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tif" ContentType="image/tiff"/>
  <Default Extension="tiff" ContentType="image/tif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Nat Comm\20210217_Editorial policy\vf\"/>
    </mc:Choice>
  </mc:AlternateContent>
  <bookViews>
    <workbookView xWindow="0" yWindow="0" windowWidth="28800" windowHeight="12330" tabRatio="875" activeTab="4"/>
  </bookViews>
  <sheets>
    <sheet name="Table 1" sheetId="32" r:id="rId1"/>
    <sheet name="Table 2" sheetId="33" r:id="rId2"/>
    <sheet name="Table 3" sheetId="35" r:id="rId3"/>
    <sheet name="Fig 2" sheetId="11" r:id="rId4"/>
    <sheet name="Fig 3" sheetId="12" r:id="rId5"/>
    <sheet name="Fig 4c" sheetId="13" r:id="rId6"/>
    <sheet name="Fig 4e" sheetId="27" r:id="rId7"/>
    <sheet name="Fig 4f" sheetId="29" r:id="rId8"/>
    <sheet name="Fig 4g" sheetId="16" r:id="rId9"/>
    <sheet name="Fig 5a" sheetId="18" r:id="rId10"/>
    <sheet name="Fig 5b" sheetId="22" r:id="rId11"/>
    <sheet name="Fig 5c" sheetId="23" r:id="rId12"/>
    <sheet name="Fig 5d" sheetId="19" r:id="rId13"/>
    <sheet name="Fig 6" sheetId="25" r:id="rId14"/>
    <sheet name="Table S1" sheetId="34" r:id="rId15"/>
    <sheet name="Fig S6a" sheetId="36" r:id="rId16"/>
    <sheet name="Fig S6b" sheetId="30" r:id="rId17"/>
    <sheet name="Fig S6c" sheetId="31" r:id="rId18"/>
    <sheet name="Fig S7" sheetId="21" r:id="rId19"/>
    <sheet name="Fig S9" sheetId="26" r:id="rId2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6" i="27" l="1"/>
  <c r="F51" i="33" l="1"/>
  <c r="D56" i="33"/>
  <c r="I33" i="32"/>
  <c r="I34" i="32"/>
  <c r="I32" i="32"/>
  <c r="G33" i="32"/>
  <c r="G34" i="32"/>
  <c r="G32" i="32"/>
  <c r="E33" i="32"/>
  <c r="E34" i="32"/>
  <c r="E32" i="32"/>
  <c r="F31" i="31" l="1"/>
  <c r="F32" i="31"/>
  <c r="F33" i="31"/>
  <c r="F34" i="31"/>
  <c r="F35" i="31"/>
  <c r="F36" i="31"/>
  <c r="F37" i="31"/>
  <c r="F30" i="31"/>
  <c r="F8" i="31"/>
  <c r="F9" i="31"/>
  <c r="F10" i="31"/>
  <c r="F11" i="31"/>
  <c r="F4" i="31"/>
  <c r="F5" i="31"/>
  <c r="F6" i="31"/>
  <c r="F7" i="31"/>
  <c r="F18" i="31"/>
  <c r="F19" i="31"/>
  <c r="F20" i="31"/>
  <c r="F21" i="31"/>
  <c r="F22" i="31"/>
  <c r="F23" i="31"/>
  <c r="F24" i="31"/>
  <c r="F17" i="31"/>
  <c r="F31" i="30"/>
  <c r="F32" i="30"/>
  <c r="F33" i="30"/>
  <c r="F34" i="30"/>
  <c r="F35" i="30"/>
  <c r="F36" i="30"/>
  <c r="F37" i="30"/>
  <c r="F30" i="30"/>
  <c r="F18" i="30"/>
  <c r="F19" i="30"/>
  <c r="F20" i="30"/>
  <c r="F21" i="30"/>
  <c r="F22" i="30"/>
  <c r="F23" i="30"/>
  <c r="F24" i="30"/>
  <c r="F17" i="30"/>
  <c r="F5" i="30"/>
  <c r="F6" i="30"/>
  <c r="F7" i="30"/>
  <c r="F8" i="30"/>
  <c r="F9" i="30"/>
  <c r="F10" i="30"/>
  <c r="F11" i="30"/>
  <c r="F4" i="30"/>
  <c r="D52" i="12"/>
  <c r="D53" i="12"/>
  <c r="D54" i="12"/>
  <c r="D55" i="12"/>
  <c r="D56" i="12"/>
  <c r="D57" i="12"/>
  <c r="D58" i="12"/>
  <c r="D59" i="12"/>
  <c r="D60" i="12"/>
  <c r="D61" i="12"/>
  <c r="D62" i="12"/>
  <c r="D63" i="12"/>
  <c r="D64" i="12"/>
  <c r="D65" i="12"/>
  <c r="D66" i="12"/>
  <c r="D67" i="12"/>
  <c r="D68" i="12"/>
  <c r="D69" i="12"/>
  <c r="D70" i="12"/>
  <c r="D71" i="12"/>
  <c r="D72" i="12"/>
  <c r="D73" i="12"/>
  <c r="D74" i="12"/>
  <c r="D75" i="12"/>
  <c r="D76" i="12"/>
  <c r="D77" i="12"/>
  <c r="D78" i="12"/>
  <c r="D51" i="12"/>
  <c r="D49" i="12"/>
  <c r="AA6" i="12"/>
  <c r="AA7" i="12"/>
  <c r="AA8" i="12"/>
  <c r="AA5" i="12"/>
  <c r="Z6" i="12"/>
  <c r="Z7" i="12"/>
  <c r="Z8" i="12"/>
  <c r="Z5" i="12"/>
  <c r="T6" i="12"/>
  <c r="T7" i="12"/>
  <c r="T8" i="12"/>
  <c r="T9" i="12"/>
  <c r="T10" i="12"/>
  <c r="T11" i="12"/>
  <c r="T12" i="12"/>
  <c r="T13" i="12"/>
  <c r="T5" i="12"/>
  <c r="S6" i="12"/>
  <c r="S7" i="12"/>
  <c r="S8" i="12"/>
  <c r="S9" i="12"/>
  <c r="S10" i="12"/>
  <c r="S11" i="12"/>
  <c r="S12" i="12"/>
  <c r="S13" i="12"/>
  <c r="S5" i="12"/>
  <c r="M6" i="12"/>
  <c r="M7" i="12"/>
  <c r="M8" i="12"/>
  <c r="M9" i="12"/>
  <c r="M10" i="12"/>
  <c r="M11" i="12"/>
  <c r="M12" i="12"/>
  <c r="M13" i="12"/>
  <c r="M5" i="12"/>
  <c r="L6" i="12"/>
  <c r="L7" i="12"/>
  <c r="L8" i="12"/>
  <c r="L9" i="12"/>
  <c r="L10" i="12"/>
  <c r="L11" i="12"/>
  <c r="L12" i="12"/>
  <c r="L13" i="12"/>
  <c r="L5" i="12"/>
  <c r="F6" i="12"/>
  <c r="F7" i="12"/>
  <c r="F8" i="12"/>
  <c r="F9" i="12"/>
  <c r="F10" i="12"/>
  <c r="F11" i="12"/>
  <c r="F12" i="12"/>
  <c r="F13" i="12"/>
  <c r="F5" i="12"/>
  <c r="E6" i="12"/>
  <c r="E7" i="12"/>
  <c r="E8" i="12"/>
  <c r="E9" i="12"/>
  <c r="E10" i="12"/>
  <c r="E11" i="12"/>
  <c r="E12" i="12"/>
  <c r="E13" i="12"/>
  <c r="E5" i="12"/>
  <c r="D55" i="11"/>
  <c r="D59" i="11" s="1"/>
  <c r="AE7" i="11"/>
  <c r="V6" i="11"/>
  <c r="V7" i="11"/>
  <c r="V8" i="11"/>
  <c r="V9" i="11"/>
  <c r="V10" i="11"/>
  <c r="V11" i="11"/>
  <c r="V12" i="11"/>
  <c r="V13" i="11"/>
  <c r="V5" i="11"/>
  <c r="N6" i="11"/>
  <c r="N7" i="11"/>
  <c r="O7" i="11" s="1"/>
  <c r="N8" i="11"/>
  <c r="O8" i="11" s="1"/>
  <c r="N9" i="11"/>
  <c r="N10" i="11"/>
  <c r="O10" i="11" s="1"/>
  <c r="N11" i="11"/>
  <c r="N12" i="11"/>
  <c r="O12" i="11" s="1"/>
  <c r="N13" i="11"/>
  <c r="O13" i="11" s="1"/>
  <c r="N5" i="11"/>
  <c r="AE8" i="11" s="1"/>
  <c r="F6" i="11"/>
  <c r="G6" i="11" s="1"/>
  <c r="F7" i="11"/>
  <c r="F8" i="11"/>
  <c r="G8" i="11" s="1"/>
  <c r="F9" i="11"/>
  <c r="G9" i="11" s="1"/>
  <c r="F10" i="11"/>
  <c r="F11" i="11"/>
  <c r="F12" i="11"/>
  <c r="F13" i="11"/>
  <c r="F5" i="11"/>
  <c r="G5" i="11" s="1"/>
  <c r="G7" i="11" l="1"/>
  <c r="D74" i="11"/>
  <c r="D70" i="11"/>
  <c r="G13" i="11"/>
  <c r="G12" i="11"/>
  <c r="W9" i="11"/>
  <c r="G10" i="11"/>
  <c r="W11" i="11"/>
  <c r="O5" i="11"/>
  <c r="D66" i="11"/>
  <c r="O11" i="11"/>
  <c r="O6" i="11"/>
  <c r="W7" i="11"/>
  <c r="O9" i="11"/>
  <c r="W5" i="11"/>
  <c r="W6" i="11"/>
  <c r="G11" i="11"/>
  <c r="W13" i="11"/>
  <c r="AE5" i="11"/>
  <c r="AE6" i="11"/>
  <c r="D62" i="11"/>
  <c r="W12" i="11"/>
  <c r="W10" i="11"/>
  <c r="D82" i="11"/>
  <c r="D78" i="11"/>
  <c r="D84" i="11"/>
  <c r="D80" i="11"/>
  <c r="D76" i="11"/>
  <c r="D72" i="11"/>
  <c r="D68" i="11"/>
  <c r="D64" i="11"/>
  <c r="D60" i="11"/>
  <c r="D58" i="11"/>
  <c r="D57" i="11"/>
  <c r="D81" i="11"/>
  <c r="D77" i="11"/>
  <c r="D73" i="11"/>
  <c r="D69" i="11"/>
  <c r="D65" i="11"/>
  <c r="D61" i="11"/>
  <c r="D83" i="11"/>
  <c r="D79" i="11"/>
  <c r="D75" i="11"/>
  <c r="D71" i="11"/>
  <c r="D67" i="11"/>
  <c r="D63" i="11"/>
  <c r="AQ6" i="35"/>
  <c r="AQ8" i="35"/>
  <c r="AQ9" i="35"/>
  <c r="AQ5" i="35"/>
  <c r="AP6" i="35"/>
  <c r="AP8" i="35"/>
  <c r="AP9" i="35"/>
  <c r="AP13" i="35"/>
  <c r="AP5" i="35"/>
  <c r="AO5" i="35"/>
  <c r="AN5" i="35"/>
  <c r="AE9" i="35"/>
  <c r="AD9" i="35"/>
  <c r="AD6" i="35"/>
  <c r="AE5" i="35"/>
  <c r="AD5" i="35"/>
  <c r="T13" i="35"/>
  <c r="T9" i="35"/>
  <c r="U6" i="35"/>
  <c r="T6" i="35"/>
  <c r="U5" i="35"/>
  <c r="T5" i="35"/>
  <c r="K6" i="35"/>
  <c r="K8" i="35"/>
  <c r="K5" i="35"/>
  <c r="J6" i="35"/>
  <c r="J8" i="35"/>
  <c r="J9" i="35"/>
  <c r="J5" i="35"/>
  <c r="AC12" i="21" l="1"/>
  <c r="D46" i="30" l="1"/>
  <c r="G3" i="34"/>
  <c r="G4" i="34"/>
  <c r="B6" i="13" l="1"/>
  <c r="E81" i="33" l="1"/>
  <c r="D82" i="33"/>
  <c r="D81" i="33"/>
  <c r="F61" i="33"/>
  <c r="D45" i="33"/>
  <c r="D24" i="33"/>
  <c r="D23" i="33"/>
  <c r="F3" i="33"/>
  <c r="E54" i="32"/>
  <c r="E16" i="32"/>
  <c r="E15" i="32"/>
  <c r="E14" i="32"/>
  <c r="E13" i="32"/>
  <c r="E12" i="32"/>
  <c r="E11" i="32"/>
  <c r="E57" i="32" l="1"/>
  <c r="E56" i="32"/>
  <c r="I49" i="32"/>
  <c r="I48" i="32"/>
  <c r="I47" i="32"/>
  <c r="I46" i="32"/>
  <c r="I45" i="32"/>
  <c r="I44" i="32"/>
  <c r="G49" i="32"/>
  <c r="G48" i="32"/>
  <c r="G47" i="32"/>
  <c r="G46" i="32"/>
  <c r="G45" i="32"/>
  <c r="G44" i="32"/>
  <c r="G8" i="32"/>
  <c r="E49" i="32"/>
  <c r="E48" i="32"/>
  <c r="E47" i="32"/>
  <c r="E46" i="32"/>
  <c r="E45" i="32"/>
  <c r="E44" i="32"/>
  <c r="E8" i="32"/>
  <c r="E52" i="32" l="1"/>
  <c r="E55" i="32"/>
  <c r="E53" i="32"/>
  <c r="D57" i="32" l="1"/>
  <c r="D56" i="32"/>
  <c r="D55" i="32"/>
  <c r="D54" i="32"/>
  <c r="D53" i="32"/>
  <c r="D52" i="32"/>
  <c r="D38" i="32"/>
  <c r="E39" i="32"/>
  <c r="E38" i="32"/>
  <c r="E37" i="32"/>
  <c r="E27" i="32"/>
  <c r="I22" i="32"/>
  <c r="G22" i="32"/>
  <c r="E22" i="32"/>
  <c r="E20" i="32"/>
  <c r="D25" i="32" s="1"/>
  <c r="I20" i="32"/>
  <c r="G20" i="32"/>
  <c r="E26" i="32"/>
  <c r="D26" i="32"/>
  <c r="I21" i="32"/>
  <c r="G21" i="32"/>
  <c r="E21" i="32"/>
  <c r="D27" i="32"/>
  <c r="D37" i="32" l="1"/>
  <c r="D39" i="32"/>
  <c r="E25" i="32"/>
  <c r="I8" i="32" l="1"/>
  <c r="I7" i="32"/>
  <c r="I6" i="32"/>
  <c r="G7" i="32"/>
  <c r="E7" i="32"/>
  <c r="I3" i="32" l="1"/>
  <c r="G6" i="32"/>
  <c r="E6" i="32"/>
  <c r="D15" i="32" l="1"/>
  <c r="D16" i="32"/>
  <c r="D14" i="32"/>
  <c r="G3" i="32" l="1"/>
  <c r="E3" i="32"/>
  <c r="I5" i="32"/>
  <c r="G5" i="32"/>
  <c r="E5" i="32"/>
  <c r="I4" i="32"/>
  <c r="G4" i="32"/>
  <c r="E4" i="32"/>
  <c r="D13" i="32" l="1"/>
  <c r="D12" i="32"/>
  <c r="D11" i="32"/>
  <c r="E56" i="33"/>
  <c r="F41" i="33"/>
  <c r="F40" i="33"/>
  <c r="F39" i="33"/>
  <c r="F38" i="33"/>
  <c r="F37" i="33"/>
  <c r="F36" i="33"/>
  <c r="F35" i="33"/>
  <c r="F34" i="33"/>
  <c r="F33" i="33"/>
  <c r="F20" i="33"/>
  <c r="F19" i="33"/>
  <c r="F18" i="33"/>
  <c r="F17" i="33"/>
  <c r="F16" i="33"/>
  <c r="F15" i="33"/>
  <c r="F14" i="33"/>
  <c r="F13" i="33"/>
  <c r="F12" i="33"/>
  <c r="F11" i="33"/>
  <c r="F10" i="33"/>
  <c r="F9" i="33"/>
  <c r="F8" i="33"/>
  <c r="F7" i="33"/>
  <c r="F6" i="33"/>
  <c r="F5" i="33"/>
  <c r="F4" i="33"/>
  <c r="E27" i="33" l="1"/>
  <c r="E44" i="33"/>
  <c r="E25" i="33"/>
  <c r="E45" i="33"/>
  <c r="E23" i="33"/>
  <c r="E46" i="33"/>
  <c r="E28" i="33"/>
  <c r="E24" i="33"/>
  <c r="E26" i="33"/>
  <c r="D44" i="33"/>
  <c r="D46" i="33"/>
  <c r="D25" i="33"/>
  <c r="D27" i="33"/>
  <c r="D26" i="33"/>
  <c r="D28" i="33"/>
  <c r="F36" i="34"/>
  <c r="F35" i="34"/>
  <c r="F34" i="34"/>
  <c r="F33" i="34"/>
  <c r="E36" i="34"/>
  <c r="E35" i="34"/>
  <c r="E34" i="34"/>
  <c r="G26" i="34"/>
  <c r="G25" i="34"/>
  <c r="G24" i="34"/>
  <c r="G23" i="34"/>
  <c r="G22" i="34"/>
  <c r="G21" i="34"/>
  <c r="G20" i="34"/>
  <c r="G19" i="34"/>
  <c r="G18" i="34"/>
  <c r="G17" i="34"/>
  <c r="G16" i="34"/>
  <c r="G15" i="34"/>
  <c r="E33" i="34" s="1"/>
  <c r="G14" i="34"/>
  <c r="G13" i="34"/>
  <c r="G12" i="34"/>
  <c r="G11" i="34"/>
  <c r="G10" i="34"/>
  <c r="G9" i="34"/>
  <c r="G8" i="34"/>
  <c r="G7" i="34"/>
  <c r="G6" i="34"/>
  <c r="G5" i="34"/>
  <c r="F32" i="34" l="1"/>
  <c r="E32" i="34"/>
  <c r="F31" i="34"/>
  <c r="E31" i="34"/>
  <c r="F30" i="34"/>
  <c r="E30" i="34"/>
  <c r="F29" i="34" l="1"/>
  <c r="E29" i="34"/>
  <c r="F68" i="33" l="1"/>
  <c r="F78" i="33"/>
  <c r="F77" i="33"/>
  <c r="F76" i="33"/>
  <c r="F75" i="33"/>
  <c r="F74" i="33"/>
  <c r="F73" i="33"/>
  <c r="F72" i="33"/>
  <c r="F71" i="33"/>
  <c r="F70" i="33"/>
  <c r="F69" i="33"/>
  <c r="F67" i="33"/>
  <c r="F66" i="33"/>
  <c r="F65" i="33"/>
  <c r="F64" i="33"/>
  <c r="F63" i="33"/>
  <c r="F62" i="33"/>
  <c r="D84" i="33" l="1"/>
  <c r="E83" i="33"/>
  <c r="E86" i="33"/>
  <c r="E82" i="33"/>
  <c r="E85" i="33"/>
  <c r="D85" i="33"/>
  <c r="D86" i="33"/>
  <c r="D83" i="33"/>
  <c r="E84" i="33"/>
  <c r="E18" i="31" l="1"/>
  <c r="E5" i="31"/>
  <c r="H56" i="31"/>
  <c r="G56" i="31"/>
  <c r="F56" i="31"/>
  <c r="H55" i="31"/>
  <c r="G55" i="31"/>
  <c r="F55" i="31"/>
  <c r="H54" i="31"/>
  <c r="G54" i="31"/>
  <c r="F54" i="31"/>
  <c r="H53" i="31"/>
  <c r="G53" i="31"/>
  <c r="F53" i="31"/>
  <c r="H52" i="31"/>
  <c r="G52" i="31"/>
  <c r="F52" i="31"/>
  <c r="H51" i="31"/>
  <c r="G51" i="31"/>
  <c r="F51" i="31"/>
  <c r="H50" i="31"/>
  <c r="G50" i="31"/>
  <c r="F50" i="31"/>
  <c r="E37" i="31"/>
  <c r="E36" i="31"/>
  <c r="E35" i="31"/>
  <c r="E34" i="31"/>
  <c r="E33" i="31"/>
  <c r="E32" i="31"/>
  <c r="E31" i="31"/>
  <c r="E30" i="31"/>
  <c r="E24" i="31"/>
  <c r="E23" i="31"/>
  <c r="E22" i="31"/>
  <c r="E21" i="31"/>
  <c r="E20" i="31"/>
  <c r="E19" i="31"/>
  <c r="E17" i="31"/>
  <c r="E11" i="31"/>
  <c r="E10" i="31"/>
  <c r="E9" i="31"/>
  <c r="E8" i="31"/>
  <c r="E7" i="31"/>
  <c r="E6" i="31"/>
  <c r="E4" i="31"/>
  <c r="G49" i="30"/>
  <c r="H49" i="30"/>
  <c r="G50" i="30"/>
  <c r="H50" i="30"/>
  <c r="G51" i="30"/>
  <c r="H51" i="30"/>
  <c r="G52" i="30"/>
  <c r="H52" i="30"/>
  <c r="G53" i="30"/>
  <c r="H53" i="30"/>
  <c r="G54" i="30"/>
  <c r="H54" i="30"/>
  <c r="G55" i="30"/>
  <c r="H55" i="30"/>
  <c r="F50" i="30"/>
  <c r="F51" i="30"/>
  <c r="F52" i="30"/>
  <c r="F53" i="30"/>
  <c r="F54" i="30"/>
  <c r="F55" i="30"/>
  <c r="F49" i="30"/>
  <c r="E31" i="30"/>
  <c r="E32" i="30"/>
  <c r="E33" i="30"/>
  <c r="E34" i="30"/>
  <c r="E35" i="30"/>
  <c r="E36" i="30"/>
  <c r="E37" i="30"/>
  <c r="E30" i="30"/>
  <c r="E18" i="30"/>
  <c r="E19" i="30"/>
  <c r="E20" i="30"/>
  <c r="E21" i="30"/>
  <c r="E22" i="30"/>
  <c r="E23" i="30"/>
  <c r="E24" i="30"/>
  <c r="E17" i="30"/>
  <c r="E5" i="30"/>
  <c r="E6" i="30"/>
  <c r="E7" i="30"/>
  <c r="E8" i="30"/>
  <c r="E9" i="30"/>
  <c r="E10" i="30"/>
  <c r="E11" i="30"/>
  <c r="E4" i="30"/>
  <c r="AY1239" i="16" l="1"/>
  <c r="AW1239" i="16"/>
  <c r="AY1238" i="16"/>
  <c r="AW1238" i="16"/>
  <c r="AY1237" i="16"/>
  <c r="AW1237" i="16"/>
  <c r="AY1236" i="16"/>
  <c r="AW1236" i="16"/>
  <c r="AY1235" i="16"/>
  <c r="AW1235" i="16"/>
  <c r="AY1234" i="16"/>
  <c r="AW1234" i="16"/>
  <c r="AY1233" i="16"/>
  <c r="AW1233" i="16"/>
  <c r="AY1232" i="16"/>
  <c r="AW1232" i="16"/>
  <c r="AY1231" i="16"/>
  <c r="AW1231" i="16"/>
  <c r="AY1230" i="16"/>
  <c r="AW1230" i="16"/>
  <c r="AY1229" i="16"/>
  <c r="AW1229" i="16"/>
  <c r="AY1228" i="16"/>
  <c r="AW1228" i="16"/>
  <c r="AY1227" i="16"/>
  <c r="AW1227" i="16"/>
  <c r="AY1226" i="16"/>
  <c r="AW1226" i="16"/>
  <c r="AY1225" i="16"/>
  <c r="AW1225" i="16"/>
  <c r="AY1224" i="16"/>
  <c r="AW1224" i="16"/>
  <c r="AY1223" i="16"/>
  <c r="AW1223" i="16"/>
  <c r="AY1222" i="16"/>
  <c r="AW1222" i="16"/>
  <c r="AY1221" i="16"/>
  <c r="AW1221" i="16"/>
  <c r="AY1220" i="16"/>
  <c r="AW1220" i="16"/>
  <c r="AY1219" i="16"/>
  <c r="AW1219" i="16"/>
  <c r="AY1218" i="16"/>
  <c r="AW1218" i="16"/>
  <c r="AY1217" i="16"/>
  <c r="AW1217" i="16"/>
  <c r="AY1216" i="16"/>
  <c r="AW1216" i="16"/>
  <c r="AY1215" i="16"/>
  <c r="AW1215" i="16"/>
  <c r="AY1214" i="16"/>
  <c r="AW1214" i="16"/>
  <c r="AY1213" i="16"/>
  <c r="AW1213" i="16"/>
  <c r="AY1212" i="16"/>
  <c r="AW1212" i="16"/>
  <c r="AY1211" i="16"/>
  <c r="AW1211" i="16"/>
  <c r="AY1210" i="16"/>
  <c r="AW1210" i="16"/>
  <c r="AY1209" i="16"/>
  <c r="AW1209" i="16"/>
  <c r="AY1208" i="16"/>
  <c r="AW1208" i="16"/>
  <c r="AY1207" i="16"/>
  <c r="AW1207" i="16"/>
  <c r="AY1206" i="16"/>
  <c r="AW1206" i="16"/>
  <c r="AY1205" i="16"/>
  <c r="AW1205" i="16"/>
  <c r="AY1204" i="16"/>
  <c r="AW1204" i="16"/>
  <c r="AY1203" i="16"/>
  <c r="AW1203" i="16"/>
  <c r="AY1202" i="16"/>
  <c r="AW1202" i="16"/>
  <c r="AY1201" i="16"/>
  <c r="AW1201" i="16"/>
  <c r="AY1200" i="16"/>
  <c r="AW1200" i="16"/>
  <c r="AY1199" i="16"/>
  <c r="AW1199" i="16"/>
  <c r="AY1198" i="16"/>
  <c r="AW1198" i="16"/>
  <c r="AY1197" i="16"/>
  <c r="AW1197" i="16"/>
  <c r="AY1196" i="16"/>
  <c r="AW1196" i="16"/>
  <c r="AY1195" i="16"/>
  <c r="AW1195" i="16"/>
  <c r="AY1194" i="16"/>
  <c r="AW1194" i="16"/>
  <c r="AY1193" i="16"/>
  <c r="AW1193" i="16"/>
  <c r="AY1192" i="16"/>
  <c r="AW1192" i="16"/>
  <c r="AY1191" i="16"/>
  <c r="AW1191" i="16"/>
  <c r="AY1190" i="16"/>
  <c r="AW1190" i="16"/>
  <c r="AY1189" i="16"/>
  <c r="AW1189" i="16"/>
  <c r="AY1188" i="16"/>
  <c r="AW1188" i="16"/>
  <c r="AY1187" i="16"/>
  <c r="AW1187" i="16"/>
  <c r="AY1186" i="16"/>
  <c r="AW1186" i="16"/>
  <c r="AY1185" i="16"/>
  <c r="AW1185" i="16"/>
  <c r="AY1184" i="16"/>
  <c r="AW1184" i="16"/>
  <c r="AY1183" i="16"/>
  <c r="AW1183" i="16"/>
  <c r="AY1182" i="16"/>
  <c r="AW1182" i="16"/>
  <c r="AY1181" i="16"/>
  <c r="AW1181" i="16"/>
  <c r="AY1180" i="16"/>
  <c r="AW1180" i="16"/>
  <c r="AY1179" i="16"/>
  <c r="AW1179" i="16"/>
  <c r="AY1178" i="16"/>
  <c r="AW1178" i="16"/>
  <c r="AY1177" i="16"/>
  <c r="AW1177" i="16"/>
  <c r="AY1176" i="16"/>
  <c r="AW1176" i="16"/>
  <c r="AY1175" i="16"/>
  <c r="AW1175" i="16"/>
  <c r="AY1174" i="16"/>
  <c r="AW1174" i="16"/>
  <c r="AY1173" i="16"/>
  <c r="AW1173" i="16"/>
  <c r="AY1172" i="16"/>
  <c r="AW1172" i="16"/>
  <c r="AY1171" i="16"/>
  <c r="AW1171" i="16"/>
  <c r="AY1170" i="16"/>
  <c r="AW1170" i="16"/>
  <c r="AY1169" i="16"/>
  <c r="AW1169" i="16"/>
  <c r="AY1168" i="16"/>
  <c r="AW1168" i="16"/>
  <c r="AY1167" i="16"/>
  <c r="AW1167" i="16"/>
  <c r="AY1166" i="16"/>
  <c r="AW1166" i="16"/>
  <c r="AY1165" i="16"/>
  <c r="AW1165" i="16"/>
  <c r="AY1164" i="16"/>
  <c r="AW1164" i="16"/>
  <c r="AY1163" i="16"/>
  <c r="AW1163" i="16"/>
  <c r="AY1162" i="16"/>
  <c r="AW1162" i="16"/>
  <c r="AY1161" i="16"/>
  <c r="AW1161" i="16"/>
  <c r="AY1160" i="16"/>
  <c r="AW1160" i="16"/>
  <c r="AY1159" i="16"/>
  <c r="AW1159" i="16"/>
  <c r="AY1158" i="16"/>
  <c r="AW1158" i="16"/>
  <c r="AY1157" i="16"/>
  <c r="AW1157" i="16"/>
  <c r="AY1156" i="16"/>
  <c r="AW1156" i="16"/>
  <c r="AY1155" i="16"/>
  <c r="AW1155" i="16"/>
  <c r="AY1154" i="16"/>
  <c r="AW1154" i="16"/>
  <c r="AY1153" i="16"/>
  <c r="AW1153" i="16"/>
  <c r="AY1152" i="16"/>
  <c r="AW1152" i="16"/>
  <c r="AY1151" i="16"/>
  <c r="AW1151" i="16"/>
  <c r="AY1150" i="16"/>
  <c r="AW1150" i="16"/>
  <c r="AY1149" i="16"/>
  <c r="AW1149" i="16"/>
  <c r="AY1148" i="16"/>
  <c r="AW1148" i="16"/>
  <c r="AY1147" i="16"/>
  <c r="AW1147" i="16"/>
  <c r="AY1146" i="16"/>
  <c r="AW1146" i="16"/>
  <c r="AY1145" i="16"/>
  <c r="AW1145" i="16"/>
  <c r="AY1144" i="16"/>
  <c r="AW1144" i="16"/>
  <c r="AY1143" i="16"/>
  <c r="AW1143" i="16"/>
  <c r="AY1142" i="16"/>
  <c r="AW1142" i="16"/>
  <c r="AY1141" i="16"/>
  <c r="AW1141" i="16"/>
  <c r="AY1140" i="16"/>
  <c r="AW1140" i="16"/>
  <c r="AY1139" i="16"/>
  <c r="AW1139" i="16"/>
  <c r="AY1138" i="16"/>
  <c r="AW1138" i="16"/>
  <c r="AY1137" i="16"/>
  <c r="AW1137" i="16"/>
  <c r="AY1136" i="16"/>
  <c r="AW1136" i="16"/>
  <c r="AY1135" i="16"/>
  <c r="AW1135" i="16"/>
  <c r="AY1134" i="16"/>
  <c r="AW1134" i="16"/>
  <c r="AY1133" i="16"/>
  <c r="AW1133" i="16"/>
  <c r="AY1132" i="16"/>
  <c r="AW1132" i="16"/>
  <c r="AY1131" i="16"/>
  <c r="AW1131" i="16"/>
  <c r="AY1130" i="16"/>
  <c r="AW1130" i="16"/>
  <c r="AY1129" i="16"/>
  <c r="AW1129" i="16"/>
  <c r="AY1128" i="16"/>
  <c r="AW1128" i="16"/>
  <c r="AY1127" i="16"/>
  <c r="AW1127" i="16"/>
  <c r="AY1126" i="16"/>
  <c r="AW1126" i="16"/>
  <c r="AY1125" i="16"/>
  <c r="AW1125" i="16"/>
  <c r="AY1124" i="16"/>
  <c r="AW1124" i="16"/>
  <c r="AY1123" i="16"/>
  <c r="AW1123" i="16"/>
  <c r="AY1122" i="16"/>
  <c r="AW1122" i="16"/>
  <c r="AY1121" i="16"/>
  <c r="AW1121" i="16"/>
  <c r="AY1120" i="16"/>
  <c r="AW1120" i="16"/>
  <c r="AY1119" i="16"/>
  <c r="AW1119" i="16"/>
  <c r="AY1118" i="16"/>
  <c r="AW1118" i="16"/>
  <c r="AY1117" i="16"/>
  <c r="AW1117" i="16"/>
  <c r="AY1116" i="16"/>
  <c r="AW1116" i="16"/>
  <c r="AY1115" i="16"/>
  <c r="AW1115" i="16"/>
  <c r="AY1114" i="16"/>
  <c r="AW1114" i="16"/>
  <c r="AY1113" i="16"/>
  <c r="AW1113" i="16"/>
  <c r="AY1112" i="16"/>
  <c r="AW1112" i="16"/>
  <c r="AY1111" i="16"/>
  <c r="AW1111" i="16"/>
  <c r="AY1110" i="16"/>
  <c r="AW1110" i="16"/>
  <c r="AY1109" i="16"/>
  <c r="AW1109" i="16"/>
  <c r="AY1108" i="16"/>
  <c r="AW1108" i="16"/>
  <c r="AY1107" i="16"/>
  <c r="AW1107" i="16"/>
  <c r="AY1106" i="16"/>
  <c r="AW1106" i="16"/>
  <c r="AY1105" i="16"/>
  <c r="AW1105" i="16"/>
  <c r="AY1104" i="16"/>
  <c r="AW1104" i="16"/>
  <c r="AY1103" i="16"/>
  <c r="AW1103" i="16"/>
  <c r="AY1102" i="16"/>
  <c r="AW1102" i="16"/>
  <c r="AY1101" i="16"/>
  <c r="AW1101" i="16"/>
  <c r="AY1100" i="16"/>
  <c r="AW1100" i="16"/>
  <c r="AY1099" i="16"/>
  <c r="AW1099" i="16"/>
  <c r="AY1098" i="16"/>
  <c r="AW1098" i="16"/>
  <c r="AY1097" i="16"/>
  <c r="AW1097" i="16"/>
  <c r="AY1096" i="16"/>
  <c r="AW1096" i="16"/>
  <c r="AY1095" i="16"/>
  <c r="AW1095" i="16"/>
  <c r="AY1094" i="16"/>
  <c r="AW1094" i="16"/>
  <c r="AY1093" i="16"/>
  <c r="AW1093" i="16"/>
  <c r="AY1092" i="16"/>
  <c r="AW1092" i="16"/>
  <c r="AY1091" i="16"/>
  <c r="AW1091" i="16"/>
  <c r="AY1090" i="16"/>
  <c r="AW1090" i="16"/>
  <c r="AY1089" i="16"/>
  <c r="AW1089" i="16"/>
  <c r="AY1088" i="16"/>
  <c r="AW1088" i="16"/>
  <c r="AY1087" i="16"/>
  <c r="AW1087" i="16"/>
  <c r="AY1086" i="16"/>
  <c r="AW1086" i="16"/>
  <c r="AY1085" i="16"/>
  <c r="AW1085" i="16"/>
  <c r="AY1084" i="16"/>
  <c r="AW1084" i="16"/>
  <c r="AY1083" i="16"/>
  <c r="AW1083" i="16"/>
  <c r="AY1082" i="16"/>
  <c r="AW1082" i="16"/>
  <c r="AY1081" i="16"/>
  <c r="AW1081" i="16"/>
  <c r="AY1080" i="16"/>
  <c r="AW1080" i="16"/>
  <c r="AY1079" i="16"/>
  <c r="AW1079" i="16"/>
  <c r="AY1078" i="16"/>
  <c r="AW1078" i="16"/>
  <c r="AY1077" i="16"/>
  <c r="AW1077" i="16"/>
  <c r="AY1076" i="16"/>
  <c r="AW1076" i="16"/>
  <c r="AY1075" i="16"/>
  <c r="AW1075" i="16"/>
  <c r="AY1074" i="16"/>
  <c r="AW1074" i="16"/>
  <c r="AY1073" i="16"/>
  <c r="AW1073" i="16"/>
  <c r="AY1072" i="16"/>
  <c r="AW1072" i="16"/>
  <c r="AY1071" i="16"/>
  <c r="AW1071" i="16"/>
  <c r="AY1070" i="16"/>
  <c r="AW1070" i="16"/>
  <c r="AY1069" i="16"/>
  <c r="AW1069" i="16"/>
  <c r="AY1068" i="16"/>
  <c r="AW1068" i="16"/>
  <c r="AY1067" i="16"/>
  <c r="AW1067" i="16"/>
  <c r="AY1066" i="16"/>
  <c r="AW1066" i="16"/>
  <c r="AY1065" i="16"/>
  <c r="AW1065" i="16"/>
  <c r="AY1064" i="16"/>
  <c r="AW1064" i="16"/>
  <c r="AY1063" i="16"/>
  <c r="AW1063" i="16"/>
  <c r="AY1062" i="16"/>
  <c r="AW1062" i="16"/>
  <c r="AY1061" i="16"/>
  <c r="AW1061" i="16"/>
  <c r="AY1060" i="16"/>
  <c r="AW1060" i="16"/>
  <c r="AY1059" i="16"/>
  <c r="AW1059" i="16"/>
  <c r="AY1058" i="16"/>
  <c r="AW1058" i="16"/>
  <c r="AY1057" i="16"/>
  <c r="AW1057" i="16"/>
  <c r="AY1056" i="16"/>
  <c r="AW1056" i="16"/>
  <c r="AY1055" i="16"/>
  <c r="AW1055" i="16"/>
  <c r="AY1054" i="16"/>
  <c r="AW1054" i="16"/>
  <c r="AY1053" i="16"/>
  <c r="AW1053" i="16"/>
  <c r="AY1052" i="16"/>
  <c r="AW1052" i="16"/>
  <c r="AY1051" i="16"/>
  <c r="AW1051" i="16"/>
  <c r="AY1050" i="16"/>
  <c r="AW1050" i="16"/>
  <c r="AY1049" i="16"/>
  <c r="AW1049" i="16"/>
  <c r="AY1048" i="16"/>
  <c r="AW1048" i="16"/>
  <c r="AY1047" i="16"/>
  <c r="AW1047" i="16"/>
  <c r="AY1046" i="16"/>
  <c r="AW1046" i="16"/>
  <c r="AY1045" i="16"/>
  <c r="AW1045" i="16"/>
  <c r="AY1044" i="16"/>
  <c r="AW1044" i="16"/>
  <c r="AY1043" i="16"/>
  <c r="AW1043" i="16"/>
  <c r="AY1042" i="16"/>
  <c r="AW1042" i="16"/>
  <c r="AY1041" i="16"/>
  <c r="AW1041" i="16"/>
  <c r="AY1040" i="16"/>
  <c r="AW1040" i="16"/>
  <c r="AY1039" i="16"/>
  <c r="AW1039" i="16"/>
  <c r="AY1038" i="16"/>
  <c r="AW1038" i="16"/>
  <c r="AY1035" i="16"/>
  <c r="AU1035" i="16"/>
  <c r="AW1035" i="16" s="1"/>
  <c r="AT1035" i="16"/>
  <c r="AY1034" i="16"/>
  <c r="AU1034" i="16"/>
  <c r="AW1034" i="16" s="1"/>
  <c r="AT1034" i="16"/>
  <c r="AY1033" i="16"/>
  <c r="AU1033" i="16"/>
  <c r="AW1033" i="16" s="1"/>
  <c r="AT1033" i="16"/>
  <c r="AY1032" i="16"/>
  <c r="AU1032" i="16"/>
  <c r="AW1032" i="16" s="1"/>
  <c r="AT1032" i="16"/>
  <c r="AY1031" i="16"/>
  <c r="AU1031" i="16"/>
  <c r="AW1031" i="16" s="1"/>
  <c r="AT1031" i="16"/>
  <c r="AY1030" i="16"/>
  <c r="AU1030" i="16"/>
  <c r="AW1030" i="16" s="1"/>
  <c r="AT1030" i="16"/>
  <c r="AY1029" i="16"/>
  <c r="AU1029" i="16"/>
  <c r="AW1029" i="16" s="1"/>
  <c r="AT1029" i="16"/>
  <c r="AY1028" i="16"/>
  <c r="AU1028" i="16"/>
  <c r="AW1028" i="16" s="1"/>
  <c r="AT1028" i="16"/>
  <c r="AY1027" i="16"/>
  <c r="AU1027" i="16"/>
  <c r="AW1027" i="16" s="1"/>
  <c r="AT1027" i="16"/>
  <c r="AY1026" i="16"/>
  <c r="AU1026" i="16"/>
  <c r="AW1026" i="16" s="1"/>
  <c r="AT1026" i="16"/>
  <c r="AY1025" i="16"/>
  <c r="AU1025" i="16"/>
  <c r="AW1025" i="16" s="1"/>
  <c r="AT1025" i="16"/>
  <c r="AY1024" i="16"/>
  <c r="AU1024" i="16"/>
  <c r="AW1024" i="16" s="1"/>
  <c r="AT1024" i="16"/>
  <c r="AY1023" i="16"/>
  <c r="AU1023" i="16"/>
  <c r="AW1023" i="16" s="1"/>
  <c r="AT1023" i="16"/>
  <c r="AY1022" i="16"/>
  <c r="AU1022" i="16"/>
  <c r="AW1022" i="16" s="1"/>
  <c r="AT1022" i="16"/>
  <c r="AY1021" i="16"/>
  <c r="AU1021" i="16"/>
  <c r="AW1021" i="16" s="1"/>
  <c r="AT1021" i="16"/>
  <c r="AY1020" i="16"/>
  <c r="AU1020" i="16"/>
  <c r="AW1020" i="16" s="1"/>
  <c r="AT1020" i="16"/>
  <c r="AY1019" i="16"/>
  <c r="AU1019" i="16"/>
  <c r="AW1019" i="16" s="1"/>
  <c r="AT1019" i="16"/>
  <c r="AY1018" i="16"/>
  <c r="AU1018" i="16"/>
  <c r="AW1018" i="16" s="1"/>
  <c r="AT1018" i="16"/>
  <c r="AY1017" i="16"/>
  <c r="AU1017" i="16"/>
  <c r="AW1017" i="16" s="1"/>
  <c r="AT1017" i="16"/>
  <c r="AY1016" i="16"/>
  <c r="AU1016" i="16"/>
  <c r="AW1016" i="16" s="1"/>
  <c r="AT1016" i="16"/>
  <c r="AY1015" i="16"/>
  <c r="AU1015" i="16"/>
  <c r="AW1015" i="16" s="1"/>
  <c r="AT1015" i="16"/>
  <c r="AY1014" i="16"/>
  <c r="AU1014" i="16"/>
  <c r="AW1014" i="16" s="1"/>
  <c r="AT1014" i="16"/>
  <c r="AY1013" i="16"/>
  <c r="AW1013" i="16"/>
  <c r="AY1012" i="16"/>
  <c r="AW1012" i="16"/>
  <c r="AY1011" i="16"/>
  <c r="AW1011" i="16"/>
  <c r="AY1010" i="16"/>
  <c r="AW1010" i="16"/>
  <c r="AY1009" i="16"/>
  <c r="AW1009" i="16"/>
  <c r="AY1008" i="16"/>
  <c r="AW1008" i="16"/>
  <c r="AY1007" i="16"/>
  <c r="AW1007" i="16"/>
  <c r="AY1006" i="16"/>
  <c r="AW1006" i="16"/>
  <c r="AY1005" i="16"/>
  <c r="AW1005" i="16"/>
  <c r="AY1004" i="16"/>
  <c r="AW1004" i="16"/>
  <c r="AY1003" i="16"/>
  <c r="AW1003" i="16"/>
  <c r="AY1002" i="16"/>
  <c r="AW1002" i="16"/>
  <c r="AY1001" i="16"/>
  <c r="AW1001" i="16"/>
  <c r="AY1000" i="16"/>
  <c r="AW1000" i="16"/>
  <c r="AY999" i="16"/>
  <c r="AW999" i="16"/>
  <c r="AY998" i="16"/>
  <c r="AW998" i="16"/>
  <c r="AY997" i="16"/>
  <c r="AW997" i="16"/>
  <c r="AY996" i="16"/>
  <c r="AW996" i="16"/>
  <c r="AY995" i="16"/>
  <c r="AW995" i="16"/>
  <c r="AY994" i="16"/>
  <c r="AW994" i="16"/>
  <c r="AY993" i="16"/>
  <c r="AW993" i="16"/>
  <c r="AY992" i="16"/>
  <c r="AW992" i="16"/>
  <c r="AY991" i="16"/>
  <c r="AW991" i="16"/>
  <c r="AY990" i="16"/>
  <c r="AW990" i="16"/>
  <c r="AY989" i="16"/>
  <c r="AW989" i="16"/>
  <c r="AY988" i="16"/>
  <c r="AW988" i="16"/>
  <c r="AY987" i="16"/>
  <c r="AW987" i="16"/>
  <c r="AY986" i="16"/>
  <c r="AW986" i="16"/>
  <c r="AY985" i="16"/>
  <c r="AW985" i="16"/>
  <c r="AY984" i="16"/>
  <c r="AW984" i="16"/>
  <c r="AY983" i="16"/>
  <c r="AW983" i="16"/>
  <c r="AY982" i="16"/>
  <c r="AW982" i="16"/>
  <c r="AY981" i="16"/>
  <c r="AW981" i="16"/>
  <c r="AY980" i="16"/>
  <c r="AW980" i="16"/>
  <c r="AY979" i="16"/>
  <c r="AW979" i="16"/>
  <c r="AY978" i="16"/>
  <c r="AW978" i="16"/>
  <c r="AY977" i="16"/>
  <c r="AW977" i="16"/>
  <c r="AY976" i="16"/>
  <c r="AW976" i="16"/>
  <c r="AY975" i="16"/>
  <c r="AW975" i="16"/>
  <c r="AY974" i="16"/>
  <c r="AW974" i="16"/>
  <c r="AY973" i="16"/>
  <c r="AW973" i="16"/>
  <c r="AY972" i="16"/>
  <c r="AW972" i="16"/>
  <c r="AY971" i="16"/>
  <c r="AW971" i="16"/>
  <c r="AY970" i="16"/>
  <c r="AW970" i="16"/>
  <c r="AY969" i="16"/>
  <c r="AW969" i="16"/>
  <c r="AY968" i="16"/>
  <c r="AW968" i="16"/>
  <c r="AY967" i="16"/>
  <c r="AW967" i="16"/>
  <c r="AY966" i="16"/>
  <c r="AW966" i="16"/>
  <c r="AY965" i="16"/>
  <c r="AW965" i="16"/>
  <c r="AY964" i="16"/>
  <c r="AW964" i="16"/>
  <c r="AY963" i="16"/>
  <c r="AW963" i="16"/>
  <c r="AY962" i="16"/>
  <c r="AW962" i="16"/>
  <c r="AY961" i="16"/>
  <c r="AW961" i="16"/>
  <c r="AY960" i="16"/>
  <c r="AW960" i="16"/>
  <c r="AY959" i="16"/>
  <c r="AW959" i="16"/>
  <c r="AY958" i="16"/>
  <c r="AW958" i="16"/>
  <c r="AY957" i="16"/>
  <c r="AW957" i="16"/>
  <c r="AY956" i="16"/>
  <c r="AW956" i="16"/>
  <c r="AY955" i="16"/>
  <c r="AW955" i="16"/>
  <c r="AY954" i="16"/>
  <c r="AW954" i="16"/>
  <c r="AY953" i="16"/>
  <c r="AW953" i="16"/>
  <c r="AY952" i="16"/>
  <c r="AW952" i="16"/>
  <c r="AY951" i="16"/>
  <c r="AW951" i="16"/>
  <c r="AY950" i="16"/>
  <c r="AW950" i="16"/>
  <c r="AY949" i="16"/>
  <c r="AW949" i="16"/>
  <c r="AY948" i="16"/>
  <c r="AW948" i="16"/>
  <c r="AY947" i="16"/>
  <c r="AW947" i="16"/>
  <c r="AY946" i="16"/>
  <c r="AW946" i="16"/>
  <c r="AY945" i="16"/>
  <c r="AW945" i="16"/>
  <c r="AY944" i="16"/>
  <c r="AW944" i="16"/>
  <c r="AY943" i="16"/>
  <c r="AW943" i="16"/>
  <c r="AY942" i="16"/>
  <c r="AW942" i="16"/>
  <c r="AY941" i="16"/>
  <c r="AW941" i="16"/>
  <c r="AY940" i="16"/>
  <c r="AW940" i="16"/>
  <c r="AY939" i="16"/>
  <c r="AW939" i="16"/>
  <c r="AY938" i="16"/>
  <c r="AW938" i="16"/>
  <c r="AY937" i="16"/>
  <c r="AW937" i="16"/>
  <c r="AY936" i="16"/>
  <c r="AW936" i="16"/>
  <c r="AY935" i="16"/>
  <c r="AW935" i="16"/>
  <c r="AY934" i="16"/>
  <c r="AW934" i="16"/>
  <c r="AY933" i="16"/>
  <c r="AW933" i="16"/>
  <c r="AY932" i="16"/>
  <c r="AW932" i="16"/>
  <c r="AY931" i="16"/>
  <c r="AW931" i="16"/>
  <c r="AY930" i="16"/>
  <c r="AW930" i="16"/>
  <c r="AY929" i="16"/>
  <c r="AW929" i="16"/>
  <c r="AY928" i="16"/>
  <c r="AW928" i="16"/>
  <c r="AY927" i="16"/>
  <c r="AW927" i="16"/>
  <c r="AY926" i="16"/>
  <c r="AW926" i="16"/>
  <c r="AY925" i="16"/>
  <c r="AW925" i="16"/>
  <c r="AY924" i="16"/>
  <c r="AW924" i="16"/>
  <c r="AY923" i="16"/>
  <c r="AW923" i="16"/>
  <c r="AY922" i="16"/>
  <c r="AW922" i="16"/>
  <c r="AY921" i="16"/>
  <c r="AW921" i="16"/>
  <c r="AY920" i="16"/>
  <c r="AW920" i="16"/>
  <c r="AY919" i="16"/>
  <c r="AW919" i="16"/>
  <c r="AY918" i="16"/>
  <c r="AW918" i="16"/>
  <c r="AY917" i="16"/>
  <c r="AW917" i="16"/>
  <c r="AY916" i="16"/>
  <c r="AW916" i="16"/>
  <c r="AY915" i="16"/>
  <c r="AW915" i="16"/>
  <c r="AY914" i="16"/>
  <c r="AW914" i="16"/>
  <c r="AY913" i="16"/>
  <c r="AW913" i="16"/>
  <c r="AY912" i="16"/>
  <c r="AW912" i="16"/>
  <c r="AY911" i="16"/>
  <c r="AW911" i="16"/>
  <c r="AY910" i="16"/>
  <c r="AW910" i="16"/>
  <c r="AY909" i="16"/>
  <c r="AW909" i="16"/>
  <c r="AY908" i="16"/>
  <c r="AW908" i="16"/>
  <c r="AY907" i="16"/>
  <c r="AW907" i="16"/>
  <c r="AY906" i="16"/>
  <c r="AW906" i="16"/>
  <c r="AY905" i="16"/>
  <c r="AW905" i="16"/>
  <c r="AY904" i="16"/>
  <c r="AW904" i="16"/>
  <c r="AY903" i="16"/>
  <c r="AW903" i="16"/>
  <c r="AY902" i="16"/>
  <c r="AW902" i="16"/>
  <c r="AY901" i="16"/>
  <c r="AW901" i="16"/>
  <c r="AY900" i="16"/>
  <c r="AW900" i="16"/>
  <c r="AY899" i="16"/>
  <c r="AW899" i="16"/>
  <c r="AY898" i="16"/>
  <c r="AW898" i="16"/>
  <c r="AY897" i="16"/>
  <c r="AW897" i="16"/>
  <c r="AY896" i="16"/>
  <c r="AW896" i="16"/>
  <c r="AY895" i="16"/>
  <c r="AW895" i="16"/>
  <c r="AY894" i="16"/>
  <c r="AW894" i="16"/>
  <c r="AY893" i="16"/>
  <c r="AW893" i="16"/>
  <c r="AY892" i="16"/>
  <c r="AW892" i="16"/>
  <c r="AY891" i="16"/>
  <c r="AW891" i="16"/>
  <c r="AY890" i="16"/>
  <c r="AW890" i="16"/>
  <c r="AY889" i="16"/>
  <c r="AW889" i="16"/>
  <c r="AY886" i="16"/>
  <c r="AW886" i="16"/>
  <c r="AY885" i="16"/>
  <c r="AW885" i="16"/>
  <c r="AY884" i="16"/>
  <c r="AW884" i="16"/>
  <c r="AY883" i="16"/>
  <c r="AW883" i="16"/>
  <c r="AY882" i="16"/>
  <c r="AW882" i="16"/>
  <c r="AY881" i="16"/>
  <c r="AW881" i="16"/>
  <c r="AY880" i="16"/>
  <c r="AW880" i="16"/>
  <c r="AY879" i="16"/>
  <c r="AW879" i="16"/>
  <c r="AY878" i="16"/>
  <c r="AW878" i="16"/>
  <c r="AY877" i="16"/>
  <c r="AW877" i="16"/>
  <c r="AY876" i="16"/>
  <c r="AW876" i="16"/>
  <c r="AY875" i="16"/>
  <c r="AW875" i="16"/>
  <c r="AY874" i="16"/>
  <c r="AW874" i="16"/>
  <c r="AY873" i="16"/>
  <c r="AW873" i="16"/>
  <c r="AY872" i="16"/>
  <c r="AW872" i="16"/>
  <c r="AY871" i="16"/>
  <c r="AW871" i="16"/>
  <c r="AY870" i="16"/>
  <c r="AW870" i="16"/>
  <c r="AY869" i="16"/>
  <c r="AW869" i="16"/>
  <c r="AY868" i="16"/>
  <c r="AW868" i="16"/>
  <c r="AY867" i="16"/>
  <c r="AW867" i="16"/>
  <c r="AY866" i="16"/>
  <c r="AW866" i="16"/>
  <c r="AY865" i="16"/>
  <c r="AW865" i="16"/>
  <c r="AY864" i="16"/>
  <c r="AW864" i="16"/>
  <c r="AY863" i="16"/>
  <c r="AW863" i="16"/>
  <c r="AY862" i="16"/>
  <c r="AW862" i="16"/>
  <c r="AY861" i="16"/>
  <c r="AW861" i="16"/>
  <c r="AY860" i="16"/>
  <c r="AW860" i="16"/>
  <c r="AY859" i="16"/>
  <c r="AW859" i="16"/>
  <c r="AY858" i="16"/>
  <c r="AW858" i="16"/>
  <c r="AY857" i="16"/>
  <c r="AW857" i="16"/>
  <c r="AY856" i="16"/>
  <c r="AW856" i="16"/>
  <c r="AY855" i="16"/>
  <c r="AW855" i="16"/>
  <c r="AY854" i="16"/>
  <c r="AW854" i="16"/>
  <c r="AY853" i="16"/>
  <c r="AW853" i="16"/>
  <c r="AY852" i="16"/>
  <c r="AW852" i="16"/>
  <c r="AY851" i="16"/>
  <c r="AW851" i="16"/>
  <c r="AY850" i="16"/>
  <c r="AW850" i="16"/>
  <c r="AY849" i="16"/>
  <c r="AW849" i="16"/>
  <c r="AY848" i="16"/>
  <c r="AW848" i="16"/>
  <c r="AY847" i="16"/>
  <c r="AW847" i="16"/>
  <c r="AY846" i="16"/>
  <c r="AW846" i="16"/>
  <c r="AY845" i="16"/>
  <c r="AW845" i="16"/>
  <c r="AY844" i="16"/>
  <c r="AW844" i="16"/>
  <c r="AY843" i="16"/>
  <c r="AW843" i="16"/>
  <c r="AY842" i="16"/>
  <c r="AW842" i="16"/>
  <c r="AY841" i="16"/>
  <c r="AW841" i="16"/>
  <c r="AY840" i="16"/>
  <c r="AW840" i="16"/>
  <c r="AY839" i="16"/>
  <c r="AW839" i="16"/>
  <c r="AY838" i="16"/>
  <c r="AW838" i="16"/>
  <c r="AY837" i="16"/>
  <c r="AW837" i="16"/>
  <c r="AY836" i="16"/>
  <c r="AW836" i="16"/>
  <c r="AY835" i="16"/>
  <c r="AW835" i="16"/>
  <c r="AY834" i="16"/>
  <c r="AW834" i="16"/>
  <c r="AY833" i="16"/>
  <c r="AW833" i="16"/>
  <c r="AY832" i="16"/>
  <c r="AW832" i="16"/>
  <c r="AY831" i="16"/>
  <c r="AW831" i="16"/>
  <c r="AY830" i="16"/>
  <c r="AW830" i="16"/>
  <c r="AY829" i="16"/>
  <c r="AW829" i="16"/>
  <c r="AY828" i="16"/>
  <c r="AW828" i="16"/>
  <c r="AY827" i="16"/>
  <c r="AW827" i="16"/>
  <c r="AY826" i="16"/>
  <c r="AW826" i="16"/>
  <c r="AY825" i="16"/>
  <c r="AW825" i="16"/>
  <c r="AY824" i="16"/>
  <c r="AW824" i="16"/>
  <c r="AY823" i="16"/>
  <c r="AW823" i="16"/>
  <c r="AY822" i="16"/>
  <c r="AW822" i="16"/>
  <c r="AY821" i="16"/>
  <c r="AW821" i="16"/>
  <c r="AY820" i="16"/>
  <c r="AW820" i="16"/>
  <c r="AY819" i="16"/>
  <c r="AW819" i="16"/>
  <c r="AY818" i="16"/>
  <c r="AW818" i="16"/>
  <c r="AY817" i="16"/>
  <c r="AW817" i="16"/>
  <c r="AY816" i="16"/>
  <c r="AW816" i="16"/>
  <c r="AY815" i="16"/>
  <c r="AW815" i="16"/>
  <c r="AY814" i="16"/>
  <c r="AW814" i="16"/>
  <c r="AY813" i="16"/>
  <c r="AW813" i="16"/>
  <c r="AY812" i="16"/>
  <c r="AW812" i="16"/>
  <c r="AY811" i="16"/>
  <c r="AW811" i="16"/>
  <c r="AY810" i="16"/>
  <c r="AW810" i="16"/>
  <c r="AY809" i="16"/>
  <c r="AW809" i="16"/>
  <c r="AY808" i="16"/>
  <c r="AW808" i="16"/>
  <c r="AY807" i="16"/>
  <c r="AW807" i="16"/>
  <c r="AY806" i="16"/>
  <c r="AW806" i="16"/>
  <c r="AY805" i="16"/>
  <c r="AW805" i="16"/>
  <c r="AY804" i="16"/>
  <c r="AW804" i="16"/>
  <c r="AY803" i="16"/>
  <c r="AW803" i="16"/>
  <c r="AY802" i="16"/>
  <c r="AW802" i="16"/>
  <c r="AY801" i="16"/>
  <c r="AW801" i="16"/>
  <c r="AY800" i="16"/>
  <c r="AW800" i="16"/>
  <c r="AY799" i="16"/>
  <c r="AW799" i="16"/>
  <c r="AY798" i="16"/>
  <c r="AW798" i="16"/>
  <c r="AY797" i="16"/>
  <c r="AW797" i="16"/>
  <c r="AY796" i="16"/>
  <c r="AW796" i="16"/>
  <c r="AY795" i="16"/>
  <c r="AW795" i="16"/>
  <c r="AY794" i="16"/>
  <c r="AW794" i="16"/>
  <c r="AY791" i="16"/>
  <c r="AW791" i="16"/>
  <c r="AY790" i="16"/>
  <c r="AW790" i="16"/>
  <c r="AY789" i="16"/>
  <c r="AW789" i="16"/>
  <c r="AY788" i="16"/>
  <c r="AW788" i="16"/>
  <c r="AY787" i="16"/>
  <c r="AW787" i="16"/>
  <c r="AY786" i="16"/>
  <c r="AW786" i="16"/>
  <c r="AY785" i="16"/>
  <c r="AW785" i="16"/>
  <c r="AY784" i="16"/>
  <c r="AW784" i="16"/>
  <c r="AY783" i="16"/>
  <c r="AW783" i="16"/>
  <c r="AY782" i="16"/>
  <c r="AW782" i="16"/>
  <c r="AY781" i="16"/>
  <c r="AW781" i="16"/>
  <c r="AY780" i="16"/>
  <c r="AW780" i="16"/>
  <c r="AY779" i="16"/>
  <c r="AW779" i="16"/>
  <c r="AY778" i="16"/>
  <c r="AW778" i="16"/>
  <c r="AY777" i="16"/>
  <c r="AW777" i="16"/>
  <c r="AY776" i="16"/>
  <c r="AW776" i="16"/>
  <c r="AY775" i="16"/>
  <c r="AW775" i="16"/>
  <c r="AY774" i="16"/>
  <c r="AW774" i="16"/>
  <c r="AY773" i="16"/>
  <c r="AW773" i="16"/>
  <c r="AY772" i="16"/>
  <c r="AW772" i="16"/>
  <c r="AY771" i="16"/>
  <c r="AW771" i="16"/>
  <c r="AY770" i="16"/>
  <c r="AW770" i="16"/>
  <c r="AY769" i="16"/>
  <c r="AW769" i="16"/>
  <c r="AY768" i="16"/>
  <c r="AW768" i="16"/>
  <c r="AY767" i="16"/>
  <c r="AW767" i="16"/>
  <c r="AY766" i="16"/>
  <c r="AW766" i="16"/>
  <c r="AY765" i="16"/>
  <c r="AW765" i="16"/>
  <c r="AY764" i="16"/>
  <c r="AW764" i="16"/>
  <c r="AY763" i="16"/>
  <c r="AW763" i="16"/>
  <c r="AY762" i="16"/>
  <c r="AW762" i="16"/>
  <c r="AY761" i="16"/>
  <c r="AW761" i="16"/>
  <c r="AY760" i="16"/>
  <c r="AW760" i="16"/>
  <c r="AY759" i="16"/>
  <c r="AW759" i="16"/>
  <c r="AY758" i="16"/>
  <c r="AW758" i="16"/>
  <c r="AY757" i="16"/>
  <c r="AW757" i="16"/>
  <c r="AY756" i="16"/>
  <c r="AW756" i="16"/>
  <c r="AY755" i="16"/>
  <c r="AW755" i="16"/>
  <c r="AY754" i="16"/>
  <c r="AW754" i="16"/>
  <c r="AY753" i="16"/>
  <c r="AW753" i="16"/>
  <c r="AY752" i="16"/>
  <c r="AW752" i="16"/>
  <c r="AY751" i="16"/>
  <c r="AW751" i="16"/>
  <c r="AY750" i="16"/>
  <c r="AW750" i="16"/>
  <c r="AY749" i="16"/>
  <c r="AW749" i="16"/>
  <c r="AY748" i="16"/>
  <c r="AW748" i="16"/>
  <c r="AY747" i="16"/>
  <c r="AW747" i="16"/>
  <c r="AY746" i="16"/>
  <c r="AW746" i="16"/>
  <c r="AY745" i="16"/>
  <c r="AW745" i="16"/>
  <c r="AY744" i="16"/>
  <c r="AW744" i="16"/>
  <c r="AY743" i="16"/>
  <c r="AW743" i="16"/>
  <c r="AY742" i="16"/>
  <c r="AW742" i="16"/>
  <c r="AY741" i="16"/>
  <c r="AW741" i="16"/>
  <c r="AY740" i="16"/>
  <c r="AW740" i="16"/>
  <c r="AY739" i="16"/>
  <c r="AW739" i="16"/>
  <c r="AY738" i="16"/>
  <c r="AW738" i="16"/>
  <c r="AY737" i="16"/>
  <c r="AW737" i="16"/>
  <c r="AY736" i="16"/>
  <c r="AW736" i="16"/>
  <c r="AY735" i="16"/>
  <c r="AW735" i="16"/>
  <c r="AY734" i="16"/>
  <c r="AW734" i="16"/>
  <c r="AY733" i="16"/>
  <c r="AW733" i="16"/>
  <c r="AY732" i="16"/>
  <c r="AW732" i="16"/>
  <c r="AY731" i="16"/>
  <c r="AW731" i="16"/>
  <c r="AY730" i="16"/>
  <c r="AW730" i="16"/>
  <c r="AY729" i="16"/>
  <c r="AW729" i="16"/>
  <c r="AY728" i="16"/>
  <c r="AW728" i="16"/>
  <c r="AY727" i="16"/>
  <c r="AW727" i="16"/>
  <c r="AY726" i="16"/>
  <c r="AW726" i="16"/>
  <c r="AY725" i="16"/>
  <c r="AW725" i="16"/>
  <c r="AY724" i="16"/>
  <c r="AW724" i="16"/>
  <c r="AY723" i="16"/>
  <c r="AW723" i="16"/>
  <c r="AY722" i="16"/>
  <c r="AW722" i="16"/>
  <c r="AY721" i="16"/>
  <c r="AW721" i="16"/>
  <c r="AY720" i="16"/>
  <c r="AW720" i="16"/>
  <c r="AY719" i="16"/>
  <c r="AW719" i="16"/>
  <c r="AY718" i="16"/>
  <c r="AW718" i="16"/>
  <c r="AY717" i="16"/>
  <c r="AW717" i="16"/>
  <c r="AY716" i="16"/>
  <c r="AW716" i="16"/>
  <c r="AY715" i="16"/>
  <c r="AW715" i="16"/>
  <c r="AY714" i="16"/>
  <c r="AW714" i="16"/>
  <c r="AY713" i="16"/>
  <c r="AW713" i="16"/>
  <c r="AY712" i="16"/>
  <c r="AW712" i="16"/>
  <c r="AY711" i="16"/>
  <c r="AW711" i="16"/>
  <c r="AY710" i="16"/>
  <c r="AW710" i="16"/>
  <c r="AY709" i="16"/>
  <c r="AW709" i="16"/>
  <c r="AY708" i="16"/>
  <c r="AW708" i="16"/>
  <c r="AY707" i="16"/>
  <c r="AW707" i="16"/>
  <c r="AY706" i="16"/>
  <c r="AW706" i="16"/>
  <c r="AY705" i="16"/>
  <c r="AW705" i="16"/>
  <c r="AY704" i="16"/>
  <c r="AW704" i="16"/>
  <c r="AY703" i="16"/>
  <c r="AW703" i="16"/>
  <c r="AY702" i="16"/>
  <c r="AW702" i="16"/>
  <c r="AY701" i="16"/>
  <c r="AW701" i="16"/>
  <c r="AY700" i="16"/>
  <c r="AW700" i="16"/>
  <c r="AY699" i="16"/>
  <c r="AW699" i="16"/>
  <c r="AY698" i="16"/>
  <c r="AW698" i="16"/>
  <c r="AY697" i="16"/>
  <c r="AW697" i="16"/>
  <c r="AY696" i="16"/>
  <c r="AW696" i="16"/>
  <c r="AY695" i="16"/>
  <c r="AW695" i="16"/>
  <c r="AY694" i="16"/>
  <c r="AW694" i="16"/>
  <c r="AY693" i="16"/>
  <c r="AW693" i="16"/>
  <c r="AY692" i="16"/>
  <c r="AW692" i="16"/>
  <c r="AY691" i="16"/>
  <c r="AW691" i="16"/>
  <c r="AY690" i="16"/>
  <c r="AW690" i="16"/>
  <c r="AY689" i="16"/>
  <c r="AW689" i="16"/>
  <c r="AY688" i="16"/>
  <c r="AW688" i="16"/>
  <c r="AY687" i="16"/>
  <c r="AW687" i="16"/>
  <c r="AY686" i="16"/>
  <c r="AW686" i="16"/>
  <c r="AY685" i="16"/>
  <c r="AW685" i="16"/>
  <c r="AY684" i="16"/>
  <c r="AW684" i="16"/>
  <c r="AY683" i="16"/>
  <c r="AW683" i="16"/>
  <c r="AY682" i="16"/>
  <c r="AW682" i="16"/>
  <c r="AY681" i="16"/>
  <c r="AW681" i="16"/>
  <c r="AY680" i="16"/>
  <c r="AW680" i="16"/>
  <c r="AY679" i="16"/>
  <c r="AW679" i="16"/>
  <c r="AY678" i="16"/>
  <c r="AW678" i="16"/>
  <c r="AY677" i="16"/>
  <c r="AW677" i="16"/>
  <c r="AY676" i="16"/>
  <c r="AW676" i="16"/>
  <c r="AY675" i="16"/>
  <c r="AW675" i="16"/>
  <c r="AY674" i="16"/>
  <c r="AW674" i="16"/>
  <c r="AY673" i="16"/>
  <c r="AW673" i="16"/>
  <c r="AY672" i="16"/>
  <c r="AW672" i="16"/>
  <c r="AY671" i="16"/>
  <c r="AW671" i="16"/>
  <c r="AY670" i="16"/>
  <c r="AW670" i="16"/>
  <c r="AY669" i="16"/>
  <c r="AW669" i="16"/>
  <c r="AY668" i="16"/>
  <c r="AW668" i="16"/>
  <c r="AY667" i="16"/>
  <c r="AW667" i="16"/>
  <c r="AY666" i="16"/>
  <c r="AW666" i="16"/>
  <c r="AY665" i="16"/>
  <c r="AW665" i="16"/>
  <c r="AY664" i="16"/>
  <c r="AW664" i="16"/>
  <c r="AY663" i="16"/>
  <c r="AW663" i="16"/>
  <c r="AY662" i="16"/>
  <c r="AW662" i="16"/>
  <c r="AY661" i="16"/>
  <c r="AW661" i="16"/>
  <c r="AY660" i="16"/>
  <c r="AW660" i="16"/>
  <c r="AY659" i="16"/>
  <c r="AW659" i="16"/>
  <c r="AY658" i="16"/>
  <c r="AW658" i="16"/>
  <c r="AY657" i="16"/>
  <c r="AW657" i="16"/>
  <c r="AY656" i="16"/>
  <c r="AW656" i="16"/>
  <c r="AY655" i="16"/>
  <c r="AW655" i="16"/>
  <c r="AY654" i="16"/>
  <c r="AW654" i="16"/>
  <c r="AY653" i="16"/>
  <c r="AW653" i="16"/>
  <c r="AY652" i="16"/>
  <c r="AW652" i="16"/>
  <c r="AY651" i="16"/>
  <c r="AW651" i="16"/>
  <c r="AY650" i="16"/>
  <c r="AW650" i="16"/>
  <c r="AY649" i="16"/>
  <c r="AW649" i="16"/>
  <c r="AY648" i="16"/>
  <c r="AW648" i="16"/>
  <c r="AY647" i="16"/>
  <c r="AW647" i="16"/>
  <c r="AY646" i="16"/>
  <c r="AW646" i="16"/>
  <c r="AY645" i="16"/>
  <c r="AW645" i="16"/>
  <c r="AY644" i="16"/>
  <c r="AW644" i="16"/>
  <c r="AY643" i="16"/>
  <c r="AW643" i="16"/>
  <c r="AY642" i="16"/>
  <c r="AW642" i="16"/>
  <c r="AY641" i="16"/>
  <c r="AW641" i="16"/>
  <c r="AY640" i="16"/>
  <c r="AW640" i="16"/>
  <c r="AY639" i="16"/>
  <c r="AW639" i="16"/>
  <c r="AY638" i="16"/>
  <c r="AW638" i="16"/>
  <c r="AY637" i="16"/>
  <c r="AW637" i="16"/>
  <c r="AY636" i="16"/>
  <c r="AW636" i="16"/>
  <c r="AY635" i="16"/>
  <c r="AW635" i="16"/>
  <c r="AY634" i="16"/>
  <c r="AW634" i="16"/>
  <c r="AY633" i="16"/>
  <c r="AW633" i="16"/>
  <c r="AY632" i="16"/>
  <c r="AW632" i="16"/>
  <c r="AY631" i="16"/>
  <c r="AW631" i="16"/>
  <c r="AY630" i="16"/>
  <c r="AW630" i="16"/>
  <c r="AY629" i="16"/>
  <c r="AW629" i="16"/>
  <c r="AY628" i="16"/>
  <c r="AW628" i="16"/>
  <c r="AY627" i="16"/>
  <c r="AW627" i="16"/>
  <c r="AY626" i="16"/>
  <c r="AW626" i="16"/>
  <c r="AY625" i="16"/>
  <c r="AW625" i="16"/>
  <c r="AY624" i="16"/>
  <c r="AW624" i="16"/>
  <c r="AY623" i="16"/>
  <c r="AW623" i="16"/>
  <c r="AY622" i="16"/>
  <c r="AW622" i="16"/>
  <c r="AY621" i="16"/>
  <c r="AW621" i="16"/>
  <c r="AY620" i="16"/>
  <c r="AW620" i="16"/>
  <c r="AY619" i="16"/>
  <c r="AW619" i="16"/>
  <c r="AY618" i="16"/>
  <c r="AW618" i="16"/>
  <c r="AY617" i="16"/>
  <c r="AW617" i="16"/>
  <c r="AY616" i="16"/>
  <c r="AW616" i="16"/>
  <c r="AY615" i="16"/>
  <c r="AW615" i="16"/>
  <c r="AY614" i="16"/>
  <c r="AW614" i="16"/>
  <c r="AY611" i="16"/>
  <c r="AU611" i="16"/>
  <c r="AW611" i="16" s="1"/>
  <c r="AT611" i="16"/>
  <c r="AY610" i="16"/>
  <c r="AU610" i="16"/>
  <c r="AW610" i="16" s="1"/>
  <c r="AT610" i="16"/>
  <c r="AY609" i="16"/>
  <c r="AU609" i="16"/>
  <c r="AW609" i="16" s="1"/>
  <c r="AT609" i="16"/>
  <c r="AY608" i="16"/>
  <c r="AU608" i="16"/>
  <c r="AW608" i="16" s="1"/>
  <c r="AT608" i="16"/>
  <c r="AY607" i="16"/>
  <c r="AU607" i="16"/>
  <c r="AW607" i="16" s="1"/>
  <c r="AT607" i="16"/>
  <c r="AY606" i="16"/>
  <c r="AU606" i="16"/>
  <c r="AW606" i="16" s="1"/>
  <c r="AT606" i="16"/>
  <c r="AY605" i="16"/>
  <c r="AU605" i="16"/>
  <c r="AW605" i="16" s="1"/>
  <c r="AT605" i="16"/>
  <c r="AY604" i="16"/>
  <c r="AU604" i="16"/>
  <c r="AW604" i="16" s="1"/>
  <c r="AT604" i="16"/>
  <c r="AY603" i="16"/>
  <c r="AU603" i="16"/>
  <c r="AW603" i="16" s="1"/>
  <c r="AT603" i="16"/>
  <c r="AY602" i="16"/>
  <c r="AU602" i="16"/>
  <c r="AW602" i="16" s="1"/>
  <c r="AT602" i="16"/>
  <c r="AY601" i="16"/>
  <c r="AU601" i="16"/>
  <c r="AW601" i="16" s="1"/>
  <c r="AT601" i="16"/>
  <c r="AY600" i="16"/>
  <c r="AU600" i="16"/>
  <c r="AW600" i="16" s="1"/>
  <c r="AT600" i="16"/>
  <c r="AY599" i="16"/>
  <c r="AU599" i="16"/>
  <c r="AW599" i="16" s="1"/>
  <c r="AT599" i="16"/>
  <c r="AY598" i="16"/>
  <c r="AU598" i="16"/>
  <c r="AW598" i="16" s="1"/>
  <c r="AT598" i="16"/>
  <c r="AY597" i="16"/>
  <c r="AU597" i="16"/>
  <c r="AW597" i="16" s="1"/>
  <c r="AT597" i="16"/>
  <c r="AY596" i="16"/>
  <c r="AU596" i="16"/>
  <c r="AW596" i="16" s="1"/>
  <c r="AT596" i="16"/>
  <c r="AY595" i="16"/>
  <c r="AU595" i="16"/>
  <c r="AW595" i="16" s="1"/>
  <c r="AT595" i="16"/>
  <c r="AY594" i="16"/>
  <c r="AU594" i="16"/>
  <c r="AW594" i="16" s="1"/>
  <c r="AT594" i="16"/>
  <c r="AY593" i="16"/>
  <c r="AU593" i="16"/>
  <c r="AW593" i="16" s="1"/>
  <c r="AT593" i="16"/>
  <c r="AY592" i="16"/>
  <c r="AU592" i="16"/>
  <c r="AW592" i="16" s="1"/>
  <c r="AT592" i="16"/>
  <c r="AY591" i="16"/>
  <c r="AU591" i="16"/>
  <c r="AW591" i="16" s="1"/>
  <c r="AT591" i="16"/>
  <c r="AY590" i="16"/>
  <c r="AU590" i="16"/>
  <c r="AW590" i="16" s="1"/>
  <c r="AT590" i="16"/>
  <c r="AY589" i="16"/>
  <c r="AU589" i="16"/>
  <c r="AW589" i="16" s="1"/>
  <c r="AT589" i="16"/>
  <c r="AY588" i="16"/>
  <c r="AU588" i="16"/>
  <c r="AW588" i="16" s="1"/>
  <c r="AT588" i="16"/>
  <c r="AY587" i="16"/>
  <c r="AU587" i="16"/>
  <c r="AW587" i="16" s="1"/>
  <c r="AT587" i="16"/>
  <c r="AY586" i="16"/>
  <c r="AU586" i="16"/>
  <c r="AW586" i="16" s="1"/>
  <c r="AT586" i="16"/>
  <c r="AY585" i="16"/>
  <c r="AU585" i="16"/>
  <c r="AW585" i="16" s="1"/>
  <c r="AT585" i="16"/>
  <c r="AY584" i="16"/>
  <c r="AU584" i="16"/>
  <c r="AW584" i="16" s="1"/>
  <c r="AT584" i="16"/>
  <c r="AY583" i="16"/>
  <c r="AU583" i="16"/>
  <c r="AW583" i="16" s="1"/>
  <c r="AT583" i="16"/>
  <c r="AY582" i="16"/>
  <c r="AU582" i="16"/>
  <c r="AW582" i="16" s="1"/>
  <c r="AT582" i="16"/>
  <c r="AY581" i="16"/>
  <c r="AU581" i="16"/>
  <c r="AW581" i="16" s="1"/>
  <c r="AT581" i="16"/>
  <c r="AY580" i="16"/>
  <c r="AW580" i="16"/>
  <c r="AY579" i="16"/>
  <c r="AW579" i="16"/>
  <c r="AY578" i="16"/>
  <c r="AW578" i="16"/>
  <c r="AY577" i="16"/>
  <c r="AW577" i="16"/>
  <c r="AY576" i="16"/>
  <c r="AW576" i="16"/>
  <c r="AY575" i="16"/>
  <c r="AW575" i="16"/>
  <c r="AY574" i="16"/>
  <c r="AW574" i="16"/>
  <c r="AY573" i="16"/>
  <c r="AW573" i="16"/>
  <c r="AY572" i="16"/>
  <c r="AW572" i="16"/>
  <c r="AY571" i="16"/>
  <c r="AW571" i="16"/>
  <c r="AY570" i="16"/>
  <c r="AW570" i="16"/>
  <c r="AY569" i="16"/>
  <c r="AW569" i="16"/>
  <c r="AY568" i="16"/>
  <c r="AW568" i="16"/>
  <c r="AY567" i="16"/>
  <c r="AW567" i="16"/>
  <c r="AY566" i="16"/>
  <c r="AW566" i="16"/>
  <c r="AY565" i="16"/>
  <c r="AW565" i="16"/>
  <c r="AY564" i="16"/>
  <c r="AW564" i="16"/>
  <c r="AY563" i="16"/>
  <c r="AW563" i="16"/>
  <c r="AY562" i="16"/>
  <c r="AW562" i="16"/>
  <c r="AY561" i="16"/>
  <c r="AW561" i="16"/>
  <c r="AY560" i="16"/>
  <c r="AW560" i="16"/>
  <c r="AY559" i="16"/>
  <c r="AW559" i="16"/>
  <c r="AY558" i="16"/>
  <c r="AW558" i="16"/>
  <c r="AY557" i="16"/>
  <c r="AW557" i="16"/>
  <c r="AY556" i="16"/>
  <c r="AW556" i="16"/>
  <c r="AY555" i="16"/>
  <c r="AW555" i="16"/>
  <c r="AY554" i="16"/>
  <c r="AW554" i="16"/>
  <c r="AY553" i="16"/>
  <c r="AW553" i="16"/>
  <c r="AY552" i="16"/>
  <c r="AW552" i="16"/>
  <c r="AY551" i="16"/>
  <c r="AW551" i="16"/>
  <c r="AY550" i="16"/>
  <c r="AW550" i="16"/>
  <c r="AY549" i="16"/>
  <c r="AW549" i="16"/>
  <c r="AY548" i="16"/>
  <c r="AW548" i="16"/>
  <c r="AY547" i="16"/>
  <c r="AW547" i="16"/>
  <c r="AY546" i="16"/>
  <c r="AW546" i="16"/>
  <c r="AY545" i="16"/>
  <c r="AW545" i="16"/>
  <c r="AY544" i="16"/>
  <c r="AW544" i="16"/>
  <c r="AY543" i="16"/>
  <c r="AW543" i="16"/>
  <c r="AY542" i="16"/>
  <c r="AW542" i="16"/>
  <c r="AY541" i="16"/>
  <c r="AW541" i="16"/>
  <c r="AY540" i="16"/>
  <c r="AW540" i="16"/>
  <c r="AY539" i="16"/>
  <c r="AW539" i="16"/>
  <c r="AY538" i="16"/>
  <c r="AW538" i="16"/>
  <c r="AY537" i="16"/>
  <c r="AW537" i="16"/>
  <c r="AY536" i="16"/>
  <c r="AW536" i="16"/>
  <c r="AY535" i="16"/>
  <c r="AW535" i="16"/>
  <c r="AY534" i="16"/>
  <c r="AW534" i="16"/>
  <c r="AY533" i="16"/>
  <c r="AW533" i="16"/>
  <c r="AY532" i="16"/>
  <c r="AW532" i="16"/>
  <c r="AY531" i="16"/>
  <c r="AW531" i="16"/>
  <c r="AY530" i="16"/>
  <c r="AW530" i="16"/>
  <c r="AY529" i="16"/>
  <c r="AW529" i="16"/>
  <c r="AY528" i="16"/>
  <c r="AW528" i="16"/>
  <c r="AY527" i="16"/>
  <c r="AW527" i="16"/>
  <c r="AY526" i="16"/>
  <c r="AW526" i="16"/>
  <c r="AY525" i="16"/>
  <c r="AW525" i="16"/>
  <c r="AY524" i="16"/>
  <c r="AW524" i="16"/>
  <c r="AY523" i="16"/>
  <c r="AW523" i="16"/>
  <c r="AY522" i="16"/>
  <c r="AW522" i="16"/>
  <c r="AY521" i="16"/>
  <c r="AW521" i="16"/>
  <c r="AY520" i="16"/>
  <c r="AW520" i="16"/>
  <c r="AY519" i="16"/>
  <c r="AW519" i="16"/>
  <c r="AY518" i="16"/>
  <c r="AW518" i="16"/>
  <c r="AY517" i="16"/>
  <c r="AW517" i="16"/>
  <c r="AY516" i="16"/>
  <c r="AW516" i="16"/>
  <c r="AY515" i="16"/>
  <c r="AW515" i="16"/>
  <c r="AY514" i="16"/>
  <c r="AW514" i="16"/>
  <c r="AY513" i="16"/>
  <c r="AW513" i="16"/>
  <c r="AY512" i="16"/>
  <c r="AW512" i="16"/>
  <c r="AY511" i="16"/>
  <c r="AW511" i="16"/>
  <c r="AY510" i="16"/>
  <c r="AW510" i="16"/>
  <c r="AY509" i="16"/>
  <c r="AW509" i="16"/>
  <c r="AY508" i="16"/>
  <c r="AW508" i="16"/>
  <c r="AY507" i="16"/>
  <c r="AW507" i="16"/>
  <c r="AY506" i="16"/>
  <c r="AW506" i="16"/>
  <c r="AY505" i="16"/>
  <c r="AW505" i="16"/>
  <c r="AY504" i="16"/>
  <c r="AW504" i="16"/>
  <c r="AY503" i="16"/>
  <c r="AW503" i="16"/>
  <c r="AY502" i="16"/>
  <c r="AW502" i="16"/>
  <c r="AY501" i="16"/>
  <c r="AW501" i="16"/>
  <c r="AY500" i="16"/>
  <c r="AW500" i="16"/>
  <c r="AY499" i="16"/>
  <c r="AW499" i="16"/>
  <c r="AY498" i="16"/>
  <c r="AW498" i="16"/>
  <c r="AY497" i="16"/>
  <c r="AW497" i="16"/>
  <c r="AY496" i="16"/>
  <c r="AW496" i="16"/>
  <c r="AY495" i="16"/>
  <c r="AW495" i="16"/>
  <c r="AY494" i="16"/>
  <c r="AW494" i="16"/>
  <c r="AY493" i="16"/>
  <c r="AW493" i="16"/>
  <c r="AY492" i="16"/>
  <c r="AW492" i="16"/>
  <c r="AY491" i="16"/>
  <c r="AW491" i="16"/>
  <c r="AY490" i="16"/>
  <c r="AW490" i="16"/>
  <c r="AY489" i="16"/>
  <c r="AW489" i="16"/>
  <c r="AY488" i="16"/>
  <c r="AW488" i="16"/>
  <c r="AY487" i="16"/>
  <c r="AW487" i="16"/>
  <c r="AY486" i="16"/>
  <c r="AW486" i="16"/>
  <c r="AY485" i="16"/>
  <c r="AW485" i="16"/>
  <c r="AY484" i="16"/>
  <c r="AW484" i="16"/>
  <c r="AY483" i="16"/>
  <c r="AW483" i="16"/>
  <c r="AY482" i="16"/>
  <c r="AW482" i="16"/>
  <c r="AY481" i="16"/>
  <c r="AW481" i="16"/>
  <c r="AY480" i="16"/>
  <c r="AW480" i="16"/>
  <c r="AY479" i="16"/>
  <c r="AW479" i="16"/>
  <c r="AY478" i="16"/>
  <c r="AW478" i="16"/>
  <c r="AY477" i="16"/>
  <c r="AW477" i="16"/>
  <c r="AY476" i="16"/>
  <c r="AW476" i="16"/>
  <c r="AY475" i="16"/>
  <c r="AW475" i="16"/>
  <c r="AY474" i="16"/>
  <c r="AW474" i="16"/>
  <c r="AY473" i="16"/>
  <c r="AW473" i="16"/>
  <c r="AY472" i="16"/>
  <c r="AW472" i="16"/>
  <c r="AY471" i="16"/>
  <c r="AW471" i="16"/>
  <c r="AY470" i="16"/>
  <c r="AW470" i="16"/>
  <c r="AY469" i="16"/>
  <c r="AW469" i="16"/>
  <c r="AY468" i="16"/>
  <c r="AW468" i="16"/>
  <c r="AY467" i="16"/>
  <c r="AW467" i="16"/>
  <c r="AY466" i="16"/>
  <c r="AW466" i="16"/>
  <c r="AY465" i="16"/>
  <c r="AW465" i="16"/>
  <c r="AY464" i="16"/>
  <c r="AW464" i="16"/>
  <c r="AY463" i="16"/>
  <c r="AW463" i="16"/>
  <c r="AY462" i="16"/>
  <c r="AW462" i="16"/>
  <c r="AY461" i="16"/>
  <c r="AW461" i="16"/>
  <c r="AY460" i="16"/>
  <c r="AW460" i="16"/>
  <c r="AY459" i="16"/>
  <c r="AW459" i="16"/>
  <c r="AY458" i="16"/>
  <c r="AW458" i="16"/>
  <c r="AY457" i="16"/>
  <c r="AW457" i="16"/>
  <c r="AY456" i="16"/>
  <c r="AW456" i="16"/>
  <c r="AY455" i="16"/>
  <c r="AW455" i="16"/>
  <c r="AY454" i="16"/>
  <c r="AW454" i="16"/>
  <c r="AY453" i="16"/>
  <c r="AW453" i="16"/>
  <c r="AY452" i="16"/>
  <c r="AW452" i="16"/>
  <c r="AY451" i="16"/>
  <c r="AW451" i="16"/>
  <c r="AY450" i="16"/>
  <c r="AW450" i="16"/>
  <c r="AY449" i="16"/>
  <c r="AW449" i="16"/>
  <c r="AY448" i="16"/>
  <c r="AW448" i="16"/>
  <c r="AY447" i="16"/>
  <c r="AW447" i="16"/>
  <c r="AY446" i="16"/>
  <c r="AW446" i="16"/>
  <c r="AY445" i="16"/>
  <c r="AW445" i="16"/>
  <c r="AY444" i="16"/>
  <c r="AW444" i="16"/>
  <c r="AY443" i="16"/>
  <c r="AW443" i="16"/>
  <c r="AY442" i="16"/>
  <c r="AW442" i="16"/>
  <c r="AY441" i="16"/>
  <c r="AW441" i="16"/>
  <c r="AY440" i="16"/>
  <c r="AW440" i="16"/>
  <c r="AY439" i="16"/>
  <c r="AW439" i="16"/>
  <c r="AY438" i="16"/>
  <c r="AW438" i="16"/>
  <c r="AY437" i="16"/>
  <c r="AW437" i="16"/>
  <c r="AY436" i="16"/>
  <c r="AW436" i="16"/>
  <c r="AY435" i="16"/>
  <c r="AW435" i="16"/>
  <c r="AY434" i="16"/>
  <c r="AW434" i="16"/>
  <c r="AY433" i="16"/>
  <c r="AW433" i="16"/>
  <c r="AY432" i="16"/>
  <c r="AW432" i="16"/>
  <c r="AY431" i="16"/>
  <c r="AW431" i="16"/>
  <c r="AY430" i="16"/>
  <c r="AW430" i="16"/>
  <c r="AY427" i="16"/>
  <c r="AW427" i="16"/>
  <c r="AY426" i="16"/>
  <c r="AW426" i="16"/>
  <c r="AY425" i="16"/>
  <c r="AW425" i="16"/>
  <c r="AY424" i="16"/>
  <c r="AW424" i="16"/>
  <c r="AY423" i="16"/>
  <c r="AW423" i="16"/>
  <c r="AY422" i="16"/>
  <c r="AW422" i="16"/>
  <c r="AY421" i="16"/>
  <c r="AW421" i="16"/>
  <c r="AY420" i="16"/>
  <c r="AW420" i="16"/>
  <c r="AY419" i="16"/>
  <c r="AW419" i="16"/>
  <c r="AY418" i="16"/>
  <c r="AW418" i="16"/>
  <c r="AY417" i="16"/>
  <c r="AW417" i="16"/>
  <c r="AY416" i="16"/>
  <c r="AW416" i="16"/>
  <c r="AY415" i="16"/>
  <c r="AW415" i="16"/>
  <c r="AY414" i="16"/>
  <c r="AW414" i="16"/>
  <c r="AY413" i="16"/>
  <c r="AW413" i="16"/>
  <c r="AY412" i="16"/>
  <c r="AW412" i="16"/>
  <c r="AY411" i="16"/>
  <c r="AW411" i="16"/>
  <c r="AY410" i="16"/>
  <c r="AW410" i="16"/>
  <c r="AY409" i="16"/>
  <c r="AW409" i="16"/>
  <c r="AY408" i="16"/>
  <c r="AW408" i="16"/>
  <c r="AY407" i="16"/>
  <c r="AW407" i="16"/>
  <c r="AY406" i="16"/>
  <c r="AW406" i="16"/>
  <c r="AY405" i="16"/>
  <c r="AW405" i="16"/>
  <c r="AY404" i="16"/>
  <c r="AW404" i="16"/>
  <c r="AY403" i="16"/>
  <c r="AW403" i="16"/>
  <c r="AY402" i="16"/>
  <c r="AW402" i="16"/>
  <c r="AY401" i="16"/>
  <c r="AW401" i="16"/>
  <c r="AY400" i="16"/>
  <c r="AW400" i="16"/>
  <c r="AY399" i="16"/>
  <c r="AW399" i="16"/>
  <c r="AY398" i="16"/>
  <c r="AW398" i="16"/>
  <c r="AY397" i="16"/>
  <c r="AW397" i="16"/>
  <c r="AY396" i="16"/>
  <c r="AW396" i="16"/>
  <c r="AY395" i="16"/>
  <c r="AW395" i="16"/>
  <c r="AY394" i="16"/>
  <c r="AW394" i="16"/>
  <c r="AY393" i="16"/>
  <c r="AW393" i="16"/>
  <c r="AY392" i="16"/>
  <c r="AW392" i="16"/>
  <c r="AY391" i="16"/>
  <c r="AW391" i="16"/>
  <c r="AY390" i="16"/>
  <c r="AW390" i="16"/>
  <c r="AY389" i="16"/>
  <c r="AW389" i="16"/>
  <c r="AY388" i="16"/>
  <c r="AW388" i="16"/>
  <c r="AY387" i="16"/>
  <c r="AW387" i="16"/>
  <c r="AY386" i="16"/>
  <c r="AW386" i="16"/>
  <c r="AY385" i="16"/>
  <c r="AW385" i="16"/>
  <c r="AY384" i="16"/>
  <c r="AW384" i="16"/>
  <c r="AY383" i="16"/>
  <c r="AW383" i="16"/>
  <c r="AY382" i="16"/>
  <c r="AW382" i="16"/>
  <c r="AY381" i="16"/>
  <c r="AW381" i="16"/>
  <c r="AY380" i="16"/>
  <c r="AW380" i="16"/>
  <c r="AY379" i="16"/>
  <c r="AW379" i="16"/>
  <c r="AY378" i="16"/>
  <c r="AW378" i="16"/>
  <c r="AY377" i="16"/>
  <c r="AW377" i="16"/>
  <c r="AY376" i="16"/>
  <c r="AW376" i="16"/>
  <c r="AY375" i="16"/>
  <c r="AW375" i="16"/>
  <c r="AY374" i="16"/>
  <c r="AW374" i="16"/>
  <c r="AY373" i="16"/>
  <c r="AW373" i="16"/>
  <c r="AY372" i="16"/>
  <c r="AW372" i="16"/>
  <c r="AY371" i="16"/>
  <c r="AW371" i="16"/>
  <c r="AY370" i="16"/>
  <c r="AW370" i="16"/>
  <c r="AY369" i="16"/>
  <c r="AW369" i="16"/>
  <c r="AY368" i="16"/>
  <c r="AW368" i="16"/>
  <c r="AY367" i="16"/>
  <c r="AW367" i="16"/>
  <c r="AY366" i="16"/>
  <c r="AW366" i="16"/>
  <c r="AY365" i="16"/>
  <c r="AW365" i="16"/>
  <c r="AY364" i="16"/>
  <c r="AW364" i="16"/>
  <c r="AY363" i="16"/>
  <c r="AW363" i="16"/>
  <c r="AY362" i="16"/>
  <c r="AW362" i="16"/>
  <c r="AY361" i="16"/>
  <c r="AW361" i="16"/>
  <c r="AY360" i="16"/>
  <c r="AW360" i="16"/>
  <c r="AY359" i="16"/>
  <c r="AW359" i="16"/>
  <c r="AY358" i="16"/>
  <c r="AW358" i="16"/>
  <c r="AY357" i="16"/>
  <c r="AW357" i="16"/>
  <c r="AY356" i="16"/>
  <c r="AW356" i="16"/>
  <c r="AY355" i="16"/>
  <c r="AW355" i="16"/>
  <c r="AY354" i="16"/>
  <c r="AW354" i="16"/>
  <c r="AY353" i="16"/>
  <c r="AW353" i="16"/>
  <c r="AY352" i="16"/>
  <c r="AW352" i="16"/>
  <c r="AY351" i="16"/>
  <c r="AW351" i="16"/>
  <c r="AY350" i="16"/>
  <c r="AW350" i="16"/>
  <c r="AY349" i="16"/>
  <c r="AW349" i="16"/>
  <c r="AY348" i="16"/>
  <c r="AW348" i="16"/>
  <c r="AY347" i="16"/>
  <c r="AW347" i="16"/>
  <c r="AY346" i="16"/>
  <c r="AW346" i="16"/>
  <c r="AY345" i="16"/>
  <c r="AW345" i="16"/>
  <c r="AY344" i="16"/>
  <c r="AW344" i="16"/>
  <c r="AY343" i="16"/>
  <c r="AW343" i="16"/>
  <c r="AY342" i="16"/>
  <c r="AW342" i="16"/>
  <c r="AY341" i="16"/>
  <c r="AW341" i="16"/>
  <c r="AY340" i="16"/>
  <c r="AW340" i="16"/>
  <c r="AY339" i="16"/>
  <c r="AW339" i="16"/>
  <c r="AY338" i="16"/>
  <c r="AW338" i="16"/>
  <c r="AY337" i="16"/>
  <c r="AW337" i="16"/>
  <c r="AY336" i="16"/>
  <c r="AW336" i="16"/>
  <c r="AY335" i="16"/>
  <c r="AW335" i="16"/>
  <c r="AY334" i="16"/>
  <c r="AW334" i="16"/>
  <c r="AY333" i="16"/>
  <c r="AW333" i="16"/>
  <c r="AY332" i="16"/>
  <c r="AW332" i="16"/>
  <c r="AY331" i="16"/>
  <c r="AW331" i="16"/>
  <c r="AY330" i="16"/>
  <c r="AW330" i="16"/>
  <c r="AY329" i="16"/>
  <c r="AW329" i="16"/>
  <c r="AY328" i="16"/>
  <c r="AW328" i="16"/>
  <c r="AY327" i="16"/>
  <c r="AW327" i="16"/>
  <c r="AY326" i="16"/>
  <c r="AW326" i="16"/>
  <c r="AY325" i="16"/>
  <c r="AW325" i="16"/>
  <c r="AY324" i="16"/>
  <c r="AW324" i="16"/>
  <c r="AY323" i="16"/>
  <c r="AW323" i="16"/>
  <c r="AY322" i="16"/>
  <c r="AW322" i="16"/>
  <c r="AY321" i="16"/>
  <c r="AW321" i="16"/>
  <c r="AY320" i="16"/>
  <c r="AW320" i="16"/>
  <c r="AY319" i="16"/>
  <c r="AW319" i="16"/>
  <c r="AY318" i="16"/>
  <c r="AW318" i="16"/>
  <c r="AY317" i="16"/>
  <c r="AW317" i="16"/>
  <c r="AY316" i="16"/>
  <c r="AW316" i="16"/>
  <c r="AY315" i="16"/>
  <c r="AW315" i="16"/>
  <c r="AY314" i="16"/>
  <c r="AW314" i="16"/>
  <c r="AY313" i="16"/>
  <c r="AW313" i="16"/>
  <c r="AY312" i="16"/>
  <c r="AW312" i="16"/>
  <c r="AY311" i="16"/>
  <c r="AW311" i="16"/>
  <c r="AY310" i="16"/>
  <c r="AW310" i="16"/>
  <c r="AY309" i="16"/>
  <c r="AW309" i="16"/>
  <c r="AY308" i="16"/>
  <c r="AW308" i="16"/>
  <c r="AY307" i="16"/>
  <c r="AW307" i="16"/>
  <c r="AY306" i="16"/>
  <c r="AW306" i="16"/>
  <c r="AY305" i="16"/>
  <c r="AW305" i="16"/>
  <c r="AY304" i="16"/>
  <c r="AW304" i="16"/>
  <c r="AY303" i="16"/>
  <c r="AW303" i="16"/>
  <c r="AY302" i="16"/>
  <c r="AW302" i="16"/>
  <c r="AY301" i="16"/>
  <c r="AW301" i="16"/>
  <c r="AY300" i="16"/>
  <c r="AW300" i="16"/>
  <c r="AY299" i="16"/>
  <c r="AW299" i="16"/>
  <c r="AY298" i="16"/>
  <c r="AW298" i="16"/>
  <c r="AY297" i="16"/>
  <c r="AW297" i="16"/>
  <c r="AY296" i="16"/>
  <c r="AW296" i="16"/>
  <c r="AY295" i="16"/>
  <c r="AW295" i="16"/>
  <c r="AY294" i="16"/>
  <c r="AW294" i="16"/>
  <c r="AY293" i="16"/>
  <c r="AW293" i="16"/>
  <c r="AY292" i="16"/>
  <c r="AW292" i="16"/>
  <c r="AY291" i="16"/>
  <c r="AW291" i="16"/>
  <c r="AY290" i="16"/>
  <c r="AW290" i="16"/>
  <c r="AY289" i="16"/>
  <c r="AW289" i="16"/>
  <c r="AY288" i="16"/>
  <c r="AW288" i="16"/>
  <c r="AY287" i="16"/>
  <c r="AW287" i="16"/>
  <c r="AY286" i="16"/>
  <c r="AW286" i="16"/>
  <c r="AY285" i="16"/>
  <c r="AW285" i="16"/>
  <c r="AY284" i="16"/>
  <c r="AW284" i="16"/>
  <c r="AY283" i="16"/>
  <c r="AW283" i="16"/>
  <c r="AY282" i="16"/>
  <c r="AW282" i="16"/>
  <c r="AY281" i="16"/>
  <c r="AW281" i="16"/>
  <c r="AY280" i="16"/>
  <c r="AW280" i="16"/>
  <c r="AY279" i="16"/>
  <c r="AW279" i="16"/>
  <c r="AY278" i="16"/>
  <c r="AW278" i="16"/>
  <c r="AY277" i="16"/>
  <c r="AW277" i="16"/>
  <c r="AY276" i="16"/>
  <c r="AW276" i="16"/>
  <c r="AY275" i="16"/>
  <c r="AW275" i="16"/>
  <c r="AY274" i="16"/>
  <c r="AW274" i="16"/>
  <c r="AY273" i="16"/>
  <c r="AW273" i="16"/>
  <c r="AY272" i="16"/>
  <c r="AW272" i="16"/>
  <c r="AY271" i="16"/>
  <c r="AW271" i="16"/>
  <c r="AY270" i="16"/>
  <c r="AW270" i="16"/>
  <c r="AY269" i="16"/>
  <c r="AW269" i="16"/>
  <c r="AY268" i="16"/>
  <c r="AW268" i="16"/>
  <c r="AY267" i="16"/>
  <c r="AW267" i="16"/>
  <c r="AY266" i="16"/>
  <c r="AW266" i="16"/>
  <c r="AY265" i="16"/>
  <c r="AW265" i="16"/>
  <c r="AY264" i="16"/>
  <c r="AW264" i="16"/>
  <c r="AY263" i="16"/>
  <c r="AW263" i="16"/>
  <c r="AY262" i="16"/>
  <c r="AW262" i="16"/>
  <c r="AY261" i="16"/>
  <c r="AW261" i="16"/>
  <c r="AY260" i="16"/>
  <c r="AW260" i="16"/>
  <c r="AY259" i="16"/>
  <c r="AW259" i="16"/>
  <c r="AY258" i="16"/>
  <c r="AW258" i="16"/>
  <c r="AY257" i="16"/>
  <c r="AW257" i="16"/>
  <c r="AY256" i="16"/>
  <c r="AW256" i="16"/>
  <c r="AY255" i="16"/>
  <c r="AW255" i="16"/>
  <c r="AY254" i="16"/>
  <c r="AW254" i="16"/>
  <c r="AY253" i="16"/>
  <c r="AW253" i="16"/>
  <c r="AY252" i="16"/>
  <c r="AW252" i="16"/>
  <c r="AY251" i="16"/>
  <c r="AW251" i="16"/>
  <c r="AY250" i="16"/>
  <c r="AW250" i="16"/>
  <c r="AY249" i="16"/>
  <c r="AW249" i="16"/>
  <c r="AY248" i="16"/>
  <c r="AW248" i="16"/>
  <c r="AY247" i="16"/>
  <c r="AW247" i="16"/>
  <c r="AY246" i="16"/>
  <c r="AW246" i="16"/>
  <c r="AY245" i="16"/>
  <c r="AW245" i="16"/>
  <c r="AY244" i="16"/>
  <c r="AW244" i="16"/>
  <c r="AY243" i="16"/>
  <c r="AW243" i="16"/>
  <c r="AY242" i="16"/>
  <c r="AW242" i="16"/>
  <c r="AY241" i="16"/>
  <c r="AW241" i="16"/>
  <c r="AY240" i="16"/>
  <c r="AW240" i="16"/>
  <c r="AY239" i="16"/>
  <c r="AW239" i="16"/>
  <c r="AY238" i="16"/>
  <c r="AW238" i="16"/>
  <c r="AY237" i="16"/>
  <c r="AW237" i="16"/>
  <c r="AY236" i="16"/>
  <c r="AW236" i="16"/>
  <c r="AY235" i="16"/>
  <c r="AW235" i="16"/>
  <c r="AY234" i="16"/>
  <c r="AW234" i="16"/>
  <c r="AY233" i="16"/>
  <c r="AW233" i="16"/>
  <c r="AY232" i="16"/>
  <c r="AW232" i="16"/>
  <c r="AY231" i="16"/>
  <c r="AW231" i="16"/>
  <c r="AY230" i="16"/>
  <c r="AW230" i="16"/>
  <c r="AY229" i="16"/>
  <c r="AW229" i="16"/>
  <c r="AY228" i="16"/>
  <c r="AW228" i="16"/>
  <c r="AY227" i="16"/>
  <c r="AW227" i="16"/>
  <c r="AY226" i="16"/>
  <c r="AW226" i="16"/>
  <c r="AY225" i="16"/>
  <c r="AW225" i="16"/>
  <c r="AY224" i="16"/>
  <c r="AW224" i="16"/>
  <c r="AY223" i="16"/>
  <c r="AW223" i="16"/>
  <c r="AY222" i="16"/>
  <c r="AW222" i="16"/>
  <c r="AY221" i="16"/>
  <c r="AW221" i="16"/>
  <c r="AY220" i="16"/>
  <c r="AW220" i="16"/>
  <c r="AY219" i="16"/>
  <c r="AW219" i="16"/>
  <c r="AY218" i="16"/>
  <c r="AW218" i="16"/>
  <c r="AY217" i="16"/>
  <c r="AW217" i="16"/>
  <c r="AY216" i="16"/>
  <c r="AW216" i="16"/>
  <c r="AY215" i="16"/>
  <c r="AW215" i="16"/>
  <c r="AY214" i="16"/>
  <c r="AW214" i="16"/>
  <c r="AY213" i="16"/>
  <c r="AW213" i="16"/>
  <c r="AY212" i="16"/>
  <c r="AW212" i="16"/>
  <c r="AY211" i="16"/>
  <c r="AW211" i="16"/>
  <c r="AY210" i="16"/>
  <c r="AW210" i="16"/>
  <c r="AY209" i="16"/>
  <c r="AW209" i="16"/>
  <c r="AY208" i="16"/>
  <c r="AW208" i="16"/>
  <c r="AY207" i="16"/>
  <c r="AW207" i="16"/>
  <c r="AY206" i="16"/>
  <c r="AW206" i="16"/>
  <c r="AY205" i="16"/>
  <c r="AW205" i="16"/>
  <c r="AY204" i="16"/>
  <c r="AW204" i="16"/>
  <c r="AY203" i="16"/>
  <c r="AW203" i="16"/>
  <c r="AY202" i="16"/>
  <c r="AW202" i="16"/>
  <c r="AY201" i="16"/>
  <c r="AW201" i="16"/>
  <c r="AY200" i="16"/>
  <c r="AW200" i="16"/>
  <c r="AY199" i="16"/>
  <c r="AW199" i="16"/>
  <c r="AY198" i="16"/>
  <c r="AW198" i="16"/>
  <c r="AY197" i="16"/>
  <c r="AW197" i="16"/>
  <c r="AY196" i="16"/>
  <c r="AW196" i="16"/>
  <c r="AY195" i="16"/>
  <c r="AW195" i="16"/>
  <c r="AY194" i="16"/>
  <c r="AW194" i="16"/>
  <c r="AY193" i="16"/>
  <c r="AW193" i="16"/>
  <c r="AY192" i="16"/>
  <c r="AW192" i="16"/>
  <c r="AY191" i="16"/>
  <c r="AW191" i="16"/>
  <c r="AY190" i="16"/>
  <c r="AW190" i="16"/>
  <c r="AY189" i="16"/>
  <c r="AW189" i="16"/>
  <c r="AY188" i="16"/>
  <c r="AW188" i="16"/>
  <c r="AY187" i="16"/>
  <c r="AW187" i="16"/>
  <c r="AY186" i="16"/>
  <c r="AW186" i="16"/>
  <c r="AY185" i="16"/>
  <c r="AW185" i="16"/>
  <c r="AY184" i="16"/>
  <c r="AW184" i="16"/>
  <c r="AY183" i="16"/>
  <c r="AW183" i="16"/>
  <c r="AY182" i="16"/>
  <c r="AW182" i="16"/>
  <c r="AY181" i="16"/>
  <c r="AW181" i="16"/>
  <c r="AY180" i="16"/>
  <c r="AW180" i="16"/>
  <c r="AY179" i="16"/>
  <c r="AW179" i="16"/>
  <c r="AY178" i="16"/>
  <c r="AW178" i="16"/>
  <c r="AY177" i="16"/>
  <c r="AW177" i="16"/>
  <c r="AY176" i="16"/>
  <c r="AW176" i="16"/>
  <c r="AY175" i="16"/>
  <c r="AW175" i="16"/>
  <c r="AY174" i="16"/>
  <c r="AW174" i="16"/>
  <c r="AY173" i="16"/>
  <c r="AW173" i="16"/>
  <c r="AY172" i="16"/>
  <c r="AW172" i="16"/>
  <c r="AY171" i="16"/>
  <c r="AW171" i="16"/>
  <c r="AY170" i="16"/>
  <c r="AW170" i="16"/>
  <c r="AY169" i="16"/>
  <c r="AW169" i="16"/>
  <c r="AY168" i="16"/>
  <c r="AW168" i="16"/>
  <c r="AY167" i="16"/>
  <c r="AW167" i="16"/>
  <c r="AY166" i="16"/>
  <c r="AW166" i="16"/>
  <c r="AY165" i="16"/>
  <c r="AW165" i="16"/>
  <c r="AY164" i="16"/>
  <c r="AW164" i="16"/>
  <c r="AY163" i="16"/>
  <c r="AW163" i="16"/>
  <c r="AY162" i="16"/>
  <c r="AW162" i="16"/>
  <c r="AY161" i="16"/>
  <c r="AW161" i="16"/>
  <c r="AY160" i="16"/>
  <c r="AW160" i="16"/>
  <c r="AY159" i="16"/>
  <c r="AW159" i="16"/>
  <c r="AY158" i="16"/>
  <c r="AW158" i="16"/>
  <c r="AY157" i="16"/>
  <c r="AW157" i="16"/>
  <c r="AY156" i="16"/>
  <c r="AW156" i="16"/>
  <c r="AY155" i="16"/>
  <c r="AW155" i="16"/>
  <c r="AY154" i="16"/>
  <c r="AW154" i="16"/>
  <c r="AY153" i="16"/>
  <c r="AW153" i="16"/>
  <c r="AY152" i="16"/>
  <c r="AW152" i="16"/>
  <c r="AY151" i="16"/>
  <c r="AW151" i="16"/>
  <c r="AY150" i="16"/>
  <c r="AW150" i="16"/>
  <c r="AY149" i="16"/>
  <c r="AW149" i="16"/>
  <c r="AY148" i="16"/>
  <c r="AW148" i="16"/>
  <c r="AY147" i="16"/>
  <c r="AW147" i="16"/>
  <c r="AY146" i="16"/>
  <c r="AW146" i="16"/>
  <c r="AY145" i="16"/>
  <c r="AW145" i="16"/>
  <c r="AY144" i="16"/>
  <c r="AW144" i="16"/>
  <c r="AY143" i="16"/>
  <c r="AW143" i="16"/>
  <c r="AY142" i="16"/>
  <c r="AW142" i="16"/>
  <c r="AY141" i="16"/>
  <c r="AW141" i="16"/>
  <c r="AY140" i="16"/>
  <c r="AW140" i="16"/>
  <c r="AY139" i="16"/>
  <c r="AW139" i="16"/>
  <c r="AY138" i="16"/>
  <c r="AW138" i="16"/>
  <c r="AY137" i="16"/>
  <c r="AW137" i="16"/>
  <c r="AY136" i="16"/>
  <c r="AW136" i="16"/>
  <c r="AY135" i="16"/>
  <c r="AW135" i="16"/>
  <c r="AY134" i="16"/>
  <c r="AW134" i="16"/>
  <c r="AY133" i="16"/>
  <c r="AW133" i="16"/>
  <c r="AY132" i="16"/>
  <c r="AW132" i="16"/>
  <c r="AY131" i="16"/>
  <c r="AW131" i="16"/>
  <c r="AY130" i="16"/>
  <c r="AW130" i="16"/>
  <c r="AY129" i="16"/>
  <c r="AW129" i="16"/>
  <c r="AY128" i="16"/>
  <c r="AW128" i="16"/>
  <c r="AY127" i="16"/>
  <c r="AW127" i="16"/>
  <c r="AY126" i="16"/>
  <c r="AW126" i="16"/>
  <c r="AY125" i="16"/>
  <c r="AW125" i="16"/>
  <c r="AY124" i="16"/>
  <c r="AW124" i="16"/>
  <c r="AY123" i="16"/>
  <c r="AW123" i="16"/>
  <c r="AY122" i="16"/>
  <c r="AW122" i="16"/>
  <c r="AY121" i="16"/>
  <c r="AW121" i="16"/>
  <c r="AY120" i="16"/>
  <c r="AW120" i="16"/>
  <c r="AY119" i="16"/>
  <c r="AW119" i="16"/>
  <c r="AY118" i="16"/>
  <c r="AW118" i="16"/>
  <c r="AY117" i="16"/>
  <c r="AW117" i="16"/>
  <c r="AY116" i="16"/>
  <c r="AW116" i="16"/>
  <c r="AY115" i="16"/>
  <c r="AW115" i="16"/>
  <c r="AY114" i="16"/>
  <c r="AW114" i="16"/>
  <c r="AY113" i="16"/>
  <c r="AW113" i="16"/>
  <c r="AY112" i="16"/>
  <c r="AW112" i="16"/>
  <c r="AY111" i="16"/>
  <c r="AW111" i="16"/>
  <c r="AY110" i="16"/>
  <c r="AW110" i="16"/>
  <c r="AY109" i="16"/>
  <c r="AW109" i="16"/>
  <c r="AY108" i="16"/>
  <c r="AW108" i="16"/>
  <c r="AY107" i="16"/>
  <c r="AW107" i="16"/>
  <c r="AY106" i="16"/>
  <c r="AW106" i="16"/>
  <c r="AY105" i="16"/>
  <c r="AW105" i="16"/>
  <c r="AY104" i="16"/>
  <c r="AW104" i="16"/>
  <c r="AY103" i="16"/>
  <c r="AW103" i="16"/>
  <c r="AY102" i="16"/>
  <c r="AW102" i="16"/>
  <c r="AY101" i="16"/>
  <c r="AW101" i="16"/>
  <c r="AY100" i="16"/>
  <c r="AW100" i="16"/>
  <c r="AY99" i="16"/>
  <c r="AW99" i="16"/>
  <c r="AY98" i="16"/>
  <c r="AW98" i="16"/>
  <c r="AY97" i="16"/>
  <c r="AW97" i="16"/>
  <c r="AY96" i="16"/>
  <c r="AW96" i="16"/>
  <c r="AY95" i="16"/>
  <c r="AW95" i="16"/>
  <c r="AY94" i="16"/>
  <c r="AW94" i="16"/>
  <c r="AY93" i="16"/>
  <c r="AW93" i="16"/>
  <c r="AY92" i="16"/>
  <c r="AW92" i="16"/>
  <c r="AY91" i="16"/>
  <c r="AW91" i="16"/>
  <c r="AY90" i="16"/>
  <c r="AW90" i="16"/>
  <c r="AY89" i="16"/>
  <c r="AW89" i="16"/>
  <c r="AY88" i="16"/>
  <c r="AW88" i="16"/>
  <c r="AY87" i="16"/>
  <c r="AW87" i="16"/>
  <c r="AY86" i="16"/>
  <c r="AW86" i="16"/>
  <c r="AY85" i="16"/>
  <c r="AW85" i="16"/>
  <c r="AY84" i="16"/>
  <c r="AW84" i="16"/>
  <c r="AY83" i="16"/>
  <c r="AW83" i="16"/>
  <c r="AY82" i="16"/>
  <c r="AW82" i="16"/>
  <c r="AY81" i="16"/>
  <c r="AW81" i="16"/>
  <c r="AY80" i="16"/>
  <c r="AW80" i="16"/>
  <c r="AY79" i="16"/>
  <c r="AW79" i="16"/>
  <c r="AY78" i="16"/>
  <c r="AW78" i="16"/>
  <c r="AY77" i="16"/>
  <c r="AW77" i="16"/>
  <c r="AY76" i="16"/>
  <c r="AW76" i="16"/>
  <c r="AY75" i="16"/>
  <c r="AW75" i="16"/>
  <c r="AY74" i="16"/>
  <c r="AW74" i="16"/>
  <c r="AY73" i="16"/>
  <c r="AW73" i="16"/>
  <c r="AY72" i="16"/>
  <c r="AW72" i="16"/>
  <c r="AY71" i="16"/>
  <c r="AW71" i="16"/>
  <c r="AY70" i="16"/>
  <c r="AW70" i="16"/>
  <c r="AY69" i="16"/>
  <c r="AW69" i="16"/>
  <c r="AY68" i="16"/>
  <c r="AW68" i="16"/>
  <c r="AY67" i="16"/>
  <c r="AW67" i="16"/>
  <c r="AY66" i="16"/>
  <c r="AW66" i="16"/>
  <c r="AY65" i="16"/>
  <c r="AW65" i="16"/>
  <c r="AY64" i="16"/>
  <c r="AW64" i="16"/>
  <c r="AY63" i="16"/>
  <c r="AW63" i="16"/>
  <c r="AY62" i="16"/>
  <c r="AW62" i="16"/>
  <c r="AY61" i="16"/>
  <c r="AW61" i="16"/>
  <c r="AY60" i="16"/>
  <c r="AW60" i="16"/>
  <c r="AY59" i="16"/>
  <c r="AW59" i="16"/>
  <c r="AY58" i="16"/>
  <c r="AW58" i="16"/>
  <c r="AY57" i="16"/>
  <c r="AW57" i="16"/>
  <c r="AY56" i="16"/>
  <c r="AW56" i="16"/>
  <c r="AY55" i="16"/>
  <c r="AW55" i="16"/>
  <c r="AY54" i="16"/>
  <c r="AW54" i="16"/>
  <c r="AY53" i="16"/>
  <c r="AW53" i="16"/>
  <c r="AY52" i="16"/>
  <c r="AW52" i="16"/>
  <c r="AY51" i="16"/>
  <c r="AW51" i="16"/>
  <c r="AY50" i="16"/>
  <c r="AW50" i="16"/>
  <c r="AY49" i="16"/>
  <c r="AW49" i="16"/>
  <c r="AY48" i="16"/>
  <c r="AW48" i="16"/>
  <c r="AY47" i="16"/>
  <c r="AW47" i="16"/>
  <c r="AY46" i="16"/>
  <c r="AW46" i="16"/>
  <c r="AY45" i="16"/>
  <c r="AW45" i="16"/>
  <c r="AY44" i="16"/>
  <c r="AW44" i="16"/>
  <c r="AY43" i="16"/>
  <c r="AW43" i="16"/>
  <c r="AY42" i="16"/>
  <c r="AW42" i="16"/>
  <c r="AY41" i="16"/>
  <c r="AW41" i="16"/>
  <c r="AY40" i="16"/>
  <c r="AW40" i="16"/>
  <c r="AY39" i="16"/>
  <c r="AW39" i="16"/>
  <c r="AY38" i="16"/>
  <c r="AW38" i="16"/>
  <c r="AY37" i="16"/>
  <c r="AW37" i="16"/>
  <c r="AY36" i="16"/>
  <c r="AW36" i="16"/>
  <c r="AY35" i="16"/>
  <c r="AW35" i="16"/>
  <c r="AY34" i="16"/>
  <c r="AW34" i="16"/>
  <c r="AY33" i="16"/>
  <c r="AW33" i="16"/>
  <c r="AY32" i="16"/>
  <c r="AW32" i="16"/>
  <c r="AY31" i="16"/>
  <c r="AW31" i="16"/>
  <c r="AY30" i="16"/>
  <c r="AW30" i="16"/>
  <c r="AY29" i="16"/>
  <c r="AW29" i="16"/>
  <c r="AY28" i="16"/>
  <c r="AW28" i="16"/>
  <c r="AY27" i="16"/>
  <c r="AW27" i="16"/>
  <c r="AY26" i="16"/>
  <c r="AW26" i="16"/>
  <c r="AY25" i="16"/>
  <c r="AW25" i="16"/>
  <c r="AY24" i="16"/>
  <c r="AW24" i="16"/>
  <c r="AY23" i="16"/>
  <c r="AW23" i="16"/>
  <c r="AY22" i="16"/>
  <c r="AW22" i="16"/>
  <c r="AY21" i="16"/>
  <c r="AW21" i="16"/>
  <c r="AY20" i="16"/>
  <c r="AW20" i="16"/>
  <c r="AY19" i="16"/>
  <c r="AW19" i="16"/>
  <c r="AY18" i="16"/>
  <c r="AW18" i="16"/>
  <c r="AY17" i="16"/>
  <c r="AW17" i="16"/>
  <c r="AY16" i="16"/>
  <c r="AW16" i="16"/>
  <c r="AY15" i="16"/>
  <c r="AW15" i="16"/>
  <c r="AY14" i="16"/>
  <c r="AW14" i="16"/>
  <c r="AY13" i="16"/>
  <c r="AW13" i="16"/>
  <c r="AY12" i="16"/>
  <c r="AW12" i="16"/>
  <c r="AY11" i="16"/>
  <c r="AW11" i="16"/>
  <c r="AY10" i="16"/>
  <c r="AW10" i="16"/>
  <c r="AY9" i="16"/>
  <c r="AW9" i="16"/>
  <c r="AY8" i="16"/>
  <c r="AW8" i="16"/>
  <c r="AY7" i="16"/>
  <c r="AW7" i="16"/>
  <c r="AY6" i="16"/>
  <c r="AW6" i="16"/>
  <c r="AY5" i="16"/>
  <c r="AW5" i="16"/>
  <c r="AY4" i="16"/>
  <c r="AW4" i="16"/>
  <c r="AY3" i="16"/>
  <c r="AW3" i="16"/>
  <c r="AY2" i="16"/>
  <c r="AW2" i="16"/>
  <c r="AL1219" i="16" l="1"/>
  <c r="AJ1219" i="16"/>
  <c r="AL1218" i="16"/>
  <c r="AJ1218" i="16"/>
  <c r="AL1217" i="16"/>
  <c r="AJ1217" i="16"/>
  <c r="AL1216" i="16"/>
  <c r="AJ1216" i="16"/>
  <c r="AL1215" i="16"/>
  <c r="AJ1215" i="16"/>
  <c r="AL1214" i="16"/>
  <c r="AJ1214" i="16"/>
  <c r="AL1213" i="16"/>
  <c r="AJ1213" i="16"/>
  <c r="AL1212" i="16"/>
  <c r="AJ1212" i="16"/>
  <c r="AL1211" i="16"/>
  <c r="AJ1211" i="16"/>
  <c r="AL1210" i="16"/>
  <c r="AJ1210" i="16"/>
  <c r="AL1209" i="16"/>
  <c r="AJ1209" i="16"/>
  <c r="AL1208" i="16"/>
  <c r="AJ1208" i="16"/>
  <c r="AL1207" i="16"/>
  <c r="AJ1207" i="16"/>
  <c r="AL1206" i="16"/>
  <c r="AJ1206" i="16"/>
  <c r="AL1205" i="16"/>
  <c r="AJ1205" i="16"/>
  <c r="AL1204" i="16"/>
  <c r="AJ1204" i="16"/>
  <c r="AL1203" i="16"/>
  <c r="AJ1203" i="16"/>
  <c r="AL1202" i="16"/>
  <c r="AJ1202" i="16"/>
  <c r="AL1201" i="16"/>
  <c r="AJ1201" i="16"/>
  <c r="AL1200" i="16"/>
  <c r="AJ1200" i="16"/>
  <c r="AL1199" i="16"/>
  <c r="AJ1199" i="16"/>
  <c r="AL1198" i="16"/>
  <c r="AJ1198" i="16"/>
  <c r="AL1197" i="16"/>
  <c r="AJ1197" i="16"/>
  <c r="AL1196" i="16"/>
  <c r="AJ1196" i="16"/>
  <c r="AL1195" i="16"/>
  <c r="AJ1195" i="16"/>
  <c r="AL1194" i="16"/>
  <c r="AJ1194" i="16"/>
  <c r="AL1193" i="16"/>
  <c r="AJ1193" i="16"/>
  <c r="AL1192" i="16"/>
  <c r="AJ1192" i="16"/>
  <c r="AL1191" i="16"/>
  <c r="AJ1191" i="16"/>
  <c r="AL1190" i="16"/>
  <c r="AJ1190" i="16"/>
  <c r="AL1189" i="16"/>
  <c r="AJ1189" i="16"/>
  <c r="AL1188" i="16"/>
  <c r="AJ1188" i="16"/>
  <c r="AL1187" i="16"/>
  <c r="AJ1187" i="16"/>
  <c r="AL1186" i="16"/>
  <c r="AJ1186" i="16"/>
  <c r="AL1185" i="16"/>
  <c r="AJ1185" i="16"/>
  <c r="AL1184" i="16"/>
  <c r="AJ1184" i="16"/>
  <c r="AL1183" i="16"/>
  <c r="AJ1183" i="16"/>
  <c r="AL1182" i="16"/>
  <c r="AJ1182" i="16"/>
  <c r="AL1181" i="16"/>
  <c r="AJ1181" i="16"/>
  <c r="AL1180" i="16"/>
  <c r="AJ1180" i="16"/>
  <c r="AL1179" i="16"/>
  <c r="AJ1179" i="16"/>
  <c r="AL1178" i="16"/>
  <c r="AJ1178" i="16"/>
  <c r="AL1177" i="16"/>
  <c r="AJ1177" i="16"/>
  <c r="AL1176" i="16"/>
  <c r="AJ1176" i="16"/>
  <c r="AL1175" i="16"/>
  <c r="AJ1175" i="16"/>
  <c r="AL1174" i="16"/>
  <c r="AJ1174" i="16"/>
  <c r="AL1173" i="16"/>
  <c r="AJ1173" i="16"/>
  <c r="AL1172" i="16"/>
  <c r="AJ1172" i="16"/>
  <c r="AL1171" i="16"/>
  <c r="AJ1171" i="16"/>
  <c r="AL1170" i="16"/>
  <c r="AJ1170" i="16"/>
  <c r="AL1169" i="16"/>
  <c r="AJ1169" i="16"/>
  <c r="AL1168" i="16"/>
  <c r="AJ1168" i="16"/>
  <c r="AL1167" i="16"/>
  <c r="AJ1167" i="16"/>
  <c r="AL1166" i="16"/>
  <c r="AJ1166" i="16"/>
  <c r="AL1165" i="16"/>
  <c r="AJ1165" i="16"/>
  <c r="AL1164" i="16"/>
  <c r="AJ1164" i="16"/>
  <c r="AL1163" i="16"/>
  <c r="AJ1163" i="16"/>
  <c r="AL1162" i="16"/>
  <c r="AJ1162" i="16"/>
  <c r="AL1161" i="16"/>
  <c r="AJ1161" i="16"/>
  <c r="AL1160" i="16"/>
  <c r="AJ1160" i="16"/>
  <c r="AL1159" i="16"/>
  <c r="AJ1159" i="16"/>
  <c r="AL1158" i="16"/>
  <c r="AJ1158" i="16"/>
  <c r="AL1157" i="16"/>
  <c r="AJ1157" i="16"/>
  <c r="AL1156" i="16"/>
  <c r="AJ1156" i="16"/>
  <c r="AL1155" i="16"/>
  <c r="AJ1155" i="16"/>
  <c r="AL1154" i="16"/>
  <c r="AJ1154" i="16"/>
  <c r="AL1153" i="16"/>
  <c r="AJ1153" i="16"/>
  <c r="AL1152" i="16"/>
  <c r="AJ1152" i="16"/>
  <c r="AL1151" i="16"/>
  <c r="AJ1151" i="16"/>
  <c r="AL1150" i="16"/>
  <c r="AJ1150" i="16"/>
  <c r="AL1149" i="16"/>
  <c r="AJ1149" i="16"/>
  <c r="AL1148" i="16"/>
  <c r="AJ1148" i="16"/>
  <c r="AL1147" i="16"/>
  <c r="AJ1147" i="16"/>
  <c r="AL1146" i="16"/>
  <c r="AJ1146" i="16"/>
  <c r="AL1145" i="16"/>
  <c r="AJ1145" i="16"/>
  <c r="AL1144" i="16"/>
  <c r="AJ1144" i="16"/>
  <c r="AL1143" i="16"/>
  <c r="AJ1143" i="16"/>
  <c r="AL1142" i="16"/>
  <c r="AJ1142" i="16"/>
  <c r="AL1141" i="16"/>
  <c r="AJ1141" i="16"/>
  <c r="AL1140" i="16"/>
  <c r="AJ1140" i="16"/>
  <c r="AL1139" i="16"/>
  <c r="AJ1139" i="16"/>
  <c r="AL1138" i="16"/>
  <c r="AJ1138" i="16"/>
  <c r="AL1137" i="16"/>
  <c r="AJ1137" i="16"/>
  <c r="AL1136" i="16"/>
  <c r="AJ1136" i="16"/>
  <c r="AL1135" i="16"/>
  <c r="AJ1135" i="16"/>
  <c r="AL1134" i="16"/>
  <c r="AJ1134" i="16"/>
  <c r="AL1133" i="16"/>
  <c r="AJ1133" i="16"/>
  <c r="AL1132" i="16"/>
  <c r="AJ1132" i="16"/>
  <c r="AL1131" i="16"/>
  <c r="AJ1131" i="16"/>
  <c r="AL1130" i="16"/>
  <c r="AJ1130" i="16"/>
  <c r="AL1129" i="16"/>
  <c r="AJ1129" i="16"/>
  <c r="AL1128" i="16"/>
  <c r="AJ1128" i="16"/>
  <c r="AL1127" i="16"/>
  <c r="AJ1127" i="16"/>
  <c r="AL1126" i="16"/>
  <c r="AJ1126" i="16"/>
  <c r="AL1125" i="16"/>
  <c r="AJ1125" i="16"/>
  <c r="AL1124" i="16"/>
  <c r="AJ1124" i="16"/>
  <c r="AL1123" i="16"/>
  <c r="AJ1123" i="16"/>
  <c r="AL1122" i="16"/>
  <c r="AJ1122" i="16"/>
  <c r="AL1121" i="16"/>
  <c r="AJ1121" i="16"/>
  <c r="AL1120" i="16"/>
  <c r="AJ1120" i="16"/>
  <c r="AL1119" i="16"/>
  <c r="AJ1119" i="16"/>
  <c r="AL1118" i="16"/>
  <c r="AJ1118" i="16"/>
  <c r="AL1117" i="16"/>
  <c r="AJ1117" i="16"/>
  <c r="AL1116" i="16"/>
  <c r="AJ1116" i="16"/>
  <c r="AL1115" i="16"/>
  <c r="AJ1115" i="16"/>
  <c r="AL1114" i="16"/>
  <c r="AJ1114" i="16"/>
  <c r="AL1113" i="16"/>
  <c r="AJ1113" i="16"/>
  <c r="AL1112" i="16"/>
  <c r="AJ1112" i="16"/>
  <c r="AL1111" i="16"/>
  <c r="AJ1111" i="16"/>
  <c r="AL1110" i="16"/>
  <c r="AJ1110" i="16"/>
  <c r="AL1109" i="16"/>
  <c r="AJ1109" i="16"/>
  <c r="AL1108" i="16"/>
  <c r="AJ1108" i="16"/>
  <c r="AL1107" i="16"/>
  <c r="AJ1107" i="16"/>
  <c r="AL1106" i="16"/>
  <c r="AJ1106" i="16"/>
  <c r="AL1105" i="16"/>
  <c r="AJ1105" i="16"/>
  <c r="AL1104" i="16"/>
  <c r="AJ1104" i="16"/>
  <c r="AL1103" i="16"/>
  <c r="AJ1103" i="16"/>
  <c r="AL1102" i="16"/>
  <c r="AJ1102" i="16"/>
  <c r="AL1101" i="16"/>
  <c r="AJ1101" i="16"/>
  <c r="AL1100" i="16"/>
  <c r="AJ1100" i="16"/>
  <c r="AL1099" i="16"/>
  <c r="AJ1099" i="16"/>
  <c r="AL1098" i="16"/>
  <c r="AJ1098" i="16"/>
  <c r="AL1097" i="16"/>
  <c r="AJ1097" i="16"/>
  <c r="AL1096" i="16"/>
  <c r="AJ1096" i="16"/>
  <c r="AL1095" i="16"/>
  <c r="AJ1095" i="16"/>
  <c r="AL1094" i="16"/>
  <c r="AJ1094" i="16"/>
  <c r="AL1093" i="16"/>
  <c r="AJ1093" i="16"/>
  <c r="AL1092" i="16"/>
  <c r="AJ1092" i="16"/>
  <c r="AL1091" i="16"/>
  <c r="AJ1091" i="16"/>
  <c r="AL1090" i="16"/>
  <c r="AJ1090" i="16"/>
  <c r="AL1089" i="16"/>
  <c r="AJ1089" i="16"/>
  <c r="AL1088" i="16"/>
  <c r="AJ1088" i="16"/>
  <c r="AL1087" i="16"/>
  <c r="AJ1087" i="16"/>
  <c r="AL1086" i="16"/>
  <c r="AJ1086" i="16"/>
  <c r="AL1085" i="16"/>
  <c r="AJ1085" i="16"/>
  <c r="AL1084" i="16"/>
  <c r="AJ1084" i="16"/>
  <c r="AL1083" i="16"/>
  <c r="AJ1083" i="16"/>
  <c r="AL1082" i="16"/>
  <c r="AJ1082" i="16"/>
  <c r="AL1081" i="16"/>
  <c r="AJ1081" i="16"/>
  <c r="AL1080" i="16"/>
  <c r="AJ1080" i="16"/>
  <c r="AL1079" i="16"/>
  <c r="AJ1079" i="16"/>
  <c r="AL1078" i="16"/>
  <c r="AJ1078" i="16"/>
  <c r="AL1077" i="16"/>
  <c r="AJ1077" i="16"/>
  <c r="AL1076" i="16"/>
  <c r="AJ1076" i="16"/>
  <c r="AL1075" i="16"/>
  <c r="AJ1075" i="16"/>
  <c r="AL1074" i="16"/>
  <c r="AJ1074" i="16"/>
  <c r="AL1073" i="16"/>
  <c r="AJ1073" i="16"/>
  <c r="AL1072" i="16"/>
  <c r="AJ1072" i="16"/>
  <c r="AL1071" i="16"/>
  <c r="AJ1071" i="16"/>
  <c r="AL1070" i="16"/>
  <c r="AJ1070" i="16"/>
  <c r="AL1069" i="16"/>
  <c r="AJ1069" i="16"/>
  <c r="AL1068" i="16"/>
  <c r="AJ1068" i="16"/>
  <c r="AL1067" i="16"/>
  <c r="AJ1067" i="16"/>
  <c r="AL1066" i="16"/>
  <c r="AJ1066" i="16"/>
  <c r="AL1065" i="16"/>
  <c r="AJ1065" i="16"/>
  <c r="AL1064" i="16"/>
  <c r="AJ1064" i="16"/>
  <c r="AL1063" i="16"/>
  <c r="AJ1063" i="16"/>
  <c r="AL1062" i="16"/>
  <c r="AJ1062" i="16"/>
  <c r="AL1061" i="16"/>
  <c r="AJ1061" i="16"/>
  <c r="AL1060" i="16"/>
  <c r="AJ1060" i="16"/>
  <c r="AL1059" i="16"/>
  <c r="AJ1059" i="16"/>
  <c r="AL1058" i="16"/>
  <c r="AJ1058" i="16"/>
  <c r="AL1057" i="16"/>
  <c r="AJ1057" i="16"/>
  <c r="AL1056" i="16"/>
  <c r="AJ1056" i="16"/>
  <c r="AL1055" i="16"/>
  <c r="AJ1055" i="16"/>
  <c r="AL1054" i="16"/>
  <c r="AJ1054" i="16"/>
  <c r="AL1053" i="16"/>
  <c r="AJ1053" i="16"/>
  <c r="AL1052" i="16"/>
  <c r="AJ1052" i="16"/>
  <c r="AL1051" i="16"/>
  <c r="AJ1051" i="16"/>
  <c r="AL1050" i="16"/>
  <c r="AJ1050" i="16"/>
  <c r="AL1049" i="16"/>
  <c r="AJ1049" i="16"/>
  <c r="AL1048" i="16"/>
  <c r="AJ1048" i="16"/>
  <c r="AL1047" i="16"/>
  <c r="AJ1047" i="16"/>
  <c r="AL1046" i="16"/>
  <c r="AJ1046" i="16"/>
  <c r="AL1045" i="16"/>
  <c r="AJ1045" i="16"/>
  <c r="AL1044" i="16"/>
  <c r="AJ1044" i="16"/>
  <c r="AL1043" i="16"/>
  <c r="AJ1043" i="16"/>
  <c r="AL1042" i="16"/>
  <c r="AJ1042" i="16"/>
  <c r="AL1041" i="16"/>
  <c r="AJ1041" i="16"/>
  <c r="AL1040" i="16"/>
  <c r="AJ1040" i="16"/>
  <c r="AL1039" i="16"/>
  <c r="AJ1039" i="16"/>
  <c r="AL1038" i="16"/>
  <c r="AJ1038" i="16"/>
  <c r="AL1037" i="16"/>
  <c r="AJ1037" i="16"/>
  <c r="AL1036" i="16"/>
  <c r="AJ1036" i="16"/>
  <c r="AL1035" i="16"/>
  <c r="AJ1035" i="16"/>
  <c r="AL1034" i="16"/>
  <c r="AJ1034" i="16"/>
  <c r="AL1033" i="16"/>
  <c r="AJ1033" i="16"/>
  <c r="AL1032" i="16"/>
  <c r="AJ1032" i="16"/>
  <c r="AL1031" i="16"/>
  <c r="AJ1031" i="16"/>
  <c r="AL1030" i="16"/>
  <c r="AJ1030" i="16"/>
  <c r="AL1029" i="16"/>
  <c r="AJ1029" i="16"/>
  <c r="AL1028" i="16"/>
  <c r="AJ1028" i="16"/>
  <c r="AL1027" i="16"/>
  <c r="AJ1027" i="16"/>
  <c r="AL1026" i="16"/>
  <c r="AJ1026" i="16"/>
  <c r="AL1025" i="16"/>
  <c r="AJ1025" i="16"/>
  <c r="AL1024" i="16"/>
  <c r="AJ1024" i="16"/>
  <c r="AL1023" i="16"/>
  <c r="AJ1023" i="16"/>
  <c r="AL1022" i="16"/>
  <c r="AJ1022" i="16"/>
  <c r="AL1021" i="16"/>
  <c r="AJ1021" i="16"/>
  <c r="AL1020" i="16"/>
  <c r="AJ1020" i="16"/>
  <c r="AL1019" i="16"/>
  <c r="AJ1019" i="16"/>
  <c r="AL1018" i="16"/>
  <c r="AJ1018" i="16"/>
  <c r="AL1017" i="16"/>
  <c r="AJ1017" i="16"/>
  <c r="AL1016" i="16"/>
  <c r="AJ1016" i="16"/>
  <c r="AL1015" i="16"/>
  <c r="AJ1015" i="16"/>
  <c r="AL1014" i="16"/>
  <c r="AJ1014" i="16"/>
  <c r="AL1013" i="16"/>
  <c r="AJ1013" i="16"/>
  <c r="AL1012" i="16"/>
  <c r="AJ1012" i="16"/>
  <c r="AL1011" i="16"/>
  <c r="AJ1011" i="16"/>
  <c r="AL1010" i="16"/>
  <c r="AJ1010" i="16"/>
  <c r="AL1009" i="16"/>
  <c r="AJ1009" i="16"/>
  <c r="AL1006" i="16"/>
  <c r="AJ1006" i="16"/>
  <c r="AL1005" i="16"/>
  <c r="AJ1005" i="16"/>
  <c r="AL1004" i="16"/>
  <c r="AJ1004" i="16"/>
  <c r="AL1003" i="16"/>
  <c r="AJ1003" i="16"/>
  <c r="AL1002" i="16"/>
  <c r="AJ1002" i="16"/>
  <c r="AL1001" i="16"/>
  <c r="AJ1001" i="16"/>
  <c r="AL1000" i="16"/>
  <c r="AJ1000" i="16"/>
  <c r="AL999" i="16"/>
  <c r="AJ999" i="16"/>
  <c r="AL998" i="16"/>
  <c r="AJ998" i="16"/>
  <c r="AL997" i="16"/>
  <c r="AJ997" i="16"/>
  <c r="AL996" i="16"/>
  <c r="AJ996" i="16"/>
  <c r="AL995" i="16"/>
  <c r="AJ995" i="16"/>
  <c r="AL994" i="16"/>
  <c r="AJ994" i="16"/>
  <c r="AL993" i="16"/>
  <c r="AJ993" i="16"/>
  <c r="AL992" i="16"/>
  <c r="AJ992" i="16"/>
  <c r="AL991" i="16"/>
  <c r="AJ991" i="16"/>
  <c r="AL990" i="16"/>
  <c r="AJ990" i="16"/>
  <c r="AL989" i="16"/>
  <c r="AJ989" i="16"/>
  <c r="AL988" i="16"/>
  <c r="AJ988" i="16"/>
  <c r="AL987" i="16"/>
  <c r="AJ987" i="16"/>
  <c r="AL986" i="16"/>
  <c r="AJ986" i="16"/>
  <c r="AL985" i="16"/>
  <c r="AJ985" i="16"/>
  <c r="AL984" i="16"/>
  <c r="AJ984" i="16"/>
  <c r="AL983" i="16"/>
  <c r="AJ983" i="16"/>
  <c r="AL982" i="16"/>
  <c r="AJ982" i="16"/>
  <c r="AL981" i="16"/>
  <c r="AJ981" i="16"/>
  <c r="AL980" i="16"/>
  <c r="AJ980" i="16"/>
  <c r="AL965" i="16"/>
  <c r="AJ965" i="16"/>
  <c r="AL964" i="16"/>
  <c r="AJ964" i="16"/>
  <c r="AL963" i="16"/>
  <c r="AJ963" i="16"/>
  <c r="AL962" i="16"/>
  <c r="AJ962" i="16"/>
  <c r="AL961" i="16"/>
  <c r="AJ961" i="16"/>
  <c r="AL960" i="16"/>
  <c r="AJ960" i="16"/>
  <c r="AL959" i="16"/>
  <c r="AJ959" i="16"/>
  <c r="AL958" i="16"/>
  <c r="AJ958" i="16"/>
  <c r="AL957" i="16"/>
  <c r="AJ957" i="16"/>
  <c r="AL956" i="16"/>
  <c r="AJ956" i="16"/>
  <c r="AL955" i="16"/>
  <c r="AJ955" i="16"/>
  <c r="AL954" i="16"/>
  <c r="AJ954" i="16"/>
  <c r="AL953" i="16"/>
  <c r="AJ953" i="16"/>
  <c r="AL952" i="16"/>
  <c r="AJ952" i="16"/>
  <c r="AL951" i="16"/>
  <c r="AJ951" i="16"/>
  <c r="AL950" i="16"/>
  <c r="AJ950" i="16"/>
  <c r="AL949" i="16"/>
  <c r="AJ949" i="16"/>
  <c r="AL948" i="16"/>
  <c r="AJ948" i="16"/>
  <c r="AL947" i="16"/>
  <c r="AJ947" i="16"/>
  <c r="AL946" i="16"/>
  <c r="AJ946" i="16"/>
  <c r="AL945" i="16"/>
  <c r="AJ945" i="16"/>
  <c r="AL944" i="16"/>
  <c r="AJ944" i="16"/>
  <c r="AL943" i="16"/>
  <c r="AJ943" i="16"/>
  <c r="AL942" i="16"/>
  <c r="AJ942" i="16"/>
  <c r="AL941" i="16"/>
  <c r="AJ941" i="16"/>
  <c r="AL940" i="16"/>
  <c r="AJ940" i="16"/>
  <c r="AL939" i="16"/>
  <c r="AJ939" i="16"/>
  <c r="AL938" i="16"/>
  <c r="AJ938" i="16"/>
  <c r="AL937" i="16"/>
  <c r="AJ937" i="16"/>
  <c r="AL936" i="16"/>
  <c r="AJ936" i="16"/>
  <c r="AL935" i="16"/>
  <c r="AJ935" i="16"/>
  <c r="AL934" i="16"/>
  <c r="AJ934" i="16"/>
  <c r="AL933" i="16"/>
  <c r="AJ933" i="16"/>
  <c r="AL932" i="16"/>
  <c r="AJ932" i="16"/>
  <c r="AL931" i="16"/>
  <c r="AJ931" i="16"/>
  <c r="AL930" i="16"/>
  <c r="AJ930" i="16"/>
  <c r="AL929" i="16"/>
  <c r="AJ929" i="16"/>
  <c r="AL928" i="16"/>
  <c r="AJ928" i="16"/>
  <c r="AL927" i="16"/>
  <c r="AJ927" i="16"/>
  <c r="AL926" i="16"/>
  <c r="AJ926" i="16"/>
  <c r="AL925" i="16"/>
  <c r="AJ925" i="16"/>
  <c r="AL924" i="16"/>
  <c r="AJ924" i="16"/>
  <c r="AL923" i="16"/>
  <c r="AJ923" i="16"/>
  <c r="AL922" i="16"/>
  <c r="AJ922" i="16"/>
  <c r="AL921" i="16"/>
  <c r="AJ921" i="16"/>
  <c r="AL920" i="16"/>
  <c r="AJ920" i="16"/>
  <c r="AL919" i="16"/>
  <c r="AJ919" i="16"/>
  <c r="AL918" i="16"/>
  <c r="AJ918" i="16"/>
  <c r="AL917" i="16"/>
  <c r="AJ917" i="16"/>
  <c r="AL916" i="16"/>
  <c r="AJ916" i="16"/>
  <c r="AL915" i="16"/>
  <c r="AJ915" i="16"/>
  <c r="AL914" i="16"/>
  <c r="AJ914" i="16"/>
  <c r="AL913" i="16"/>
  <c r="AJ913" i="16"/>
  <c r="AL912" i="16"/>
  <c r="AJ912" i="16"/>
  <c r="AL911" i="16"/>
  <c r="AJ911" i="16"/>
  <c r="AL910" i="16"/>
  <c r="AJ910" i="16"/>
  <c r="AL909" i="16"/>
  <c r="AJ909" i="16"/>
  <c r="AL908" i="16"/>
  <c r="AJ908" i="16"/>
  <c r="AL907" i="16"/>
  <c r="AJ907" i="16"/>
  <c r="AL906" i="16"/>
  <c r="AJ906" i="16"/>
  <c r="AL905" i="16"/>
  <c r="AJ905" i="16"/>
  <c r="AL904" i="16"/>
  <c r="AJ904" i="16"/>
  <c r="AL903" i="16"/>
  <c r="AJ903" i="16"/>
  <c r="AL902" i="16"/>
  <c r="AJ902" i="16"/>
  <c r="AL901" i="16"/>
  <c r="AJ901" i="16"/>
  <c r="AL900" i="16"/>
  <c r="AJ900" i="16"/>
  <c r="AL899" i="16"/>
  <c r="AJ899" i="16"/>
  <c r="AL898" i="16"/>
  <c r="AJ898" i="16"/>
  <c r="AL897" i="16"/>
  <c r="AJ897" i="16"/>
  <c r="AL896" i="16"/>
  <c r="AJ896" i="16"/>
  <c r="AL895" i="16"/>
  <c r="AJ895" i="16"/>
  <c r="AL894" i="16"/>
  <c r="AJ894" i="16"/>
  <c r="AL893" i="16"/>
  <c r="AJ893" i="16"/>
  <c r="AL892" i="16"/>
  <c r="AJ892" i="16"/>
  <c r="AL891" i="16"/>
  <c r="AJ891" i="16"/>
  <c r="AL890" i="16"/>
  <c r="AJ890" i="16"/>
  <c r="AL889" i="16"/>
  <c r="AJ889" i="16"/>
  <c r="AL888" i="16"/>
  <c r="AJ888" i="16"/>
  <c r="AL887" i="16"/>
  <c r="AJ887" i="16"/>
  <c r="AL886" i="16"/>
  <c r="AJ886" i="16"/>
  <c r="AL885" i="16"/>
  <c r="AJ885" i="16"/>
  <c r="AL884" i="16"/>
  <c r="AJ884" i="16"/>
  <c r="AL883" i="16"/>
  <c r="AJ883" i="16"/>
  <c r="AL882" i="16"/>
  <c r="AJ882" i="16"/>
  <c r="AL881" i="16"/>
  <c r="AJ881" i="16"/>
  <c r="AL880" i="16"/>
  <c r="AJ880" i="16"/>
  <c r="AL879" i="16"/>
  <c r="AJ879" i="16"/>
  <c r="AL878" i="16"/>
  <c r="AJ878" i="16"/>
  <c r="AL877" i="16"/>
  <c r="AJ877" i="16"/>
  <c r="AL876" i="16"/>
  <c r="AJ876" i="16"/>
  <c r="AL875" i="16"/>
  <c r="AJ875" i="16"/>
  <c r="AL874" i="16"/>
  <c r="AJ874" i="16"/>
  <c r="AL873" i="16"/>
  <c r="AJ873" i="16"/>
  <c r="AL872" i="16"/>
  <c r="AJ872" i="16"/>
  <c r="AL871" i="16"/>
  <c r="AJ871" i="16"/>
  <c r="AL870" i="16"/>
  <c r="AJ870" i="16"/>
  <c r="AL869" i="16"/>
  <c r="AJ869" i="16"/>
  <c r="AL868" i="16"/>
  <c r="AJ868" i="16"/>
  <c r="AL867" i="16"/>
  <c r="AJ867" i="16"/>
  <c r="AL866" i="16"/>
  <c r="AJ866" i="16"/>
  <c r="AL865" i="16"/>
  <c r="AJ865" i="16"/>
  <c r="AL864" i="16"/>
  <c r="AJ864" i="16"/>
  <c r="AL863" i="16"/>
  <c r="AJ863" i="16"/>
  <c r="AL862" i="16"/>
  <c r="AJ862" i="16"/>
  <c r="AL861" i="16"/>
  <c r="AJ861" i="16"/>
  <c r="AL860" i="16"/>
  <c r="AJ860" i="16"/>
  <c r="AL859" i="16"/>
  <c r="AJ859" i="16"/>
  <c r="AL858" i="16"/>
  <c r="AJ858" i="16"/>
  <c r="AL857" i="16"/>
  <c r="AJ857" i="16"/>
  <c r="AL856" i="16"/>
  <c r="AJ856" i="16"/>
  <c r="AL855" i="16"/>
  <c r="AJ855" i="16"/>
  <c r="AL854" i="16"/>
  <c r="AJ854" i="16"/>
  <c r="AL853" i="16"/>
  <c r="AJ853" i="16"/>
  <c r="AL852" i="16"/>
  <c r="AJ852" i="16"/>
  <c r="AL851" i="16"/>
  <c r="AJ851" i="16"/>
  <c r="AL850" i="16"/>
  <c r="AJ850" i="16"/>
  <c r="AL849" i="16"/>
  <c r="AJ849" i="16"/>
  <c r="AL848" i="16"/>
  <c r="AJ848" i="16"/>
  <c r="AL847" i="16"/>
  <c r="AJ847" i="16"/>
  <c r="AL846" i="16"/>
  <c r="AJ846" i="16"/>
  <c r="AL845" i="16"/>
  <c r="AJ845" i="16"/>
  <c r="AL844" i="16"/>
  <c r="AJ844" i="16"/>
  <c r="AL843" i="16"/>
  <c r="AJ843" i="16"/>
  <c r="AL842" i="16"/>
  <c r="AJ842" i="16"/>
  <c r="AL841" i="16"/>
  <c r="AJ841" i="16"/>
  <c r="AL840" i="16"/>
  <c r="AJ840" i="16"/>
  <c r="AL839" i="16"/>
  <c r="AJ839" i="16"/>
  <c r="AL838" i="16"/>
  <c r="AJ838" i="16"/>
  <c r="AL837" i="16"/>
  <c r="AJ837" i="16"/>
  <c r="AL836" i="16"/>
  <c r="AJ836" i="16"/>
  <c r="AL835" i="16"/>
  <c r="AJ835" i="16"/>
  <c r="AL834" i="16"/>
  <c r="AJ834" i="16"/>
  <c r="AL833" i="16"/>
  <c r="AJ833" i="16"/>
  <c r="AL832" i="16"/>
  <c r="AJ832" i="16"/>
  <c r="AL831" i="16"/>
  <c r="AJ831" i="16"/>
  <c r="AL830" i="16"/>
  <c r="AJ830" i="16"/>
  <c r="AL829" i="16"/>
  <c r="AJ829" i="16"/>
  <c r="AL828" i="16"/>
  <c r="AJ828" i="16"/>
  <c r="AL827" i="16"/>
  <c r="AJ827" i="16"/>
  <c r="AL826" i="16"/>
  <c r="AJ826" i="16"/>
  <c r="AL825" i="16"/>
  <c r="AJ825" i="16"/>
  <c r="AL824" i="16"/>
  <c r="AJ824" i="16"/>
  <c r="AL823" i="16"/>
  <c r="AJ823" i="16"/>
  <c r="AL822" i="16"/>
  <c r="AJ822" i="16"/>
  <c r="AL821" i="16"/>
  <c r="AJ821" i="16"/>
  <c r="AL820" i="16"/>
  <c r="AJ820" i="16"/>
  <c r="AL819" i="16"/>
  <c r="AJ819" i="16"/>
  <c r="AL818" i="16"/>
  <c r="AJ818" i="16"/>
  <c r="AL817" i="16"/>
  <c r="AJ817" i="16"/>
  <c r="AL816" i="16"/>
  <c r="AJ816" i="16"/>
  <c r="AL815" i="16"/>
  <c r="AJ815" i="16"/>
  <c r="AL814" i="16"/>
  <c r="AJ814" i="16"/>
  <c r="AL813" i="16"/>
  <c r="AJ813" i="16"/>
  <c r="AL812" i="16"/>
  <c r="AJ812" i="16"/>
  <c r="AL811" i="16"/>
  <c r="AJ811" i="16"/>
  <c r="AL810" i="16"/>
  <c r="AJ810" i="16"/>
  <c r="AL809" i="16"/>
  <c r="AJ809" i="16"/>
  <c r="AL808" i="16"/>
  <c r="AJ808" i="16"/>
  <c r="AL807" i="16"/>
  <c r="AJ807" i="16"/>
  <c r="AL806" i="16"/>
  <c r="AJ806" i="16"/>
  <c r="AL805" i="16"/>
  <c r="AJ805" i="16"/>
  <c r="AL804" i="16"/>
  <c r="AJ804" i="16"/>
  <c r="AL803" i="16"/>
  <c r="AJ803" i="16"/>
  <c r="AL802" i="16"/>
  <c r="AJ802" i="16"/>
  <c r="AL801" i="16"/>
  <c r="AJ801" i="16"/>
  <c r="AL800" i="16"/>
  <c r="AJ800" i="16"/>
  <c r="AL799" i="16"/>
  <c r="AJ799" i="16"/>
  <c r="AL798" i="16"/>
  <c r="AJ798" i="16"/>
  <c r="AL797" i="16"/>
  <c r="AJ797" i="16"/>
  <c r="AL796" i="16"/>
  <c r="AJ796" i="16"/>
  <c r="AL795" i="16"/>
  <c r="AJ795" i="16"/>
  <c r="AL794" i="16"/>
  <c r="AJ794" i="16"/>
  <c r="AL793" i="16"/>
  <c r="AJ793" i="16"/>
  <c r="AL792" i="16"/>
  <c r="AJ792" i="16"/>
  <c r="AL791" i="16"/>
  <c r="AJ791" i="16"/>
  <c r="AL790" i="16"/>
  <c r="AJ790" i="16"/>
  <c r="AL789" i="16"/>
  <c r="AJ789" i="16"/>
  <c r="AL788" i="16"/>
  <c r="AJ788" i="16"/>
  <c r="AL787" i="16"/>
  <c r="AJ787" i="16"/>
  <c r="AL786" i="16"/>
  <c r="AJ786" i="16"/>
  <c r="AL785" i="16"/>
  <c r="AJ785" i="16"/>
  <c r="AL784" i="16"/>
  <c r="AJ784" i="16"/>
  <c r="AL783" i="16"/>
  <c r="AJ783" i="16"/>
  <c r="AL782" i="16"/>
  <c r="AJ782" i="16"/>
  <c r="AL781" i="16"/>
  <c r="AJ781" i="16"/>
  <c r="AL780" i="16"/>
  <c r="AJ780" i="16"/>
  <c r="AL779" i="16"/>
  <c r="AJ779" i="16"/>
  <c r="AL778" i="16"/>
  <c r="AJ778" i="16"/>
  <c r="AL777" i="16"/>
  <c r="AJ777" i="16"/>
  <c r="AL776" i="16"/>
  <c r="AJ776" i="16"/>
  <c r="AL775" i="16"/>
  <c r="AJ775" i="16"/>
  <c r="AL774" i="16"/>
  <c r="AJ774" i="16"/>
  <c r="AL773" i="16"/>
  <c r="AJ773" i="16"/>
  <c r="AL772" i="16"/>
  <c r="AJ772" i="16"/>
  <c r="AL771" i="16"/>
  <c r="AJ771" i="16"/>
  <c r="AL770" i="16"/>
  <c r="AJ770" i="16"/>
  <c r="AL769" i="16"/>
  <c r="AJ769" i="16"/>
  <c r="AL768" i="16"/>
  <c r="AJ768" i="16"/>
  <c r="AL767" i="16"/>
  <c r="AJ767" i="16"/>
  <c r="AL766" i="16"/>
  <c r="AJ766" i="16"/>
  <c r="AL765" i="16"/>
  <c r="AJ765" i="16"/>
  <c r="AL764" i="16"/>
  <c r="AJ764" i="16"/>
  <c r="AL763" i="16"/>
  <c r="AJ763" i="16"/>
  <c r="AL762" i="16"/>
  <c r="AJ762" i="16"/>
  <c r="AL761" i="16"/>
  <c r="AJ761" i="16"/>
  <c r="AL760" i="16"/>
  <c r="AJ760" i="16"/>
  <c r="AL759" i="16"/>
  <c r="AJ759" i="16"/>
  <c r="AL758" i="16"/>
  <c r="AJ758" i="16"/>
  <c r="AL757" i="16"/>
  <c r="AJ757" i="16"/>
  <c r="AL756" i="16"/>
  <c r="AJ756" i="16"/>
  <c r="AL755" i="16"/>
  <c r="AJ755" i="16"/>
  <c r="AL754" i="16"/>
  <c r="AJ754" i="16"/>
  <c r="AL753" i="16"/>
  <c r="AJ753" i="16"/>
  <c r="AL752" i="16"/>
  <c r="AJ752" i="16"/>
  <c r="AL751" i="16"/>
  <c r="AJ751" i="16"/>
  <c r="AL750" i="16"/>
  <c r="AJ750" i="16"/>
  <c r="AL749" i="16"/>
  <c r="AJ749" i="16"/>
  <c r="AL748" i="16"/>
  <c r="AJ748" i="16"/>
  <c r="AL747" i="16"/>
  <c r="AJ747" i="16"/>
  <c r="AL746" i="16"/>
  <c r="AJ746" i="16"/>
  <c r="AL745" i="16"/>
  <c r="AJ745" i="16"/>
  <c r="AL744" i="16"/>
  <c r="AJ744" i="16"/>
  <c r="AL743" i="16"/>
  <c r="AJ743" i="16"/>
  <c r="AL742" i="16"/>
  <c r="AJ742" i="16"/>
  <c r="AL741" i="16"/>
  <c r="AJ741" i="16"/>
  <c r="AL740" i="16"/>
  <c r="AJ740" i="16"/>
  <c r="AL739" i="16"/>
  <c r="AJ739" i="16"/>
  <c r="AL738" i="16"/>
  <c r="AJ738" i="16"/>
  <c r="AL737" i="16"/>
  <c r="AJ737" i="16"/>
  <c r="AL736" i="16"/>
  <c r="AJ736" i="16"/>
  <c r="AL735" i="16"/>
  <c r="AJ735" i="16"/>
  <c r="AL734" i="16"/>
  <c r="AJ734" i="16"/>
  <c r="AL733" i="16"/>
  <c r="AJ733" i="16"/>
  <c r="AL732" i="16"/>
  <c r="AJ732" i="16"/>
  <c r="AL731" i="16"/>
  <c r="AJ731" i="16"/>
  <c r="AL730" i="16"/>
  <c r="AJ730" i="16"/>
  <c r="AL729" i="16"/>
  <c r="AJ729" i="16"/>
  <c r="AL728" i="16"/>
  <c r="AJ728" i="16"/>
  <c r="AL727" i="16"/>
  <c r="AJ727" i="16"/>
  <c r="AL726" i="16"/>
  <c r="AJ726" i="16"/>
  <c r="AL725" i="16"/>
  <c r="AJ725" i="16"/>
  <c r="AL724" i="16"/>
  <c r="AJ724" i="16"/>
  <c r="AL723" i="16"/>
  <c r="AJ723" i="16"/>
  <c r="AL722" i="16"/>
  <c r="AJ722" i="16"/>
  <c r="AL721" i="16"/>
  <c r="AJ721" i="16"/>
  <c r="AL720" i="16"/>
  <c r="AJ720" i="16"/>
  <c r="AL719" i="16"/>
  <c r="AJ719" i="16"/>
  <c r="AL718" i="16"/>
  <c r="AJ718" i="16"/>
  <c r="AL717" i="16"/>
  <c r="AJ717" i="16"/>
  <c r="AL716" i="16"/>
  <c r="AJ716" i="16"/>
  <c r="AL715" i="16"/>
  <c r="AJ715" i="16"/>
  <c r="AL714" i="16"/>
  <c r="AJ714" i="16"/>
  <c r="AL713" i="16"/>
  <c r="AJ713" i="16"/>
  <c r="AL712" i="16"/>
  <c r="AJ712" i="16"/>
  <c r="AL711" i="16"/>
  <c r="AJ711" i="16"/>
  <c r="AL710" i="16"/>
  <c r="AJ710" i="16"/>
  <c r="AL709" i="16"/>
  <c r="AJ709" i="16"/>
  <c r="AL708" i="16"/>
  <c r="AJ708" i="16"/>
  <c r="AL707" i="16"/>
  <c r="AJ707" i="16"/>
  <c r="AL706" i="16"/>
  <c r="AJ706" i="16"/>
  <c r="AL705" i="16"/>
  <c r="AJ705" i="16"/>
  <c r="AL704" i="16"/>
  <c r="AJ704" i="16"/>
  <c r="AL703" i="16"/>
  <c r="AJ703" i="16"/>
  <c r="AL702" i="16"/>
  <c r="AJ702" i="16"/>
  <c r="AL701" i="16"/>
  <c r="AJ701" i="16"/>
  <c r="AL700" i="16"/>
  <c r="AJ700" i="16"/>
  <c r="AL699" i="16"/>
  <c r="AJ699" i="16"/>
  <c r="AL698" i="16"/>
  <c r="AJ698" i="16"/>
  <c r="AL697" i="16"/>
  <c r="AJ697" i="16"/>
  <c r="AL696" i="16"/>
  <c r="AJ696" i="16"/>
  <c r="AL695" i="16"/>
  <c r="AJ695" i="16"/>
  <c r="AL694" i="16"/>
  <c r="AJ694" i="16"/>
  <c r="AL693" i="16"/>
  <c r="AJ693" i="16"/>
  <c r="AL692" i="16"/>
  <c r="AJ692" i="16"/>
  <c r="AL691" i="16"/>
  <c r="AJ691" i="16"/>
  <c r="AL690" i="16"/>
  <c r="AJ690" i="16"/>
  <c r="AL689" i="16"/>
  <c r="AJ689" i="16"/>
  <c r="AL688" i="16"/>
  <c r="AJ688" i="16"/>
  <c r="AL687" i="16"/>
  <c r="AJ687" i="16"/>
  <c r="AL686" i="16"/>
  <c r="AJ686" i="16"/>
  <c r="AL683" i="16"/>
  <c r="AJ683" i="16"/>
  <c r="AL682" i="16"/>
  <c r="AJ682" i="16"/>
  <c r="AL681" i="16"/>
  <c r="AJ681" i="16"/>
  <c r="AL680" i="16"/>
  <c r="AJ680" i="16"/>
  <c r="AL679" i="16"/>
  <c r="AJ679" i="16"/>
  <c r="AL678" i="16"/>
  <c r="AJ678" i="16"/>
  <c r="AL677" i="16"/>
  <c r="AJ677" i="16"/>
  <c r="AL676" i="16"/>
  <c r="AJ676" i="16"/>
  <c r="AL675" i="16"/>
  <c r="AJ675" i="16"/>
  <c r="AL674" i="16"/>
  <c r="AJ674" i="16"/>
  <c r="AL673" i="16"/>
  <c r="AJ673" i="16"/>
  <c r="AL672" i="16"/>
  <c r="AJ672" i="16"/>
  <c r="AL671" i="16"/>
  <c r="AJ671" i="16"/>
  <c r="AL670" i="16"/>
  <c r="AJ670" i="16"/>
  <c r="AL669" i="16"/>
  <c r="AJ669" i="16"/>
  <c r="AL668" i="16"/>
  <c r="AJ668" i="16"/>
  <c r="AL667" i="16"/>
  <c r="AJ667" i="16"/>
  <c r="AL666" i="16"/>
  <c r="AJ666" i="16"/>
  <c r="AL665" i="16"/>
  <c r="AJ665" i="16"/>
  <c r="AL664" i="16"/>
  <c r="AJ664" i="16"/>
  <c r="AL663" i="16"/>
  <c r="AJ663" i="16"/>
  <c r="AL662" i="16"/>
  <c r="AJ662" i="16"/>
  <c r="AL661" i="16"/>
  <c r="AJ661" i="16"/>
  <c r="AL660" i="16"/>
  <c r="AJ660" i="16"/>
  <c r="AL659" i="16"/>
  <c r="AJ659" i="16"/>
  <c r="AL658" i="16"/>
  <c r="AJ658" i="16"/>
  <c r="AL657" i="16"/>
  <c r="AJ657" i="16"/>
  <c r="AL656" i="16"/>
  <c r="AJ656" i="16"/>
  <c r="AL655" i="16"/>
  <c r="AJ655" i="16"/>
  <c r="AL654" i="16"/>
  <c r="AJ654" i="16"/>
  <c r="AL653" i="16"/>
  <c r="AJ653" i="16"/>
  <c r="AL652" i="16"/>
  <c r="AJ652" i="16"/>
  <c r="AL651" i="16"/>
  <c r="AJ651" i="16"/>
  <c r="AL650" i="16"/>
  <c r="AJ650" i="16"/>
  <c r="AL649" i="16"/>
  <c r="AJ649" i="16"/>
  <c r="AL648" i="16"/>
  <c r="AJ648" i="16"/>
  <c r="AL647" i="16"/>
  <c r="AJ647" i="16"/>
  <c r="AL646" i="16"/>
  <c r="AJ646" i="16"/>
  <c r="AL645" i="16"/>
  <c r="AJ645" i="16"/>
  <c r="AL644" i="16"/>
  <c r="AJ644" i="16"/>
  <c r="AL643" i="16"/>
  <c r="AJ643" i="16"/>
  <c r="AL642" i="16"/>
  <c r="AJ642" i="16"/>
  <c r="AL641" i="16"/>
  <c r="AJ641" i="16"/>
  <c r="AL640" i="16"/>
  <c r="AJ640" i="16"/>
  <c r="AL639" i="16"/>
  <c r="AJ639" i="16"/>
  <c r="AL638" i="16"/>
  <c r="AJ638" i="16"/>
  <c r="AL637" i="16"/>
  <c r="AJ637" i="16"/>
  <c r="AL636" i="16"/>
  <c r="AJ636" i="16"/>
  <c r="AL635" i="16"/>
  <c r="AJ635" i="16"/>
  <c r="AL634" i="16"/>
  <c r="AJ634" i="16"/>
  <c r="AL633" i="16"/>
  <c r="AJ633" i="16"/>
  <c r="AL632" i="16"/>
  <c r="AJ632" i="16"/>
  <c r="AL631" i="16"/>
  <c r="AJ631" i="16"/>
  <c r="AL630" i="16"/>
  <c r="AJ630" i="16"/>
  <c r="AL629" i="16"/>
  <c r="AJ629" i="16"/>
  <c r="AL628" i="16"/>
  <c r="AJ628" i="16"/>
  <c r="AL627" i="16"/>
  <c r="AJ627" i="16"/>
  <c r="AL626" i="16"/>
  <c r="AJ626" i="16"/>
  <c r="AL625" i="16"/>
  <c r="AJ625" i="16"/>
  <c r="AL624" i="16"/>
  <c r="AJ624" i="16"/>
  <c r="AL623" i="16"/>
  <c r="AJ623" i="16"/>
  <c r="AL622" i="16"/>
  <c r="AJ622" i="16"/>
  <c r="AL621" i="16"/>
  <c r="AJ621" i="16"/>
  <c r="AL620" i="16"/>
  <c r="AJ620" i="16"/>
  <c r="AL619" i="16"/>
  <c r="AJ619" i="16"/>
  <c r="AL618" i="16"/>
  <c r="AJ618" i="16"/>
  <c r="AL617" i="16"/>
  <c r="AJ617" i="16"/>
  <c r="AL616" i="16"/>
  <c r="AJ616" i="16"/>
  <c r="AL615" i="16"/>
  <c r="AJ615" i="16"/>
  <c r="AL614" i="16"/>
  <c r="AJ614" i="16"/>
  <c r="AL613" i="16"/>
  <c r="AJ613" i="16"/>
  <c r="AL612" i="16"/>
  <c r="AJ612" i="16"/>
  <c r="AL611" i="16"/>
  <c r="AJ611" i="16"/>
  <c r="AL610" i="16"/>
  <c r="AJ610" i="16"/>
  <c r="AL609" i="16"/>
  <c r="AJ609" i="16"/>
  <c r="AL608" i="16"/>
  <c r="AJ608" i="16"/>
  <c r="AL607" i="16"/>
  <c r="AJ607" i="16"/>
  <c r="AL606" i="16"/>
  <c r="AJ606" i="16"/>
  <c r="AL605" i="16"/>
  <c r="AJ605" i="16"/>
  <c r="AL604" i="16"/>
  <c r="AJ604" i="16"/>
  <c r="AL603" i="16"/>
  <c r="AJ603" i="16"/>
  <c r="AL602" i="16"/>
  <c r="AJ602" i="16"/>
  <c r="AL601" i="16"/>
  <c r="AJ601" i="16"/>
  <c r="AL600" i="16"/>
  <c r="AJ600" i="16"/>
  <c r="AL599" i="16"/>
  <c r="AJ599" i="16"/>
  <c r="AL598" i="16"/>
  <c r="AJ598" i="16"/>
  <c r="AL597" i="16"/>
  <c r="AJ597" i="16"/>
  <c r="AL596" i="16"/>
  <c r="AJ596" i="16"/>
  <c r="AL595" i="16"/>
  <c r="AJ595" i="16"/>
  <c r="AL594" i="16"/>
  <c r="AJ594" i="16"/>
  <c r="AL593" i="16"/>
  <c r="AJ593" i="16"/>
  <c r="AL592" i="16"/>
  <c r="AJ592" i="16"/>
  <c r="AL591" i="16"/>
  <c r="AJ591" i="16"/>
  <c r="AL590" i="16"/>
  <c r="AJ590" i="16"/>
  <c r="AL589" i="16"/>
  <c r="AJ589" i="16"/>
  <c r="AL588" i="16"/>
  <c r="AJ588" i="16"/>
  <c r="AL587" i="16"/>
  <c r="AJ587" i="16"/>
  <c r="AL586" i="16"/>
  <c r="AJ586" i="16"/>
  <c r="AL585" i="16"/>
  <c r="AJ585" i="16"/>
  <c r="AL584" i="16"/>
  <c r="AJ584" i="16"/>
  <c r="AL583" i="16"/>
  <c r="AJ583" i="16"/>
  <c r="AL582" i="16"/>
  <c r="AJ582" i="16"/>
  <c r="AL581" i="16"/>
  <c r="AJ581" i="16"/>
  <c r="AL580" i="16"/>
  <c r="AJ580" i="16"/>
  <c r="AL579" i="16"/>
  <c r="AJ579" i="16"/>
  <c r="AL578" i="16"/>
  <c r="AJ578" i="16"/>
  <c r="AL577" i="16"/>
  <c r="AJ577" i="16"/>
  <c r="AL576" i="16"/>
  <c r="AJ576" i="16"/>
  <c r="AL575" i="16"/>
  <c r="AJ575" i="16"/>
  <c r="AL574" i="16"/>
  <c r="AJ574" i="16"/>
  <c r="AL573" i="16"/>
  <c r="AJ573" i="16"/>
  <c r="AL572" i="16"/>
  <c r="AJ572" i="16"/>
  <c r="AL571" i="16"/>
  <c r="AJ571" i="16"/>
  <c r="AL570" i="16"/>
  <c r="AJ570" i="16"/>
  <c r="AL569" i="16"/>
  <c r="AJ569" i="16"/>
  <c r="AL568" i="16"/>
  <c r="AJ568" i="16"/>
  <c r="AL567" i="16"/>
  <c r="AJ567" i="16"/>
  <c r="AL566" i="16"/>
  <c r="AJ566" i="16"/>
  <c r="AL565" i="16"/>
  <c r="AJ565" i="16"/>
  <c r="AL564" i="16"/>
  <c r="AJ564" i="16"/>
  <c r="AL563" i="16"/>
  <c r="AJ563" i="16"/>
  <c r="AL562" i="16"/>
  <c r="AJ562" i="16"/>
  <c r="AL561" i="16"/>
  <c r="AJ561" i="16"/>
  <c r="AL560" i="16"/>
  <c r="AJ560" i="16"/>
  <c r="AL559" i="16"/>
  <c r="AJ559" i="16"/>
  <c r="AL558" i="16"/>
  <c r="AJ558" i="16"/>
  <c r="AL557" i="16"/>
  <c r="AJ557" i="16"/>
  <c r="AL556" i="16"/>
  <c r="AJ556" i="16"/>
  <c r="AL555" i="16"/>
  <c r="AJ555" i="16"/>
  <c r="AL554" i="16"/>
  <c r="AJ554" i="16"/>
  <c r="AL553" i="16"/>
  <c r="AJ553" i="16"/>
  <c r="AL552" i="16"/>
  <c r="AJ552" i="16"/>
  <c r="AL551" i="16"/>
  <c r="AJ551" i="16"/>
  <c r="AL550" i="16"/>
  <c r="AJ550" i="16"/>
  <c r="AL549" i="16"/>
  <c r="AJ549" i="16"/>
  <c r="AL548" i="16"/>
  <c r="AJ548" i="16"/>
  <c r="AL547" i="16"/>
  <c r="AJ547" i="16"/>
  <c r="AL546" i="16"/>
  <c r="AJ546" i="16"/>
  <c r="AL545" i="16"/>
  <c r="AJ545" i="16"/>
  <c r="AL544" i="16"/>
  <c r="AJ544" i="16"/>
  <c r="AL543" i="16"/>
  <c r="AJ543" i="16"/>
  <c r="AL542" i="16"/>
  <c r="AJ542" i="16"/>
  <c r="AL541" i="16"/>
  <c r="AJ541" i="16"/>
  <c r="AL540" i="16"/>
  <c r="AJ540" i="16"/>
  <c r="AL539" i="16"/>
  <c r="AJ539" i="16"/>
  <c r="AL538" i="16"/>
  <c r="AJ538" i="16"/>
  <c r="AL537" i="16"/>
  <c r="AJ537" i="16"/>
  <c r="AL536" i="16"/>
  <c r="AJ536" i="16"/>
  <c r="AL535" i="16"/>
  <c r="AJ535" i="16"/>
  <c r="AL534" i="16"/>
  <c r="AJ534" i="16"/>
  <c r="AL533" i="16"/>
  <c r="AJ533" i="16"/>
  <c r="AL532" i="16"/>
  <c r="AJ532" i="16"/>
  <c r="AL531" i="16"/>
  <c r="AJ531" i="16"/>
  <c r="AL530" i="16"/>
  <c r="AJ530" i="16"/>
  <c r="AL529" i="16"/>
  <c r="AJ529" i="16"/>
  <c r="AL528" i="16"/>
  <c r="AJ528" i="16"/>
  <c r="AL527" i="16"/>
  <c r="AJ527" i="16"/>
  <c r="AL526" i="16"/>
  <c r="AJ526" i="16"/>
  <c r="AL525" i="16"/>
  <c r="AJ525" i="16"/>
  <c r="AL524" i="16"/>
  <c r="AJ524" i="16"/>
  <c r="AL523" i="16"/>
  <c r="AJ523" i="16"/>
  <c r="AL522" i="16"/>
  <c r="AJ522" i="16"/>
  <c r="AL521" i="16"/>
  <c r="AJ521" i="16"/>
  <c r="AL520" i="16"/>
  <c r="AJ520" i="16"/>
  <c r="AL519" i="16"/>
  <c r="AJ519" i="16"/>
  <c r="AL518" i="16"/>
  <c r="AJ518" i="16"/>
  <c r="AL517" i="16"/>
  <c r="AJ517" i="16"/>
  <c r="AL516" i="16"/>
  <c r="AJ516" i="16"/>
  <c r="AL515" i="16"/>
  <c r="AJ515" i="16"/>
  <c r="AL514" i="16"/>
  <c r="AJ514" i="16"/>
  <c r="AL513" i="16"/>
  <c r="AJ513" i="16"/>
  <c r="AL512" i="16"/>
  <c r="AJ512" i="16"/>
  <c r="AL511" i="16"/>
  <c r="AJ511" i="16"/>
  <c r="AL510" i="16"/>
  <c r="AJ510" i="16"/>
  <c r="AL509" i="16"/>
  <c r="AJ509" i="16"/>
  <c r="AL508" i="16"/>
  <c r="AJ508" i="16"/>
  <c r="AL507" i="16"/>
  <c r="AJ507" i="16"/>
  <c r="AL506" i="16"/>
  <c r="AJ506" i="16"/>
  <c r="AL505" i="16"/>
  <c r="AJ505" i="16"/>
  <c r="AL504" i="16"/>
  <c r="AJ504" i="16"/>
  <c r="AL503" i="16"/>
  <c r="AJ503" i="16"/>
  <c r="AL502" i="16"/>
  <c r="AJ502" i="16"/>
  <c r="AL501" i="16"/>
  <c r="AJ501" i="16"/>
  <c r="AL500" i="16"/>
  <c r="AJ500" i="16"/>
  <c r="AL499" i="16"/>
  <c r="AJ499" i="16"/>
  <c r="AL498" i="16"/>
  <c r="AJ498" i="16"/>
  <c r="AL497" i="16"/>
  <c r="AJ497" i="16"/>
  <c r="AL496" i="16"/>
  <c r="AJ496" i="16"/>
  <c r="AL495" i="16"/>
  <c r="AJ495" i="16"/>
  <c r="AL494" i="16"/>
  <c r="AJ494" i="16"/>
  <c r="AL493" i="16"/>
  <c r="AJ493" i="16"/>
  <c r="AL492" i="16"/>
  <c r="AJ492" i="16"/>
  <c r="AL491" i="16"/>
  <c r="AJ491" i="16"/>
  <c r="AL490" i="16"/>
  <c r="AJ490" i="16"/>
  <c r="AL489" i="16"/>
  <c r="AJ489" i="16"/>
  <c r="AL488" i="16"/>
  <c r="AJ488" i="16"/>
  <c r="AL487" i="16"/>
  <c r="AJ487" i="16"/>
  <c r="AL486" i="16"/>
  <c r="AJ486" i="16"/>
  <c r="AL485" i="16"/>
  <c r="AJ485" i="16"/>
  <c r="AL484" i="16"/>
  <c r="AJ484" i="16"/>
  <c r="AL483" i="16"/>
  <c r="AJ483" i="16"/>
  <c r="AL482" i="16"/>
  <c r="AJ482" i="16"/>
  <c r="AL481" i="16"/>
  <c r="AJ481" i="16"/>
  <c r="AL480" i="16"/>
  <c r="AJ480" i="16"/>
  <c r="AL479" i="16"/>
  <c r="AJ479" i="16"/>
  <c r="AL478" i="16"/>
  <c r="AJ478" i="16"/>
  <c r="AL477" i="16"/>
  <c r="AJ477" i="16"/>
  <c r="AL476" i="16"/>
  <c r="AJ476" i="16"/>
  <c r="AL475" i="16"/>
  <c r="AJ475" i="16"/>
  <c r="AL474" i="16"/>
  <c r="AJ474" i="16"/>
  <c r="AL473" i="16"/>
  <c r="AJ473" i="16"/>
  <c r="AL472" i="16"/>
  <c r="AJ472" i="16"/>
  <c r="AL471" i="16"/>
  <c r="AJ471" i="16"/>
  <c r="AL470" i="16"/>
  <c r="AJ470" i="16"/>
  <c r="AL469" i="16"/>
  <c r="AJ469" i="16"/>
  <c r="AL468" i="16"/>
  <c r="AJ468" i="16"/>
  <c r="AL467" i="16"/>
  <c r="AJ467" i="16"/>
  <c r="AL466" i="16"/>
  <c r="AJ466" i="16"/>
  <c r="AL465" i="16"/>
  <c r="AJ465" i="16"/>
  <c r="AL464" i="16"/>
  <c r="AJ464" i="16"/>
  <c r="AL463" i="16"/>
  <c r="AJ463" i="16"/>
  <c r="AL462" i="16"/>
  <c r="AJ462" i="16"/>
  <c r="AL461" i="16"/>
  <c r="AJ461" i="16"/>
  <c r="AL460" i="16"/>
  <c r="AJ460" i="16"/>
  <c r="AL459" i="16"/>
  <c r="AJ459" i="16"/>
  <c r="AL458" i="16"/>
  <c r="AJ458" i="16"/>
  <c r="AL457" i="16"/>
  <c r="AJ457" i="16"/>
  <c r="AL456" i="16"/>
  <c r="AJ456" i="16"/>
  <c r="AL455" i="16"/>
  <c r="AJ455" i="16"/>
  <c r="AL454" i="16"/>
  <c r="AJ454" i="16"/>
  <c r="AL453" i="16"/>
  <c r="AJ453" i="16"/>
  <c r="AL452" i="16"/>
  <c r="AJ452" i="16"/>
  <c r="AL451" i="16"/>
  <c r="AJ451" i="16"/>
  <c r="AL450" i="16"/>
  <c r="AJ450" i="16"/>
  <c r="AL449" i="16"/>
  <c r="AJ449" i="16"/>
  <c r="AL448" i="16"/>
  <c r="AJ448" i="16"/>
  <c r="AL447" i="16"/>
  <c r="AJ447" i="16"/>
  <c r="AL446" i="16"/>
  <c r="AJ446" i="16"/>
  <c r="AL445" i="16"/>
  <c r="AJ445" i="16"/>
  <c r="AL444" i="16"/>
  <c r="AJ444" i="16"/>
  <c r="AL443" i="16"/>
  <c r="AJ443" i="16"/>
  <c r="AL442" i="16"/>
  <c r="AJ442" i="16"/>
  <c r="AL441" i="16"/>
  <c r="AJ441" i="16"/>
  <c r="AL440" i="16"/>
  <c r="AJ440" i="16"/>
  <c r="AL439" i="16"/>
  <c r="AJ439" i="16"/>
  <c r="AL438" i="16"/>
  <c r="AJ438" i="16"/>
  <c r="AL437" i="16"/>
  <c r="AJ437" i="16"/>
  <c r="AL436" i="16"/>
  <c r="AJ436" i="16"/>
  <c r="AL435" i="16"/>
  <c r="AJ435" i="16"/>
  <c r="AL434" i="16"/>
  <c r="AJ434" i="16"/>
  <c r="AL433" i="16"/>
  <c r="AJ433" i="16"/>
  <c r="AL432" i="16"/>
  <c r="AJ432" i="16"/>
  <c r="AL431" i="16"/>
  <c r="AJ431" i="16"/>
  <c r="AL430" i="16"/>
  <c r="AJ430" i="16"/>
  <c r="AL429" i="16"/>
  <c r="AJ429" i="16"/>
  <c r="AL428" i="16"/>
  <c r="AJ428" i="16"/>
  <c r="AL425" i="16"/>
  <c r="AJ425" i="16"/>
  <c r="AL424" i="16"/>
  <c r="AJ424" i="16"/>
  <c r="AL423" i="16"/>
  <c r="AJ423" i="16"/>
  <c r="AL422" i="16"/>
  <c r="AJ422" i="16"/>
  <c r="AL421" i="16"/>
  <c r="AJ421" i="16"/>
  <c r="AL420" i="16"/>
  <c r="AJ420" i="16"/>
  <c r="AL419" i="16"/>
  <c r="AJ419" i="16"/>
  <c r="AL418" i="16"/>
  <c r="AJ418" i="16"/>
  <c r="AL417" i="16"/>
  <c r="AJ417" i="16"/>
  <c r="AL416" i="16"/>
  <c r="AJ416" i="16"/>
  <c r="AL415" i="16"/>
  <c r="AJ415" i="16"/>
  <c r="AL414" i="16"/>
  <c r="AJ414" i="16"/>
  <c r="AL413" i="16"/>
  <c r="AJ413" i="16"/>
  <c r="AL412" i="16"/>
  <c r="AJ412" i="16"/>
  <c r="AL411" i="16"/>
  <c r="AJ411" i="16"/>
  <c r="AL410" i="16"/>
  <c r="AJ410" i="16"/>
  <c r="AL409" i="16"/>
  <c r="AJ409" i="16"/>
  <c r="AL408" i="16"/>
  <c r="AJ408" i="16"/>
  <c r="AL407" i="16"/>
  <c r="AJ407" i="16"/>
  <c r="AL406" i="16"/>
  <c r="AJ406" i="16"/>
  <c r="AL405" i="16"/>
  <c r="AJ405" i="16"/>
  <c r="AL404" i="16"/>
  <c r="AJ404" i="16"/>
  <c r="AL403" i="16"/>
  <c r="AJ403" i="16"/>
  <c r="AL402" i="16"/>
  <c r="AJ402" i="16"/>
  <c r="AL401" i="16"/>
  <c r="AJ401" i="16"/>
  <c r="AL400" i="16"/>
  <c r="AJ400" i="16"/>
  <c r="AL399" i="16"/>
  <c r="AJ399" i="16"/>
  <c r="AL398" i="16"/>
  <c r="AJ398" i="16"/>
  <c r="AL397" i="16"/>
  <c r="AJ397" i="16"/>
  <c r="AL396" i="16"/>
  <c r="AJ396" i="16"/>
  <c r="AL395" i="16"/>
  <c r="AJ395" i="16"/>
  <c r="AL394" i="16"/>
  <c r="AJ394" i="16"/>
  <c r="AL393" i="16"/>
  <c r="AJ393" i="16"/>
  <c r="AL392" i="16"/>
  <c r="AJ392" i="16"/>
  <c r="AL391" i="16"/>
  <c r="AJ391" i="16"/>
  <c r="AL390" i="16"/>
  <c r="AJ390" i="16"/>
  <c r="AL389" i="16"/>
  <c r="AJ389" i="16"/>
  <c r="AL388" i="16"/>
  <c r="AJ388" i="16"/>
  <c r="AL387" i="16"/>
  <c r="AJ387" i="16"/>
  <c r="AL386" i="16"/>
  <c r="AJ386" i="16"/>
  <c r="AL385" i="16"/>
  <c r="AJ385" i="16"/>
  <c r="AL384" i="16"/>
  <c r="AJ384" i="16"/>
  <c r="AL383" i="16"/>
  <c r="AJ383" i="16"/>
  <c r="AL382" i="16"/>
  <c r="AJ382" i="16"/>
  <c r="AL381" i="16"/>
  <c r="AJ381" i="16"/>
  <c r="AL380" i="16"/>
  <c r="AJ380" i="16"/>
  <c r="AL379" i="16"/>
  <c r="AJ379" i="16"/>
  <c r="AL378" i="16"/>
  <c r="AJ378" i="16"/>
  <c r="AL377" i="16"/>
  <c r="AJ377" i="16"/>
  <c r="AL376" i="16"/>
  <c r="AJ376" i="16"/>
  <c r="AL375" i="16"/>
  <c r="AJ375" i="16"/>
  <c r="AL374" i="16"/>
  <c r="AJ374" i="16"/>
  <c r="AL373" i="16"/>
  <c r="AJ373" i="16"/>
  <c r="AL372" i="16"/>
  <c r="AJ372" i="16"/>
  <c r="AL371" i="16"/>
  <c r="AJ371" i="16"/>
  <c r="AL370" i="16"/>
  <c r="AJ370" i="16"/>
  <c r="AL369" i="16"/>
  <c r="AJ369" i="16"/>
  <c r="AL368" i="16"/>
  <c r="AJ368" i="16"/>
  <c r="AL367" i="16"/>
  <c r="AJ367" i="16"/>
  <c r="AL366" i="16"/>
  <c r="AJ366" i="16"/>
  <c r="AL365" i="16"/>
  <c r="AJ365" i="16"/>
  <c r="AL364" i="16"/>
  <c r="AJ364" i="16"/>
  <c r="AL363" i="16"/>
  <c r="AJ363" i="16"/>
  <c r="AL362" i="16"/>
  <c r="AJ362" i="16"/>
  <c r="AL361" i="16"/>
  <c r="AJ361" i="16"/>
  <c r="AL360" i="16"/>
  <c r="AJ360" i="16"/>
  <c r="AL359" i="16"/>
  <c r="AJ359" i="16"/>
  <c r="AL358" i="16"/>
  <c r="AJ358" i="16"/>
  <c r="AL357" i="16"/>
  <c r="AJ357" i="16"/>
  <c r="AL356" i="16"/>
  <c r="AJ356" i="16"/>
  <c r="AL355" i="16"/>
  <c r="AJ355" i="16"/>
  <c r="AL354" i="16"/>
  <c r="AJ354" i="16"/>
  <c r="AL353" i="16"/>
  <c r="AJ353" i="16"/>
  <c r="AL352" i="16"/>
  <c r="AJ352" i="16"/>
  <c r="AL351" i="16"/>
  <c r="AJ351" i="16"/>
  <c r="AL350" i="16"/>
  <c r="AJ350" i="16"/>
  <c r="AL349" i="16"/>
  <c r="AJ349" i="16"/>
  <c r="AL348" i="16"/>
  <c r="AJ348" i="16"/>
  <c r="AL347" i="16"/>
  <c r="AJ347" i="16"/>
  <c r="AL346" i="16"/>
  <c r="AJ346" i="16"/>
  <c r="AL345" i="16"/>
  <c r="AJ345" i="16"/>
  <c r="AL344" i="16"/>
  <c r="AJ344" i="16"/>
  <c r="AL343" i="16"/>
  <c r="AJ343" i="16"/>
  <c r="AL342" i="16"/>
  <c r="AJ342" i="16"/>
  <c r="AL341" i="16"/>
  <c r="AJ341" i="16"/>
  <c r="AL340" i="16"/>
  <c r="AJ340" i="16"/>
  <c r="AL339" i="16"/>
  <c r="AJ339" i="16"/>
  <c r="AL338" i="16"/>
  <c r="AJ338" i="16"/>
  <c r="AL337" i="16"/>
  <c r="AJ337" i="16"/>
  <c r="AL336" i="16"/>
  <c r="AJ336" i="16"/>
  <c r="AL335" i="16"/>
  <c r="AJ335" i="16"/>
  <c r="AL334" i="16"/>
  <c r="AJ334" i="16"/>
  <c r="AL333" i="16"/>
  <c r="AJ333" i="16"/>
  <c r="AL332" i="16"/>
  <c r="AJ332" i="16"/>
  <c r="AL331" i="16"/>
  <c r="AJ331" i="16"/>
  <c r="AL330" i="16"/>
  <c r="AJ330" i="16"/>
  <c r="AL329" i="16"/>
  <c r="AJ329" i="16"/>
  <c r="AL328" i="16"/>
  <c r="AJ328" i="16"/>
  <c r="AL327" i="16"/>
  <c r="AJ327" i="16"/>
  <c r="AL326" i="16"/>
  <c r="AJ326" i="16"/>
  <c r="AL325" i="16"/>
  <c r="AJ325" i="16"/>
  <c r="AL324" i="16"/>
  <c r="AJ324" i="16"/>
  <c r="AL323" i="16"/>
  <c r="AJ323" i="16"/>
  <c r="AL322" i="16"/>
  <c r="AJ322" i="16"/>
  <c r="AL321" i="16"/>
  <c r="AJ321" i="16"/>
  <c r="AL320" i="16"/>
  <c r="AJ320" i="16"/>
  <c r="AL319" i="16"/>
  <c r="AJ319" i="16"/>
  <c r="AL318" i="16"/>
  <c r="AJ318" i="16"/>
  <c r="AL317" i="16"/>
  <c r="AJ317" i="16"/>
  <c r="AL316" i="16"/>
  <c r="AJ316" i="16"/>
  <c r="AL315" i="16"/>
  <c r="AJ315" i="16"/>
  <c r="AL314" i="16"/>
  <c r="AJ314" i="16"/>
  <c r="AL313" i="16"/>
  <c r="AJ313" i="16"/>
  <c r="AL312" i="16"/>
  <c r="AJ312" i="16"/>
  <c r="AL311" i="16"/>
  <c r="AJ311" i="16"/>
  <c r="AL310" i="16"/>
  <c r="AJ310" i="16"/>
  <c r="AL309" i="16"/>
  <c r="AJ309" i="16"/>
  <c r="AL308" i="16"/>
  <c r="AJ308" i="16"/>
  <c r="AL307" i="16"/>
  <c r="AJ307" i="16"/>
  <c r="AL306" i="16"/>
  <c r="AJ306" i="16"/>
  <c r="AL305" i="16"/>
  <c r="AJ305" i="16"/>
  <c r="AL304" i="16"/>
  <c r="AJ304" i="16"/>
  <c r="AL303" i="16"/>
  <c r="AJ303" i="16"/>
  <c r="AL302" i="16"/>
  <c r="AJ302" i="16"/>
  <c r="AL301" i="16"/>
  <c r="AJ301" i="16"/>
  <c r="AL300" i="16"/>
  <c r="AJ300" i="16"/>
  <c r="AL299" i="16"/>
  <c r="AJ299" i="16"/>
  <c r="AL298" i="16"/>
  <c r="AJ298" i="16"/>
  <c r="AL297" i="16"/>
  <c r="AJ297" i="16"/>
  <c r="AL296" i="16"/>
  <c r="AJ296" i="16"/>
  <c r="AL295" i="16"/>
  <c r="AJ295" i="16"/>
  <c r="AL294" i="16"/>
  <c r="AJ294" i="16"/>
  <c r="AL293" i="16"/>
  <c r="AJ293" i="16"/>
  <c r="AL292" i="16"/>
  <c r="AJ292" i="16"/>
  <c r="AL291" i="16"/>
  <c r="AJ291" i="16"/>
  <c r="AL290" i="16"/>
  <c r="AJ290" i="16"/>
  <c r="AL289" i="16"/>
  <c r="AJ289" i="16"/>
  <c r="AL288" i="16"/>
  <c r="AJ288" i="16"/>
  <c r="AL287" i="16"/>
  <c r="AJ287" i="16"/>
  <c r="AL286" i="16"/>
  <c r="AJ286" i="16"/>
  <c r="AL285" i="16"/>
  <c r="AJ285" i="16"/>
  <c r="AL284" i="16"/>
  <c r="AJ284" i="16"/>
  <c r="AL283" i="16"/>
  <c r="AJ283" i="16"/>
  <c r="AL282" i="16"/>
  <c r="AJ282" i="16"/>
  <c r="AL281" i="16"/>
  <c r="AJ281" i="16"/>
  <c r="AL280" i="16"/>
  <c r="AJ280" i="16"/>
  <c r="AL279" i="16"/>
  <c r="AJ279" i="16"/>
  <c r="AL278" i="16"/>
  <c r="AJ278" i="16"/>
  <c r="AL277" i="16"/>
  <c r="AJ277" i="16"/>
  <c r="AL276" i="16"/>
  <c r="AJ276" i="16"/>
  <c r="AL275" i="16"/>
  <c r="AJ275" i="16"/>
  <c r="AL274" i="16"/>
  <c r="AJ274" i="16"/>
  <c r="AL273" i="16"/>
  <c r="AJ273" i="16"/>
  <c r="AL272" i="16"/>
  <c r="AJ272" i="16"/>
  <c r="AL271" i="16"/>
  <c r="AJ271" i="16"/>
  <c r="AL270" i="16"/>
  <c r="AJ270" i="16"/>
  <c r="AL269" i="16"/>
  <c r="AJ269" i="16"/>
  <c r="AL268" i="16"/>
  <c r="AJ268" i="16"/>
  <c r="AL267" i="16"/>
  <c r="AJ267" i="16"/>
  <c r="AL266" i="16"/>
  <c r="AJ266" i="16"/>
  <c r="AL265" i="16"/>
  <c r="AJ265" i="16"/>
  <c r="AL264" i="16"/>
  <c r="AJ264" i="16"/>
  <c r="AL263" i="16"/>
  <c r="AJ263" i="16"/>
  <c r="AL262" i="16"/>
  <c r="AJ262" i="16"/>
  <c r="AL261" i="16"/>
  <c r="AJ261" i="16"/>
  <c r="AL260" i="16"/>
  <c r="AJ260" i="16"/>
  <c r="AL259" i="16"/>
  <c r="AJ259" i="16"/>
  <c r="AL258" i="16"/>
  <c r="AJ258" i="16"/>
  <c r="AL257" i="16"/>
  <c r="AJ257" i="16"/>
  <c r="AL256" i="16"/>
  <c r="AJ256" i="16"/>
  <c r="AL255" i="16"/>
  <c r="AJ255" i="16"/>
  <c r="AL254" i="16"/>
  <c r="AJ254" i="16"/>
  <c r="AL253" i="16"/>
  <c r="AJ253" i="16"/>
  <c r="AL252" i="16"/>
  <c r="AJ252" i="16"/>
  <c r="AL251" i="16"/>
  <c r="AJ251" i="16"/>
  <c r="AL250" i="16"/>
  <c r="AJ250" i="16"/>
  <c r="AL249" i="16"/>
  <c r="AJ249" i="16"/>
  <c r="AL248" i="16"/>
  <c r="AJ248" i="16"/>
  <c r="AL247" i="16"/>
  <c r="AJ247" i="16"/>
  <c r="AL246" i="16"/>
  <c r="AJ246" i="16"/>
  <c r="AL245" i="16"/>
  <c r="AJ245" i="16"/>
  <c r="AL244" i="16"/>
  <c r="AJ244" i="16"/>
  <c r="AL243" i="16"/>
  <c r="AJ243" i="16"/>
  <c r="AL242" i="16"/>
  <c r="AJ242" i="16"/>
  <c r="AL241" i="16"/>
  <c r="AJ241" i="16"/>
  <c r="AL240" i="16"/>
  <c r="AJ240" i="16"/>
  <c r="AL239" i="16"/>
  <c r="AJ239" i="16"/>
  <c r="AL238" i="16"/>
  <c r="AJ238" i="16"/>
  <c r="AL237" i="16"/>
  <c r="AJ237" i="16"/>
  <c r="AL236" i="16"/>
  <c r="AJ236" i="16"/>
  <c r="AL235" i="16"/>
  <c r="AJ235" i="16"/>
  <c r="AL234" i="16"/>
  <c r="AJ234" i="16"/>
  <c r="AL233" i="16"/>
  <c r="AJ233" i="16"/>
  <c r="AL232" i="16"/>
  <c r="AJ232" i="16"/>
  <c r="AL231" i="16"/>
  <c r="AJ231" i="16"/>
  <c r="AL230" i="16"/>
  <c r="AJ230" i="16"/>
  <c r="AL229" i="16"/>
  <c r="AJ229" i="16"/>
  <c r="AL228" i="16"/>
  <c r="AJ228" i="16"/>
  <c r="AL227" i="16"/>
  <c r="AJ227" i="16"/>
  <c r="AL226" i="16"/>
  <c r="AJ226" i="16"/>
  <c r="AL225" i="16"/>
  <c r="AJ225" i="16"/>
  <c r="AL224" i="16"/>
  <c r="AJ224" i="16"/>
  <c r="AL223" i="16"/>
  <c r="AJ223" i="16"/>
  <c r="AL222" i="16"/>
  <c r="AJ222" i="16"/>
  <c r="AL221" i="16"/>
  <c r="AJ221" i="16"/>
  <c r="AL220" i="16"/>
  <c r="AJ220" i="16"/>
  <c r="AL219" i="16"/>
  <c r="AJ219" i="16"/>
  <c r="AL218" i="16"/>
  <c r="AJ218" i="16"/>
  <c r="AL217" i="16"/>
  <c r="AJ217" i="16"/>
  <c r="AL216" i="16"/>
  <c r="AJ216" i="16"/>
  <c r="AL215" i="16"/>
  <c r="AJ215" i="16"/>
  <c r="AL214" i="16"/>
  <c r="AJ214" i="16"/>
  <c r="AL213" i="16"/>
  <c r="AJ213" i="16"/>
  <c r="AL212" i="16"/>
  <c r="AJ212" i="16"/>
  <c r="AL211" i="16"/>
  <c r="AJ211" i="16"/>
  <c r="AL210" i="16"/>
  <c r="AJ210" i="16"/>
  <c r="AL209" i="16"/>
  <c r="AJ209" i="16"/>
  <c r="AL208" i="16"/>
  <c r="AJ208" i="16"/>
  <c r="AL207" i="16"/>
  <c r="AJ207" i="16"/>
  <c r="AL206" i="16"/>
  <c r="AJ206" i="16"/>
  <c r="AL203" i="16"/>
  <c r="AJ203" i="16"/>
  <c r="AL202" i="16"/>
  <c r="AJ202" i="16"/>
  <c r="AL201" i="16"/>
  <c r="AJ201" i="16"/>
  <c r="AL200" i="16"/>
  <c r="AJ200" i="16"/>
  <c r="AL199" i="16"/>
  <c r="AJ199" i="16"/>
  <c r="AL198" i="16"/>
  <c r="AJ198" i="16"/>
  <c r="AL197" i="16"/>
  <c r="AJ197" i="16"/>
  <c r="AL196" i="16"/>
  <c r="AJ196" i="16"/>
  <c r="AL195" i="16"/>
  <c r="AJ195" i="16"/>
  <c r="AL194" i="16"/>
  <c r="AJ194" i="16"/>
  <c r="AL193" i="16"/>
  <c r="AJ193" i="16"/>
  <c r="AL192" i="16"/>
  <c r="AJ192" i="16"/>
  <c r="AL191" i="16"/>
  <c r="AJ191" i="16"/>
  <c r="AL190" i="16"/>
  <c r="AJ190" i="16"/>
  <c r="AL189" i="16"/>
  <c r="AJ189" i="16"/>
  <c r="AL188" i="16"/>
  <c r="AJ188" i="16"/>
  <c r="AL187" i="16"/>
  <c r="AJ187" i="16"/>
  <c r="AL186" i="16"/>
  <c r="AJ186" i="16"/>
  <c r="AL185" i="16"/>
  <c r="AJ185" i="16"/>
  <c r="AL184" i="16"/>
  <c r="AJ184" i="16"/>
  <c r="AL183" i="16"/>
  <c r="AJ183" i="16"/>
  <c r="AL182" i="16"/>
  <c r="AJ182" i="16"/>
  <c r="AL181" i="16"/>
  <c r="AJ181" i="16"/>
  <c r="AL180" i="16"/>
  <c r="AJ180" i="16"/>
  <c r="AL179" i="16"/>
  <c r="AJ179" i="16"/>
  <c r="AL178" i="16"/>
  <c r="AJ178" i="16"/>
  <c r="AL177" i="16"/>
  <c r="AJ177" i="16"/>
  <c r="AL176" i="16"/>
  <c r="AJ176" i="16"/>
  <c r="AL175" i="16"/>
  <c r="AJ175" i="16"/>
  <c r="AL174" i="16"/>
  <c r="AJ174" i="16"/>
  <c r="AL173" i="16"/>
  <c r="AJ173" i="16"/>
  <c r="AL172" i="16"/>
  <c r="AJ172" i="16"/>
  <c r="AL171" i="16"/>
  <c r="AJ171" i="16"/>
  <c r="AL170" i="16"/>
  <c r="AJ170" i="16"/>
  <c r="AL169" i="16"/>
  <c r="AJ169" i="16"/>
  <c r="AL168" i="16"/>
  <c r="AJ168" i="16"/>
  <c r="AL167" i="16"/>
  <c r="AJ167" i="16"/>
  <c r="AL166" i="16"/>
  <c r="AJ166" i="16"/>
  <c r="AL165" i="16"/>
  <c r="AJ165" i="16"/>
  <c r="AL164" i="16"/>
  <c r="AJ164" i="16"/>
  <c r="AL163" i="16"/>
  <c r="AJ163" i="16"/>
  <c r="AL162" i="16"/>
  <c r="AJ162" i="16"/>
  <c r="AL161" i="16"/>
  <c r="AJ161" i="16"/>
  <c r="AL160" i="16"/>
  <c r="AJ160" i="16"/>
  <c r="AL159" i="16"/>
  <c r="AJ159" i="16"/>
  <c r="AL158" i="16"/>
  <c r="AJ158" i="16"/>
  <c r="AL157" i="16"/>
  <c r="AJ157" i="16"/>
  <c r="AL156" i="16"/>
  <c r="AJ156" i="16"/>
  <c r="AL155" i="16"/>
  <c r="AJ155" i="16"/>
  <c r="AL154" i="16"/>
  <c r="AJ154" i="16"/>
  <c r="AL153" i="16"/>
  <c r="AJ153" i="16"/>
  <c r="AL152" i="16"/>
  <c r="AJ152" i="16"/>
  <c r="AL151" i="16"/>
  <c r="AJ151" i="16"/>
  <c r="AL150" i="16"/>
  <c r="AJ150" i="16"/>
  <c r="AL149" i="16"/>
  <c r="AJ149" i="16"/>
  <c r="AL148" i="16"/>
  <c r="AJ148" i="16"/>
  <c r="AL147" i="16"/>
  <c r="AJ147" i="16"/>
  <c r="AL146" i="16"/>
  <c r="AJ146" i="16"/>
  <c r="AL145" i="16"/>
  <c r="AJ145" i="16"/>
  <c r="AL144" i="16"/>
  <c r="AJ144" i="16"/>
  <c r="AL143" i="16"/>
  <c r="AJ143" i="16"/>
  <c r="AL142" i="16"/>
  <c r="AJ142" i="16"/>
  <c r="AL141" i="16"/>
  <c r="AJ141" i="16"/>
  <c r="AL140" i="16"/>
  <c r="AJ140" i="16"/>
  <c r="AL139" i="16"/>
  <c r="AJ139" i="16"/>
  <c r="AL138" i="16"/>
  <c r="AJ138" i="16"/>
  <c r="AL137" i="16"/>
  <c r="AJ137" i="16"/>
  <c r="AL136" i="16"/>
  <c r="AJ136" i="16"/>
  <c r="AL135" i="16"/>
  <c r="AJ135" i="16"/>
  <c r="AL134" i="16"/>
  <c r="AJ134" i="16"/>
  <c r="AL133" i="16"/>
  <c r="AJ133" i="16"/>
  <c r="AL132" i="16"/>
  <c r="AJ132" i="16"/>
  <c r="AL131" i="16"/>
  <c r="AJ131" i="16"/>
  <c r="AL130" i="16"/>
  <c r="AJ130" i="16"/>
  <c r="AL129" i="16"/>
  <c r="AJ129" i="16"/>
  <c r="AL128" i="16"/>
  <c r="AJ128" i="16"/>
  <c r="AL127" i="16"/>
  <c r="AJ127" i="16"/>
  <c r="AL126" i="16"/>
  <c r="AJ126" i="16"/>
  <c r="AL125" i="16"/>
  <c r="AJ125" i="16"/>
  <c r="AL124" i="16"/>
  <c r="AJ124" i="16"/>
  <c r="AL123" i="16"/>
  <c r="AJ123" i="16"/>
  <c r="AL122" i="16"/>
  <c r="AJ122" i="16"/>
  <c r="AL121" i="16"/>
  <c r="AJ121" i="16"/>
  <c r="AL120" i="16"/>
  <c r="AJ120" i="16"/>
  <c r="AL119" i="16"/>
  <c r="AJ119" i="16"/>
  <c r="AL118" i="16"/>
  <c r="AJ118" i="16"/>
  <c r="AL117" i="16"/>
  <c r="AJ117" i="16"/>
  <c r="AL116" i="16"/>
  <c r="AJ116" i="16"/>
  <c r="AL115" i="16"/>
  <c r="AJ115" i="16"/>
  <c r="AL114" i="16"/>
  <c r="AJ114" i="16"/>
  <c r="AL113" i="16"/>
  <c r="AJ113" i="16"/>
  <c r="AL112" i="16"/>
  <c r="AJ112" i="16"/>
  <c r="AL111" i="16"/>
  <c r="AJ111" i="16"/>
  <c r="AL110" i="16"/>
  <c r="AJ110" i="16"/>
  <c r="AL109" i="16"/>
  <c r="AJ109" i="16"/>
  <c r="AL108" i="16"/>
  <c r="AJ108" i="16"/>
  <c r="AL107" i="16"/>
  <c r="AJ107" i="16"/>
  <c r="AL106" i="16"/>
  <c r="AJ106" i="16"/>
  <c r="AL105" i="16"/>
  <c r="AJ105" i="16"/>
  <c r="AL104" i="16"/>
  <c r="AJ104" i="16"/>
  <c r="AL103" i="16"/>
  <c r="AJ103" i="16"/>
  <c r="AL102" i="16"/>
  <c r="AJ102" i="16"/>
  <c r="AL101" i="16"/>
  <c r="AJ101" i="16"/>
  <c r="AL100" i="16"/>
  <c r="AJ100" i="16"/>
  <c r="AL99" i="16"/>
  <c r="AJ99" i="16"/>
  <c r="AL98" i="16"/>
  <c r="AJ98" i="16"/>
  <c r="AL97" i="16"/>
  <c r="AJ97" i="16"/>
  <c r="AL96" i="16"/>
  <c r="AJ96" i="16"/>
  <c r="AL95" i="16"/>
  <c r="AJ95" i="16"/>
  <c r="AL94" i="16"/>
  <c r="AJ94" i="16"/>
  <c r="AL93" i="16"/>
  <c r="AJ93" i="16"/>
  <c r="AL92" i="16"/>
  <c r="AJ92" i="16"/>
  <c r="AL91" i="16"/>
  <c r="AJ91" i="16"/>
  <c r="AL90" i="16"/>
  <c r="AJ90" i="16"/>
  <c r="AL89" i="16"/>
  <c r="AJ89" i="16"/>
  <c r="AL88" i="16"/>
  <c r="AJ88" i="16"/>
  <c r="AL87" i="16"/>
  <c r="AJ87" i="16"/>
  <c r="AL86" i="16"/>
  <c r="AJ86" i="16"/>
  <c r="AL85" i="16"/>
  <c r="AJ85" i="16"/>
  <c r="AL84" i="16"/>
  <c r="AJ84" i="16"/>
  <c r="AL83" i="16"/>
  <c r="AJ83" i="16"/>
  <c r="AL82" i="16"/>
  <c r="AJ82" i="16"/>
  <c r="AL81" i="16"/>
  <c r="AJ81" i="16"/>
  <c r="AL80" i="16"/>
  <c r="AJ80" i="16"/>
  <c r="AL79" i="16"/>
  <c r="AJ79" i="16"/>
  <c r="AL78" i="16"/>
  <c r="AJ78" i="16"/>
  <c r="AL77" i="16"/>
  <c r="AJ77" i="16"/>
  <c r="AL76" i="16"/>
  <c r="AJ76" i="16"/>
  <c r="AL75" i="16"/>
  <c r="AJ75" i="16"/>
  <c r="AL74" i="16"/>
  <c r="AJ74" i="16"/>
  <c r="AL73" i="16"/>
  <c r="AJ73" i="16"/>
  <c r="AL72" i="16"/>
  <c r="AJ72" i="16"/>
  <c r="AL71" i="16"/>
  <c r="AJ71" i="16"/>
  <c r="AL70" i="16"/>
  <c r="AJ70" i="16"/>
  <c r="AL69" i="16"/>
  <c r="AJ69" i="16"/>
  <c r="AL68" i="16"/>
  <c r="AJ68" i="16"/>
  <c r="AL67" i="16"/>
  <c r="AJ67" i="16"/>
  <c r="AL66" i="16"/>
  <c r="AJ66" i="16"/>
  <c r="AL65" i="16"/>
  <c r="AJ65" i="16"/>
  <c r="AL64" i="16"/>
  <c r="AJ64" i="16"/>
  <c r="AL63" i="16"/>
  <c r="AJ63" i="16"/>
  <c r="AL62" i="16"/>
  <c r="AJ62" i="16"/>
  <c r="AL61" i="16"/>
  <c r="AJ61" i="16"/>
  <c r="AL60" i="16"/>
  <c r="AJ60" i="16"/>
  <c r="AL59" i="16"/>
  <c r="AJ59" i="16"/>
  <c r="AL58" i="16"/>
  <c r="AJ58" i="16"/>
  <c r="AL57" i="16"/>
  <c r="AJ57" i="16"/>
  <c r="AL56" i="16"/>
  <c r="AJ56" i="16"/>
  <c r="AL55" i="16"/>
  <c r="AJ55" i="16"/>
  <c r="AL54" i="16"/>
  <c r="AJ54" i="16"/>
  <c r="AL53" i="16"/>
  <c r="AJ53" i="16"/>
  <c r="AL52" i="16"/>
  <c r="AJ52" i="16"/>
  <c r="AL51" i="16"/>
  <c r="AJ51" i="16"/>
  <c r="AL50" i="16"/>
  <c r="AJ50" i="16"/>
  <c r="AL49" i="16"/>
  <c r="AJ49" i="16"/>
  <c r="AL48" i="16"/>
  <c r="AJ48" i="16"/>
  <c r="AL47" i="16"/>
  <c r="AJ47" i="16"/>
  <c r="AL46" i="16"/>
  <c r="AJ46" i="16"/>
  <c r="AL45" i="16"/>
  <c r="AJ45" i="16"/>
  <c r="AL44" i="16"/>
  <c r="AJ44" i="16"/>
  <c r="AL43" i="16"/>
  <c r="AJ43" i="16"/>
  <c r="AL42" i="16"/>
  <c r="AJ42" i="16"/>
  <c r="AL41" i="16"/>
  <c r="AJ41" i="16"/>
  <c r="AL40" i="16"/>
  <c r="AJ40" i="16"/>
  <c r="AL39" i="16"/>
  <c r="AJ39" i="16"/>
  <c r="AL38" i="16"/>
  <c r="AJ38" i="16"/>
  <c r="AL37" i="16"/>
  <c r="AJ37" i="16"/>
  <c r="AL36" i="16"/>
  <c r="AJ36" i="16"/>
  <c r="AL35" i="16"/>
  <c r="AJ35" i="16"/>
  <c r="AL34" i="16"/>
  <c r="AJ34" i="16"/>
  <c r="AL33" i="16"/>
  <c r="AJ33" i="16"/>
  <c r="AL32" i="16"/>
  <c r="AJ32" i="16"/>
  <c r="AL31" i="16"/>
  <c r="AJ31" i="16"/>
  <c r="AL30" i="16"/>
  <c r="AJ30" i="16"/>
  <c r="AL29" i="16"/>
  <c r="AJ29" i="16"/>
  <c r="AL28" i="16"/>
  <c r="AJ28" i="16"/>
  <c r="AL27" i="16"/>
  <c r="AJ27" i="16"/>
  <c r="AL26" i="16"/>
  <c r="AJ26" i="16"/>
  <c r="AL25" i="16"/>
  <c r="AJ25" i="16"/>
  <c r="AL24" i="16"/>
  <c r="AJ24" i="16"/>
  <c r="AL23" i="16"/>
  <c r="AJ23" i="16"/>
  <c r="AL22" i="16"/>
  <c r="AJ22" i="16"/>
  <c r="AL21" i="16"/>
  <c r="AJ21" i="16"/>
  <c r="AL20" i="16"/>
  <c r="AJ20" i="16"/>
  <c r="AL19" i="16"/>
  <c r="AJ19" i="16"/>
  <c r="AL18" i="16"/>
  <c r="AJ18" i="16"/>
  <c r="AL17" i="16"/>
  <c r="AJ17" i="16"/>
  <c r="AL16" i="16"/>
  <c r="AJ16" i="16"/>
  <c r="AL15" i="16"/>
  <c r="AJ15" i="16"/>
  <c r="AL14" i="16"/>
  <c r="AJ14" i="16"/>
  <c r="AL13" i="16"/>
  <c r="AJ13" i="16"/>
  <c r="AL12" i="16"/>
  <c r="AJ12" i="16"/>
  <c r="AL11" i="16"/>
  <c r="AJ11" i="16"/>
  <c r="AL10" i="16"/>
  <c r="AJ10" i="16"/>
  <c r="AL9" i="16"/>
  <c r="AJ9" i="16"/>
  <c r="AL8" i="16"/>
  <c r="AJ8" i="16"/>
  <c r="AH8" i="16"/>
  <c r="AG8" i="16"/>
  <c r="AL7" i="16"/>
  <c r="AJ7" i="16"/>
  <c r="AH7" i="16"/>
  <c r="AG7" i="16"/>
  <c r="AL6" i="16"/>
  <c r="AJ6" i="16"/>
  <c r="AH6" i="16"/>
  <c r="AG6" i="16"/>
  <c r="AL5" i="16"/>
  <c r="AJ5" i="16"/>
  <c r="AH5" i="16"/>
  <c r="AG5" i="16"/>
  <c r="AL4" i="16"/>
  <c r="AJ4" i="16"/>
  <c r="AH4" i="16"/>
  <c r="AG4" i="16"/>
  <c r="AL3" i="16"/>
  <c r="AJ3" i="16"/>
  <c r="AH3" i="16"/>
  <c r="AG3" i="16"/>
  <c r="AL2" i="16"/>
  <c r="AJ2" i="16"/>
  <c r="AH2" i="16"/>
  <c r="AG2" i="16"/>
  <c r="Y3005" i="16" l="1"/>
  <c r="W3005" i="16"/>
  <c r="Y3004" i="16"/>
  <c r="W3004" i="16"/>
  <c r="Y3003" i="16"/>
  <c r="W3003" i="16"/>
  <c r="Y3002" i="16"/>
  <c r="W3002" i="16"/>
  <c r="Y3001" i="16"/>
  <c r="W3001" i="16"/>
  <c r="Y3000" i="16"/>
  <c r="W3000" i="16"/>
  <c r="Y2999" i="16"/>
  <c r="W2999" i="16"/>
  <c r="Y2998" i="16"/>
  <c r="W2998" i="16"/>
  <c r="Y2997" i="16"/>
  <c r="W2997" i="16"/>
  <c r="Y2996" i="16"/>
  <c r="W2996" i="16"/>
  <c r="Y2995" i="16"/>
  <c r="W2995" i="16"/>
  <c r="Y2994" i="16"/>
  <c r="W2994" i="16"/>
  <c r="Y2993" i="16"/>
  <c r="W2993" i="16"/>
  <c r="Y2992" i="16"/>
  <c r="W2992" i="16"/>
  <c r="Y2991" i="16"/>
  <c r="W2991" i="16"/>
  <c r="Y2990" i="16"/>
  <c r="W2990" i="16"/>
  <c r="Y2989" i="16"/>
  <c r="W2989" i="16"/>
  <c r="Y2988" i="16"/>
  <c r="W2988" i="16"/>
  <c r="Y2987" i="16"/>
  <c r="W2987" i="16"/>
  <c r="Y2986" i="16"/>
  <c r="W2986" i="16"/>
  <c r="Y2985" i="16"/>
  <c r="W2985" i="16"/>
  <c r="Y2984" i="16"/>
  <c r="W2984" i="16"/>
  <c r="Y2983" i="16"/>
  <c r="W2983" i="16"/>
  <c r="Y2982" i="16"/>
  <c r="W2982" i="16"/>
  <c r="Y2981" i="16"/>
  <c r="W2981" i="16"/>
  <c r="Y2980" i="16"/>
  <c r="W2980" i="16"/>
  <c r="Y2979" i="16"/>
  <c r="W2979" i="16"/>
  <c r="Y2978" i="16"/>
  <c r="W2978" i="16"/>
  <c r="Y2977" i="16"/>
  <c r="W2977" i="16"/>
  <c r="Y2976" i="16"/>
  <c r="W2976" i="16"/>
  <c r="Y2975" i="16"/>
  <c r="W2975" i="16"/>
  <c r="Y2974" i="16"/>
  <c r="W2974" i="16"/>
  <c r="Y2973" i="16"/>
  <c r="W2973" i="16"/>
  <c r="Y2972" i="16"/>
  <c r="W2972" i="16"/>
  <c r="Y2971" i="16"/>
  <c r="W2971" i="16"/>
  <c r="Y2970" i="16"/>
  <c r="W2970" i="16"/>
  <c r="Y2969" i="16"/>
  <c r="W2969" i="16"/>
  <c r="Y2968" i="16"/>
  <c r="W2968" i="16"/>
  <c r="Y2967" i="16"/>
  <c r="W2967" i="16"/>
  <c r="Y2966" i="16"/>
  <c r="W2966" i="16"/>
  <c r="Y2965" i="16"/>
  <c r="W2965" i="16"/>
  <c r="Y2964" i="16"/>
  <c r="W2964" i="16"/>
  <c r="Y2963" i="16"/>
  <c r="W2963" i="16"/>
  <c r="Y2962" i="16"/>
  <c r="W2962" i="16"/>
  <c r="Y2961" i="16"/>
  <c r="W2961" i="16"/>
  <c r="Y2960" i="16"/>
  <c r="W2960" i="16"/>
  <c r="Y2959" i="16"/>
  <c r="W2959" i="16"/>
  <c r="Y2958" i="16"/>
  <c r="W2958" i="16"/>
  <c r="Y2957" i="16"/>
  <c r="W2957" i="16"/>
  <c r="Y2956" i="16"/>
  <c r="W2956" i="16"/>
  <c r="Y2955" i="16"/>
  <c r="W2955" i="16"/>
  <c r="Y2954" i="16"/>
  <c r="W2954" i="16"/>
  <c r="Y2953" i="16"/>
  <c r="W2953" i="16"/>
  <c r="Y2952" i="16"/>
  <c r="W2952" i="16"/>
  <c r="Y2951" i="16"/>
  <c r="W2951" i="16"/>
  <c r="Y2950" i="16"/>
  <c r="W2950" i="16"/>
  <c r="Y2949" i="16"/>
  <c r="W2949" i="16"/>
  <c r="Y2948" i="16"/>
  <c r="W2948" i="16"/>
  <c r="Y2947" i="16"/>
  <c r="W2947" i="16"/>
  <c r="Y2946" i="16"/>
  <c r="W2946" i="16"/>
  <c r="Y2945" i="16"/>
  <c r="W2945" i="16"/>
  <c r="Y2944" i="16"/>
  <c r="W2944" i="16"/>
  <c r="Y2943" i="16"/>
  <c r="W2943" i="16"/>
  <c r="Y2942" i="16"/>
  <c r="W2942" i="16"/>
  <c r="Y2941" i="16"/>
  <c r="W2941" i="16"/>
  <c r="Y2940" i="16"/>
  <c r="W2940" i="16"/>
  <c r="Y2939" i="16"/>
  <c r="W2939" i="16"/>
  <c r="Y2938" i="16"/>
  <c r="W2938" i="16"/>
  <c r="Y2937" i="16"/>
  <c r="W2937" i="16"/>
  <c r="Y2936" i="16"/>
  <c r="W2936" i="16"/>
  <c r="Y2935" i="16"/>
  <c r="W2935" i="16"/>
  <c r="Y2934" i="16"/>
  <c r="W2934" i="16"/>
  <c r="Y2933" i="16"/>
  <c r="W2933" i="16"/>
  <c r="Y2932" i="16"/>
  <c r="W2932" i="16"/>
  <c r="Y2931" i="16"/>
  <c r="W2931" i="16"/>
  <c r="Y2930" i="16"/>
  <c r="W2930" i="16"/>
  <c r="Y2929" i="16"/>
  <c r="W2929" i="16"/>
  <c r="Y2928" i="16"/>
  <c r="W2928" i="16"/>
  <c r="Y2927" i="16"/>
  <c r="W2927" i="16"/>
  <c r="Y2926" i="16"/>
  <c r="W2926" i="16"/>
  <c r="Y2925" i="16"/>
  <c r="W2925" i="16"/>
  <c r="Y2924" i="16"/>
  <c r="W2924" i="16"/>
  <c r="Y2923" i="16"/>
  <c r="W2923" i="16"/>
  <c r="Y2922" i="16"/>
  <c r="W2922" i="16"/>
  <c r="Y2921" i="16"/>
  <c r="W2921" i="16"/>
  <c r="Y2920" i="16"/>
  <c r="W2920" i="16"/>
  <c r="Y2919" i="16"/>
  <c r="W2919" i="16"/>
  <c r="Y2918" i="16"/>
  <c r="W2918" i="16"/>
  <c r="Y2917" i="16"/>
  <c r="W2917" i="16"/>
  <c r="Y2916" i="16"/>
  <c r="W2916" i="16"/>
  <c r="Y2915" i="16"/>
  <c r="W2915" i="16"/>
  <c r="Y2914" i="16"/>
  <c r="W2914" i="16"/>
  <c r="Y2913" i="16"/>
  <c r="W2913" i="16"/>
  <c r="Y2912" i="16"/>
  <c r="W2912" i="16"/>
  <c r="Y2911" i="16"/>
  <c r="W2911" i="16"/>
  <c r="Y2910" i="16"/>
  <c r="W2910" i="16"/>
  <c r="Y2909" i="16"/>
  <c r="W2909" i="16"/>
  <c r="Y2908" i="16"/>
  <c r="W2908" i="16"/>
  <c r="Y2907" i="16"/>
  <c r="W2907" i="16"/>
  <c r="Y2906" i="16"/>
  <c r="W2906" i="16"/>
  <c r="Y2905" i="16"/>
  <c r="W2905" i="16"/>
  <c r="Y2904" i="16"/>
  <c r="W2904" i="16"/>
  <c r="Y2903" i="16"/>
  <c r="W2903" i="16"/>
  <c r="Y2902" i="16"/>
  <c r="W2902" i="16"/>
  <c r="Y2901" i="16"/>
  <c r="W2901" i="16"/>
  <c r="Y2900" i="16"/>
  <c r="W2900" i="16"/>
  <c r="Y2899" i="16"/>
  <c r="W2899" i="16"/>
  <c r="Y2898" i="16"/>
  <c r="W2898" i="16"/>
  <c r="Y2897" i="16"/>
  <c r="W2897" i="16"/>
  <c r="Y2896" i="16"/>
  <c r="W2896" i="16"/>
  <c r="Y2895" i="16"/>
  <c r="W2895" i="16"/>
  <c r="Y2894" i="16"/>
  <c r="W2894" i="16"/>
  <c r="Y2893" i="16"/>
  <c r="W2893" i="16"/>
  <c r="Y2892" i="16"/>
  <c r="W2892" i="16"/>
  <c r="Y2891" i="16"/>
  <c r="W2891" i="16"/>
  <c r="Y2890" i="16"/>
  <c r="W2890" i="16"/>
  <c r="Y2889" i="16"/>
  <c r="W2889" i="16"/>
  <c r="Y2888" i="16"/>
  <c r="W2888" i="16"/>
  <c r="Y2887" i="16"/>
  <c r="W2887" i="16"/>
  <c r="Y2886" i="16"/>
  <c r="W2886" i="16"/>
  <c r="Y2885" i="16"/>
  <c r="W2885" i="16"/>
  <c r="Y2884" i="16"/>
  <c r="W2884" i="16"/>
  <c r="Y2883" i="16"/>
  <c r="W2883" i="16"/>
  <c r="Y2882" i="16"/>
  <c r="W2882" i="16"/>
  <c r="Y2881" i="16"/>
  <c r="W2881" i="16"/>
  <c r="Y2880" i="16"/>
  <c r="W2880" i="16"/>
  <c r="Y2879" i="16"/>
  <c r="W2879" i="16"/>
  <c r="Y2878" i="16"/>
  <c r="W2878" i="16"/>
  <c r="Y2877" i="16"/>
  <c r="W2877" i="16"/>
  <c r="Y2876" i="16"/>
  <c r="W2876" i="16"/>
  <c r="Y2875" i="16"/>
  <c r="W2875" i="16"/>
  <c r="Y2874" i="16"/>
  <c r="W2874" i="16"/>
  <c r="Y2873" i="16"/>
  <c r="W2873" i="16"/>
  <c r="Y2872" i="16"/>
  <c r="W2872" i="16"/>
  <c r="Y2871" i="16"/>
  <c r="W2871" i="16"/>
  <c r="Y2870" i="16"/>
  <c r="W2870" i="16"/>
  <c r="Y2869" i="16"/>
  <c r="W2869" i="16"/>
  <c r="Y2868" i="16"/>
  <c r="W2868" i="16"/>
  <c r="Y2867" i="16"/>
  <c r="W2867" i="16"/>
  <c r="Y2866" i="16"/>
  <c r="W2866" i="16"/>
  <c r="Y2865" i="16"/>
  <c r="W2865" i="16"/>
  <c r="Y2864" i="16"/>
  <c r="W2864" i="16"/>
  <c r="Y2863" i="16"/>
  <c r="W2863" i="16"/>
  <c r="Y2862" i="16"/>
  <c r="W2862" i="16"/>
  <c r="Y2861" i="16"/>
  <c r="W2861" i="16"/>
  <c r="Y2860" i="16"/>
  <c r="W2860" i="16"/>
  <c r="Y2859" i="16"/>
  <c r="W2859" i="16"/>
  <c r="Y2858" i="16"/>
  <c r="W2858" i="16"/>
  <c r="Y2857" i="16"/>
  <c r="W2857" i="16"/>
  <c r="Y2856" i="16"/>
  <c r="W2856" i="16"/>
  <c r="Y2855" i="16"/>
  <c r="W2855" i="16"/>
  <c r="Y2854" i="16"/>
  <c r="W2854" i="16"/>
  <c r="Y2853" i="16"/>
  <c r="W2853" i="16"/>
  <c r="Y2852" i="16"/>
  <c r="W2852" i="16"/>
  <c r="Y2851" i="16"/>
  <c r="W2851" i="16"/>
  <c r="Y2850" i="16"/>
  <c r="W2850" i="16"/>
  <c r="Y2849" i="16"/>
  <c r="W2849" i="16"/>
  <c r="Y2848" i="16"/>
  <c r="W2848" i="16"/>
  <c r="Y2847" i="16"/>
  <c r="W2847" i="16"/>
  <c r="Y2846" i="16"/>
  <c r="W2846" i="16"/>
  <c r="Y2845" i="16"/>
  <c r="W2845" i="16"/>
  <c r="Y2844" i="16"/>
  <c r="W2844" i="16"/>
  <c r="Y2843" i="16"/>
  <c r="W2843" i="16"/>
  <c r="Y2842" i="16"/>
  <c r="W2842" i="16"/>
  <c r="Y2841" i="16"/>
  <c r="W2841" i="16"/>
  <c r="Y2840" i="16"/>
  <c r="W2840" i="16"/>
  <c r="Y2839" i="16"/>
  <c r="W2839" i="16"/>
  <c r="Y2838" i="16"/>
  <c r="W2838" i="16"/>
  <c r="Y2837" i="16"/>
  <c r="W2837" i="16"/>
  <c r="Y2836" i="16"/>
  <c r="W2836" i="16"/>
  <c r="Y2835" i="16"/>
  <c r="W2835" i="16"/>
  <c r="Y2834" i="16"/>
  <c r="W2834" i="16"/>
  <c r="Y2833" i="16"/>
  <c r="W2833" i="16"/>
  <c r="Y2832" i="16"/>
  <c r="W2832" i="16"/>
  <c r="Y2831" i="16"/>
  <c r="W2831" i="16"/>
  <c r="Y2830" i="16"/>
  <c r="W2830" i="16"/>
  <c r="Y2829" i="16"/>
  <c r="W2829" i="16"/>
  <c r="Y2828" i="16"/>
  <c r="W2828" i="16"/>
  <c r="Y2827" i="16"/>
  <c r="W2827" i="16"/>
  <c r="Y2826" i="16"/>
  <c r="W2826" i="16"/>
  <c r="Y2825" i="16"/>
  <c r="W2825" i="16"/>
  <c r="Y2824" i="16"/>
  <c r="W2824" i="16"/>
  <c r="Y2823" i="16"/>
  <c r="W2823" i="16"/>
  <c r="Y2822" i="16"/>
  <c r="W2822" i="16"/>
  <c r="Y2821" i="16"/>
  <c r="W2821" i="16"/>
  <c r="Y2820" i="16"/>
  <c r="W2820" i="16"/>
  <c r="Y2819" i="16"/>
  <c r="W2819" i="16"/>
  <c r="Y2818" i="16"/>
  <c r="W2818" i="16"/>
  <c r="Y2817" i="16"/>
  <c r="W2817" i="16"/>
  <c r="Y2816" i="16"/>
  <c r="W2816" i="16"/>
  <c r="Y2815" i="16"/>
  <c r="W2815" i="16"/>
  <c r="Y2814" i="16"/>
  <c r="W2814" i="16"/>
  <c r="Y2813" i="16"/>
  <c r="W2813" i="16"/>
  <c r="Y2812" i="16"/>
  <c r="W2812" i="16"/>
  <c r="Y2811" i="16"/>
  <c r="W2811" i="16"/>
  <c r="Y2810" i="16"/>
  <c r="W2810" i="16"/>
  <c r="Y2809" i="16"/>
  <c r="W2809" i="16"/>
  <c r="Y2808" i="16"/>
  <c r="W2808" i="16"/>
  <c r="Y2807" i="16"/>
  <c r="W2807" i="16"/>
  <c r="Y2806" i="16"/>
  <c r="W2806" i="16"/>
  <c r="Y2805" i="16"/>
  <c r="W2805" i="16"/>
  <c r="Y2804" i="16"/>
  <c r="W2804" i="16"/>
  <c r="Y2803" i="16"/>
  <c r="W2803" i="16"/>
  <c r="Y2802" i="16"/>
  <c r="W2802" i="16"/>
  <c r="Y2801" i="16"/>
  <c r="W2801" i="16"/>
  <c r="Y2800" i="16"/>
  <c r="W2800" i="16"/>
  <c r="Y2799" i="16"/>
  <c r="W2799" i="16"/>
  <c r="Y2798" i="16"/>
  <c r="W2798" i="16"/>
  <c r="Y2797" i="16"/>
  <c r="W2797" i="16"/>
  <c r="Y2796" i="16"/>
  <c r="W2796" i="16"/>
  <c r="Y2795" i="16"/>
  <c r="W2795" i="16"/>
  <c r="Y2794" i="16"/>
  <c r="W2794" i="16"/>
  <c r="Y2793" i="16"/>
  <c r="W2793" i="16"/>
  <c r="Y2792" i="16"/>
  <c r="W2792" i="16"/>
  <c r="Y2791" i="16"/>
  <c r="W2791" i="16"/>
  <c r="Y2790" i="16"/>
  <c r="W2790" i="16"/>
  <c r="Y2789" i="16"/>
  <c r="W2789" i="16"/>
  <c r="Y2788" i="16"/>
  <c r="W2788" i="16"/>
  <c r="Y2787" i="16"/>
  <c r="W2787" i="16"/>
  <c r="Y2786" i="16"/>
  <c r="W2786" i="16"/>
  <c r="Y2785" i="16"/>
  <c r="W2785" i="16"/>
  <c r="Y2784" i="16"/>
  <c r="W2784" i="16"/>
  <c r="Y2783" i="16"/>
  <c r="W2783" i="16"/>
  <c r="Y2782" i="16"/>
  <c r="W2782" i="16"/>
  <c r="Y2781" i="16"/>
  <c r="W2781" i="16"/>
  <c r="Y2780" i="16"/>
  <c r="W2780" i="16"/>
  <c r="Y2779" i="16"/>
  <c r="W2779" i="16"/>
  <c r="Y2778" i="16"/>
  <c r="W2778" i="16"/>
  <c r="Y2777" i="16"/>
  <c r="W2777" i="16"/>
  <c r="Y2776" i="16"/>
  <c r="W2776" i="16"/>
  <c r="Y2775" i="16"/>
  <c r="W2775" i="16"/>
  <c r="Y2774" i="16"/>
  <c r="W2774" i="16"/>
  <c r="Y2773" i="16"/>
  <c r="W2773" i="16"/>
  <c r="Y2772" i="16"/>
  <c r="W2772" i="16"/>
  <c r="Y2771" i="16"/>
  <c r="W2771" i="16"/>
  <c r="Y2770" i="16"/>
  <c r="W2770" i="16"/>
  <c r="Y2769" i="16"/>
  <c r="W2769" i="16"/>
  <c r="Y2768" i="16"/>
  <c r="W2768" i="16"/>
  <c r="Y2767" i="16"/>
  <c r="W2767" i="16"/>
  <c r="Y2766" i="16"/>
  <c r="W2766" i="16"/>
  <c r="Y2765" i="16"/>
  <c r="W2765" i="16"/>
  <c r="Y2764" i="16"/>
  <c r="W2764" i="16"/>
  <c r="Y2763" i="16"/>
  <c r="W2763" i="16"/>
  <c r="Y2762" i="16"/>
  <c r="W2762" i="16"/>
  <c r="Y2761" i="16"/>
  <c r="W2761" i="16"/>
  <c r="Y2760" i="16"/>
  <c r="W2760" i="16"/>
  <c r="Y2759" i="16"/>
  <c r="W2759" i="16"/>
  <c r="Y2758" i="16"/>
  <c r="W2758" i="16"/>
  <c r="Y2757" i="16"/>
  <c r="W2757" i="16"/>
  <c r="Y2756" i="16"/>
  <c r="W2756" i="16"/>
  <c r="Y2755" i="16"/>
  <c r="W2755" i="16"/>
  <c r="Y2754" i="16"/>
  <c r="W2754" i="16"/>
  <c r="Y2753" i="16"/>
  <c r="W2753" i="16"/>
  <c r="Y2752" i="16"/>
  <c r="W2752" i="16"/>
  <c r="Y2751" i="16"/>
  <c r="W2751" i="16"/>
  <c r="Y2750" i="16"/>
  <c r="W2750" i="16"/>
  <c r="Y2749" i="16"/>
  <c r="W2749" i="16"/>
  <c r="Y2748" i="16"/>
  <c r="W2748" i="16"/>
  <c r="Y2747" i="16"/>
  <c r="W2747" i="16"/>
  <c r="Y2746" i="16"/>
  <c r="W2746" i="16"/>
  <c r="Y2745" i="16"/>
  <c r="W2745" i="16"/>
  <c r="Y2744" i="16"/>
  <c r="W2744" i="16"/>
  <c r="Y2743" i="16"/>
  <c r="W2743" i="16"/>
  <c r="Y2742" i="16"/>
  <c r="W2742" i="16"/>
  <c r="Y2741" i="16"/>
  <c r="W2741" i="16"/>
  <c r="Y2740" i="16"/>
  <c r="W2740" i="16"/>
  <c r="Y2739" i="16"/>
  <c r="W2739" i="16"/>
  <c r="Y2738" i="16"/>
  <c r="W2738" i="16"/>
  <c r="Y2737" i="16"/>
  <c r="W2737" i="16"/>
  <c r="Y2736" i="16"/>
  <c r="W2736" i="16"/>
  <c r="Y2735" i="16"/>
  <c r="W2735" i="16"/>
  <c r="Y2734" i="16"/>
  <c r="W2734" i="16"/>
  <c r="Y2733" i="16"/>
  <c r="W2733" i="16"/>
  <c r="Y2732" i="16"/>
  <c r="W2732" i="16"/>
  <c r="Y2731" i="16"/>
  <c r="W2731" i="16"/>
  <c r="Y2730" i="16"/>
  <c r="W2730" i="16"/>
  <c r="Y2729" i="16"/>
  <c r="W2729" i="16"/>
  <c r="Y2728" i="16"/>
  <c r="W2728" i="16"/>
  <c r="Y2727" i="16"/>
  <c r="W2727" i="16"/>
  <c r="Y2726" i="16"/>
  <c r="W2726" i="16"/>
  <c r="Y2725" i="16"/>
  <c r="W2725" i="16"/>
  <c r="Y2724" i="16"/>
  <c r="W2724" i="16"/>
  <c r="Y2723" i="16"/>
  <c r="W2723" i="16"/>
  <c r="Y2722" i="16"/>
  <c r="W2722" i="16"/>
  <c r="Y2721" i="16"/>
  <c r="W2721" i="16"/>
  <c r="Y2720" i="16"/>
  <c r="W2720" i="16"/>
  <c r="Y2719" i="16"/>
  <c r="W2719" i="16"/>
  <c r="Y2718" i="16"/>
  <c r="W2718" i="16"/>
  <c r="Y2717" i="16"/>
  <c r="W2717" i="16"/>
  <c r="Y2716" i="16"/>
  <c r="W2716" i="16"/>
  <c r="Y2715" i="16"/>
  <c r="W2715" i="16"/>
  <c r="Y2714" i="16"/>
  <c r="W2714" i="16"/>
  <c r="Y2713" i="16"/>
  <c r="W2713" i="16"/>
  <c r="Y2712" i="16"/>
  <c r="W2712" i="16"/>
  <c r="Y2711" i="16"/>
  <c r="W2711" i="16"/>
  <c r="Y2710" i="16"/>
  <c r="W2710" i="16"/>
  <c r="Y2709" i="16"/>
  <c r="W2709" i="16"/>
  <c r="Y2708" i="16"/>
  <c r="W2708" i="16"/>
  <c r="Y2707" i="16"/>
  <c r="W2707" i="16"/>
  <c r="Y2706" i="16"/>
  <c r="W2706" i="16"/>
  <c r="Y2705" i="16"/>
  <c r="W2705" i="16"/>
  <c r="Y2704" i="16"/>
  <c r="W2704" i="16"/>
  <c r="Y2703" i="16"/>
  <c r="W2703" i="16"/>
  <c r="Y2702" i="16"/>
  <c r="W2702" i="16"/>
  <c r="Y2701" i="16"/>
  <c r="W2701" i="16"/>
  <c r="Y2700" i="16"/>
  <c r="W2700" i="16"/>
  <c r="Y2699" i="16"/>
  <c r="W2699" i="16"/>
  <c r="Y2698" i="16"/>
  <c r="W2698" i="16"/>
  <c r="Y2697" i="16"/>
  <c r="W2697" i="16"/>
  <c r="Y2696" i="16"/>
  <c r="W2696" i="16"/>
  <c r="Y2695" i="16"/>
  <c r="W2695" i="16"/>
  <c r="Y2694" i="16"/>
  <c r="W2694" i="16"/>
  <c r="Y2693" i="16"/>
  <c r="W2693" i="16"/>
  <c r="Y2692" i="16"/>
  <c r="W2692" i="16"/>
  <c r="Y2691" i="16"/>
  <c r="W2691" i="16"/>
  <c r="Y2690" i="16"/>
  <c r="W2690" i="16"/>
  <c r="Y2689" i="16"/>
  <c r="W2689" i="16"/>
  <c r="Y2688" i="16"/>
  <c r="W2688" i="16"/>
  <c r="Y2687" i="16"/>
  <c r="W2687" i="16"/>
  <c r="Y2686" i="16"/>
  <c r="W2686" i="16"/>
  <c r="Y2685" i="16"/>
  <c r="W2685" i="16"/>
  <c r="Y2684" i="16"/>
  <c r="W2684" i="16"/>
  <c r="Y2683" i="16"/>
  <c r="W2683" i="16"/>
  <c r="Y2682" i="16"/>
  <c r="W2682" i="16"/>
  <c r="Y2681" i="16"/>
  <c r="W2681" i="16"/>
  <c r="Y2680" i="16"/>
  <c r="W2680" i="16"/>
  <c r="Y2679" i="16"/>
  <c r="W2679" i="16"/>
  <c r="Y2678" i="16"/>
  <c r="W2678" i="16"/>
  <c r="Y2677" i="16"/>
  <c r="W2677" i="16"/>
  <c r="Y2676" i="16"/>
  <c r="W2676" i="16"/>
  <c r="Y2675" i="16"/>
  <c r="W2675" i="16"/>
  <c r="Y2674" i="16"/>
  <c r="W2674" i="16"/>
  <c r="Y2673" i="16"/>
  <c r="W2673" i="16"/>
  <c r="Y2672" i="16"/>
  <c r="W2672" i="16"/>
  <c r="Y2671" i="16"/>
  <c r="W2671" i="16"/>
  <c r="Y2670" i="16"/>
  <c r="W2670" i="16"/>
  <c r="Y2669" i="16"/>
  <c r="W2669" i="16"/>
  <c r="Y2668" i="16"/>
  <c r="W2668" i="16"/>
  <c r="Y2667" i="16"/>
  <c r="W2667" i="16"/>
  <c r="Y2666" i="16"/>
  <c r="W2666" i="16"/>
  <c r="Y2665" i="16"/>
  <c r="W2665" i="16"/>
  <c r="Y2664" i="16"/>
  <c r="W2664" i="16"/>
  <c r="Y2663" i="16"/>
  <c r="W2663" i="16"/>
  <c r="Y2662" i="16"/>
  <c r="W2662" i="16"/>
  <c r="Y2661" i="16"/>
  <c r="W2661" i="16"/>
  <c r="Y2660" i="16"/>
  <c r="W2660" i="16"/>
  <c r="Y2659" i="16"/>
  <c r="W2659" i="16"/>
  <c r="Y2658" i="16"/>
  <c r="W2658" i="16"/>
  <c r="Y2657" i="16"/>
  <c r="W2657" i="16"/>
  <c r="Y2656" i="16"/>
  <c r="W2656" i="16"/>
  <c r="Y2655" i="16"/>
  <c r="W2655" i="16"/>
  <c r="Y2654" i="16"/>
  <c r="W2654" i="16"/>
  <c r="Y2653" i="16"/>
  <c r="W2653" i="16"/>
  <c r="Y2652" i="16"/>
  <c r="W2652" i="16"/>
  <c r="Y2651" i="16"/>
  <c r="W2651" i="16"/>
  <c r="Y2650" i="16"/>
  <c r="W2650" i="16"/>
  <c r="Y2649" i="16"/>
  <c r="W2649" i="16"/>
  <c r="Y2648" i="16"/>
  <c r="W2648" i="16"/>
  <c r="Y2647" i="16"/>
  <c r="W2647" i="16"/>
  <c r="Y2646" i="16"/>
  <c r="W2646" i="16"/>
  <c r="Y2645" i="16"/>
  <c r="W2645" i="16"/>
  <c r="Y2644" i="16"/>
  <c r="W2644" i="16"/>
  <c r="Y2643" i="16"/>
  <c r="W2643" i="16"/>
  <c r="Y2642" i="16"/>
  <c r="W2642" i="16"/>
  <c r="Y2641" i="16"/>
  <c r="W2641" i="16"/>
  <c r="Y2640" i="16"/>
  <c r="W2640" i="16"/>
  <c r="Y2639" i="16"/>
  <c r="W2639" i="16"/>
  <c r="Y2638" i="16"/>
  <c r="W2638" i="16"/>
  <c r="Y2637" i="16"/>
  <c r="W2637" i="16"/>
  <c r="Y2636" i="16"/>
  <c r="W2636" i="16"/>
  <c r="Y2635" i="16"/>
  <c r="W2635" i="16"/>
  <c r="Y2634" i="16"/>
  <c r="W2634" i="16"/>
  <c r="Y2633" i="16"/>
  <c r="W2633" i="16"/>
  <c r="Y2632" i="16"/>
  <c r="W2632" i="16"/>
  <c r="Y2631" i="16"/>
  <c r="W2631" i="16"/>
  <c r="Y2630" i="16"/>
  <c r="W2630" i="16"/>
  <c r="Y2629" i="16"/>
  <c r="W2629" i="16"/>
  <c r="Y2628" i="16"/>
  <c r="W2628" i="16"/>
  <c r="Y2627" i="16"/>
  <c r="W2627" i="16"/>
  <c r="Y2626" i="16"/>
  <c r="W2626" i="16"/>
  <c r="Y2625" i="16"/>
  <c r="W2625" i="16"/>
  <c r="Y2624" i="16"/>
  <c r="W2624" i="16"/>
  <c r="Y2623" i="16"/>
  <c r="W2623" i="16"/>
  <c r="Y2622" i="16"/>
  <c r="W2622" i="16"/>
  <c r="Y2621" i="16"/>
  <c r="W2621" i="16"/>
  <c r="Y2620" i="16"/>
  <c r="W2620" i="16"/>
  <c r="Y2619" i="16"/>
  <c r="W2619" i="16"/>
  <c r="Y2618" i="16"/>
  <c r="W2618" i="16"/>
  <c r="Y2617" i="16"/>
  <c r="W2617" i="16"/>
  <c r="Y2616" i="16"/>
  <c r="W2616" i="16"/>
  <c r="Y2615" i="16"/>
  <c r="W2615" i="16"/>
  <c r="Y2614" i="16"/>
  <c r="W2614" i="16"/>
  <c r="Y2613" i="16"/>
  <c r="W2613" i="16"/>
  <c r="Y2612" i="16"/>
  <c r="W2612" i="16"/>
  <c r="Y2611" i="16"/>
  <c r="W2611" i="16"/>
  <c r="Y2610" i="16"/>
  <c r="W2610" i="16"/>
  <c r="Y2609" i="16"/>
  <c r="W2609" i="16"/>
  <c r="Y2608" i="16"/>
  <c r="W2608" i="16"/>
  <c r="Y2607" i="16"/>
  <c r="W2607" i="16"/>
  <c r="Y2606" i="16"/>
  <c r="W2606" i="16"/>
  <c r="Y2605" i="16"/>
  <c r="W2605" i="16"/>
  <c r="Y2604" i="16"/>
  <c r="W2604" i="16"/>
  <c r="Y2603" i="16"/>
  <c r="W2603" i="16"/>
  <c r="Y2602" i="16"/>
  <c r="W2602" i="16"/>
  <c r="Y2601" i="16"/>
  <c r="W2601" i="16"/>
  <c r="Y2600" i="16"/>
  <c r="W2600" i="16"/>
  <c r="Y2599" i="16"/>
  <c r="W2599" i="16"/>
  <c r="Y2598" i="16"/>
  <c r="W2598" i="16"/>
  <c r="Y2597" i="16"/>
  <c r="W2597" i="16"/>
  <c r="Y2596" i="16"/>
  <c r="W2596" i="16"/>
  <c r="Y2595" i="16"/>
  <c r="W2595" i="16"/>
  <c r="Y2594" i="16"/>
  <c r="W2594" i="16"/>
  <c r="Y2593" i="16"/>
  <c r="W2593" i="16"/>
  <c r="Y2592" i="16"/>
  <c r="W2592" i="16"/>
  <c r="Y2591" i="16"/>
  <c r="W2591" i="16"/>
  <c r="Y2590" i="16"/>
  <c r="W2590" i="16"/>
  <c r="Y2589" i="16"/>
  <c r="W2589" i="16"/>
  <c r="Y2588" i="16"/>
  <c r="W2588" i="16"/>
  <c r="Y2587" i="16"/>
  <c r="W2587" i="16"/>
  <c r="Y2586" i="16"/>
  <c r="W2586" i="16"/>
  <c r="Y2585" i="16"/>
  <c r="W2585" i="16"/>
  <c r="Y2584" i="16"/>
  <c r="W2584" i="16"/>
  <c r="Y2583" i="16"/>
  <c r="W2583" i="16"/>
  <c r="Y2582" i="16"/>
  <c r="W2582" i="16"/>
  <c r="Y2581" i="16"/>
  <c r="W2581" i="16"/>
  <c r="Y2580" i="16"/>
  <c r="W2580" i="16"/>
  <c r="Y2577" i="16"/>
  <c r="W2577" i="16"/>
  <c r="Y2576" i="16"/>
  <c r="W2576" i="16"/>
  <c r="Y2575" i="16"/>
  <c r="W2575" i="16"/>
  <c r="Y2574" i="16"/>
  <c r="W2574" i="16"/>
  <c r="Y2573" i="16"/>
  <c r="W2573" i="16"/>
  <c r="Y2572" i="16"/>
  <c r="W2572" i="16"/>
  <c r="Y2571" i="16"/>
  <c r="W2571" i="16"/>
  <c r="Y2570" i="16"/>
  <c r="W2570" i="16"/>
  <c r="Y2569" i="16"/>
  <c r="W2569" i="16"/>
  <c r="Y2568" i="16"/>
  <c r="W2568" i="16"/>
  <c r="Y2567" i="16"/>
  <c r="W2567" i="16"/>
  <c r="Y2566" i="16"/>
  <c r="W2566" i="16"/>
  <c r="Y2565" i="16"/>
  <c r="W2565" i="16"/>
  <c r="Y2564" i="16"/>
  <c r="W2564" i="16"/>
  <c r="Y2563" i="16"/>
  <c r="W2563" i="16"/>
  <c r="Y2562" i="16"/>
  <c r="W2562" i="16"/>
  <c r="Y2561" i="16"/>
  <c r="W2561" i="16"/>
  <c r="Y2560" i="16"/>
  <c r="W2560" i="16"/>
  <c r="Y2559" i="16"/>
  <c r="W2559" i="16"/>
  <c r="Y2558" i="16"/>
  <c r="W2558" i="16"/>
  <c r="Y2557" i="16"/>
  <c r="W2557" i="16"/>
  <c r="Y2556" i="16"/>
  <c r="W2556" i="16"/>
  <c r="Y2555" i="16"/>
  <c r="W2555" i="16"/>
  <c r="Y2554" i="16"/>
  <c r="W2554" i="16"/>
  <c r="Y2553" i="16"/>
  <c r="W2553" i="16"/>
  <c r="Y2552" i="16"/>
  <c r="W2552" i="16"/>
  <c r="Y2551" i="16"/>
  <c r="W2551" i="16"/>
  <c r="Y2550" i="16"/>
  <c r="W2550" i="16"/>
  <c r="Y2549" i="16"/>
  <c r="W2549" i="16"/>
  <c r="Y2548" i="16"/>
  <c r="W2548" i="16"/>
  <c r="Y2547" i="16"/>
  <c r="W2547" i="16"/>
  <c r="Y2546" i="16"/>
  <c r="W2546" i="16"/>
  <c r="Y2545" i="16"/>
  <c r="W2545" i="16"/>
  <c r="Y2544" i="16"/>
  <c r="W2544" i="16"/>
  <c r="Y2543" i="16"/>
  <c r="W2543" i="16"/>
  <c r="Y2542" i="16"/>
  <c r="W2542" i="16"/>
  <c r="Y2541" i="16"/>
  <c r="W2541" i="16"/>
  <c r="Y2540" i="16"/>
  <c r="W2540" i="16"/>
  <c r="Y2539" i="16"/>
  <c r="W2539" i="16"/>
  <c r="Y2538" i="16"/>
  <c r="W2538" i="16"/>
  <c r="Y2537" i="16"/>
  <c r="W2537" i="16"/>
  <c r="Y2536" i="16"/>
  <c r="W2536" i="16"/>
  <c r="Y2535" i="16"/>
  <c r="W2535" i="16"/>
  <c r="Y2534" i="16"/>
  <c r="W2534" i="16"/>
  <c r="Y2533" i="16"/>
  <c r="W2533" i="16"/>
  <c r="Y2532" i="16"/>
  <c r="W2532" i="16"/>
  <c r="Y2531" i="16"/>
  <c r="W2531" i="16"/>
  <c r="Y2530" i="16"/>
  <c r="W2530" i="16"/>
  <c r="Y2529" i="16"/>
  <c r="W2529" i="16"/>
  <c r="Y2528" i="16"/>
  <c r="W2528" i="16"/>
  <c r="Y2527" i="16"/>
  <c r="W2527" i="16"/>
  <c r="Y2526" i="16"/>
  <c r="W2526" i="16"/>
  <c r="Y2525" i="16"/>
  <c r="W2525" i="16"/>
  <c r="Y2524" i="16"/>
  <c r="W2524" i="16"/>
  <c r="Y2523" i="16"/>
  <c r="W2523" i="16"/>
  <c r="Y2522" i="16"/>
  <c r="W2522" i="16"/>
  <c r="Y2521" i="16"/>
  <c r="W2521" i="16"/>
  <c r="Y2520" i="16"/>
  <c r="W2520" i="16"/>
  <c r="Y2519" i="16"/>
  <c r="W2519" i="16"/>
  <c r="Y2518" i="16"/>
  <c r="W2518" i="16"/>
  <c r="Y2517" i="16"/>
  <c r="W2517" i="16"/>
  <c r="Y2516" i="16"/>
  <c r="W2516" i="16"/>
  <c r="Y2515" i="16"/>
  <c r="W2515" i="16"/>
  <c r="Y2514" i="16"/>
  <c r="W2514" i="16"/>
  <c r="Y2513" i="16"/>
  <c r="W2513" i="16"/>
  <c r="Y2512" i="16"/>
  <c r="W2512" i="16"/>
  <c r="Y2511" i="16"/>
  <c r="W2511" i="16"/>
  <c r="Y2510" i="16"/>
  <c r="W2510" i="16"/>
  <c r="Y2509" i="16"/>
  <c r="W2509" i="16"/>
  <c r="Y2508" i="16"/>
  <c r="W2508" i="16"/>
  <c r="Y2507" i="16"/>
  <c r="W2507" i="16"/>
  <c r="Y2506" i="16"/>
  <c r="W2506" i="16"/>
  <c r="Y2505" i="16"/>
  <c r="W2505" i="16"/>
  <c r="Y2504" i="16"/>
  <c r="W2504" i="16"/>
  <c r="Y2503" i="16"/>
  <c r="W2503" i="16"/>
  <c r="Y2502" i="16"/>
  <c r="W2502" i="16"/>
  <c r="Y2501" i="16"/>
  <c r="W2501" i="16"/>
  <c r="Y2500" i="16"/>
  <c r="W2500" i="16"/>
  <c r="Y2499" i="16"/>
  <c r="W2499" i="16"/>
  <c r="Y2498" i="16"/>
  <c r="W2498" i="16"/>
  <c r="Y2497" i="16"/>
  <c r="W2497" i="16"/>
  <c r="Y2496" i="16"/>
  <c r="W2496" i="16"/>
  <c r="Y2495" i="16"/>
  <c r="W2495" i="16"/>
  <c r="Y2494" i="16"/>
  <c r="W2494" i="16"/>
  <c r="Y2493" i="16"/>
  <c r="W2493" i="16"/>
  <c r="Y2492" i="16"/>
  <c r="W2492" i="16"/>
  <c r="Y2491" i="16"/>
  <c r="W2491" i="16"/>
  <c r="Y2490" i="16"/>
  <c r="W2490" i="16"/>
  <c r="Y2489" i="16"/>
  <c r="W2489" i="16"/>
  <c r="Y2488" i="16"/>
  <c r="W2488" i="16"/>
  <c r="Y2487" i="16"/>
  <c r="W2487" i="16"/>
  <c r="Y2486" i="16"/>
  <c r="W2486" i="16"/>
  <c r="Y2485" i="16"/>
  <c r="W2485" i="16"/>
  <c r="Y2484" i="16"/>
  <c r="W2484" i="16"/>
  <c r="Y2483" i="16"/>
  <c r="W2483" i="16"/>
  <c r="Y2482" i="16"/>
  <c r="W2482" i="16"/>
  <c r="Y2481" i="16"/>
  <c r="W2481" i="16"/>
  <c r="Y2480" i="16"/>
  <c r="W2480" i="16"/>
  <c r="Y2479" i="16"/>
  <c r="W2479" i="16"/>
  <c r="Y2478" i="16"/>
  <c r="W2478" i="16"/>
  <c r="Y2477" i="16"/>
  <c r="W2477" i="16"/>
  <c r="Y2476" i="16"/>
  <c r="W2476" i="16"/>
  <c r="Y2475" i="16"/>
  <c r="W2475" i="16"/>
  <c r="Y2474" i="16"/>
  <c r="W2474" i="16"/>
  <c r="Y2473" i="16"/>
  <c r="W2473" i="16"/>
  <c r="Y2472" i="16"/>
  <c r="W2472" i="16"/>
  <c r="Y2471" i="16"/>
  <c r="W2471" i="16"/>
  <c r="Y2470" i="16"/>
  <c r="W2470" i="16"/>
  <c r="Y2469" i="16"/>
  <c r="W2469" i="16"/>
  <c r="Y2468" i="16"/>
  <c r="W2468" i="16"/>
  <c r="Y2467" i="16"/>
  <c r="W2467" i="16"/>
  <c r="Y2466" i="16"/>
  <c r="W2466" i="16"/>
  <c r="Y2465" i="16"/>
  <c r="W2465" i="16"/>
  <c r="Y2464" i="16"/>
  <c r="W2464" i="16"/>
  <c r="Y2463" i="16"/>
  <c r="W2463" i="16"/>
  <c r="Y2462" i="16"/>
  <c r="W2462" i="16"/>
  <c r="Y2461" i="16"/>
  <c r="W2461" i="16"/>
  <c r="Y2460" i="16"/>
  <c r="W2460" i="16"/>
  <c r="Y2459" i="16"/>
  <c r="W2459" i="16"/>
  <c r="Y2458" i="16"/>
  <c r="W2458" i="16"/>
  <c r="Y2457" i="16"/>
  <c r="W2457" i="16"/>
  <c r="Y2456" i="16"/>
  <c r="W2456" i="16"/>
  <c r="Y2455" i="16"/>
  <c r="W2455" i="16"/>
  <c r="Y2454" i="16"/>
  <c r="W2454" i="16"/>
  <c r="Y2453" i="16"/>
  <c r="W2453" i="16"/>
  <c r="Y2452" i="16"/>
  <c r="W2452" i="16"/>
  <c r="Y2451" i="16"/>
  <c r="W2451" i="16"/>
  <c r="Y2450" i="16"/>
  <c r="W2450" i="16"/>
  <c r="Y2449" i="16"/>
  <c r="W2449" i="16"/>
  <c r="Y2448" i="16"/>
  <c r="W2448" i="16"/>
  <c r="Y2447" i="16"/>
  <c r="W2447" i="16"/>
  <c r="Y2446" i="16"/>
  <c r="W2446" i="16"/>
  <c r="Y2445" i="16"/>
  <c r="W2445" i="16"/>
  <c r="Y2444" i="16"/>
  <c r="W2444" i="16"/>
  <c r="Y2443" i="16"/>
  <c r="W2443" i="16"/>
  <c r="Y2442" i="16"/>
  <c r="W2442" i="16"/>
  <c r="Y2441" i="16"/>
  <c r="W2441" i="16"/>
  <c r="Y2440" i="16"/>
  <c r="W2440" i="16"/>
  <c r="Y2439" i="16"/>
  <c r="W2439" i="16"/>
  <c r="Y2438" i="16"/>
  <c r="W2438" i="16"/>
  <c r="Y2437" i="16"/>
  <c r="W2437" i="16"/>
  <c r="Y2436" i="16"/>
  <c r="W2436" i="16"/>
  <c r="Y2435" i="16"/>
  <c r="W2435" i="16"/>
  <c r="Y2434" i="16"/>
  <c r="W2434" i="16"/>
  <c r="Y2433" i="16"/>
  <c r="W2433" i="16"/>
  <c r="Y2432" i="16"/>
  <c r="W2432" i="16"/>
  <c r="Y2431" i="16"/>
  <c r="W2431" i="16"/>
  <c r="Y2430" i="16"/>
  <c r="W2430" i="16"/>
  <c r="Y2429" i="16"/>
  <c r="W2429" i="16"/>
  <c r="Y2428" i="16"/>
  <c r="W2428" i="16"/>
  <c r="Y2427" i="16"/>
  <c r="W2427" i="16"/>
  <c r="Y2426" i="16"/>
  <c r="W2426" i="16"/>
  <c r="Y2425" i="16"/>
  <c r="W2425" i="16"/>
  <c r="Y2424" i="16"/>
  <c r="W2424" i="16"/>
  <c r="Y2423" i="16"/>
  <c r="W2423" i="16"/>
  <c r="Y2422" i="16"/>
  <c r="W2422" i="16"/>
  <c r="Y2421" i="16"/>
  <c r="W2421" i="16"/>
  <c r="Y2420" i="16"/>
  <c r="W2420" i="16"/>
  <c r="Y2419" i="16"/>
  <c r="W2419" i="16"/>
  <c r="Y2418" i="16"/>
  <c r="W2418" i="16"/>
  <c r="Y2417" i="16"/>
  <c r="W2417" i="16"/>
  <c r="Y2416" i="16"/>
  <c r="W2416" i="16"/>
  <c r="Y2415" i="16"/>
  <c r="W2415" i="16"/>
  <c r="Y2414" i="16"/>
  <c r="W2414" i="16"/>
  <c r="Y2413" i="16"/>
  <c r="W2413" i="16"/>
  <c r="Y2412" i="16"/>
  <c r="W2412" i="16"/>
  <c r="Y2411" i="16"/>
  <c r="W2411" i="16"/>
  <c r="Y2410" i="16"/>
  <c r="W2410" i="16"/>
  <c r="Y2409" i="16"/>
  <c r="W2409" i="16"/>
  <c r="Y2408" i="16"/>
  <c r="W2408" i="16"/>
  <c r="Y2407" i="16"/>
  <c r="W2407" i="16"/>
  <c r="Y2406" i="16"/>
  <c r="W2406" i="16"/>
  <c r="Y2405" i="16"/>
  <c r="W2405" i="16"/>
  <c r="Y2404" i="16"/>
  <c r="W2404" i="16"/>
  <c r="Y2403" i="16"/>
  <c r="W2403" i="16"/>
  <c r="Y2402" i="16"/>
  <c r="W2402" i="16"/>
  <c r="Y2401" i="16"/>
  <c r="W2401" i="16"/>
  <c r="Y2400" i="16"/>
  <c r="W2400" i="16"/>
  <c r="Y2399" i="16"/>
  <c r="W2399" i="16"/>
  <c r="Y2398" i="16"/>
  <c r="W2398" i="16"/>
  <c r="Y2397" i="16"/>
  <c r="W2397" i="16"/>
  <c r="Y2396" i="16"/>
  <c r="W2396" i="16"/>
  <c r="Y2395" i="16"/>
  <c r="W2395" i="16"/>
  <c r="Y2394" i="16"/>
  <c r="W2394" i="16"/>
  <c r="Y2393" i="16"/>
  <c r="W2393" i="16"/>
  <c r="Y2392" i="16"/>
  <c r="W2392" i="16"/>
  <c r="Y2391" i="16"/>
  <c r="W2391" i="16"/>
  <c r="Y2390" i="16"/>
  <c r="W2390" i="16"/>
  <c r="Y2389" i="16"/>
  <c r="W2389" i="16"/>
  <c r="Y2388" i="16"/>
  <c r="W2388" i="16"/>
  <c r="Y2387" i="16"/>
  <c r="W2387" i="16"/>
  <c r="Y2386" i="16"/>
  <c r="W2386" i="16"/>
  <c r="Y2385" i="16"/>
  <c r="W2385" i="16"/>
  <c r="Y2384" i="16"/>
  <c r="W2384" i="16"/>
  <c r="Y2383" i="16"/>
  <c r="W2383" i="16"/>
  <c r="Y2382" i="16"/>
  <c r="W2382" i="16"/>
  <c r="Y2381" i="16"/>
  <c r="W2381" i="16"/>
  <c r="Y2380" i="16"/>
  <c r="W2380" i="16"/>
  <c r="Y2379" i="16"/>
  <c r="W2379" i="16"/>
  <c r="Y2378" i="16"/>
  <c r="W2378" i="16"/>
  <c r="Y2377" i="16"/>
  <c r="W2377" i="16"/>
  <c r="Y2376" i="16"/>
  <c r="W2376" i="16"/>
  <c r="Y2375" i="16"/>
  <c r="W2375" i="16"/>
  <c r="Y2374" i="16"/>
  <c r="W2374" i="16"/>
  <c r="Y2373" i="16"/>
  <c r="W2373" i="16"/>
  <c r="Y2372" i="16"/>
  <c r="W2372" i="16"/>
  <c r="Y2371" i="16"/>
  <c r="W2371" i="16"/>
  <c r="Y2370" i="16"/>
  <c r="W2370" i="16"/>
  <c r="Y2369" i="16"/>
  <c r="W2369" i="16"/>
  <c r="Y2368" i="16"/>
  <c r="W2368" i="16"/>
  <c r="Y2367" i="16"/>
  <c r="W2367" i="16"/>
  <c r="Y2366" i="16"/>
  <c r="W2366" i="16"/>
  <c r="Y2365" i="16"/>
  <c r="W2365" i="16"/>
  <c r="Y2364" i="16"/>
  <c r="W2364" i="16"/>
  <c r="Y2363" i="16"/>
  <c r="W2363" i="16"/>
  <c r="Y2362" i="16"/>
  <c r="W2362" i="16"/>
  <c r="Y2361" i="16"/>
  <c r="W2361" i="16"/>
  <c r="Y2360" i="16"/>
  <c r="W2360" i="16"/>
  <c r="Y2359" i="16"/>
  <c r="W2359" i="16"/>
  <c r="Y2358" i="16"/>
  <c r="W2358" i="16"/>
  <c r="Y2357" i="16"/>
  <c r="W2357" i="16"/>
  <c r="Y2356" i="16"/>
  <c r="W2356" i="16"/>
  <c r="Y2355" i="16"/>
  <c r="W2355" i="16"/>
  <c r="Y2354" i="16"/>
  <c r="W2354" i="16"/>
  <c r="Y2353" i="16"/>
  <c r="W2353" i="16"/>
  <c r="Y2352" i="16"/>
  <c r="W2352" i="16"/>
  <c r="Y2351" i="16"/>
  <c r="W2351" i="16"/>
  <c r="Y2350" i="16"/>
  <c r="W2350" i="16"/>
  <c r="Y2349" i="16"/>
  <c r="W2349" i="16"/>
  <c r="Y2348" i="16"/>
  <c r="W2348" i="16"/>
  <c r="Y2347" i="16"/>
  <c r="W2347" i="16"/>
  <c r="Y2346" i="16"/>
  <c r="W2346" i="16"/>
  <c r="Y2345" i="16"/>
  <c r="W2345" i="16"/>
  <c r="Y2344" i="16"/>
  <c r="W2344" i="16"/>
  <c r="Y2343" i="16"/>
  <c r="W2343" i="16"/>
  <c r="Y2342" i="16"/>
  <c r="W2342" i="16"/>
  <c r="Y2341" i="16"/>
  <c r="W2341" i="16"/>
  <c r="Y2340" i="16"/>
  <c r="W2340" i="16"/>
  <c r="Y2339" i="16"/>
  <c r="W2339" i="16"/>
  <c r="Y2338" i="16"/>
  <c r="W2338" i="16"/>
  <c r="Y2337" i="16"/>
  <c r="W2337" i="16"/>
  <c r="Y2336" i="16"/>
  <c r="W2336" i="16"/>
  <c r="Y2335" i="16"/>
  <c r="W2335" i="16"/>
  <c r="Y2334" i="16"/>
  <c r="W2334" i="16"/>
  <c r="Y2333" i="16"/>
  <c r="W2333" i="16"/>
  <c r="Y2332" i="16"/>
  <c r="W2332" i="16"/>
  <c r="Y2331" i="16"/>
  <c r="W2331" i="16"/>
  <c r="Y2330" i="16"/>
  <c r="W2330" i="16"/>
  <c r="Y2329" i="16"/>
  <c r="W2329" i="16"/>
  <c r="Y2328" i="16"/>
  <c r="W2328" i="16"/>
  <c r="Y2327" i="16"/>
  <c r="W2327" i="16"/>
  <c r="Y2326" i="16"/>
  <c r="W2326" i="16"/>
  <c r="Y2325" i="16"/>
  <c r="W2325" i="16"/>
  <c r="Y2324" i="16"/>
  <c r="W2324" i="16"/>
  <c r="Y2323" i="16"/>
  <c r="W2323" i="16"/>
  <c r="Y2322" i="16"/>
  <c r="W2322" i="16"/>
  <c r="Y2321" i="16"/>
  <c r="W2321" i="16"/>
  <c r="Y2320" i="16"/>
  <c r="W2320" i="16"/>
  <c r="Y2319" i="16"/>
  <c r="W2319" i="16"/>
  <c r="Y2318" i="16"/>
  <c r="W2318" i="16"/>
  <c r="Y2317" i="16"/>
  <c r="W2317" i="16"/>
  <c r="Y2316" i="16"/>
  <c r="W2316" i="16"/>
  <c r="Y2315" i="16"/>
  <c r="W2315" i="16"/>
  <c r="Y2314" i="16"/>
  <c r="W2314" i="16"/>
  <c r="Y2313" i="16"/>
  <c r="W2313" i="16"/>
  <c r="Y2312" i="16"/>
  <c r="W2312" i="16"/>
  <c r="Y2311" i="16"/>
  <c r="W2311" i="16"/>
  <c r="Y2310" i="16"/>
  <c r="W2310" i="16"/>
  <c r="Y2309" i="16"/>
  <c r="W2309" i="16"/>
  <c r="Y2308" i="16"/>
  <c r="W2308" i="16"/>
  <c r="Y2307" i="16"/>
  <c r="W2307" i="16"/>
  <c r="Y2306" i="16"/>
  <c r="W2306" i="16"/>
  <c r="Y2305" i="16"/>
  <c r="W2305" i="16"/>
  <c r="Y2304" i="16"/>
  <c r="W2304" i="16"/>
  <c r="Y2303" i="16"/>
  <c r="W2303" i="16"/>
  <c r="Y2302" i="16"/>
  <c r="W2302" i="16"/>
  <c r="Y2301" i="16"/>
  <c r="W2301" i="16"/>
  <c r="Y2300" i="16"/>
  <c r="W2300" i="16"/>
  <c r="Y2299" i="16"/>
  <c r="W2299" i="16"/>
  <c r="Y2298" i="16"/>
  <c r="W2298" i="16"/>
  <c r="Y2297" i="16"/>
  <c r="W2297" i="16"/>
  <c r="Y2296" i="16"/>
  <c r="W2296" i="16"/>
  <c r="Y2295" i="16"/>
  <c r="W2295" i="16"/>
  <c r="Y2294" i="16"/>
  <c r="W2294" i="16"/>
  <c r="Y2293" i="16"/>
  <c r="W2293" i="16"/>
  <c r="Y2292" i="16"/>
  <c r="W2292" i="16"/>
  <c r="Y2291" i="16"/>
  <c r="W2291" i="16"/>
  <c r="Y2290" i="16"/>
  <c r="W2290" i="16"/>
  <c r="Y2289" i="16"/>
  <c r="W2289" i="16"/>
  <c r="Y2288" i="16"/>
  <c r="W2288" i="16"/>
  <c r="Y2287" i="16"/>
  <c r="W2287" i="16"/>
  <c r="Y2286" i="16"/>
  <c r="W2286" i="16"/>
  <c r="Y2285" i="16"/>
  <c r="W2285" i="16"/>
  <c r="Y2284" i="16"/>
  <c r="W2284" i="16"/>
  <c r="Y2283" i="16"/>
  <c r="W2283" i="16"/>
  <c r="Y2282" i="16"/>
  <c r="W2282" i="16"/>
  <c r="Y2281" i="16"/>
  <c r="W2281" i="16"/>
  <c r="Y2280" i="16"/>
  <c r="W2280" i="16"/>
  <c r="Y2279" i="16"/>
  <c r="W2279" i="16"/>
  <c r="Y2278" i="16"/>
  <c r="W2278" i="16"/>
  <c r="Y2277" i="16"/>
  <c r="W2277" i="16"/>
  <c r="Y2276" i="16"/>
  <c r="W2276" i="16"/>
  <c r="Y2275" i="16"/>
  <c r="W2275" i="16"/>
  <c r="Y2274" i="16"/>
  <c r="W2274" i="16"/>
  <c r="Y2273" i="16"/>
  <c r="W2273" i="16"/>
  <c r="Y2272" i="16"/>
  <c r="W2272" i="16"/>
  <c r="Y2271" i="16"/>
  <c r="W2271" i="16"/>
  <c r="Y2270" i="16"/>
  <c r="W2270" i="16"/>
  <c r="Y2269" i="16"/>
  <c r="W2269" i="16"/>
  <c r="Y2268" i="16"/>
  <c r="W2268" i="16"/>
  <c r="Y2267" i="16"/>
  <c r="W2267" i="16"/>
  <c r="Y2266" i="16"/>
  <c r="W2266" i="16"/>
  <c r="Y2265" i="16"/>
  <c r="W2265" i="16"/>
  <c r="Y2264" i="16"/>
  <c r="W2264" i="16"/>
  <c r="Y2263" i="16"/>
  <c r="W2263" i="16"/>
  <c r="Y2262" i="16"/>
  <c r="W2262" i="16"/>
  <c r="Y2261" i="16"/>
  <c r="W2261" i="16"/>
  <c r="Y2260" i="16"/>
  <c r="W2260" i="16"/>
  <c r="Y2259" i="16"/>
  <c r="W2259" i="16"/>
  <c r="Y2258" i="16"/>
  <c r="W2258" i="16"/>
  <c r="Y2257" i="16"/>
  <c r="W2257" i="16"/>
  <c r="Y2256" i="16"/>
  <c r="W2256" i="16"/>
  <c r="Y2255" i="16"/>
  <c r="W2255" i="16"/>
  <c r="Y2254" i="16"/>
  <c r="W2254" i="16"/>
  <c r="Y2253" i="16"/>
  <c r="W2253" i="16"/>
  <c r="Y2252" i="16"/>
  <c r="W2252" i="16"/>
  <c r="Y2251" i="16"/>
  <c r="W2251" i="16"/>
  <c r="Y2250" i="16"/>
  <c r="W2250" i="16"/>
  <c r="Y2249" i="16"/>
  <c r="W2249" i="16"/>
  <c r="Y2248" i="16"/>
  <c r="W2248" i="16"/>
  <c r="Y2247" i="16"/>
  <c r="W2247" i="16"/>
  <c r="Y2246" i="16"/>
  <c r="W2246" i="16"/>
  <c r="Y2245" i="16"/>
  <c r="W2245" i="16"/>
  <c r="Y2244" i="16"/>
  <c r="W2244" i="16"/>
  <c r="Y2243" i="16"/>
  <c r="W2243" i="16"/>
  <c r="Y2242" i="16"/>
  <c r="W2242" i="16"/>
  <c r="Y2241" i="16"/>
  <c r="W2241" i="16"/>
  <c r="Y2240" i="16"/>
  <c r="W2240" i="16"/>
  <c r="Y2239" i="16"/>
  <c r="W2239" i="16"/>
  <c r="Y2238" i="16"/>
  <c r="W2238" i="16"/>
  <c r="Y2237" i="16"/>
  <c r="W2237" i="16"/>
  <c r="Y2236" i="16"/>
  <c r="W2236" i="16"/>
  <c r="Y2235" i="16"/>
  <c r="W2235" i="16"/>
  <c r="Y2234" i="16"/>
  <c r="W2234" i="16"/>
  <c r="Y2233" i="16"/>
  <c r="W2233" i="16"/>
  <c r="Y2232" i="16"/>
  <c r="W2232" i="16"/>
  <c r="Y2231" i="16"/>
  <c r="W2231" i="16"/>
  <c r="Y2230" i="16"/>
  <c r="W2230" i="16"/>
  <c r="Y2227" i="16"/>
  <c r="W2227" i="16"/>
  <c r="Y2226" i="16"/>
  <c r="W2226" i="16"/>
  <c r="Y2225" i="16"/>
  <c r="W2225" i="16"/>
  <c r="Y2224" i="16"/>
  <c r="W2224" i="16"/>
  <c r="Y2223" i="16"/>
  <c r="W2223" i="16"/>
  <c r="Y2222" i="16"/>
  <c r="W2222" i="16"/>
  <c r="Y2221" i="16"/>
  <c r="W2221" i="16"/>
  <c r="Y2220" i="16"/>
  <c r="W2220" i="16"/>
  <c r="Y2219" i="16"/>
  <c r="W2219" i="16"/>
  <c r="Y2218" i="16"/>
  <c r="W2218" i="16"/>
  <c r="Y2217" i="16"/>
  <c r="W2217" i="16"/>
  <c r="Y2216" i="16"/>
  <c r="W2216" i="16"/>
  <c r="Y2215" i="16"/>
  <c r="W2215" i="16"/>
  <c r="Y2214" i="16"/>
  <c r="W2214" i="16"/>
  <c r="Y2213" i="16"/>
  <c r="W2213" i="16"/>
  <c r="Y2212" i="16"/>
  <c r="W2212" i="16"/>
  <c r="Y2211" i="16"/>
  <c r="W2211" i="16"/>
  <c r="Y2210" i="16"/>
  <c r="W2210" i="16"/>
  <c r="Y2209" i="16"/>
  <c r="W2209" i="16"/>
  <c r="Y2208" i="16"/>
  <c r="W2208" i="16"/>
  <c r="Y2207" i="16"/>
  <c r="W2207" i="16"/>
  <c r="Y2206" i="16"/>
  <c r="W2206" i="16"/>
  <c r="Y2205" i="16"/>
  <c r="W2205" i="16"/>
  <c r="Y2204" i="16"/>
  <c r="W2204" i="16"/>
  <c r="Y2203" i="16"/>
  <c r="W2203" i="16"/>
  <c r="Y2202" i="16"/>
  <c r="W2202" i="16"/>
  <c r="Y2201" i="16"/>
  <c r="W2201" i="16"/>
  <c r="Y2200" i="16"/>
  <c r="W2200" i="16"/>
  <c r="Y2199" i="16"/>
  <c r="W2199" i="16"/>
  <c r="Y2198" i="16"/>
  <c r="W2198" i="16"/>
  <c r="Y2197" i="16"/>
  <c r="W2197" i="16"/>
  <c r="Y2196" i="16"/>
  <c r="W2196" i="16"/>
  <c r="Y2195" i="16"/>
  <c r="W2195" i="16"/>
  <c r="Y2194" i="16"/>
  <c r="W2194" i="16"/>
  <c r="Y2193" i="16"/>
  <c r="W2193" i="16"/>
  <c r="Y2192" i="16"/>
  <c r="W2192" i="16"/>
  <c r="Y2191" i="16"/>
  <c r="W2191" i="16"/>
  <c r="Y2190" i="16"/>
  <c r="W2190" i="16"/>
  <c r="Y2189" i="16"/>
  <c r="W2189" i="16"/>
  <c r="Y2188" i="16"/>
  <c r="W2188" i="16"/>
  <c r="Y2187" i="16"/>
  <c r="W2187" i="16"/>
  <c r="Y2186" i="16"/>
  <c r="W2186" i="16"/>
  <c r="Y2185" i="16"/>
  <c r="W2185" i="16"/>
  <c r="Y2184" i="16"/>
  <c r="W2184" i="16"/>
  <c r="Y2183" i="16"/>
  <c r="W2183" i="16"/>
  <c r="Y2182" i="16"/>
  <c r="W2182" i="16"/>
  <c r="Y2181" i="16"/>
  <c r="W2181" i="16"/>
  <c r="Y2180" i="16"/>
  <c r="W2180" i="16"/>
  <c r="Y2179" i="16"/>
  <c r="W2179" i="16"/>
  <c r="Y2178" i="16"/>
  <c r="W2178" i="16"/>
  <c r="Y2177" i="16"/>
  <c r="W2177" i="16"/>
  <c r="Y2176" i="16"/>
  <c r="W2176" i="16"/>
  <c r="Y2175" i="16"/>
  <c r="W2175" i="16"/>
  <c r="Y2174" i="16"/>
  <c r="W2174" i="16"/>
  <c r="Y2173" i="16"/>
  <c r="W2173" i="16"/>
  <c r="Y2172" i="16"/>
  <c r="W2172" i="16"/>
  <c r="Y2171" i="16"/>
  <c r="W2171" i="16"/>
  <c r="Y2170" i="16"/>
  <c r="W2170" i="16"/>
  <c r="Y2169" i="16"/>
  <c r="W2169" i="16"/>
  <c r="Y2168" i="16"/>
  <c r="W2168" i="16"/>
  <c r="Y2167" i="16"/>
  <c r="W2167" i="16"/>
  <c r="Y2166" i="16"/>
  <c r="W2166" i="16"/>
  <c r="Y2165" i="16"/>
  <c r="W2165" i="16"/>
  <c r="Y2164" i="16"/>
  <c r="W2164" i="16"/>
  <c r="Y2163" i="16"/>
  <c r="W2163" i="16"/>
  <c r="Y2162" i="16"/>
  <c r="W2162" i="16"/>
  <c r="Y2161" i="16"/>
  <c r="W2161" i="16"/>
  <c r="Y2160" i="16"/>
  <c r="W2160" i="16"/>
  <c r="Y2159" i="16"/>
  <c r="W2159" i="16"/>
  <c r="Y2158" i="16"/>
  <c r="W2158" i="16"/>
  <c r="Y2157" i="16"/>
  <c r="W2157" i="16"/>
  <c r="Y2156" i="16"/>
  <c r="W2156" i="16"/>
  <c r="Y2155" i="16"/>
  <c r="W2155" i="16"/>
  <c r="Y2154" i="16"/>
  <c r="W2154" i="16"/>
  <c r="Y2153" i="16"/>
  <c r="W2153" i="16"/>
  <c r="Y2152" i="16"/>
  <c r="W2152" i="16"/>
  <c r="Y2151" i="16"/>
  <c r="W2151" i="16"/>
  <c r="Y2150" i="16"/>
  <c r="W2150" i="16"/>
  <c r="Y2149" i="16"/>
  <c r="W2149" i="16"/>
  <c r="Y2148" i="16"/>
  <c r="W2148" i="16"/>
  <c r="Y2147" i="16"/>
  <c r="W2147" i="16"/>
  <c r="Y2146" i="16"/>
  <c r="W2146" i="16"/>
  <c r="Y2145" i="16"/>
  <c r="W2145" i="16"/>
  <c r="Y2144" i="16"/>
  <c r="W2144" i="16"/>
  <c r="Y2143" i="16"/>
  <c r="W2143" i="16"/>
  <c r="Y2142" i="16"/>
  <c r="W2142" i="16"/>
  <c r="Y2141" i="16"/>
  <c r="W2141" i="16"/>
  <c r="Y2140" i="16"/>
  <c r="W2140" i="16"/>
  <c r="Y2139" i="16"/>
  <c r="W2139" i="16"/>
  <c r="Y2138" i="16"/>
  <c r="W2138" i="16"/>
  <c r="Y2137" i="16"/>
  <c r="W2137" i="16"/>
  <c r="Y2136" i="16"/>
  <c r="W2136" i="16"/>
  <c r="Y2135" i="16"/>
  <c r="W2135" i="16"/>
  <c r="Y2134" i="16"/>
  <c r="W2134" i="16"/>
  <c r="Y2133" i="16"/>
  <c r="W2133" i="16"/>
  <c r="Y2132" i="16"/>
  <c r="W2132" i="16"/>
  <c r="Y2131" i="16"/>
  <c r="W2131" i="16"/>
  <c r="Y2130" i="16"/>
  <c r="W2130" i="16"/>
  <c r="Y2129" i="16"/>
  <c r="W2129" i="16"/>
  <c r="Y2128" i="16"/>
  <c r="W2128" i="16"/>
  <c r="Y2127" i="16"/>
  <c r="W2127" i="16"/>
  <c r="Y2126" i="16"/>
  <c r="W2126" i="16"/>
  <c r="Y2125" i="16"/>
  <c r="W2125" i="16"/>
  <c r="Y2124" i="16"/>
  <c r="W2124" i="16"/>
  <c r="Y2123" i="16"/>
  <c r="W2123" i="16"/>
  <c r="Y2122" i="16"/>
  <c r="W2122" i="16"/>
  <c r="Y2121" i="16"/>
  <c r="W2121" i="16"/>
  <c r="Y2120" i="16"/>
  <c r="W2120" i="16"/>
  <c r="Y2119" i="16"/>
  <c r="W2119" i="16"/>
  <c r="Y2118" i="16"/>
  <c r="W2118" i="16"/>
  <c r="Y2117" i="16"/>
  <c r="W2117" i="16"/>
  <c r="Y2116" i="16"/>
  <c r="W2116" i="16"/>
  <c r="Y2115" i="16"/>
  <c r="W2115" i="16"/>
  <c r="Y2114" i="16"/>
  <c r="W2114" i="16"/>
  <c r="Y2113" i="16"/>
  <c r="W2113" i="16"/>
  <c r="Y2112" i="16"/>
  <c r="W2112" i="16"/>
  <c r="Y2111" i="16"/>
  <c r="W2111" i="16"/>
  <c r="Y2110" i="16"/>
  <c r="W2110" i="16"/>
  <c r="Y2109" i="16"/>
  <c r="W2109" i="16"/>
  <c r="Y2108" i="16"/>
  <c r="W2108" i="16"/>
  <c r="Y2107" i="16"/>
  <c r="W2107" i="16"/>
  <c r="Y2106" i="16"/>
  <c r="W2106" i="16"/>
  <c r="Y2105" i="16"/>
  <c r="W2105" i="16"/>
  <c r="Y2104" i="16"/>
  <c r="W2104" i="16"/>
  <c r="Y2103" i="16"/>
  <c r="W2103" i="16"/>
  <c r="Y2102" i="16"/>
  <c r="W2102" i="16"/>
  <c r="Y2101" i="16"/>
  <c r="W2101" i="16"/>
  <c r="Y2100" i="16"/>
  <c r="W2100" i="16"/>
  <c r="Y2099" i="16"/>
  <c r="W2099" i="16"/>
  <c r="Y2098" i="16"/>
  <c r="W2098" i="16"/>
  <c r="Y2097" i="16"/>
  <c r="W2097" i="16"/>
  <c r="Y2096" i="16"/>
  <c r="W2096" i="16"/>
  <c r="Y2095" i="16"/>
  <c r="W2095" i="16"/>
  <c r="Y2094" i="16"/>
  <c r="W2094" i="16"/>
  <c r="Y2093" i="16"/>
  <c r="W2093" i="16"/>
  <c r="Y2092" i="16"/>
  <c r="W2092" i="16"/>
  <c r="Y2091" i="16"/>
  <c r="W2091" i="16"/>
  <c r="Y2090" i="16"/>
  <c r="W2090" i="16"/>
  <c r="Y2089" i="16"/>
  <c r="W2089" i="16"/>
  <c r="Y2088" i="16"/>
  <c r="W2088" i="16"/>
  <c r="Y2087" i="16"/>
  <c r="W2087" i="16"/>
  <c r="Y2086" i="16"/>
  <c r="W2086" i="16"/>
  <c r="Y2085" i="16"/>
  <c r="W2085" i="16"/>
  <c r="Y2084" i="16"/>
  <c r="W2084" i="16"/>
  <c r="Y2083" i="16"/>
  <c r="W2083" i="16"/>
  <c r="Y2082" i="16"/>
  <c r="W2082" i="16"/>
  <c r="Y2081" i="16"/>
  <c r="W2081" i="16"/>
  <c r="Y2080" i="16"/>
  <c r="W2080" i="16"/>
  <c r="Y2079" i="16"/>
  <c r="W2079" i="16"/>
  <c r="Y2078" i="16"/>
  <c r="W2078" i="16"/>
  <c r="Y2077" i="16"/>
  <c r="W2077" i="16"/>
  <c r="Y2076" i="16"/>
  <c r="W2076" i="16"/>
  <c r="Y2075" i="16"/>
  <c r="W2075" i="16"/>
  <c r="Y2074" i="16"/>
  <c r="W2074" i="16"/>
  <c r="Y2073" i="16"/>
  <c r="W2073" i="16"/>
  <c r="Y2072" i="16"/>
  <c r="W2072" i="16"/>
  <c r="Y2071" i="16"/>
  <c r="W2071" i="16"/>
  <c r="Y2070" i="16"/>
  <c r="W2070" i="16"/>
  <c r="Y2069" i="16"/>
  <c r="W2069" i="16"/>
  <c r="Y2068" i="16"/>
  <c r="W2068" i="16"/>
  <c r="Y2067" i="16"/>
  <c r="W2067" i="16"/>
  <c r="Y2066" i="16"/>
  <c r="W2066" i="16"/>
  <c r="Y2065" i="16"/>
  <c r="W2065" i="16"/>
  <c r="Y2064" i="16"/>
  <c r="W2064" i="16"/>
  <c r="Y2063" i="16"/>
  <c r="W2063" i="16"/>
  <c r="Y2062" i="16"/>
  <c r="W2062" i="16"/>
  <c r="Y2061" i="16"/>
  <c r="W2061" i="16"/>
  <c r="Y2060" i="16"/>
  <c r="W2060" i="16"/>
  <c r="Y2059" i="16"/>
  <c r="W2059" i="16"/>
  <c r="Y2058" i="16"/>
  <c r="W2058" i="16"/>
  <c r="Y2057" i="16"/>
  <c r="W2057" i="16"/>
  <c r="Y2056" i="16"/>
  <c r="W2056" i="16"/>
  <c r="Y2055" i="16"/>
  <c r="W2055" i="16"/>
  <c r="Y2054" i="16"/>
  <c r="W2054" i="16"/>
  <c r="Y2053" i="16"/>
  <c r="W2053" i="16"/>
  <c r="Y2052" i="16"/>
  <c r="W2052" i="16"/>
  <c r="Y2051" i="16"/>
  <c r="W2051" i="16"/>
  <c r="Y2050" i="16"/>
  <c r="W2050" i="16"/>
  <c r="Y2049" i="16"/>
  <c r="W2049" i="16"/>
  <c r="Y2048" i="16"/>
  <c r="W2048" i="16"/>
  <c r="Y2047" i="16"/>
  <c r="W2047" i="16"/>
  <c r="Y2046" i="16"/>
  <c r="W2046" i="16"/>
  <c r="Y2045" i="16"/>
  <c r="W2045" i="16"/>
  <c r="Y2044" i="16"/>
  <c r="W2044" i="16"/>
  <c r="Y2043" i="16"/>
  <c r="W2043" i="16"/>
  <c r="Y2042" i="16"/>
  <c r="W2042" i="16"/>
  <c r="Y2041" i="16"/>
  <c r="W2041" i="16"/>
  <c r="Y2040" i="16"/>
  <c r="W2040" i="16"/>
  <c r="Y2039" i="16"/>
  <c r="W2039" i="16"/>
  <c r="Y2038" i="16"/>
  <c r="W2038" i="16"/>
  <c r="Y2037" i="16"/>
  <c r="W2037" i="16"/>
  <c r="Y2036" i="16"/>
  <c r="W2036" i="16"/>
  <c r="Y2035" i="16"/>
  <c r="W2035" i="16"/>
  <c r="Y2034" i="16"/>
  <c r="W2034" i="16"/>
  <c r="Y2033" i="16"/>
  <c r="W2033" i="16"/>
  <c r="Y2032" i="16"/>
  <c r="W2032" i="16"/>
  <c r="Y2031" i="16"/>
  <c r="W2031" i="16"/>
  <c r="Y2030" i="16"/>
  <c r="W2030" i="16"/>
  <c r="Y2029" i="16"/>
  <c r="W2029" i="16"/>
  <c r="Y2028" i="16"/>
  <c r="W2028" i="16"/>
  <c r="Y2027" i="16"/>
  <c r="W2027" i="16"/>
  <c r="Y2026" i="16"/>
  <c r="W2026" i="16"/>
  <c r="Y2025" i="16"/>
  <c r="W2025" i="16"/>
  <c r="Y2024" i="16"/>
  <c r="W2024" i="16"/>
  <c r="Y2023" i="16"/>
  <c r="W2023" i="16"/>
  <c r="Y2022" i="16"/>
  <c r="W2022" i="16"/>
  <c r="Y2021" i="16"/>
  <c r="W2021" i="16"/>
  <c r="Y2020" i="16"/>
  <c r="W2020" i="16"/>
  <c r="Y2019" i="16"/>
  <c r="W2019" i="16"/>
  <c r="Y2018" i="16"/>
  <c r="W2018" i="16"/>
  <c r="Y2017" i="16"/>
  <c r="W2017" i="16"/>
  <c r="Y2016" i="16"/>
  <c r="W2016" i="16"/>
  <c r="Y2015" i="16"/>
  <c r="W2015" i="16"/>
  <c r="Y2014" i="16"/>
  <c r="W2014" i="16"/>
  <c r="Y2013" i="16"/>
  <c r="W2013" i="16"/>
  <c r="Y2012" i="16"/>
  <c r="W2012" i="16"/>
  <c r="Y2011" i="16"/>
  <c r="W2011" i="16"/>
  <c r="Y2010" i="16"/>
  <c r="W2010" i="16"/>
  <c r="Y2009" i="16"/>
  <c r="W2009" i="16"/>
  <c r="Y2008" i="16"/>
  <c r="W2008" i="16"/>
  <c r="Y2007" i="16"/>
  <c r="W2007" i="16"/>
  <c r="Y2006" i="16"/>
  <c r="W2006" i="16"/>
  <c r="Y2005" i="16"/>
  <c r="W2005" i="16"/>
  <c r="Y2004" i="16"/>
  <c r="W2004" i="16"/>
  <c r="Y2003" i="16"/>
  <c r="W2003" i="16"/>
  <c r="Y2002" i="16"/>
  <c r="W2002" i="16"/>
  <c r="Y2001" i="16"/>
  <c r="W2001" i="16"/>
  <c r="Y2000" i="16"/>
  <c r="W2000" i="16"/>
  <c r="Y1999" i="16"/>
  <c r="W1999" i="16"/>
  <c r="Y1998" i="16"/>
  <c r="W1998" i="16"/>
  <c r="Y1997" i="16"/>
  <c r="W1997" i="16"/>
  <c r="Y1996" i="16"/>
  <c r="W1996" i="16"/>
  <c r="Y1995" i="16"/>
  <c r="W1995" i="16"/>
  <c r="Y1994" i="16"/>
  <c r="W1994" i="16"/>
  <c r="Y1993" i="16"/>
  <c r="W1993" i="16"/>
  <c r="Y1992" i="16"/>
  <c r="W1992" i="16"/>
  <c r="Y1991" i="16"/>
  <c r="W1991" i="16"/>
  <c r="Y1990" i="16"/>
  <c r="W1990" i="16"/>
  <c r="Y1989" i="16"/>
  <c r="W1989" i="16"/>
  <c r="Y1988" i="16"/>
  <c r="W1988" i="16"/>
  <c r="Y1987" i="16"/>
  <c r="W1987" i="16"/>
  <c r="Y1986" i="16"/>
  <c r="W1986" i="16"/>
  <c r="Y1985" i="16"/>
  <c r="W1985" i="16"/>
  <c r="Y1984" i="16"/>
  <c r="W1984" i="16"/>
  <c r="Y1983" i="16"/>
  <c r="W1983" i="16"/>
  <c r="Y1982" i="16"/>
  <c r="W1982" i="16"/>
  <c r="Y1981" i="16"/>
  <c r="W1981" i="16"/>
  <c r="Y1980" i="16"/>
  <c r="W1980" i="16"/>
  <c r="Y1979" i="16"/>
  <c r="W1979" i="16"/>
  <c r="Y1978" i="16"/>
  <c r="W1978" i="16"/>
  <c r="Y1977" i="16"/>
  <c r="W1977" i="16"/>
  <c r="Y1976" i="16"/>
  <c r="W1976" i="16"/>
  <c r="Y1975" i="16"/>
  <c r="W1975" i="16"/>
  <c r="Y1974" i="16"/>
  <c r="W1974" i="16"/>
  <c r="Y1973" i="16"/>
  <c r="W1973" i="16"/>
  <c r="Y1972" i="16"/>
  <c r="W1972" i="16"/>
  <c r="Y1971" i="16"/>
  <c r="W1971" i="16"/>
  <c r="Y1970" i="16"/>
  <c r="W1970" i="16"/>
  <c r="Y1969" i="16"/>
  <c r="W1969" i="16"/>
  <c r="Y1968" i="16"/>
  <c r="W1968" i="16"/>
  <c r="Y1967" i="16"/>
  <c r="W1967" i="16"/>
  <c r="Y1966" i="16"/>
  <c r="W1966" i="16"/>
  <c r="Y1965" i="16"/>
  <c r="W1965" i="16"/>
  <c r="Y1964" i="16"/>
  <c r="W1964" i="16"/>
  <c r="Y1963" i="16"/>
  <c r="W1963" i="16"/>
  <c r="Y1962" i="16"/>
  <c r="W1962" i="16"/>
  <c r="Y1961" i="16"/>
  <c r="W1961" i="16"/>
  <c r="Y1960" i="16"/>
  <c r="W1960" i="16"/>
  <c r="Y1959" i="16"/>
  <c r="W1959" i="16"/>
  <c r="Y1958" i="16"/>
  <c r="W1958" i="16"/>
  <c r="Y1957" i="16"/>
  <c r="W1957" i="16"/>
  <c r="Y1956" i="16"/>
  <c r="W1956" i="16"/>
  <c r="Y1955" i="16"/>
  <c r="W1955" i="16"/>
  <c r="Y1954" i="16"/>
  <c r="W1954" i="16"/>
  <c r="Y1953" i="16"/>
  <c r="W1953" i="16"/>
  <c r="Y1952" i="16"/>
  <c r="W1952" i="16"/>
  <c r="Y1951" i="16"/>
  <c r="W1951" i="16"/>
  <c r="Y1950" i="16"/>
  <c r="W1950" i="16"/>
  <c r="Y1949" i="16"/>
  <c r="W1949" i="16"/>
  <c r="Y1948" i="16"/>
  <c r="W1948" i="16"/>
  <c r="Y1947" i="16"/>
  <c r="W1947" i="16"/>
  <c r="Y1946" i="16"/>
  <c r="W1946" i="16"/>
  <c r="Y1945" i="16"/>
  <c r="W1945" i="16"/>
  <c r="Y1942" i="16"/>
  <c r="W1942" i="16"/>
  <c r="Y1941" i="16"/>
  <c r="W1941" i="16"/>
  <c r="Y1940" i="16"/>
  <c r="W1940" i="16"/>
  <c r="Y1939" i="16"/>
  <c r="W1939" i="16"/>
  <c r="Y1938" i="16"/>
  <c r="W1938" i="16"/>
  <c r="Y1937" i="16"/>
  <c r="W1937" i="16"/>
  <c r="Y1936" i="16"/>
  <c r="W1936" i="16"/>
  <c r="Y1935" i="16"/>
  <c r="W1935" i="16"/>
  <c r="Y1934" i="16"/>
  <c r="W1934" i="16"/>
  <c r="Y1933" i="16"/>
  <c r="W1933" i="16"/>
  <c r="Y1932" i="16"/>
  <c r="W1932" i="16"/>
  <c r="Y1931" i="16"/>
  <c r="W1931" i="16"/>
  <c r="Y1930" i="16"/>
  <c r="W1930" i="16"/>
  <c r="Y1929" i="16"/>
  <c r="W1929" i="16"/>
  <c r="Y1928" i="16"/>
  <c r="W1928" i="16"/>
  <c r="Y1927" i="16"/>
  <c r="W1927" i="16"/>
  <c r="Y1926" i="16"/>
  <c r="W1926" i="16"/>
  <c r="Y1925" i="16"/>
  <c r="W1925" i="16"/>
  <c r="Y1924" i="16"/>
  <c r="W1924" i="16"/>
  <c r="Y1923" i="16"/>
  <c r="W1923" i="16"/>
  <c r="Y1922" i="16"/>
  <c r="W1922" i="16"/>
  <c r="Y1921" i="16"/>
  <c r="W1921" i="16"/>
  <c r="Y1920" i="16"/>
  <c r="W1920" i="16"/>
  <c r="Y1919" i="16"/>
  <c r="W1919" i="16"/>
  <c r="Y1918" i="16"/>
  <c r="W1918" i="16"/>
  <c r="Y1917" i="16"/>
  <c r="W1917" i="16"/>
  <c r="Y1916" i="16"/>
  <c r="W1916" i="16"/>
  <c r="Y1915" i="16"/>
  <c r="W1915" i="16"/>
  <c r="Y1914" i="16"/>
  <c r="W1914" i="16"/>
  <c r="Y1913" i="16"/>
  <c r="W1913" i="16"/>
  <c r="Y1912" i="16"/>
  <c r="W1912" i="16"/>
  <c r="Y1911" i="16"/>
  <c r="W1911" i="16"/>
  <c r="Y1910" i="16"/>
  <c r="W1910" i="16"/>
  <c r="Y1909" i="16"/>
  <c r="W1909" i="16"/>
  <c r="Y1908" i="16"/>
  <c r="W1908" i="16"/>
  <c r="Y1907" i="16"/>
  <c r="W1907" i="16"/>
  <c r="Y1906" i="16"/>
  <c r="W1906" i="16"/>
  <c r="Y1905" i="16"/>
  <c r="W1905" i="16"/>
  <c r="Y1904" i="16"/>
  <c r="W1904" i="16"/>
  <c r="Y1903" i="16"/>
  <c r="W1903" i="16"/>
  <c r="Y1902" i="16"/>
  <c r="W1902" i="16"/>
  <c r="Y1901" i="16"/>
  <c r="W1901" i="16"/>
  <c r="Y1900" i="16"/>
  <c r="W1900" i="16"/>
  <c r="Y1899" i="16"/>
  <c r="W1899" i="16"/>
  <c r="Y1898" i="16"/>
  <c r="W1898" i="16"/>
  <c r="Y1897" i="16"/>
  <c r="W1897" i="16"/>
  <c r="Y1896" i="16"/>
  <c r="W1896" i="16"/>
  <c r="Y1895" i="16"/>
  <c r="W1895" i="16"/>
  <c r="Y1894" i="16"/>
  <c r="W1894" i="16"/>
  <c r="Y1893" i="16"/>
  <c r="W1893" i="16"/>
  <c r="Y1892" i="16"/>
  <c r="W1892" i="16"/>
  <c r="Y1891" i="16"/>
  <c r="W1891" i="16"/>
  <c r="Y1890" i="16"/>
  <c r="W1890" i="16"/>
  <c r="Y1889" i="16"/>
  <c r="W1889" i="16"/>
  <c r="Y1888" i="16"/>
  <c r="W1888" i="16"/>
  <c r="Y1887" i="16"/>
  <c r="W1887" i="16"/>
  <c r="Y1886" i="16"/>
  <c r="W1886" i="16"/>
  <c r="Y1885" i="16"/>
  <c r="W1885" i="16"/>
  <c r="Y1884" i="16"/>
  <c r="W1884" i="16"/>
  <c r="Y1883" i="16"/>
  <c r="W1883" i="16"/>
  <c r="Y1882" i="16"/>
  <c r="W1882" i="16"/>
  <c r="Y1881" i="16"/>
  <c r="W1881" i="16"/>
  <c r="Y1880" i="16"/>
  <c r="W1880" i="16"/>
  <c r="Y1879" i="16"/>
  <c r="W1879" i="16"/>
  <c r="Y1878" i="16"/>
  <c r="W1878" i="16"/>
  <c r="Y1877" i="16"/>
  <c r="W1877" i="16"/>
  <c r="Y1876" i="16"/>
  <c r="W1876" i="16"/>
  <c r="Y1875" i="16"/>
  <c r="W1875" i="16"/>
  <c r="Y1874" i="16"/>
  <c r="W1874" i="16"/>
  <c r="Y1873" i="16"/>
  <c r="W1873" i="16"/>
  <c r="Y1872" i="16"/>
  <c r="W1872" i="16"/>
  <c r="Y1871" i="16"/>
  <c r="W1871" i="16"/>
  <c r="Y1870" i="16"/>
  <c r="W1870" i="16"/>
  <c r="Y1869" i="16"/>
  <c r="W1869" i="16"/>
  <c r="Y1868" i="16"/>
  <c r="W1868" i="16"/>
  <c r="Y1867" i="16"/>
  <c r="W1867" i="16"/>
  <c r="Y1866" i="16"/>
  <c r="W1866" i="16"/>
  <c r="Y1865" i="16"/>
  <c r="W1865" i="16"/>
  <c r="Y1864" i="16"/>
  <c r="W1864" i="16"/>
  <c r="Y1863" i="16"/>
  <c r="W1863" i="16"/>
  <c r="Y1862" i="16"/>
  <c r="W1862" i="16"/>
  <c r="Y1861" i="16"/>
  <c r="W1861" i="16"/>
  <c r="Y1860" i="16"/>
  <c r="W1860" i="16"/>
  <c r="Y1859" i="16"/>
  <c r="W1859" i="16"/>
  <c r="Y1858" i="16"/>
  <c r="W1858" i="16"/>
  <c r="Y1857" i="16"/>
  <c r="W1857" i="16"/>
  <c r="Y1856" i="16"/>
  <c r="W1856" i="16"/>
  <c r="Y1855" i="16"/>
  <c r="W1855" i="16"/>
  <c r="Y1854" i="16"/>
  <c r="W1854" i="16"/>
  <c r="Y1853" i="16"/>
  <c r="W1853" i="16"/>
  <c r="Y1852" i="16"/>
  <c r="W1852" i="16"/>
  <c r="Y1851" i="16"/>
  <c r="W1851" i="16"/>
  <c r="Y1850" i="16"/>
  <c r="W1850" i="16"/>
  <c r="Y1849" i="16"/>
  <c r="W1849" i="16"/>
  <c r="Y1848" i="16"/>
  <c r="W1848" i="16"/>
  <c r="Y1847" i="16"/>
  <c r="W1847" i="16"/>
  <c r="Y1846" i="16"/>
  <c r="W1846" i="16"/>
  <c r="Y1845" i="16"/>
  <c r="W1845" i="16"/>
  <c r="Y1844" i="16"/>
  <c r="W1844" i="16"/>
  <c r="Y1843" i="16"/>
  <c r="W1843" i="16"/>
  <c r="Y1842" i="16"/>
  <c r="W1842" i="16"/>
  <c r="Y1841" i="16"/>
  <c r="W1841" i="16"/>
  <c r="Y1840" i="16"/>
  <c r="W1840" i="16"/>
  <c r="Y1839" i="16"/>
  <c r="W1839" i="16"/>
  <c r="Y1838" i="16"/>
  <c r="W1838" i="16"/>
  <c r="Y1837" i="16"/>
  <c r="W1837" i="16"/>
  <c r="Y1836" i="16"/>
  <c r="W1836" i="16"/>
  <c r="Y1835" i="16"/>
  <c r="W1835" i="16"/>
  <c r="Y1834" i="16"/>
  <c r="W1834" i="16"/>
  <c r="Y1833" i="16"/>
  <c r="W1833" i="16"/>
  <c r="Y1832" i="16"/>
  <c r="W1832" i="16"/>
  <c r="Y1831" i="16"/>
  <c r="W1831" i="16"/>
  <c r="Y1830" i="16"/>
  <c r="W1830" i="16"/>
  <c r="Y1829" i="16"/>
  <c r="W1829" i="16"/>
  <c r="Y1828" i="16"/>
  <c r="W1828" i="16"/>
  <c r="Y1827" i="16"/>
  <c r="W1827" i="16"/>
  <c r="Y1826" i="16"/>
  <c r="W1826" i="16"/>
  <c r="Y1825" i="16"/>
  <c r="W1825" i="16"/>
  <c r="Y1824" i="16"/>
  <c r="W1824" i="16"/>
  <c r="Y1823" i="16"/>
  <c r="W1823" i="16"/>
  <c r="Y1822" i="16"/>
  <c r="W1822" i="16"/>
  <c r="Y1821" i="16"/>
  <c r="W1821" i="16"/>
  <c r="Y1820" i="16"/>
  <c r="W1820" i="16"/>
  <c r="Y1819" i="16"/>
  <c r="W1819" i="16"/>
  <c r="Y1818" i="16"/>
  <c r="W1818" i="16"/>
  <c r="Y1817" i="16"/>
  <c r="W1817" i="16"/>
  <c r="Y1816" i="16"/>
  <c r="W1816" i="16"/>
  <c r="Y1815" i="16"/>
  <c r="W1815" i="16"/>
  <c r="Y1814" i="16"/>
  <c r="W1814" i="16"/>
  <c r="Y1813" i="16"/>
  <c r="W1813" i="16"/>
  <c r="Y1812" i="16"/>
  <c r="W1812" i="16"/>
  <c r="Y1811" i="16"/>
  <c r="W1811" i="16"/>
  <c r="Y1810" i="16"/>
  <c r="W1810" i="16"/>
  <c r="Y1809" i="16"/>
  <c r="W1809" i="16"/>
  <c r="Y1808" i="16"/>
  <c r="W1808" i="16"/>
  <c r="Y1807" i="16"/>
  <c r="W1807" i="16"/>
  <c r="Y1806" i="16"/>
  <c r="W1806" i="16"/>
  <c r="Y1805" i="16"/>
  <c r="W1805" i="16"/>
  <c r="Y1804" i="16"/>
  <c r="W1804" i="16"/>
  <c r="Y1803" i="16"/>
  <c r="W1803" i="16"/>
  <c r="Y1802" i="16"/>
  <c r="W1802" i="16"/>
  <c r="Y1801" i="16"/>
  <c r="W1801" i="16"/>
  <c r="Y1800" i="16"/>
  <c r="W1800" i="16"/>
  <c r="Y1799" i="16"/>
  <c r="W1799" i="16"/>
  <c r="Y1798" i="16"/>
  <c r="W1798" i="16"/>
  <c r="Y1797" i="16"/>
  <c r="W1797" i="16"/>
  <c r="Y1796" i="16"/>
  <c r="W1796" i="16"/>
  <c r="Y1795" i="16"/>
  <c r="W1795" i="16"/>
  <c r="Y1794" i="16"/>
  <c r="W1794" i="16"/>
  <c r="Y1793" i="16"/>
  <c r="W1793" i="16"/>
  <c r="Y1792" i="16"/>
  <c r="W1792" i="16"/>
  <c r="Y1791" i="16"/>
  <c r="W1791" i="16"/>
  <c r="Y1790" i="16"/>
  <c r="W1790" i="16"/>
  <c r="Y1789" i="16"/>
  <c r="W1789" i="16"/>
  <c r="Y1788" i="16"/>
  <c r="W1788" i="16"/>
  <c r="Y1787" i="16"/>
  <c r="W1787" i="16"/>
  <c r="Y1786" i="16"/>
  <c r="W1786" i="16"/>
  <c r="Y1785" i="16"/>
  <c r="W1785" i="16"/>
  <c r="Y1784" i="16"/>
  <c r="W1784" i="16"/>
  <c r="Y1783" i="16"/>
  <c r="W1783" i="16"/>
  <c r="Y1782" i="16"/>
  <c r="W1782" i="16"/>
  <c r="Y1781" i="16"/>
  <c r="W1781" i="16"/>
  <c r="Y1780" i="16"/>
  <c r="W1780" i="16"/>
  <c r="Y1779" i="16"/>
  <c r="W1779" i="16"/>
  <c r="Y1778" i="16"/>
  <c r="W1778" i="16"/>
  <c r="Y1777" i="16"/>
  <c r="W1777" i="16"/>
  <c r="Y1776" i="16"/>
  <c r="W1776" i="16"/>
  <c r="Y1775" i="16"/>
  <c r="W1775" i="16"/>
  <c r="Y1774" i="16"/>
  <c r="W1774" i="16"/>
  <c r="Y1773" i="16"/>
  <c r="W1773" i="16"/>
  <c r="Y1772" i="16"/>
  <c r="W1772" i="16"/>
  <c r="Y1771" i="16"/>
  <c r="W1771" i="16"/>
  <c r="Y1770" i="16"/>
  <c r="W1770" i="16"/>
  <c r="Y1769" i="16"/>
  <c r="W1769" i="16"/>
  <c r="Y1768" i="16"/>
  <c r="W1768" i="16"/>
  <c r="Y1767" i="16"/>
  <c r="W1767" i="16"/>
  <c r="Y1766" i="16"/>
  <c r="W1766" i="16"/>
  <c r="Y1765" i="16"/>
  <c r="W1765" i="16"/>
  <c r="Y1764" i="16"/>
  <c r="W1764" i="16"/>
  <c r="Y1763" i="16"/>
  <c r="W1763" i="16"/>
  <c r="Y1762" i="16"/>
  <c r="W1762" i="16"/>
  <c r="Y1761" i="16"/>
  <c r="W1761" i="16"/>
  <c r="Y1760" i="16"/>
  <c r="W1760" i="16"/>
  <c r="Y1759" i="16"/>
  <c r="W1759" i="16"/>
  <c r="Y1758" i="16"/>
  <c r="W1758" i="16"/>
  <c r="Y1757" i="16"/>
  <c r="W1757" i="16"/>
  <c r="Y1756" i="16"/>
  <c r="W1756" i="16"/>
  <c r="Y1755" i="16"/>
  <c r="W1755" i="16"/>
  <c r="Y1754" i="16"/>
  <c r="W1754" i="16"/>
  <c r="Y1753" i="16"/>
  <c r="W1753" i="16"/>
  <c r="Y1752" i="16"/>
  <c r="W1752" i="16"/>
  <c r="Y1751" i="16"/>
  <c r="W1751" i="16"/>
  <c r="Y1750" i="16"/>
  <c r="W1750" i="16"/>
  <c r="Y1749" i="16"/>
  <c r="W1749" i="16"/>
  <c r="Y1748" i="16"/>
  <c r="W1748" i="16"/>
  <c r="Y1747" i="16"/>
  <c r="W1747" i="16"/>
  <c r="Y1746" i="16"/>
  <c r="W1746" i="16"/>
  <c r="Y1745" i="16"/>
  <c r="W1745" i="16"/>
  <c r="Y1744" i="16"/>
  <c r="W1744" i="16"/>
  <c r="Y1743" i="16"/>
  <c r="W1743" i="16"/>
  <c r="Y1742" i="16"/>
  <c r="W1742" i="16"/>
  <c r="Y1741" i="16"/>
  <c r="W1741" i="16"/>
  <c r="Y1740" i="16"/>
  <c r="W1740" i="16"/>
  <c r="Y1739" i="16"/>
  <c r="W1739" i="16"/>
  <c r="Y1738" i="16"/>
  <c r="W1738" i="16"/>
  <c r="Y1737" i="16"/>
  <c r="W1737" i="16"/>
  <c r="Y1736" i="16"/>
  <c r="W1736" i="16"/>
  <c r="Y1735" i="16"/>
  <c r="W1735" i="16"/>
  <c r="Y1734" i="16"/>
  <c r="W1734" i="16"/>
  <c r="Y1733" i="16"/>
  <c r="W1733" i="16"/>
  <c r="Y1732" i="16"/>
  <c r="W1732" i="16"/>
  <c r="Y1731" i="16"/>
  <c r="W1731" i="16"/>
  <c r="Y1730" i="16"/>
  <c r="W1730" i="16"/>
  <c r="Y1729" i="16"/>
  <c r="W1729" i="16"/>
  <c r="Y1728" i="16"/>
  <c r="W1728" i="16"/>
  <c r="Y1727" i="16"/>
  <c r="W1727" i="16"/>
  <c r="Y1726" i="16"/>
  <c r="W1726" i="16"/>
  <c r="Y1725" i="16"/>
  <c r="W1725" i="16"/>
  <c r="Y1724" i="16"/>
  <c r="W1724" i="16"/>
  <c r="Y1723" i="16"/>
  <c r="W1723" i="16"/>
  <c r="Y1722" i="16"/>
  <c r="W1722" i="16"/>
  <c r="Y1721" i="16"/>
  <c r="W1721" i="16"/>
  <c r="Y1720" i="16"/>
  <c r="W1720" i="16"/>
  <c r="Y1719" i="16"/>
  <c r="W1719" i="16"/>
  <c r="Y1718" i="16"/>
  <c r="W1718" i="16"/>
  <c r="Y1717" i="16"/>
  <c r="W1717" i="16"/>
  <c r="Y1716" i="16"/>
  <c r="W1716" i="16"/>
  <c r="Y1715" i="16"/>
  <c r="W1715" i="16"/>
  <c r="Y1714" i="16"/>
  <c r="W1714" i="16"/>
  <c r="Y1713" i="16"/>
  <c r="W1713" i="16"/>
  <c r="Y1712" i="16"/>
  <c r="W1712" i="16"/>
  <c r="Y1711" i="16"/>
  <c r="W1711" i="16"/>
  <c r="Y1710" i="16"/>
  <c r="W1710" i="16"/>
  <c r="Y1709" i="16"/>
  <c r="W1709" i="16"/>
  <c r="Y1708" i="16"/>
  <c r="W1708" i="16"/>
  <c r="Y1707" i="16"/>
  <c r="W1707" i="16"/>
  <c r="Y1706" i="16"/>
  <c r="W1706" i="16"/>
  <c r="Y1705" i="16"/>
  <c r="W1705" i="16"/>
  <c r="Y1704" i="16"/>
  <c r="W1704" i="16"/>
  <c r="Y1703" i="16"/>
  <c r="W1703" i="16"/>
  <c r="Y1702" i="16"/>
  <c r="W1702" i="16"/>
  <c r="Y1701" i="16"/>
  <c r="W1701" i="16"/>
  <c r="Y1700" i="16"/>
  <c r="W1700" i="16"/>
  <c r="Y1699" i="16"/>
  <c r="W1699" i="16"/>
  <c r="Y1698" i="16"/>
  <c r="W1698" i="16"/>
  <c r="Y1697" i="16"/>
  <c r="W1697" i="16"/>
  <c r="Y1696" i="16"/>
  <c r="W1696" i="16"/>
  <c r="Y1695" i="16"/>
  <c r="W1695" i="16"/>
  <c r="Y1694" i="16"/>
  <c r="W1694" i="16"/>
  <c r="Y1693" i="16"/>
  <c r="W1693" i="16"/>
  <c r="Y1692" i="16"/>
  <c r="W1692" i="16"/>
  <c r="Y1691" i="16"/>
  <c r="W1691" i="16"/>
  <c r="Y1690" i="16"/>
  <c r="W1690" i="16"/>
  <c r="Y1687" i="16"/>
  <c r="W1687" i="16"/>
  <c r="Y1686" i="16"/>
  <c r="W1686" i="16"/>
  <c r="Y1685" i="16"/>
  <c r="W1685" i="16"/>
  <c r="Y1684" i="16"/>
  <c r="W1684" i="16"/>
  <c r="Y1683" i="16"/>
  <c r="W1683" i="16"/>
  <c r="Y1682" i="16"/>
  <c r="W1682" i="16"/>
  <c r="Y1681" i="16"/>
  <c r="W1681" i="16"/>
  <c r="Y1680" i="16"/>
  <c r="W1680" i="16"/>
  <c r="Y1679" i="16"/>
  <c r="W1679" i="16"/>
  <c r="Y1678" i="16"/>
  <c r="W1678" i="16"/>
  <c r="Y1677" i="16"/>
  <c r="W1677" i="16"/>
  <c r="Y1676" i="16"/>
  <c r="W1676" i="16"/>
  <c r="Y1675" i="16"/>
  <c r="W1675" i="16"/>
  <c r="Y1674" i="16"/>
  <c r="W1674" i="16"/>
  <c r="Y1673" i="16"/>
  <c r="W1673" i="16"/>
  <c r="Y1672" i="16"/>
  <c r="W1672" i="16"/>
  <c r="Y1671" i="16"/>
  <c r="W1671" i="16"/>
  <c r="Y1670" i="16"/>
  <c r="W1670" i="16"/>
  <c r="Y1669" i="16"/>
  <c r="W1669" i="16"/>
  <c r="Y1668" i="16"/>
  <c r="W1668" i="16"/>
  <c r="Y1667" i="16"/>
  <c r="W1667" i="16"/>
  <c r="Y1666" i="16"/>
  <c r="W1666" i="16"/>
  <c r="Y1665" i="16"/>
  <c r="W1665" i="16"/>
  <c r="Y1664" i="16"/>
  <c r="W1664" i="16"/>
  <c r="Y1663" i="16"/>
  <c r="W1663" i="16"/>
  <c r="Y1662" i="16"/>
  <c r="W1662" i="16"/>
  <c r="Y1661" i="16"/>
  <c r="W1661" i="16"/>
  <c r="Y1660" i="16"/>
  <c r="W1660" i="16"/>
  <c r="Y1659" i="16"/>
  <c r="W1659" i="16"/>
  <c r="Y1658" i="16"/>
  <c r="W1658" i="16"/>
  <c r="Y1657" i="16"/>
  <c r="W1657" i="16"/>
  <c r="Y1656" i="16"/>
  <c r="W1656" i="16"/>
  <c r="Y1655" i="16"/>
  <c r="W1655" i="16"/>
  <c r="Y1654" i="16"/>
  <c r="W1654" i="16"/>
  <c r="Y1653" i="16"/>
  <c r="W1653" i="16"/>
  <c r="Y1652" i="16"/>
  <c r="W1652" i="16"/>
  <c r="Y1651" i="16"/>
  <c r="W1651" i="16"/>
  <c r="Y1650" i="16"/>
  <c r="W1650" i="16"/>
  <c r="Y1649" i="16"/>
  <c r="W1649" i="16"/>
  <c r="Y1648" i="16"/>
  <c r="W1648" i="16"/>
  <c r="Y1647" i="16"/>
  <c r="W1647" i="16"/>
  <c r="Y1646" i="16"/>
  <c r="W1646" i="16"/>
  <c r="Y1645" i="16"/>
  <c r="W1645" i="16"/>
  <c r="Y1644" i="16"/>
  <c r="W1644" i="16"/>
  <c r="Y1643" i="16"/>
  <c r="W1643" i="16"/>
  <c r="Y1642" i="16"/>
  <c r="W1642" i="16"/>
  <c r="Y1641" i="16"/>
  <c r="W1641" i="16"/>
  <c r="Y1640" i="16"/>
  <c r="W1640" i="16"/>
  <c r="Y1639" i="16"/>
  <c r="W1639" i="16"/>
  <c r="Y1638" i="16"/>
  <c r="W1638" i="16"/>
  <c r="Y1637" i="16"/>
  <c r="W1637" i="16"/>
  <c r="Y1636" i="16"/>
  <c r="W1636" i="16"/>
  <c r="Y1635" i="16"/>
  <c r="W1635" i="16"/>
  <c r="Y1634" i="16"/>
  <c r="W1634" i="16"/>
  <c r="Y1633" i="16"/>
  <c r="W1633" i="16"/>
  <c r="Y1632" i="16"/>
  <c r="W1632" i="16"/>
  <c r="Y1631" i="16"/>
  <c r="W1631" i="16"/>
  <c r="Y1630" i="16"/>
  <c r="W1630" i="16"/>
  <c r="Y1629" i="16"/>
  <c r="W1629" i="16"/>
  <c r="Y1628" i="16"/>
  <c r="W1628" i="16"/>
  <c r="Y1627" i="16"/>
  <c r="W1627" i="16"/>
  <c r="Y1626" i="16"/>
  <c r="W1626" i="16"/>
  <c r="Y1625" i="16"/>
  <c r="W1625" i="16"/>
  <c r="Y1624" i="16"/>
  <c r="W1624" i="16"/>
  <c r="Y1623" i="16"/>
  <c r="W1623" i="16"/>
  <c r="Y1622" i="16"/>
  <c r="W1622" i="16"/>
  <c r="Y1621" i="16"/>
  <c r="W1621" i="16"/>
  <c r="Y1620" i="16"/>
  <c r="W1620" i="16"/>
  <c r="Y1619" i="16"/>
  <c r="W1619" i="16"/>
  <c r="Y1618" i="16"/>
  <c r="W1618" i="16"/>
  <c r="Y1617" i="16"/>
  <c r="W1617" i="16"/>
  <c r="Y1616" i="16"/>
  <c r="W1616" i="16"/>
  <c r="Y1615" i="16"/>
  <c r="W1615" i="16"/>
  <c r="Y1614" i="16"/>
  <c r="W1614" i="16"/>
  <c r="Y1613" i="16"/>
  <c r="W1613" i="16"/>
  <c r="Y1612" i="16"/>
  <c r="W1612" i="16"/>
  <c r="Y1611" i="16"/>
  <c r="W1611" i="16"/>
  <c r="Y1610" i="16"/>
  <c r="W1610" i="16"/>
  <c r="Y1609" i="16"/>
  <c r="W1609" i="16"/>
  <c r="Y1608" i="16"/>
  <c r="W1608" i="16"/>
  <c r="Y1607" i="16"/>
  <c r="W1607" i="16"/>
  <c r="Y1606" i="16"/>
  <c r="W1606" i="16"/>
  <c r="Y1605" i="16"/>
  <c r="W1605" i="16"/>
  <c r="Y1604" i="16"/>
  <c r="W1604" i="16"/>
  <c r="Y1603" i="16"/>
  <c r="W1603" i="16"/>
  <c r="Y1602" i="16"/>
  <c r="W1602" i="16"/>
  <c r="Y1601" i="16"/>
  <c r="W1601" i="16"/>
  <c r="Y1600" i="16"/>
  <c r="W1600" i="16"/>
  <c r="Y1599" i="16"/>
  <c r="W1599" i="16"/>
  <c r="Y1598" i="16"/>
  <c r="W1598" i="16"/>
  <c r="Y1597" i="16"/>
  <c r="W1597" i="16"/>
  <c r="Y1596" i="16"/>
  <c r="W1596" i="16"/>
  <c r="Y1595" i="16"/>
  <c r="W1595" i="16"/>
  <c r="Y1594" i="16"/>
  <c r="W1594" i="16"/>
  <c r="Y1593" i="16"/>
  <c r="W1593" i="16"/>
  <c r="Y1592" i="16"/>
  <c r="W1592" i="16"/>
  <c r="Y1591" i="16"/>
  <c r="W1591" i="16"/>
  <c r="Y1590" i="16"/>
  <c r="W1590" i="16"/>
  <c r="Y1589" i="16"/>
  <c r="W1589" i="16"/>
  <c r="Y1588" i="16"/>
  <c r="W1588" i="16"/>
  <c r="Y1587" i="16"/>
  <c r="W1587" i="16"/>
  <c r="Y1586" i="16"/>
  <c r="W1586" i="16"/>
  <c r="Y1585" i="16"/>
  <c r="W1585" i="16"/>
  <c r="Y1584" i="16"/>
  <c r="W1584" i="16"/>
  <c r="Y1583" i="16"/>
  <c r="W1583" i="16"/>
  <c r="Y1582" i="16"/>
  <c r="W1582" i="16"/>
  <c r="Y1581" i="16"/>
  <c r="W1581" i="16"/>
  <c r="Y1580" i="16"/>
  <c r="W1580" i="16"/>
  <c r="Y1579" i="16"/>
  <c r="W1579" i="16"/>
  <c r="Y1578" i="16"/>
  <c r="W1578" i="16"/>
  <c r="Y1577" i="16"/>
  <c r="W1577" i="16"/>
  <c r="Y1576" i="16"/>
  <c r="W1576" i="16"/>
  <c r="Y1575" i="16"/>
  <c r="W1575" i="16"/>
  <c r="Y1574" i="16"/>
  <c r="W1574" i="16"/>
  <c r="Y1573" i="16"/>
  <c r="W1573" i="16"/>
  <c r="Y1572" i="16"/>
  <c r="W1572" i="16"/>
  <c r="Y1571" i="16"/>
  <c r="W1571" i="16"/>
  <c r="Y1570" i="16"/>
  <c r="W1570" i="16"/>
  <c r="Y1569" i="16"/>
  <c r="W1569" i="16"/>
  <c r="Y1568" i="16"/>
  <c r="W1568" i="16"/>
  <c r="Y1567" i="16"/>
  <c r="W1567" i="16"/>
  <c r="Y1566" i="16"/>
  <c r="W1566" i="16"/>
  <c r="Y1565" i="16"/>
  <c r="W1565" i="16"/>
  <c r="Y1564" i="16"/>
  <c r="W1564" i="16"/>
  <c r="Y1563" i="16"/>
  <c r="W1563" i="16"/>
  <c r="Y1562" i="16"/>
  <c r="W1562" i="16"/>
  <c r="Y1561" i="16"/>
  <c r="W1561" i="16"/>
  <c r="Y1560" i="16"/>
  <c r="W1560" i="16"/>
  <c r="Y1559" i="16"/>
  <c r="W1559" i="16"/>
  <c r="Y1558" i="16"/>
  <c r="W1558" i="16"/>
  <c r="Y1557" i="16"/>
  <c r="W1557" i="16"/>
  <c r="Y1556" i="16"/>
  <c r="W1556" i="16"/>
  <c r="Y1555" i="16"/>
  <c r="W1555" i="16"/>
  <c r="Y1554" i="16"/>
  <c r="W1554" i="16"/>
  <c r="Y1553" i="16"/>
  <c r="W1553" i="16"/>
  <c r="Y1552" i="16"/>
  <c r="W1552" i="16"/>
  <c r="Y1551" i="16"/>
  <c r="W1551" i="16"/>
  <c r="Y1550" i="16"/>
  <c r="W1550" i="16"/>
  <c r="Y1549" i="16"/>
  <c r="W1549" i="16"/>
  <c r="Y1548" i="16"/>
  <c r="W1548" i="16"/>
  <c r="Y1547" i="16"/>
  <c r="W1547" i="16"/>
  <c r="Y1546" i="16"/>
  <c r="W1546" i="16"/>
  <c r="Y1545" i="16"/>
  <c r="W1545" i="16"/>
  <c r="Y1544" i="16"/>
  <c r="W1544" i="16"/>
  <c r="Y1543" i="16"/>
  <c r="W1543" i="16"/>
  <c r="Y1542" i="16"/>
  <c r="W1542" i="16"/>
  <c r="Y1541" i="16"/>
  <c r="W1541" i="16"/>
  <c r="Y1540" i="16"/>
  <c r="W1540" i="16"/>
  <c r="Y1539" i="16"/>
  <c r="W1539" i="16"/>
  <c r="Y1538" i="16"/>
  <c r="W1538" i="16"/>
  <c r="Y1537" i="16"/>
  <c r="W1537" i="16"/>
  <c r="Y1536" i="16"/>
  <c r="W1536" i="16"/>
  <c r="Y1535" i="16"/>
  <c r="W1535" i="16"/>
  <c r="Y1534" i="16"/>
  <c r="W1534" i="16"/>
  <c r="Y1533" i="16"/>
  <c r="W1533" i="16"/>
  <c r="Y1532" i="16"/>
  <c r="W1532" i="16"/>
  <c r="Y1531" i="16"/>
  <c r="W1531" i="16"/>
  <c r="Y1530" i="16"/>
  <c r="W1530" i="16"/>
  <c r="Y1529" i="16"/>
  <c r="W1529" i="16"/>
  <c r="Y1528" i="16"/>
  <c r="W1528" i="16"/>
  <c r="Y1527" i="16"/>
  <c r="W1527" i="16"/>
  <c r="Y1526" i="16"/>
  <c r="W1526" i="16"/>
  <c r="Y1525" i="16"/>
  <c r="W1525" i="16"/>
  <c r="Y1524" i="16"/>
  <c r="W1524" i="16"/>
  <c r="Y1523" i="16"/>
  <c r="W1523" i="16"/>
  <c r="Y1522" i="16"/>
  <c r="W1522" i="16"/>
  <c r="Y1521" i="16"/>
  <c r="W1521" i="16"/>
  <c r="Y1520" i="16"/>
  <c r="W1520" i="16"/>
  <c r="Y1519" i="16"/>
  <c r="W1519" i="16"/>
  <c r="Y1518" i="16"/>
  <c r="W1518" i="16"/>
  <c r="Y1517" i="16"/>
  <c r="W1517" i="16"/>
  <c r="Y1516" i="16"/>
  <c r="W1516" i="16"/>
  <c r="Y1515" i="16"/>
  <c r="W1515" i="16"/>
  <c r="Y1514" i="16"/>
  <c r="W1514" i="16"/>
  <c r="Y1513" i="16"/>
  <c r="W1513" i="16"/>
  <c r="Y1512" i="16"/>
  <c r="W1512" i="16"/>
  <c r="Y1511" i="16"/>
  <c r="W1511" i="16"/>
  <c r="Y1510" i="16"/>
  <c r="W1510" i="16"/>
  <c r="Y1509" i="16"/>
  <c r="W1509" i="16"/>
  <c r="Y1508" i="16"/>
  <c r="W1508" i="16"/>
  <c r="Y1507" i="16"/>
  <c r="W1507" i="16"/>
  <c r="Y1506" i="16"/>
  <c r="W1506" i="16"/>
  <c r="Y1505" i="16"/>
  <c r="W1505" i="16"/>
  <c r="Y1504" i="16"/>
  <c r="W1504" i="16"/>
  <c r="Y1503" i="16"/>
  <c r="W1503" i="16"/>
  <c r="Y1502" i="16"/>
  <c r="W1502" i="16"/>
  <c r="Y1501" i="16"/>
  <c r="W1501" i="16"/>
  <c r="Y1500" i="16"/>
  <c r="W1500" i="16"/>
  <c r="Y1499" i="16"/>
  <c r="W1499" i="16"/>
  <c r="Y1498" i="16"/>
  <c r="W1498" i="16"/>
  <c r="Y1497" i="16"/>
  <c r="W1497" i="16"/>
  <c r="Y1496" i="16"/>
  <c r="W1496" i="16"/>
  <c r="Y1495" i="16"/>
  <c r="W1495" i="16"/>
  <c r="Y1494" i="16"/>
  <c r="W1494" i="16"/>
  <c r="Y1493" i="16"/>
  <c r="W1493" i="16"/>
  <c r="Y1492" i="16"/>
  <c r="W1492" i="16"/>
  <c r="Y1491" i="16"/>
  <c r="W1491" i="16"/>
  <c r="Y1490" i="16"/>
  <c r="W1490" i="16"/>
  <c r="Y1489" i="16"/>
  <c r="W1489" i="16"/>
  <c r="Y1488" i="16"/>
  <c r="W1488" i="16"/>
  <c r="Y1487" i="16"/>
  <c r="W1487" i="16"/>
  <c r="Y1486" i="16"/>
  <c r="W1486" i="16"/>
  <c r="Y1485" i="16"/>
  <c r="W1485" i="16"/>
  <c r="Y1484" i="16"/>
  <c r="W1484" i="16"/>
  <c r="Y1483" i="16"/>
  <c r="W1483" i="16"/>
  <c r="Y1482" i="16"/>
  <c r="W1482" i="16"/>
  <c r="Y1481" i="16"/>
  <c r="W1481" i="16"/>
  <c r="Y1480" i="16"/>
  <c r="W1480" i="16"/>
  <c r="Y1479" i="16"/>
  <c r="W1479" i="16"/>
  <c r="Y1478" i="16"/>
  <c r="W1478" i="16"/>
  <c r="Y1477" i="16"/>
  <c r="W1477" i="16"/>
  <c r="Y1476" i="16"/>
  <c r="W1476" i="16"/>
  <c r="Y1475" i="16"/>
  <c r="W1475" i="16"/>
  <c r="Y1474" i="16"/>
  <c r="W1474" i="16"/>
  <c r="Y1473" i="16"/>
  <c r="W1473" i="16"/>
  <c r="Y1472" i="16"/>
  <c r="W1472" i="16"/>
  <c r="Y1471" i="16"/>
  <c r="W1471" i="16"/>
  <c r="Y1470" i="16"/>
  <c r="W1470" i="16"/>
  <c r="Y1469" i="16"/>
  <c r="W1469" i="16"/>
  <c r="Y1468" i="16"/>
  <c r="W1468" i="16"/>
  <c r="Y1467" i="16"/>
  <c r="W1467" i="16"/>
  <c r="Y1466" i="16"/>
  <c r="W1466" i="16"/>
  <c r="Y1465" i="16"/>
  <c r="W1465" i="16"/>
  <c r="Y1464" i="16"/>
  <c r="W1464" i="16"/>
  <c r="Y1463" i="16"/>
  <c r="W1463" i="16"/>
  <c r="Y1462" i="16"/>
  <c r="W1462" i="16"/>
  <c r="Y1461" i="16"/>
  <c r="W1461" i="16"/>
  <c r="Y1460" i="16"/>
  <c r="W1460" i="16"/>
  <c r="Y1459" i="16"/>
  <c r="W1459" i="16"/>
  <c r="Y1458" i="16"/>
  <c r="W1458" i="16"/>
  <c r="Y1457" i="16"/>
  <c r="W1457" i="16"/>
  <c r="Y1456" i="16"/>
  <c r="W1456" i="16"/>
  <c r="Y1455" i="16"/>
  <c r="W1455" i="16"/>
  <c r="Y1454" i="16"/>
  <c r="W1454" i="16"/>
  <c r="Y1453" i="16"/>
  <c r="W1453" i="16"/>
  <c r="Y1452" i="16"/>
  <c r="W1452" i="16"/>
  <c r="Y1451" i="16"/>
  <c r="W1451" i="16"/>
  <c r="Y1450" i="16"/>
  <c r="W1450" i="16"/>
  <c r="Y1449" i="16"/>
  <c r="W1449" i="16"/>
  <c r="Y1448" i="16"/>
  <c r="W1448" i="16"/>
  <c r="Y1447" i="16"/>
  <c r="W1447" i="16"/>
  <c r="Y1446" i="16"/>
  <c r="W1446" i="16"/>
  <c r="Y1445" i="16"/>
  <c r="W1445" i="16"/>
  <c r="Y1444" i="16"/>
  <c r="W1444" i="16"/>
  <c r="Y1443" i="16"/>
  <c r="W1443" i="16"/>
  <c r="Y1442" i="16"/>
  <c r="W1442" i="16"/>
  <c r="Y1441" i="16"/>
  <c r="W1441" i="16"/>
  <c r="Y1440" i="16"/>
  <c r="W1440" i="16"/>
  <c r="Y1439" i="16"/>
  <c r="W1439" i="16"/>
  <c r="Y1438" i="16"/>
  <c r="W1438" i="16"/>
  <c r="Y1437" i="16"/>
  <c r="W1437" i="16"/>
  <c r="Y1436" i="16"/>
  <c r="W1436" i="16"/>
  <c r="Y1435" i="16"/>
  <c r="W1435" i="16"/>
  <c r="Y1434" i="16"/>
  <c r="W1434" i="16"/>
  <c r="Y1433" i="16"/>
  <c r="W1433" i="16"/>
  <c r="Y1432" i="16"/>
  <c r="W1432" i="16"/>
  <c r="Y1431" i="16"/>
  <c r="W1431" i="16"/>
  <c r="Y1430" i="16"/>
  <c r="W1430" i="16"/>
  <c r="Y1429" i="16"/>
  <c r="W1429" i="16"/>
  <c r="Y1428" i="16"/>
  <c r="W1428" i="16"/>
  <c r="Y1427" i="16"/>
  <c r="W1427" i="16"/>
  <c r="Y1426" i="16"/>
  <c r="W1426" i="16"/>
  <c r="Y1425" i="16"/>
  <c r="W1425" i="16"/>
  <c r="Y1424" i="16"/>
  <c r="W1424" i="16"/>
  <c r="Y1423" i="16"/>
  <c r="W1423" i="16"/>
  <c r="Y1422" i="16"/>
  <c r="W1422" i="16"/>
  <c r="Y1421" i="16"/>
  <c r="W1421" i="16"/>
  <c r="Y1420" i="16"/>
  <c r="W1420" i="16"/>
  <c r="Y1419" i="16"/>
  <c r="W1419" i="16"/>
  <c r="Y1418" i="16"/>
  <c r="W1418" i="16"/>
  <c r="Y1417" i="16"/>
  <c r="W1417" i="16"/>
  <c r="Y1416" i="16"/>
  <c r="W1416" i="16"/>
  <c r="Y1415" i="16"/>
  <c r="W1415" i="16"/>
  <c r="Y1414" i="16"/>
  <c r="W1414" i="16"/>
  <c r="Y1413" i="16"/>
  <c r="W1413" i="16"/>
  <c r="Y1412" i="16"/>
  <c r="W1412" i="16"/>
  <c r="Y1411" i="16"/>
  <c r="W1411" i="16"/>
  <c r="Y1410" i="16"/>
  <c r="W1410" i="16"/>
  <c r="Y1409" i="16"/>
  <c r="W1409" i="16"/>
  <c r="Y1408" i="16"/>
  <c r="W1408" i="16"/>
  <c r="Y1407" i="16"/>
  <c r="W1407" i="16"/>
  <c r="Y1406" i="16"/>
  <c r="W1406" i="16"/>
  <c r="Y1405" i="16"/>
  <c r="W1405" i="16"/>
  <c r="Y1404" i="16"/>
  <c r="W1404" i="16"/>
  <c r="Y1403" i="16"/>
  <c r="W1403" i="16"/>
  <c r="Y1402" i="16"/>
  <c r="W1402" i="16"/>
  <c r="Y1401" i="16"/>
  <c r="W1401" i="16"/>
  <c r="Y1400" i="16"/>
  <c r="W1400" i="16"/>
  <c r="Y1399" i="16"/>
  <c r="W1399" i="16"/>
  <c r="Y1398" i="16"/>
  <c r="W1398" i="16"/>
  <c r="Y1397" i="16"/>
  <c r="W1397" i="16"/>
  <c r="Y1396" i="16"/>
  <c r="W1396" i="16"/>
  <c r="Y1395" i="16"/>
  <c r="W1395" i="16"/>
  <c r="Y1394" i="16"/>
  <c r="W1394" i="16"/>
  <c r="Y1393" i="16"/>
  <c r="W1393" i="16"/>
  <c r="Y1392" i="16"/>
  <c r="W1392" i="16"/>
  <c r="Y1391" i="16"/>
  <c r="W1391" i="16"/>
  <c r="Y1390" i="16"/>
  <c r="W1390" i="16"/>
  <c r="Y1389" i="16"/>
  <c r="W1389" i="16"/>
  <c r="Y1388" i="16"/>
  <c r="W1388" i="16"/>
  <c r="Y1387" i="16"/>
  <c r="W1387" i="16"/>
  <c r="Y1386" i="16"/>
  <c r="W1386" i="16"/>
  <c r="Y1385" i="16"/>
  <c r="W1385" i="16"/>
  <c r="Y1384" i="16"/>
  <c r="W1384" i="16"/>
  <c r="Y1383" i="16"/>
  <c r="W1383" i="16"/>
  <c r="Y1382" i="16"/>
  <c r="W1382" i="16"/>
  <c r="Y1381" i="16"/>
  <c r="W1381" i="16"/>
  <c r="Y1380" i="16"/>
  <c r="W1380" i="16"/>
  <c r="Y1379" i="16"/>
  <c r="W1379" i="16"/>
  <c r="Y1378" i="16"/>
  <c r="W1378" i="16"/>
  <c r="Y1377" i="16"/>
  <c r="W1377" i="16"/>
  <c r="Y1376" i="16"/>
  <c r="W1376" i="16"/>
  <c r="Y1375" i="16"/>
  <c r="W1375" i="16"/>
  <c r="Y1374" i="16"/>
  <c r="W1374" i="16"/>
  <c r="Y1373" i="16"/>
  <c r="W1373" i="16"/>
  <c r="Y1372" i="16"/>
  <c r="W1372" i="16"/>
  <c r="Y1371" i="16"/>
  <c r="W1371" i="16"/>
  <c r="Y1370" i="16"/>
  <c r="W1370" i="16"/>
  <c r="Y1369" i="16"/>
  <c r="W1369" i="16"/>
  <c r="Y1368" i="16"/>
  <c r="W1368" i="16"/>
  <c r="Y1367" i="16"/>
  <c r="W1367" i="16"/>
  <c r="Y1366" i="16"/>
  <c r="W1366" i="16"/>
  <c r="Y1365" i="16"/>
  <c r="W1365" i="16"/>
  <c r="Y1364" i="16"/>
  <c r="W1364" i="16"/>
  <c r="Y1363" i="16"/>
  <c r="W1363" i="16"/>
  <c r="Y1362" i="16"/>
  <c r="W1362" i="16"/>
  <c r="Y1361" i="16"/>
  <c r="W1361" i="16"/>
  <c r="Y1360" i="16"/>
  <c r="W1360" i="16"/>
  <c r="Y1359" i="16"/>
  <c r="W1359" i="16"/>
  <c r="Y1358" i="16"/>
  <c r="W1358" i="16"/>
  <c r="Y1357" i="16"/>
  <c r="W1357" i="16"/>
  <c r="Y1356" i="16"/>
  <c r="W1356" i="16"/>
  <c r="Y1355" i="16"/>
  <c r="W1355" i="16"/>
  <c r="Y1354" i="16"/>
  <c r="W1354" i="16"/>
  <c r="Y1353" i="16"/>
  <c r="W1353" i="16"/>
  <c r="Y1352" i="16"/>
  <c r="W1352" i="16"/>
  <c r="Y1351" i="16"/>
  <c r="W1351" i="16"/>
  <c r="Y1350" i="16"/>
  <c r="W1350" i="16"/>
  <c r="Y1349" i="16"/>
  <c r="W1349" i="16"/>
  <c r="Y1348" i="16"/>
  <c r="W1348" i="16"/>
  <c r="Y1347" i="16"/>
  <c r="W1347" i="16"/>
  <c r="Y1346" i="16"/>
  <c r="W1346" i="16"/>
  <c r="Y1345" i="16"/>
  <c r="W1345" i="16"/>
  <c r="Y1344" i="16"/>
  <c r="W1344" i="16"/>
  <c r="Y1343" i="16"/>
  <c r="W1343" i="16"/>
  <c r="Y1342" i="16"/>
  <c r="W1342" i="16"/>
  <c r="Y1341" i="16"/>
  <c r="W1341" i="16"/>
  <c r="Y1340" i="16"/>
  <c r="W1340" i="16"/>
  <c r="Y1339" i="16"/>
  <c r="W1339" i="16"/>
  <c r="Y1338" i="16"/>
  <c r="W1338" i="16"/>
  <c r="Y1337" i="16"/>
  <c r="W1337" i="16"/>
  <c r="Y1336" i="16"/>
  <c r="W1336" i="16"/>
  <c r="Y1335" i="16"/>
  <c r="W1335" i="16"/>
  <c r="Y1334" i="16"/>
  <c r="W1334" i="16"/>
  <c r="Y1333" i="16"/>
  <c r="W1333" i="16"/>
  <c r="Y1332" i="16"/>
  <c r="W1332" i="16"/>
  <c r="Y1331" i="16"/>
  <c r="W1331" i="16"/>
  <c r="Y1330" i="16"/>
  <c r="W1330" i="16"/>
  <c r="Y1329" i="16"/>
  <c r="W1329" i="16"/>
  <c r="Y1328" i="16"/>
  <c r="W1328" i="16"/>
  <c r="Y1327" i="16"/>
  <c r="W1327" i="16"/>
  <c r="Y1326" i="16"/>
  <c r="W1326" i="16"/>
  <c r="Y1325" i="16"/>
  <c r="W1325" i="16"/>
  <c r="Y1324" i="16"/>
  <c r="W1324" i="16"/>
  <c r="Y1323" i="16"/>
  <c r="W1323" i="16"/>
  <c r="Y1322" i="16"/>
  <c r="W1322" i="16"/>
  <c r="Y1321" i="16"/>
  <c r="W1321" i="16"/>
  <c r="Y1320" i="16"/>
  <c r="W1320" i="16"/>
  <c r="Y1319" i="16"/>
  <c r="W1319" i="16"/>
  <c r="Y1318" i="16"/>
  <c r="W1318" i="16"/>
  <c r="Y1317" i="16"/>
  <c r="W1317" i="16"/>
  <c r="Y1316" i="16"/>
  <c r="W1316" i="16"/>
  <c r="Y1315" i="16"/>
  <c r="W1315" i="16"/>
  <c r="Y1314" i="16"/>
  <c r="W1314" i="16"/>
  <c r="Y1313" i="16"/>
  <c r="W1313" i="16"/>
  <c r="Y1312" i="16"/>
  <c r="W1312" i="16"/>
  <c r="Y1311" i="16"/>
  <c r="W1311" i="16"/>
  <c r="Y1310" i="16"/>
  <c r="W1310" i="16"/>
  <c r="Y1309" i="16"/>
  <c r="W1309" i="16"/>
  <c r="Y1308" i="16"/>
  <c r="W1308" i="16"/>
  <c r="Y1307" i="16"/>
  <c r="W1307" i="16"/>
  <c r="Y1306" i="16"/>
  <c r="W1306" i="16"/>
  <c r="Y1305" i="16"/>
  <c r="W1305" i="16"/>
  <c r="Y1304" i="16"/>
  <c r="W1304" i="16"/>
  <c r="Y1303" i="16"/>
  <c r="W1303" i="16"/>
  <c r="Y1302" i="16"/>
  <c r="W1302" i="16"/>
  <c r="Y1301" i="16"/>
  <c r="W1301" i="16"/>
  <c r="Y1300" i="16"/>
  <c r="W1300" i="16"/>
  <c r="Y1299" i="16"/>
  <c r="W1299" i="16"/>
  <c r="Y1298" i="16"/>
  <c r="W1298" i="16"/>
  <c r="Y1297" i="16"/>
  <c r="W1297" i="16"/>
  <c r="Y1296" i="16"/>
  <c r="W1296" i="16"/>
  <c r="Y1295" i="16"/>
  <c r="W1295" i="16"/>
  <c r="Y1294" i="16"/>
  <c r="W1294" i="16"/>
  <c r="Y1293" i="16"/>
  <c r="W1293" i="16"/>
  <c r="Y1292" i="16"/>
  <c r="W1292" i="16"/>
  <c r="Y1291" i="16"/>
  <c r="W1291" i="16"/>
  <c r="Y1290" i="16"/>
  <c r="W1290" i="16"/>
  <c r="Y1289" i="16"/>
  <c r="W1289" i="16"/>
  <c r="Y1288" i="16"/>
  <c r="W1288" i="16"/>
  <c r="Y1287" i="16"/>
  <c r="W1287" i="16"/>
  <c r="Y1286" i="16"/>
  <c r="W1286" i="16"/>
  <c r="Y1285" i="16"/>
  <c r="W1285" i="16"/>
  <c r="Y1284" i="16"/>
  <c r="W1284" i="16"/>
  <c r="Y1283" i="16"/>
  <c r="W1283" i="16"/>
  <c r="Y1282" i="16"/>
  <c r="W1282" i="16"/>
  <c r="Y1281" i="16"/>
  <c r="W1281" i="16"/>
  <c r="Y1280" i="16"/>
  <c r="W1280" i="16"/>
  <c r="Y1277" i="16"/>
  <c r="W1277" i="16"/>
  <c r="Y1276" i="16"/>
  <c r="W1276" i="16"/>
  <c r="Y1275" i="16"/>
  <c r="W1275" i="16"/>
  <c r="Y1274" i="16"/>
  <c r="W1274" i="16"/>
  <c r="Y1273" i="16"/>
  <c r="W1273" i="16"/>
  <c r="Y1272" i="16"/>
  <c r="W1272" i="16"/>
  <c r="Y1271" i="16"/>
  <c r="W1271" i="16"/>
  <c r="Y1270" i="16"/>
  <c r="W1270" i="16"/>
  <c r="Y1269" i="16"/>
  <c r="W1269" i="16"/>
  <c r="Y1268" i="16"/>
  <c r="W1268" i="16"/>
  <c r="Y1267" i="16"/>
  <c r="W1267" i="16"/>
  <c r="Y1266" i="16"/>
  <c r="W1266" i="16"/>
  <c r="Y1265" i="16"/>
  <c r="W1265" i="16"/>
  <c r="Y1264" i="16"/>
  <c r="W1264" i="16"/>
  <c r="Y1263" i="16"/>
  <c r="W1263" i="16"/>
  <c r="Y1262" i="16"/>
  <c r="W1262" i="16"/>
  <c r="Y1261" i="16"/>
  <c r="W1261" i="16"/>
  <c r="Y1260" i="16"/>
  <c r="W1260" i="16"/>
  <c r="Y1259" i="16"/>
  <c r="W1259" i="16"/>
  <c r="Y1258" i="16"/>
  <c r="W1258" i="16"/>
  <c r="Y1257" i="16"/>
  <c r="W1257" i="16"/>
  <c r="Y1256" i="16"/>
  <c r="W1256" i="16"/>
  <c r="Y1255" i="16"/>
  <c r="W1255" i="16"/>
  <c r="Y1254" i="16"/>
  <c r="W1254" i="16"/>
  <c r="Y1253" i="16"/>
  <c r="W1253" i="16"/>
  <c r="Y1252" i="16"/>
  <c r="W1252" i="16"/>
  <c r="Y1251" i="16"/>
  <c r="W1251" i="16"/>
  <c r="Y1250" i="16"/>
  <c r="W1250" i="16"/>
  <c r="Y1249" i="16"/>
  <c r="W1249" i="16"/>
  <c r="Y1248" i="16"/>
  <c r="W1248" i="16"/>
  <c r="Y1247" i="16"/>
  <c r="W1247" i="16"/>
  <c r="Y1246" i="16"/>
  <c r="W1246" i="16"/>
  <c r="Y1245" i="16"/>
  <c r="W1245" i="16"/>
  <c r="Y1244" i="16"/>
  <c r="W1244" i="16"/>
  <c r="Y1243" i="16"/>
  <c r="W1243" i="16"/>
  <c r="Y1242" i="16"/>
  <c r="W1242" i="16"/>
  <c r="Y1241" i="16"/>
  <c r="W1241" i="16"/>
  <c r="Y1240" i="16"/>
  <c r="W1240" i="16"/>
  <c r="Y1239" i="16"/>
  <c r="W1239" i="16"/>
  <c r="Y1238" i="16"/>
  <c r="W1238" i="16"/>
  <c r="Y1237" i="16"/>
  <c r="W1237" i="16"/>
  <c r="Y1236" i="16"/>
  <c r="W1236" i="16"/>
  <c r="Y1235" i="16"/>
  <c r="W1235" i="16"/>
  <c r="Y1234" i="16"/>
  <c r="W1234" i="16"/>
  <c r="Y1233" i="16"/>
  <c r="W1233" i="16"/>
  <c r="Y1232" i="16"/>
  <c r="W1232" i="16"/>
  <c r="Y1231" i="16"/>
  <c r="W1231" i="16"/>
  <c r="Y1230" i="16"/>
  <c r="W1230" i="16"/>
  <c r="Y1229" i="16"/>
  <c r="W1229" i="16"/>
  <c r="Y1228" i="16"/>
  <c r="W1228" i="16"/>
  <c r="Y1227" i="16"/>
  <c r="W1227" i="16"/>
  <c r="Y1226" i="16"/>
  <c r="W1226" i="16"/>
  <c r="Y1225" i="16"/>
  <c r="W1225" i="16"/>
  <c r="Y1224" i="16"/>
  <c r="W1224" i="16"/>
  <c r="Y1223" i="16"/>
  <c r="W1223" i="16"/>
  <c r="Y1222" i="16"/>
  <c r="W1222" i="16"/>
  <c r="Y1221" i="16"/>
  <c r="W1221" i="16"/>
  <c r="Y1220" i="16"/>
  <c r="W1220" i="16"/>
  <c r="Y1219" i="16"/>
  <c r="W1219" i="16"/>
  <c r="Y1218" i="16"/>
  <c r="W1218" i="16"/>
  <c r="Y1217" i="16"/>
  <c r="W1217" i="16"/>
  <c r="Y1216" i="16"/>
  <c r="W1216" i="16"/>
  <c r="Y1215" i="16"/>
  <c r="W1215" i="16"/>
  <c r="Y1214" i="16"/>
  <c r="W1214" i="16"/>
  <c r="Y1213" i="16"/>
  <c r="W1213" i="16"/>
  <c r="Y1212" i="16"/>
  <c r="W1212" i="16"/>
  <c r="Y1211" i="16"/>
  <c r="W1211" i="16"/>
  <c r="Y1210" i="16"/>
  <c r="W1210" i="16"/>
  <c r="Y1209" i="16"/>
  <c r="W1209" i="16"/>
  <c r="Y1208" i="16"/>
  <c r="W1208" i="16"/>
  <c r="Y1207" i="16"/>
  <c r="W1207" i="16"/>
  <c r="Y1206" i="16"/>
  <c r="W1206" i="16"/>
  <c r="Y1205" i="16"/>
  <c r="W1205" i="16"/>
  <c r="Y1204" i="16"/>
  <c r="W1204" i="16"/>
  <c r="Y1203" i="16"/>
  <c r="W1203" i="16"/>
  <c r="Y1202" i="16"/>
  <c r="W1202" i="16"/>
  <c r="Y1201" i="16"/>
  <c r="W1201" i="16"/>
  <c r="Y1200" i="16"/>
  <c r="W1200" i="16"/>
  <c r="Y1199" i="16"/>
  <c r="W1199" i="16"/>
  <c r="Y1198" i="16"/>
  <c r="W1198" i="16"/>
  <c r="Y1197" i="16"/>
  <c r="W1197" i="16"/>
  <c r="Y1196" i="16"/>
  <c r="W1196" i="16"/>
  <c r="Y1195" i="16"/>
  <c r="W1195" i="16"/>
  <c r="Y1194" i="16"/>
  <c r="W1194" i="16"/>
  <c r="Y1193" i="16"/>
  <c r="W1193" i="16"/>
  <c r="Y1192" i="16"/>
  <c r="W1192" i="16"/>
  <c r="Y1191" i="16"/>
  <c r="W1191" i="16"/>
  <c r="Y1190" i="16"/>
  <c r="W1190" i="16"/>
  <c r="Y1189" i="16"/>
  <c r="W1189" i="16"/>
  <c r="Y1188" i="16"/>
  <c r="W1188" i="16"/>
  <c r="Y1187" i="16"/>
  <c r="W1187" i="16"/>
  <c r="Y1186" i="16"/>
  <c r="W1186" i="16"/>
  <c r="Y1185" i="16"/>
  <c r="W1185" i="16"/>
  <c r="Y1184" i="16"/>
  <c r="W1184" i="16"/>
  <c r="Y1183" i="16"/>
  <c r="W1183" i="16"/>
  <c r="Y1182" i="16"/>
  <c r="W1182" i="16"/>
  <c r="Y1181" i="16"/>
  <c r="W1181" i="16"/>
  <c r="Y1180" i="16"/>
  <c r="W1180" i="16"/>
  <c r="Y1179" i="16"/>
  <c r="W1179" i="16"/>
  <c r="Y1178" i="16"/>
  <c r="W1178" i="16"/>
  <c r="Y1177" i="16"/>
  <c r="W1177" i="16"/>
  <c r="Y1176" i="16"/>
  <c r="W1176" i="16"/>
  <c r="Y1175" i="16"/>
  <c r="W1175" i="16"/>
  <c r="Y1174" i="16"/>
  <c r="W1174" i="16"/>
  <c r="Y1173" i="16"/>
  <c r="W1173" i="16"/>
  <c r="Y1172" i="16"/>
  <c r="W1172" i="16"/>
  <c r="Y1171" i="16"/>
  <c r="W1171" i="16"/>
  <c r="Y1170" i="16"/>
  <c r="W1170" i="16"/>
  <c r="Y1169" i="16"/>
  <c r="W1169" i="16"/>
  <c r="Y1168" i="16"/>
  <c r="W1168" i="16"/>
  <c r="Y1167" i="16"/>
  <c r="W1167" i="16"/>
  <c r="Y1166" i="16"/>
  <c r="W1166" i="16"/>
  <c r="Y1165" i="16"/>
  <c r="W1165" i="16"/>
  <c r="Y1164" i="16"/>
  <c r="W1164" i="16"/>
  <c r="Y1163" i="16"/>
  <c r="W1163" i="16"/>
  <c r="Y1162" i="16"/>
  <c r="W1162" i="16"/>
  <c r="Y1161" i="16"/>
  <c r="W1161" i="16"/>
  <c r="Y1160" i="16"/>
  <c r="W1160" i="16"/>
  <c r="Y1159" i="16"/>
  <c r="W1159" i="16"/>
  <c r="Y1158" i="16"/>
  <c r="W1158" i="16"/>
  <c r="Y1157" i="16"/>
  <c r="W1157" i="16"/>
  <c r="Y1156" i="16"/>
  <c r="W1156" i="16"/>
  <c r="Y1155" i="16"/>
  <c r="W1155" i="16"/>
  <c r="Y1154" i="16"/>
  <c r="W1154" i="16"/>
  <c r="Y1153" i="16"/>
  <c r="W1153" i="16"/>
  <c r="Y1152" i="16"/>
  <c r="W1152" i="16"/>
  <c r="Y1151" i="16"/>
  <c r="W1151" i="16"/>
  <c r="Y1150" i="16"/>
  <c r="W1150" i="16"/>
  <c r="Y1149" i="16"/>
  <c r="W1149" i="16"/>
  <c r="Y1148" i="16"/>
  <c r="W1148" i="16"/>
  <c r="Y1147" i="16"/>
  <c r="W1147" i="16"/>
  <c r="Y1146" i="16"/>
  <c r="W1146" i="16"/>
  <c r="Y1145" i="16"/>
  <c r="W1145" i="16"/>
  <c r="Y1144" i="16"/>
  <c r="W1144" i="16"/>
  <c r="Y1143" i="16"/>
  <c r="W1143" i="16"/>
  <c r="Y1142" i="16"/>
  <c r="W1142" i="16"/>
  <c r="Y1141" i="16"/>
  <c r="W1141" i="16"/>
  <c r="Y1140" i="16"/>
  <c r="W1140" i="16"/>
  <c r="Y1139" i="16"/>
  <c r="W1139" i="16"/>
  <c r="Y1138" i="16"/>
  <c r="W1138" i="16"/>
  <c r="Y1137" i="16"/>
  <c r="W1137" i="16"/>
  <c r="Y1136" i="16"/>
  <c r="W1136" i="16"/>
  <c r="Y1135" i="16"/>
  <c r="W1135" i="16"/>
  <c r="Y1134" i="16"/>
  <c r="W1134" i="16"/>
  <c r="Y1133" i="16"/>
  <c r="W1133" i="16"/>
  <c r="Y1132" i="16"/>
  <c r="W1132" i="16"/>
  <c r="Y1131" i="16"/>
  <c r="W1131" i="16"/>
  <c r="Y1130" i="16"/>
  <c r="W1130" i="16"/>
  <c r="Y1129" i="16"/>
  <c r="W1129" i="16"/>
  <c r="Y1128" i="16"/>
  <c r="W1128" i="16"/>
  <c r="Y1127" i="16"/>
  <c r="W1127" i="16"/>
  <c r="Y1126" i="16"/>
  <c r="W1126" i="16"/>
  <c r="Y1125" i="16"/>
  <c r="W1125" i="16"/>
  <c r="Y1124" i="16"/>
  <c r="W1124" i="16"/>
  <c r="Y1123" i="16"/>
  <c r="W1123" i="16"/>
  <c r="Y1122" i="16"/>
  <c r="W1122" i="16"/>
  <c r="Y1121" i="16"/>
  <c r="W1121" i="16"/>
  <c r="Y1120" i="16"/>
  <c r="W1120" i="16"/>
  <c r="Y1119" i="16"/>
  <c r="W1119" i="16"/>
  <c r="Y1118" i="16"/>
  <c r="W1118" i="16"/>
  <c r="Y1117" i="16"/>
  <c r="W1117" i="16"/>
  <c r="Y1116" i="16"/>
  <c r="W1116" i="16"/>
  <c r="Y1115" i="16"/>
  <c r="W1115" i="16"/>
  <c r="Y1114" i="16"/>
  <c r="W1114" i="16"/>
  <c r="Y1113" i="16"/>
  <c r="W1113" i="16"/>
  <c r="Y1112" i="16"/>
  <c r="W1112" i="16"/>
  <c r="Y1111" i="16"/>
  <c r="W1111" i="16"/>
  <c r="Y1110" i="16"/>
  <c r="W1110" i="16"/>
  <c r="Y1109" i="16"/>
  <c r="W1109" i="16"/>
  <c r="Y1108" i="16"/>
  <c r="W1108" i="16"/>
  <c r="Y1107" i="16"/>
  <c r="W1107" i="16"/>
  <c r="Y1106" i="16"/>
  <c r="W1106" i="16"/>
  <c r="Y1105" i="16"/>
  <c r="W1105" i="16"/>
  <c r="Y1104" i="16"/>
  <c r="W1104" i="16"/>
  <c r="Y1103" i="16"/>
  <c r="W1103" i="16"/>
  <c r="Y1102" i="16"/>
  <c r="W1102" i="16"/>
  <c r="Y1101" i="16"/>
  <c r="W1101" i="16"/>
  <c r="Y1100" i="16"/>
  <c r="W1100" i="16"/>
  <c r="Y1099" i="16"/>
  <c r="W1099" i="16"/>
  <c r="Y1098" i="16"/>
  <c r="W1098" i="16"/>
  <c r="Y1097" i="16"/>
  <c r="W1097" i="16"/>
  <c r="Y1096" i="16"/>
  <c r="W1096" i="16"/>
  <c r="Y1095" i="16"/>
  <c r="W1095" i="16"/>
  <c r="Y1094" i="16"/>
  <c r="W1094" i="16"/>
  <c r="Y1093" i="16"/>
  <c r="W1093" i="16"/>
  <c r="Y1092" i="16"/>
  <c r="W1092" i="16"/>
  <c r="Y1091" i="16"/>
  <c r="W1091" i="16"/>
  <c r="Y1090" i="16"/>
  <c r="W1090" i="16"/>
  <c r="Y1089" i="16"/>
  <c r="W1089" i="16"/>
  <c r="Y1088" i="16"/>
  <c r="W1088" i="16"/>
  <c r="Y1087" i="16"/>
  <c r="W1087" i="16"/>
  <c r="Y1086" i="16"/>
  <c r="W1086" i="16"/>
  <c r="Y1085" i="16"/>
  <c r="W1085" i="16"/>
  <c r="Y1084" i="16"/>
  <c r="W1084" i="16"/>
  <c r="Y1083" i="16"/>
  <c r="W1083" i="16"/>
  <c r="Y1082" i="16"/>
  <c r="W1082" i="16"/>
  <c r="Y1081" i="16"/>
  <c r="W1081" i="16"/>
  <c r="Y1080" i="16"/>
  <c r="W1080" i="16"/>
  <c r="Y1079" i="16"/>
  <c r="W1079" i="16"/>
  <c r="Y1078" i="16"/>
  <c r="W1078" i="16"/>
  <c r="Y1077" i="16"/>
  <c r="W1077" i="16"/>
  <c r="Y1076" i="16"/>
  <c r="W1076" i="16"/>
  <c r="Y1075" i="16"/>
  <c r="W1075" i="16"/>
  <c r="Y1074" i="16"/>
  <c r="W1074" i="16"/>
  <c r="Y1073" i="16"/>
  <c r="W1073" i="16"/>
  <c r="Y1072" i="16"/>
  <c r="W1072" i="16"/>
  <c r="Y1071" i="16"/>
  <c r="W1071" i="16"/>
  <c r="Y1070" i="16"/>
  <c r="W1070" i="16"/>
  <c r="Y1069" i="16"/>
  <c r="W1069" i="16"/>
  <c r="Y1068" i="16"/>
  <c r="W1068" i="16"/>
  <c r="Y1067" i="16"/>
  <c r="W1067" i="16"/>
  <c r="Y1066" i="16"/>
  <c r="W1066" i="16"/>
  <c r="Y1065" i="16"/>
  <c r="W1065" i="16"/>
  <c r="Y1064" i="16"/>
  <c r="W1064" i="16"/>
  <c r="Y1063" i="16"/>
  <c r="W1063" i="16"/>
  <c r="Y1062" i="16"/>
  <c r="W1062" i="16"/>
  <c r="Y1061" i="16"/>
  <c r="W1061" i="16"/>
  <c r="Y1060" i="16"/>
  <c r="W1060" i="16"/>
  <c r="Y1059" i="16"/>
  <c r="W1059" i="16"/>
  <c r="Y1058" i="16"/>
  <c r="W1058" i="16"/>
  <c r="Y1057" i="16"/>
  <c r="W1057" i="16"/>
  <c r="Y1056" i="16"/>
  <c r="W1056" i="16"/>
  <c r="Y1055" i="16"/>
  <c r="W1055" i="16"/>
  <c r="Y1054" i="16"/>
  <c r="W1054" i="16"/>
  <c r="Y1053" i="16"/>
  <c r="W1053" i="16"/>
  <c r="Y1052" i="16"/>
  <c r="W1052" i="16"/>
  <c r="Y1051" i="16"/>
  <c r="W1051" i="16"/>
  <c r="Y1050" i="16"/>
  <c r="W1050" i="16"/>
  <c r="Y1049" i="16"/>
  <c r="W1049" i="16"/>
  <c r="Y1048" i="16"/>
  <c r="W1048" i="16"/>
  <c r="Y1047" i="16"/>
  <c r="W1047" i="16"/>
  <c r="Y1046" i="16"/>
  <c r="W1046" i="16"/>
  <c r="Y1045" i="16"/>
  <c r="W1045" i="16"/>
  <c r="Y1044" i="16"/>
  <c r="W1044" i="16"/>
  <c r="Y1043" i="16"/>
  <c r="W1043" i="16"/>
  <c r="Y1042" i="16"/>
  <c r="W1042" i="16"/>
  <c r="Y1041" i="16"/>
  <c r="W1041" i="16"/>
  <c r="Y1040" i="16"/>
  <c r="W1040" i="16"/>
  <c r="Y1039" i="16"/>
  <c r="W1039" i="16"/>
  <c r="Y1038" i="16"/>
  <c r="W1038" i="16"/>
  <c r="Y1037" i="16"/>
  <c r="W1037" i="16"/>
  <c r="Y1036" i="16"/>
  <c r="W1036" i="16"/>
  <c r="Y1035" i="16"/>
  <c r="W1035" i="16"/>
  <c r="Y1034" i="16"/>
  <c r="W1034" i="16"/>
  <c r="Y1033" i="16"/>
  <c r="W1033" i="16"/>
  <c r="Y1032" i="16"/>
  <c r="W1032" i="16"/>
  <c r="Y1031" i="16"/>
  <c r="W1031" i="16"/>
  <c r="Y1030" i="16"/>
  <c r="W1030" i="16"/>
  <c r="Y1029" i="16"/>
  <c r="W1029" i="16"/>
  <c r="Y1028" i="16"/>
  <c r="W1028" i="16"/>
  <c r="Y1027" i="16"/>
  <c r="W1027" i="16"/>
  <c r="Y1026" i="16"/>
  <c r="W1026" i="16"/>
  <c r="Y1025" i="16"/>
  <c r="W1025" i="16"/>
  <c r="Y1024" i="16"/>
  <c r="W1024" i="16"/>
  <c r="Y1023" i="16"/>
  <c r="W1023" i="16"/>
  <c r="Y1022" i="16"/>
  <c r="W1022" i="16"/>
  <c r="Y1021" i="16"/>
  <c r="W1021" i="16"/>
  <c r="Y1020" i="16"/>
  <c r="W1020" i="16"/>
  <c r="Y1019" i="16"/>
  <c r="W1019" i="16"/>
  <c r="Y1018" i="16"/>
  <c r="W1018" i="16"/>
  <c r="Y1017" i="16"/>
  <c r="W1017" i="16"/>
  <c r="Y1016" i="16"/>
  <c r="W1016" i="16"/>
  <c r="Y1015" i="16"/>
  <c r="W1015" i="16"/>
  <c r="Y1014" i="16"/>
  <c r="W1014" i="16"/>
  <c r="Y1013" i="16"/>
  <c r="W1013" i="16"/>
  <c r="Y1012" i="16"/>
  <c r="W1012" i="16"/>
  <c r="Y1011" i="16"/>
  <c r="W1011" i="16"/>
  <c r="Y1010" i="16"/>
  <c r="W1010" i="16"/>
  <c r="Y1009" i="16"/>
  <c r="W1009" i="16"/>
  <c r="Y1008" i="16"/>
  <c r="W1008" i="16"/>
  <c r="Y1007" i="16"/>
  <c r="W1007" i="16"/>
  <c r="Y1006" i="16"/>
  <c r="W1006" i="16"/>
  <c r="Y1005" i="16"/>
  <c r="W1005" i="16"/>
  <c r="Y1004" i="16"/>
  <c r="W1004" i="16"/>
  <c r="Y1003" i="16"/>
  <c r="W1003" i="16"/>
  <c r="Y1002" i="16"/>
  <c r="W1002" i="16"/>
  <c r="Y1001" i="16"/>
  <c r="W1001" i="16"/>
  <c r="Y1000" i="16"/>
  <c r="W1000" i="16"/>
  <c r="Y999" i="16"/>
  <c r="W999" i="16"/>
  <c r="Y998" i="16"/>
  <c r="W998" i="16"/>
  <c r="Y997" i="16"/>
  <c r="W997" i="16"/>
  <c r="Y996" i="16"/>
  <c r="W996" i="16"/>
  <c r="Y995" i="16"/>
  <c r="W995" i="16"/>
  <c r="Y994" i="16"/>
  <c r="W994" i="16"/>
  <c r="Y993" i="16"/>
  <c r="W993" i="16"/>
  <c r="Y992" i="16"/>
  <c r="W992" i="16"/>
  <c r="Y991" i="16"/>
  <c r="W991" i="16"/>
  <c r="Y990" i="16"/>
  <c r="W990" i="16"/>
  <c r="Y989" i="16"/>
  <c r="W989" i="16"/>
  <c r="Y988" i="16"/>
  <c r="W988" i="16"/>
  <c r="Y987" i="16"/>
  <c r="W987" i="16"/>
  <c r="Y986" i="16"/>
  <c r="W986" i="16"/>
  <c r="Y985" i="16"/>
  <c r="W985" i="16"/>
  <c r="Y984" i="16"/>
  <c r="W984" i="16"/>
  <c r="Y983" i="16"/>
  <c r="W983" i="16"/>
  <c r="Y982" i="16"/>
  <c r="W982" i="16"/>
  <c r="Y981" i="16"/>
  <c r="W981" i="16"/>
  <c r="Y980" i="16"/>
  <c r="W980" i="16"/>
  <c r="Y979" i="16"/>
  <c r="W979" i="16"/>
  <c r="Y978" i="16"/>
  <c r="W978" i="16"/>
  <c r="Y977" i="16"/>
  <c r="W977" i="16"/>
  <c r="Y976" i="16"/>
  <c r="W976" i="16"/>
  <c r="Y975" i="16"/>
  <c r="W975" i="16"/>
  <c r="Y974" i="16"/>
  <c r="W974" i="16"/>
  <c r="Y973" i="16"/>
  <c r="W973" i="16"/>
  <c r="Y972" i="16"/>
  <c r="W972" i="16"/>
  <c r="Y971" i="16"/>
  <c r="W971" i="16"/>
  <c r="Y970" i="16"/>
  <c r="W970" i="16"/>
  <c r="Y969" i="16"/>
  <c r="W969" i="16"/>
  <c r="Y968" i="16"/>
  <c r="W968" i="16"/>
  <c r="Y967" i="16"/>
  <c r="W967" i="16"/>
  <c r="Y966" i="16"/>
  <c r="W966" i="16"/>
  <c r="Y965" i="16"/>
  <c r="W965" i="16"/>
  <c r="Y964" i="16"/>
  <c r="W964" i="16"/>
  <c r="Y963" i="16"/>
  <c r="W963" i="16"/>
  <c r="Y962" i="16"/>
  <c r="W962" i="16"/>
  <c r="Y961" i="16"/>
  <c r="W961" i="16"/>
  <c r="Y960" i="16"/>
  <c r="W960" i="16"/>
  <c r="Y959" i="16"/>
  <c r="W959" i="16"/>
  <c r="Y958" i="16"/>
  <c r="W958" i="16"/>
  <c r="Y957" i="16"/>
  <c r="W957" i="16"/>
  <c r="Y956" i="16"/>
  <c r="W956" i="16"/>
  <c r="Y955" i="16"/>
  <c r="W955" i="16"/>
  <c r="Y954" i="16"/>
  <c r="W954" i="16"/>
  <c r="Y953" i="16"/>
  <c r="W953" i="16"/>
  <c r="Y952" i="16"/>
  <c r="W952" i="16"/>
  <c r="Y951" i="16"/>
  <c r="W951" i="16"/>
  <c r="Y950" i="16"/>
  <c r="W950" i="16"/>
  <c r="Y949" i="16"/>
  <c r="W949" i="16"/>
  <c r="Y948" i="16"/>
  <c r="W948" i="16"/>
  <c r="Y947" i="16"/>
  <c r="W947" i="16"/>
  <c r="Y946" i="16"/>
  <c r="W946" i="16"/>
  <c r="Y945" i="16"/>
  <c r="W945" i="16"/>
  <c r="Y944" i="16"/>
  <c r="W944" i="16"/>
  <c r="Y943" i="16"/>
  <c r="W943" i="16"/>
  <c r="Y942" i="16"/>
  <c r="W942" i="16"/>
  <c r="Y941" i="16"/>
  <c r="W941" i="16"/>
  <c r="Y940" i="16"/>
  <c r="W940" i="16"/>
  <c r="Y939" i="16"/>
  <c r="W939" i="16"/>
  <c r="Y938" i="16"/>
  <c r="W938" i="16"/>
  <c r="Y937" i="16"/>
  <c r="W937" i="16"/>
  <c r="Y936" i="16"/>
  <c r="W936" i="16"/>
  <c r="Y935" i="16"/>
  <c r="W935" i="16"/>
  <c r="Y934" i="16"/>
  <c r="W934" i="16"/>
  <c r="Y933" i="16"/>
  <c r="W933" i="16"/>
  <c r="Y932" i="16"/>
  <c r="W932" i="16"/>
  <c r="Y931" i="16"/>
  <c r="W931" i="16"/>
  <c r="Y930" i="16"/>
  <c r="W930" i="16"/>
  <c r="Y929" i="16"/>
  <c r="W929" i="16"/>
  <c r="Y928" i="16"/>
  <c r="W928" i="16"/>
  <c r="Y927" i="16"/>
  <c r="W927" i="16"/>
  <c r="Y926" i="16"/>
  <c r="W926" i="16"/>
  <c r="Y925" i="16"/>
  <c r="W925" i="16"/>
  <c r="Y924" i="16"/>
  <c r="W924" i="16"/>
  <c r="Y923" i="16"/>
  <c r="W923" i="16"/>
  <c r="Y922" i="16"/>
  <c r="W922" i="16"/>
  <c r="Y921" i="16"/>
  <c r="W921" i="16"/>
  <c r="Y920" i="16"/>
  <c r="W920" i="16"/>
  <c r="Y919" i="16"/>
  <c r="W919" i="16"/>
  <c r="Y918" i="16"/>
  <c r="W918" i="16"/>
  <c r="Y917" i="16"/>
  <c r="W917" i="16"/>
  <c r="Y916" i="16"/>
  <c r="W916" i="16"/>
  <c r="Y915" i="16"/>
  <c r="W915" i="16"/>
  <c r="Y914" i="16"/>
  <c r="W914" i="16"/>
  <c r="Y913" i="16"/>
  <c r="W913" i="16"/>
  <c r="Y912" i="16"/>
  <c r="W912" i="16"/>
  <c r="Y911" i="16"/>
  <c r="W911" i="16"/>
  <c r="Y910" i="16"/>
  <c r="W910" i="16"/>
  <c r="Y909" i="16"/>
  <c r="W909" i="16"/>
  <c r="Y908" i="16"/>
  <c r="W908" i="16"/>
  <c r="Y907" i="16"/>
  <c r="W907" i="16"/>
  <c r="Y906" i="16"/>
  <c r="W906" i="16"/>
  <c r="Y905" i="16"/>
  <c r="W905" i="16"/>
  <c r="Y904" i="16"/>
  <c r="W904" i="16"/>
  <c r="Y903" i="16"/>
  <c r="W903" i="16"/>
  <c r="Y902" i="16"/>
  <c r="W902" i="16"/>
  <c r="Y901" i="16"/>
  <c r="W901" i="16"/>
  <c r="Y900" i="16"/>
  <c r="W900" i="16"/>
  <c r="Y899" i="16"/>
  <c r="W899" i="16"/>
  <c r="Y898" i="16"/>
  <c r="W898" i="16"/>
  <c r="Y897" i="16"/>
  <c r="W897" i="16"/>
  <c r="Y896" i="16"/>
  <c r="W896" i="16"/>
  <c r="Y895" i="16"/>
  <c r="W895" i="16"/>
  <c r="Y894" i="16"/>
  <c r="W894" i="16"/>
  <c r="Y893" i="16"/>
  <c r="W893" i="16"/>
  <c r="Y892" i="16"/>
  <c r="W892" i="16"/>
  <c r="Y891" i="16"/>
  <c r="W891" i="16"/>
  <c r="Y890" i="16"/>
  <c r="W890" i="16"/>
  <c r="Y889" i="16"/>
  <c r="W889" i="16"/>
  <c r="Y888" i="16"/>
  <c r="W888" i="16"/>
  <c r="Y887" i="16"/>
  <c r="W887" i="16"/>
  <c r="Y886" i="16"/>
  <c r="W886" i="16"/>
  <c r="Y885" i="16"/>
  <c r="W885" i="16"/>
  <c r="Y884" i="16"/>
  <c r="W884" i="16"/>
  <c r="Y883" i="16"/>
  <c r="W883" i="16"/>
  <c r="Y882" i="16"/>
  <c r="W882" i="16"/>
  <c r="Y881" i="16"/>
  <c r="W881" i="16"/>
  <c r="Y880" i="16"/>
  <c r="W880" i="16"/>
  <c r="Y879" i="16"/>
  <c r="W879" i="16"/>
  <c r="Y878" i="16"/>
  <c r="W878" i="16"/>
  <c r="Y877" i="16"/>
  <c r="W877" i="16"/>
  <c r="Y876" i="16"/>
  <c r="W876" i="16"/>
  <c r="Y875" i="16"/>
  <c r="W875" i="16"/>
  <c r="Y874" i="16"/>
  <c r="W874" i="16"/>
  <c r="Y873" i="16"/>
  <c r="W873" i="16"/>
  <c r="Y872" i="16"/>
  <c r="W872" i="16"/>
  <c r="Y871" i="16"/>
  <c r="W871" i="16"/>
  <c r="Y870" i="16"/>
  <c r="W870" i="16"/>
  <c r="Y869" i="16"/>
  <c r="W869" i="16"/>
  <c r="Y868" i="16"/>
  <c r="W868" i="16"/>
  <c r="Y867" i="16"/>
  <c r="W867" i="16"/>
  <c r="Y866" i="16"/>
  <c r="W866" i="16"/>
  <c r="Y865" i="16"/>
  <c r="W865" i="16"/>
  <c r="Y864" i="16"/>
  <c r="W864" i="16"/>
  <c r="Y863" i="16"/>
  <c r="W863" i="16"/>
  <c r="Y862" i="16"/>
  <c r="W862" i="16"/>
  <c r="Y861" i="16"/>
  <c r="W861" i="16"/>
  <c r="Y860" i="16"/>
  <c r="W860" i="16"/>
  <c r="Y859" i="16"/>
  <c r="W859" i="16"/>
  <c r="Y858" i="16"/>
  <c r="W858" i="16"/>
  <c r="Y857" i="16"/>
  <c r="W857" i="16"/>
  <c r="Y856" i="16"/>
  <c r="W856" i="16"/>
  <c r="Y855" i="16"/>
  <c r="W855" i="16"/>
  <c r="Y854" i="16"/>
  <c r="W854" i="16"/>
  <c r="Y853" i="16"/>
  <c r="W853" i="16"/>
  <c r="Y852" i="16"/>
  <c r="W852" i="16"/>
  <c r="Y851" i="16"/>
  <c r="W851" i="16"/>
  <c r="Y850" i="16"/>
  <c r="W850" i="16"/>
  <c r="Y849" i="16"/>
  <c r="W849" i="16"/>
  <c r="Y848" i="16"/>
  <c r="W848" i="16"/>
  <c r="Y847" i="16"/>
  <c r="W847" i="16"/>
  <c r="Y846" i="16"/>
  <c r="W846" i="16"/>
  <c r="Y845" i="16"/>
  <c r="W845" i="16"/>
  <c r="Y844" i="16"/>
  <c r="W844" i="16"/>
  <c r="Y843" i="16"/>
  <c r="W843" i="16"/>
  <c r="Y842" i="16"/>
  <c r="W842" i="16"/>
  <c r="Y841" i="16"/>
  <c r="W841" i="16"/>
  <c r="Y840" i="16"/>
  <c r="W840" i="16"/>
  <c r="Y837" i="16"/>
  <c r="W837" i="16"/>
  <c r="Y836" i="16"/>
  <c r="W836" i="16"/>
  <c r="Y835" i="16"/>
  <c r="W835" i="16"/>
  <c r="Y834" i="16"/>
  <c r="W834" i="16"/>
  <c r="Y833" i="16"/>
  <c r="W833" i="16"/>
  <c r="Y832" i="16"/>
  <c r="W832" i="16"/>
  <c r="Y831" i="16"/>
  <c r="W831" i="16"/>
  <c r="Y830" i="16"/>
  <c r="W830" i="16"/>
  <c r="Y829" i="16"/>
  <c r="W829" i="16"/>
  <c r="Y828" i="16"/>
  <c r="W828" i="16"/>
  <c r="Y827" i="16"/>
  <c r="W827" i="16"/>
  <c r="Y826" i="16"/>
  <c r="W826" i="16"/>
  <c r="Y825" i="16"/>
  <c r="W825" i="16"/>
  <c r="Y824" i="16"/>
  <c r="W824" i="16"/>
  <c r="Y823" i="16"/>
  <c r="W823" i="16"/>
  <c r="Y822" i="16"/>
  <c r="W822" i="16"/>
  <c r="Y821" i="16"/>
  <c r="W821" i="16"/>
  <c r="Y820" i="16"/>
  <c r="W820" i="16"/>
  <c r="Y819" i="16"/>
  <c r="W819" i="16"/>
  <c r="Y818" i="16"/>
  <c r="W818" i="16"/>
  <c r="Y817" i="16"/>
  <c r="W817" i="16"/>
  <c r="Y816" i="16"/>
  <c r="W816" i="16"/>
  <c r="Y815" i="16"/>
  <c r="W815" i="16"/>
  <c r="Y814" i="16"/>
  <c r="W814" i="16"/>
  <c r="Y813" i="16"/>
  <c r="W813" i="16"/>
  <c r="Y812" i="16"/>
  <c r="W812" i="16"/>
  <c r="Y811" i="16"/>
  <c r="W811" i="16"/>
  <c r="Y810" i="16"/>
  <c r="W810" i="16"/>
  <c r="Y809" i="16"/>
  <c r="W809" i="16"/>
  <c r="Y808" i="16"/>
  <c r="W808" i="16"/>
  <c r="Y807" i="16"/>
  <c r="W807" i="16"/>
  <c r="Y806" i="16"/>
  <c r="W806" i="16"/>
  <c r="Y805" i="16"/>
  <c r="W805" i="16"/>
  <c r="Y804" i="16"/>
  <c r="W804" i="16"/>
  <c r="Y803" i="16"/>
  <c r="U803" i="16"/>
  <c r="W803" i="16" s="1"/>
  <c r="T803" i="16"/>
  <c r="Y802" i="16"/>
  <c r="U802" i="16"/>
  <c r="T802" i="16"/>
  <c r="W802" i="16" s="1"/>
  <c r="Y801" i="16"/>
  <c r="U801" i="16"/>
  <c r="T801" i="16"/>
  <c r="W801" i="16" s="1"/>
  <c r="Y800" i="16"/>
  <c r="U800" i="16"/>
  <c r="T800" i="16"/>
  <c r="W800" i="16" s="1"/>
  <c r="Y799" i="16"/>
  <c r="U799" i="16"/>
  <c r="T799" i="16"/>
  <c r="W799" i="16" s="1"/>
  <c r="Y798" i="16"/>
  <c r="U798" i="16"/>
  <c r="T798" i="16"/>
  <c r="Y797" i="16"/>
  <c r="U797" i="16"/>
  <c r="W797" i="16" s="1"/>
  <c r="T797" i="16"/>
  <c r="Y796" i="16"/>
  <c r="U796" i="16"/>
  <c r="T796" i="16"/>
  <c r="Y795" i="16"/>
  <c r="U795" i="16"/>
  <c r="W795" i="16" s="1"/>
  <c r="T795" i="16"/>
  <c r="Y794" i="16"/>
  <c r="U794" i="16"/>
  <c r="W794" i="16" s="1"/>
  <c r="T794" i="16"/>
  <c r="Y793" i="16"/>
  <c r="U793" i="16"/>
  <c r="W793" i="16" s="1"/>
  <c r="T793" i="16"/>
  <c r="Y792" i="16"/>
  <c r="U792" i="16"/>
  <c r="T792" i="16"/>
  <c r="Y791" i="16"/>
  <c r="U791" i="16"/>
  <c r="W791" i="16" s="1"/>
  <c r="T791" i="16"/>
  <c r="Y790" i="16"/>
  <c r="U790" i="16"/>
  <c r="W790" i="16" s="1"/>
  <c r="T790" i="16"/>
  <c r="Y789" i="16"/>
  <c r="U789" i="16"/>
  <c r="W789" i="16" s="1"/>
  <c r="T789" i="16"/>
  <c r="Y788" i="16"/>
  <c r="U788" i="16"/>
  <c r="T788" i="16"/>
  <c r="Y787" i="16"/>
  <c r="U787" i="16"/>
  <c r="W787" i="16" s="1"/>
  <c r="T787" i="16"/>
  <c r="Y786" i="16"/>
  <c r="U786" i="16"/>
  <c r="W786" i="16" s="1"/>
  <c r="T786" i="16"/>
  <c r="Y785" i="16"/>
  <c r="U785" i="16"/>
  <c r="W785" i="16" s="1"/>
  <c r="T785" i="16"/>
  <c r="Y784" i="16"/>
  <c r="U784" i="16"/>
  <c r="T784" i="16"/>
  <c r="Y783" i="16"/>
  <c r="U783" i="16"/>
  <c r="W783" i="16" s="1"/>
  <c r="T783" i="16"/>
  <c r="Y782" i="16"/>
  <c r="U782" i="16"/>
  <c r="W782" i="16" s="1"/>
  <c r="T782" i="16"/>
  <c r="Y781" i="16"/>
  <c r="U781" i="16"/>
  <c r="W781" i="16" s="1"/>
  <c r="T781" i="16"/>
  <c r="Y780" i="16"/>
  <c r="U780" i="16"/>
  <c r="T780" i="16"/>
  <c r="Y779" i="16"/>
  <c r="U779" i="16"/>
  <c r="W779" i="16" s="1"/>
  <c r="T779" i="16"/>
  <c r="Y778" i="16"/>
  <c r="U778" i="16"/>
  <c r="W778" i="16" s="1"/>
  <c r="T778" i="16"/>
  <c r="Y777" i="16"/>
  <c r="U777" i="16"/>
  <c r="W777" i="16" s="1"/>
  <c r="T777" i="16"/>
  <c r="Y776" i="16"/>
  <c r="U776" i="16"/>
  <c r="T776" i="16"/>
  <c r="Y775" i="16"/>
  <c r="U775" i="16"/>
  <c r="W775" i="16" s="1"/>
  <c r="T775" i="16"/>
  <c r="Y774" i="16"/>
  <c r="U774" i="16"/>
  <c r="T774" i="16"/>
  <c r="Y773" i="16"/>
  <c r="U773" i="16"/>
  <c r="W773" i="16" s="1"/>
  <c r="T773" i="16"/>
  <c r="Y772" i="16"/>
  <c r="U772" i="16"/>
  <c r="T772" i="16"/>
  <c r="Y771" i="16"/>
  <c r="U771" i="16"/>
  <c r="W771" i="16" s="1"/>
  <c r="T771" i="16"/>
  <c r="Y770" i="16"/>
  <c r="U770" i="16"/>
  <c r="T770" i="16"/>
  <c r="Y769" i="16"/>
  <c r="U769" i="16"/>
  <c r="W769" i="16" s="1"/>
  <c r="T769" i="16"/>
  <c r="Y768" i="16"/>
  <c r="U768" i="16"/>
  <c r="T768" i="16"/>
  <c r="Y767" i="16"/>
  <c r="U767" i="16"/>
  <c r="W767" i="16" s="1"/>
  <c r="T767" i="16"/>
  <c r="Y766" i="16"/>
  <c r="U766" i="16"/>
  <c r="T766" i="16"/>
  <c r="Y765" i="16"/>
  <c r="U765" i="16"/>
  <c r="W765" i="16" s="1"/>
  <c r="T765" i="16"/>
  <c r="Y764" i="16"/>
  <c r="U764" i="16"/>
  <c r="T764" i="16"/>
  <c r="Y763" i="16"/>
  <c r="U763" i="16"/>
  <c r="W763" i="16" s="1"/>
  <c r="T763" i="16"/>
  <c r="Y762" i="16"/>
  <c r="U762" i="16"/>
  <c r="T762" i="16"/>
  <c r="Y761" i="16"/>
  <c r="U761" i="16"/>
  <c r="W761" i="16" s="1"/>
  <c r="T761" i="16"/>
  <c r="Y760" i="16"/>
  <c r="U760" i="16"/>
  <c r="T760" i="16"/>
  <c r="Y759" i="16"/>
  <c r="U759" i="16"/>
  <c r="W759" i="16" s="1"/>
  <c r="T759" i="16"/>
  <c r="Y758" i="16"/>
  <c r="U758" i="16"/>
  <c r="T758" i="16"/>
  <c r="Y757" i="16"/>
  <c r="U757" i="16"/>
  <c r="W757" i="16" s="1"/>
  <c r="T757" i="16"/>
  <c r="Y756" i="16"/>
  <c r="U756" i="16"/>
  <c r="T756" i="16"/>
  <c r="Y755" i="16"/>
  <c r="U755" i="16"/>
  <c r="W755" i="16" s="1"/>
  <c r="T755" i="16"/>
  <c r="Y754" i="16"/>
  <c r="U754" i="16"/>
  <c r="W754" i="16" s="1"/>
  <c r="T754" i="16"/>
  <c r="Y753" i="16"/>
  <c r="U753" i="16"/>
  <c r="W753" i="16" s="1"/>
  <c r="T753" i="16"/>
  <c r="Y752" i="16"/>
  <c r="U752" i="16"/>
  <c r="T752" i="16"/>
  <c r="Y751" i="16"/>
  <c r="U751" i="16"/>
  <c r="W751" i="16" s="1"/>
  <c r="T751" i="16"/>
  <c r="Y750" i="16"/>
  <c r="U750" i="16"/>
  <c r="W750" i="16" s="1"/>
  <c r="T750" i="16"/>
  <c r="Y749" i="16"/>
  <c r="U749" i="16"/>
  <c r="W749" i="16" s="1"/>
  <c r="T749" i="16"/>
  <c r="Y748" i="16"/>
  <c r="U748" i="16"/>
  <c r="T748" i="16"/>
  <c r="Y747" i="16"/>
  <c r="U747" i="16"/>
  <c r="W747" i="16" s="1"/>
  <c r="T747" i="16"/>
  <c r="Y746" i="16"/>
  <c r="U746" i="16"/>
  <c r="W746" i="16" s="1"/>
  <c r="T746" i="16"/>
  <c r="Y745" i="16"/>
  <c r="U745" i="16"/>
  <c r="W745" i="16" s="1"/>
  <c r="T745" i="16"/>
  <c r="Y744" i="16"/>
  <c r="U744" i="16"/>
  <c r="T744" i="16"/>
  <c r="Y743" i="16"/>
  <c r="U743" i="16"/>
  <c r="W743" i="16" s="1"/>
  <c r="T743" i="16"/>
  <c r="Y742" i="16"/>
  <c r="U742" i="16"/>
  <c r="W742" i="16" s="1"/>
  <c r="T742" i="16"/>
  <c r="Y741" i="16"/>
  <c r="U741" i="16"/>
  <c r="W741" i="16" s="1"/>
  <c r="T741" i="16"/>
  <c r="Y740" i="16"/>
  <c r="U740" i="16"/>
  <c r="T740" i="16"/>
  <c r="Y739" i="16"/>
  <c r="U739" i="16"/>
  <c r="W739" i="16" s="1"/>
  <c r="T739" i="16"/>
  <c r="Y738" i="16"/>
  <c r="U738" i="16"/>
  <c r="W738" i="16" s="1"/>
  <c r="T738" i="16"/>
  <c r="Y737" i="16"/>
  <c r="U737" i="16"/>
  <c r="W737" i="16" s="1"/>
  <c r="T737" i="16"/>
  <c r="Y736" i="16"/>
  <c r="U736" i="16"/>
  <c r="T736" i="16"/>
  <c r="Y735" i="16"/>
  <c r="U735" i="16"/>
  <c r="W735" i="16" s="1"/>
  <c r="T735" i="16"/>
  <c r="Y734" i="16"/>
  <c r="U734" i="16"/>
  <c r="W734" i="16" s="1"/>
  <c r="T734" i="16"/>
  <c r="Y733" i="16"/>
  <c r="U733" i="16"/>
  <c r="W733" i="16" s="1"/>
  <c r="T733" i="16"/>
  <c r="Y732" i="16"/>
  <c r="U732" i="16"/>
  <c r="T732" i="16"/>
  <c r="Y731" i="16"/>
  <c r="U731" i="16"/>
  <c r="W731" i="16" s="1"/>
  <c r="T731" i="16"/>
  <c r="Y730" i="16"/>
  <c r="U730" i="16"/>
  <c r="W730" i="16" s="1"/>
  <c r="T730" i="16"/>
  <c r="Y729" i="16"/>
  <c r="U729" i="16"/>
  <c r="W729" i="16" s="1"/>
  <c r="T729" i="16"/>
  <c r="Y728" i="16"/>
  <c r="U728" i="16"/>
  <c r="T728" i="16"/>
  <c r="Y727" i="16"/>
  <c r="U727" i="16"/>
  <c r="W727" i="16" s="1"/>
  <c r="T727" i="16"/>
  <c r="Y726" i="16"/>
  <c r="U726" i="16"/>
  <c r="W726" i="16" s="1"/>
  <c r="T726" i="16"/>
  <c r="Y725" i="16"/>
  <c r="U725" i="16"/>
  <c r="W725" i="16" s="1"/>
  <c r="T725" i="16"/>
  <c r="Y724" i="16"/>
  <c r="U724" i="16"/>
  <c r="T724" i="16"/>
  <c r="Y723" i="16"/>
  <c r="U723" i="16"/>
  <c r="W723" i="16" s="1"/>
  <c r="T723" i="16"/>
  <c r="Y722" i="16"/>
  <c r="U722" i="16"/>
  <c r="W722" i="16" s="1"/>
  <c r="T722" i="16"/>
  <c r="Y721" i="16"/>
  <c r="U721" i="16"/>
  <c r="W721" i="16" s="1"/>
  <c r="T721" i="16"/>
  <c r="Y720" i="16"/>
  <c r="U720" i="16"/>
  <c r="T720" i="16"/>
  <c r="Y719" i="16"/>
  <c r="U719" i="16"/>
  <c r="W719" i="16" s="1"/>
  <c r="T719" i="16"/>
  <c r="Y718" i="16"/>
  <c r="U718" i="16"/>
  <c r="W718" i="16" s="1"/>
  <c r="T718" i="16"/>
  <c r="Y717" i="16"/>
  <c r="U717" i="16"/>
  <c r="W717" i="16" s="1"/>
  <c r="T717" i="16"/>
  <c r="Y716" i="16"/>
  <c r="U716" i="16"/>
  <c r="W716" i="16" s="1"/>
  <c r="T716" i="16"/>
  <c r="Y715" i="16"/>
  <c r="U715" i="16"/>
  <c r="W715" i="16" s="1"/>
  <c r="T715" i="16"/>
  <c r="Y714" i="16"/>
  <c r="U714" i="16"/>
  <c r="W714" i="16" s="1"/>
  <c r="T714" i="16"/>
  <c r="Y713" i="16"/>
  <c r="U713" i="16"/>
  <c r="W713" i="16" s="1"/>
  <c r="T713" i="16"/>
  <c r="Y712" i="16"/>
  <c r="U712" i="16"/>
  <c r="W712" i="16" s="1"/>
  <c r="T712" i="16"/>
  <c r="Y711" i="16"/>
  <c r="U711" i="16"/>
  <c r="W711" i="16" s="1"/>
  <c r="T711" i="16"/>
  <c r="Y710" i="16"/>
  <c r="U710" i="16"/>
  <c r="W710" i="16" s="1"/>
  <c r="T710" i="16"/>
  <c r="Y709" i="16"/>
  <c r="U709" i="16"/>
  <c r="W709" i="16" s="1"/>
  <c r="T709" i="16"/>
  <c r="Y708" i="16"/>
  <c r="U708" i="16"/>
  <c r="W708" i="16" s="1"/>
  <c r="T708" i="16"/>
  <c r="Y707" i="16"/>
  <c r="U707" i="16"/>
  <c r="W707" i="16" s="1"/>
  <c r="T707" i="16"/>
  <c r="Y706" i="16"/>
  <c r="U706" i="16"/>
  <c r="W706" i="16" s="1"/>
  <c r="T706" i="16"/>
  <c r="Y705" i="16"/>
  <c r="U705" i="16"/>
  <c r="W705" i="16" s="1"/>
  <c r="T705" i="16"/>
  <c r="Y704" i="16"/>
  <c r="U704" i="16"/>
  <c r="W704" i="16" s="1"/>
  <c r="T704" i="16"/>
  <c r="Y703" i="16"/>
  <c r="U703" i="16"/>
  <c r="W703" i="16" s="1"/>
  <c r="T703" i="16"/>
  <c r="Y702" i="16"/>
  <c r="U702" i="16"/>
  <c r="W702" i="16" s="1"/>
  <c r="T702" i="16"/>
  <c r="Y701" i="16"/>
  <c r="U701" i="16"/>
  <c r="W701" i="16" s="1"/>
  <c r="T701" i="16"/>
  <c r="Y700" i="16"/>
  <c r="U700" i="16"/>
  <c r="W700" i="16" s="1"/>
  <c r="T700" i="16"/>
  <c r="Y699" i="16"/>
  <c r="U699" i="16"/>
  <c r="W699" i="16" s="1"/>
  <c r="T699" i="16"/>
  <c r="Y698" i="16"/>
  <c r="U698" i="16"/>
  <c r="W698" i="16" s="1"/>
  <c r="T698" i="16"/>
  <c r="Y697" i="16"/>
  <c r="U697" i="16"/>
  <c r="W697" i="16" s="1"/>
  <c r="T697" i="16"/>
  <c r="Y696" i="16"/>
  <c r="U696" i="16"/>
  <c r="W696" i="16" s="1"/>
  <c r="T696" i="16"/>
  <c r="Y695" i="16"/>
  <c r="U695" i="16"/>
  <c r="W695" i="16" s="1"/>
  <c r="T695" i="16"/>
  <c r="Y694" i="16"/>
  <c r="U694" i="16"/>
  <c r="W694" i="16" s="1"/>
  <c r="T694" i="16"/>
  <c r="Y693" i="16"/>
  <c r="U693" i="16"/>
  <c r="W693" i="16" s="1"/>
  <c r="T693" i="16"/>
  <c r="Y692" i="16"/>
  <c r="W692" i="16"/>
  <c r="Y691" i="16"/>
  <c r="W691" i="16"/>
  <c r="Y690" i="16"/>
  <c r="W690" i="16"/>
  <c r="Y689" i="16"/>
  <c r="W689" i="16"/>
  <c r="Y688" i="16"/>
  <c r="W688" i="16"/>
  <c r="Y687" i="16"/>
  <c r="W687" i="16"/>
  <c r="Y686" i="16"/>
  <c r="W686" i="16"/>
  <c r="Y685" i="16"/>
  <c r="W685" i="16"/>
  <c r="Y684" i="16"/>
  <c r="W684" i="16"/>
  <c r="Y683" i="16"/>
  <c r="W683" i="16"/>
  <c r="Y682" i="16"/>
  <c r="W682" i="16"/>
  <c r="Y681" i="16"/>
  <c r="W681" i="16"/>
  <c r="Y680" i="16"/>
  <c r="W680" i="16"/>
  <c r="Y679" i="16"/>
  <c r="W679" i="16"/>
  <c r="Y678" i="16"/>
  <c r="W678" i="16"/>
  <c r="Y677" i="16"/>
  <c r="W677" i="16"/>
  <c r="Y676" i="16"/>
  <c r="W676" i="16"/>
  <c r="Y675" i="16"/>
  <c r="W675" i="16"/>
  <c r="Y674" i="16"/>
  <c r="W674" i="16"/>
  <c r="Y673" i="16"/>
  <c r="W673" i="16"/>
  <c r="Y672" i="16"/>
  <c r="W672" i="16"/>
  <c r="Y671" i="16"/>
  <c r="W671" i="16"/>
  <c r="Y670" i="16"/>
  <c r="W670" i="16"/>
  <c r="Y669" i="16"/>
  <c r="W669" i="16"/>
  <c r="Y668" i="16"/>
  <c r="W668" i="16"/>
  <c r="Y667" i="16"/>
  <c r="W667" i="16"/>
  <c r="Y666" i="16"/>
  <c r="W666" i="16"/>
  <c r="Y665" i="16"/>
  <c r="W665" i="16"/>
  <c r="Y664" i="16"/>
  <c r="W664" i="16"/>
  <c r="Y663" i="16"/>
  <c r="W663" i="16"/>
  <c r="Y662" i="16"/>
  <c r="W662" i="16"/>
  <c r="Y661" i="16"/>
  <c r="W661" i="16"/>
  <c r="Y660" i="16"/>
  <c r="W660" i="16"/>
  <c r="Y659" i="16"/>
  <c r="W659" i="16"/>
  <c r="Y658" i="16"/>
  <c r="W658" i="16"/>
  <c r="Y657" i="16"/>
  <c r="W657" i="16"/>
  <c r="Y656" i="16"/>
  <c r="W656" i="16"/>
  <c r="Y655" i="16"/>
  <c r="W655" i="16"/>
  <c r="Y654" i="16"/>
  <c r="W654" i="16"/>
  <c r="Y653" i="16"/>
  <c r="W653" i="16"/>
  <c r="Y652" i="16"/>
  <c r="W652" i="16"/>
  <c r="Y651" i="16"/>
  <c r="W651" i="16"/>
  <c r="Y650" i="16"/>
  <c r="W650" i="16"/>
  <c r="Y649" i="16"/>
  <c r="W649" i="16"/>
  <c r="Y648" i="16"/>
  <c r="W648" i="16"/>
  <c r="Y647" i="16"/>
  <c r="W647" i="16"/>
  <c r="Y646" i="16"/>
  <c r="W646" i="16"/>
  <c r="Y645" i="16"/>
  <c r="W645" i="16"/>
  <c r="Y644" i="16"/>
  <c r="W644" i="16"/>
  <c r="Y643" i="16"/>
  <c r="W643" i="16"/>
  <c r="Y642" i="16"/>
  <c r="W642" i="16"/>
  <c r="Y641" i="16"/>
  <c r="W641" i="16"/>
  <c r="Y640" i="16"/>
  <c r="W640" i="16"/>
  <c r="Y639" i="16"/>
  <c r="W639" i="16"/>
  <c r="Y638" i="16"/>
  <c r="W638" i="16"/>
  <c r="Y637" i="16"/>
  <c r="W637" i="16"/>
  <c r="Y636" i="16"/>
  <c r="W636" i="16"/>
  <c r="Y635" i="16"/>
  <c r="W635" i="16"/>
  <c r="Y634" i="16"/>
  <c r="W634" i="16"/>
  <c r="Y633" i="16"/>
  <c r="W633" i="16"/>
  <c r="Y632" i="16"/>
  <c r="W632" i="16"/>
  <c r="Y631" i="16"/>
  <c r="W631" i="16"/>
  <c r="Y630" i="16"/>
  <c r="W630" i="16"/>
  <c r="Y629" i="16"/>
  <c r="W629" i="16"/>
  <c r="Y628" i="16"/>
  <c r="W628" i="16"/>
  <c r="Y627" i="16"/>
  <c r="W627" i="16"/>
  <c r="Y626" i="16"/>
  <c r="W626" i="16"/>
  <c r="Y625" i="16"/>
  <c r="W625" i="16"/>
  <c r="Y624" i="16"/>
  <c r="W624" i="16"/>
  <c r="Y623" i="16"/>
  <c r="W623" i="16"/>
  <c r="Y622" i="16"/>
  <c r="W622" i="16"/>
  <c r="Y621" i="16"/>
  <c r="W621" i="16"/>
  <c r="Y620" i="16"/>
  <c r="W620" i="16"/>
  <c r="Y619" i="16"/>
  <c r="W619" i="16"/>
  <c r="Y618" i="16"/>
  <c r="W618" i="16"/>
  <c r="Y617" i="16"/>
  <c r="W617" i="16"/>
  <c r="Y616" i="16"/>
  <c r="W616" i="16"/>
  <c r="Y615" i="16"/>
  <c r="W615" i="16"/>
  <c r="Y614" i="16"/>
  <c r="W614" i="16"/>
  <c r="Y613" i="16"/>
  <c r="W613" i="16"/>
  <c r="Y612" i="16"/>
  <c r="W612" i="16"/>
  <c r="Y611" i="16"/>
  <c r="W611" i="16"/>
  <c r="Y610" i="16"/>
  <c r="W610" i="16"/>
  <c r="Y609" i="16"/>
  <c r="W609" i="16"/>
  <c r="Y608" i="16"/>
  <c r="W608" i="16"/>
  <c r="Y607" i="16"/>
  <c r="W607" i="16"/>
  <c r="Y606" i="16"/>
  <c r="W606" i="16"/>
  <c r="Y605" i="16"/>
  <c r="W605" i="16"/>
  <c r="Y604" i="16"/>
  <c r="W604" i="16"/>
  <c r="Y603" i="16"/>
  <c r="W603" i="16"/>
  <c r="Y602" i="16"/>
  <c r="W602" i="16"/>
  <c r="Y601" i="16"/>
  <c r="W601" i="16"/>
  <c r="Y600" i="16"/>
  <c r="W600" i="16"/>
  <c r="Y599" i="16"/>
  <c r="W599" i="16"/>
  <c r="Y598" i="16"/>
  <c r="W598" i="16"/>
  <c r="Y597" i="16"/>
  <c r="W597" i="16"/>
  <c r="Y596" i="16"/>
  <c r="W596" i="16"/>
  <c r="Y595" i="16"/>
  <c r="W595" i="16"/>
  <c r="Y594" i="16"/>
  <c r="W594" i="16"/>
  <c r="Y593" i="16"/>
  <c r="W593" i="16"/>
  <c r="Y592" i="16"/>
  <c r="W592" i="16"/>
  <c r="Y591" i="16"/>
  <c r="W591" i="16"/>
  <c r="Y590" i="16"/>
  <c r="W590" i="16"/>
  <c r="Y589" i="16"/>
  <c r="W589" i="16"/>
  <c r="Y588" i="16"/>
  <c r="W588" i="16"/>
  <c r="Y587" i="16"/>
  <c r="W587" i="16"/>
  <c r="Y586" i="16"/>
  <c r="W586" i="16"/>
  <c r="Y585" i="16"/>
  <c r="W585" i="16"/>
  <c r="Y584" i="16"/>
  <c r="W584" i="16"/>
  <c r="Y583" i="16"/>
  <c r="W583" i="16"/>
  <c r="Y582" i="16"/>
  <c r="W582" i="16"/>
  <c r="Y581" i="16"/>
  <c r="W581" i="16"/>
  <c r="Y580" i="16"/>
  <c r="W580" i="16"/>
  <c r="Y579" i="16"/>
  <c r="W579" i="16"/>
  <c r="Y578" i="16"/>
  <c r="W578" i="16"/>
  <c r="Y577" i="16"/>
  <c r="W577" i="16"/>
  <c r="Y576" i="16"/>
  <c r="W576" i="16"/>
  <c r="Y575" i="16"/>
  <c r="W575" i="16"/>
  <c r="Y574" i="16"/>
  <c r="W574" i="16"/>
  <c r="Y573" i="16"/>
  <c r="W573" i="16"/>
  <c r="Y572" i="16"/>
  <c r="W572" i="16"/>
  <c r="Y571" i="16"/>
  <c r="W571" i="16"/>
  <c r="Y570" i="16"/>
  <c r="W570" i="16"/>
  <c r="Y569" i="16"/>
  <c r="W569" i="16"/>
  <c r="Y568" i="16"/>
  <c r="W568" i="16"/>
  <c r="Y567" i="16"/>
  <c r="W567" i="16"/>
  <c r="Y566" i="16"/>
  <c r="W566" i="16"/>
  <c r="Y565" i="16"/>
  <c r="W565" i="16"/>
  <c r="Y564" i="16"/>
  <c r="W564" i="16"/>
  <c r="Y563" i="16"/>
  <c r="W563" i="16"/>
  <c r="Y562" i="16"/>
  <c r="W562" i="16"/>
  <c r="Y561" i="16"/>
  <c r="W561" i="16"/>
  <c r="Y560" i="16"/>
  <c r="W560" i="16"/>
  <c r="Y559" i="16"/>
  <c r="W559" i="16"/>
  <c r="Y558" i="16"/>
  <c r="W558" i="16"/>
  <c r="Y557" i="16"/>
  <c r="W557" i="16"/>
  <c r="Y556" i="16"/>
  <c r="W556" i="16"/>
  <c r="Y555" i="16"/>
  <c r="W555" i="16"/>
  <c r="Y554" i="16"/>
  <c r="W554" i="16"/>
  <c r="Y553" i="16"/>
  <c r="W553" i="16"/>
  <c r="Y552" i="16"/>
  <c r="W552" i="16"/>
  <c r="Y551" i="16"/>
  <c r="W551" i="16"/>
  <c r="Y550" i="16"/>
  <c r="W550" i="16"/>
  <c r="Y549" i="16"/>
  <c r="W549" i="16"/>
  <c r="Y548" i="16"/>
  <c r="W548" i="16"/>
  <c r="Y547" i="16"/>
  <c r="W547" i="16"/>
  <c r="Y546" i="16"/>
  <c r="W546" i="16"/>
  <c r="Y545" i="16"/>
  <c r="W545" i="16"/>
  <c r="Y544" i="16"/>
  <c r="W544" i="16"/>
  <c r="Y543" i="16"/>
  <c r="W543" i="16"/>
  <c r="Y542" i="16"/>
  <c r="W542" i="16"/>
  <c r="Y541" i="16"/>
  <c r="W541" i="16"/>
  <c r="Y540" i="16"/>
  <c r="W540" i="16"/>
  <c r="Y539" i="16"/>
  <c r="W539" i="16"/>
  <c r="Y538" i="16"/>
  <c r="W538" i="16"/>
  <c r="Y537" i="16"/>
  <c r="W537" i="16"/>
  <c r="Y536" i="16"/>
  <c r="W536" i="16"/>
  <c r="Y535" i="16"/>
  <c r="W535" i="16"/>
  <c r="Y534" i="16"/>
  <c r="W534" i="16"/>
  <c r="Y533" i="16"/>
  <c r="W533" i="16"/>
  <c r="Y532" i="16"/>
  <c r="W532" i="16"/>
  <c r="Y531" i="16"/>
  <c r="W531" i="16"/>
  <c r="Y530" i="16"/>
  <c r="W530" i="16"/>
  <c r="Y529" i="16"/>
  <c r="W529" i="16"/>
  <c r="Y528" i="16"/>
  <c r="W528" i="16"/>
  <c r="Y527" i="16"/>
  <c r="W527" i="16"/>
  <c r="Y526" i="16"/>
  <c r="W526" i="16"/>
  <c r="Y525" i="16"/>
  <c r="W525" i="16"/>
  <c r="Y524" i="16"/>
  <c r="W524" i="16"/>
  <c r="Y523" i="16"/>
  <c r="W523" i="16"/>
  <c r="Y522" i="16"/>
  <c r="W522" i="16"/>
  <c r="Y521" i="16"/>
  <c r="W521" i="16"/>
  <c r="Y520" i="16"/>
  <c r="W520" i="16"/>
  <c r="Y519" i="16"/>
  <c r="W519" i="16"/>
  <c r="Y518" i="16"/>
  <c r="W518" i="16"/>
  <c r="Y517" i="16"/>
  <c r="W517" i="16"/>
  <c r="Y516" i="16"/>
  <c r="W516" i="16"/>
  <c r="Y515" i="16"/>
  <c r="W515" i="16"/>
  <c r="Y514" i="16"/>
  <c r="W514" i="16"/>
  <c r="Y513" i="16"/>
  <c r="W513" i="16"/>
  <c r="Y512" i="16"/>
  <c r="W512" i="16"/>
  <c r="Y511" i="16"/>
  <c r="W511" i="16"/>
  <c r="Y510" i="16"/>
  <c r="W510" i="16"/>
  <c r="Y509" i="16"/>
  <c r="W509" i="16"/>
  <c r="Y508" i="16"/>
  <c r="W508" i="16"/>
  <c r="Y507" i="16"/>
  <c r="W507" i="16"/>
  <c r="Y506" i="16"/>
  <c r="W506" i="16"/>
  <c r="Y505" i="16"/>
  <c r="W505" i="16"/>
  <c r="Y504" i="16"/>
  <c r="W504" i="16"/>
  <c r="Y503" i="16"/>
  <c r="W503" i="16"/>
  <c r="Y502" i="16"/>
  <c r="W502" i="16"/>
  <c r="Y501" i="16"/>
  <c r="W501" i="16"/>
  <c r="Y500" i="16"/>
  <c r="W500" i="16"/>
  <c r="Y499" i="16"/>
  <c r="W499" i="16"/>
  <c r="Y498" i="16"/>
  <c r="W498" i="16"/>
  <c r="Y497" i="16"/>
  <c r="W497" i="16"/>
  <c r="Y496" i="16"/>
  <c r="W496" i="16"/>
  <c r="Y495" i="16"/>
  <c r="W495" i="16"/>
  <c r="Y494" i="16"/>
  <c r="W494" i="16"/>
  <c r="Y493" i="16"/>
  <c r="W493" i="16"/>
  <c r="Y492" i="16"/>
  <c r="W492" i="16"/>
  <c r="Y491" i="16"/>
  <c r="W491" i="16"/>
  <c r="Y490" i="16"/>
  <c r="W490" i="16"/>
  <c r="Y489" i="16"/>
  <c r="W489" i="16"/>
  <c r="Y488" i="16"/>
  <c r="W488" i="16"/>
  <c r="Y487" i="16"/>
  <c r="W487" i="16"/>
  <c r="Y486" i="16"/>
  <c r="W486" i="16"/>
  <c r="Y485" i="16"/>
  <c r="W485" i="16"/>
  <c r="Y484" i="16"/>
  <c r="W484" i="16"/>
  <c r="Y483" i="16"/>
  <c r="W483" i="16"/>
  <c r="Y482" i="16"/>
  <c r="W482" i="16"/>
  <c r="Y481" i="16"/>
  <c r="W481" i="16"/>
  <c r="Y480" i="16"/>
  <c r="W480" i="16"/>
  <c r="Y479" i="16"/>
  <c r="W479" i="16"/>
  <c r="Y478" i="16"/>
  <c r="W478" i="16"/>
  <c r="Y477" i="16"/>
  <c r="W477" i="16"/>
  <c r="Y476" i="16"/>
  <c r="W476" i="16"/>
  <c r="Y475" i="16"/>
  <c r="W475" i="16"/>
  <c r="Y474" i="16"/>
  <c r="W474" i="16"/>
  <c r="Y473" i="16"/>
  <c r="W473" i="16"/>
  <c r="Y472" i="16"/>
  <c r="W472" i="16"/>
  <c r="Y471" i="16"/>
  <c r="W471" i="16"/>
  <c r="Y470" i="16"/>
  <c r="W470" i="16"/>
  <c r="Y469" i="16"/>
  <c r="W469" i="16"/>
  <c r="Y468" i="16"/>
  <c r="W468" i="16"/>
  <c r="Y467" i="16"/>
  <c r="W467" i="16"/>
  <c r="Y466" i="16"/>
  <c r="W466" i="16"/>
  <c r="Y465" i="16"/>
  <c r="W465" i="16"/>
  <c r="Y464" i="16"/>
  <c r="W464" i="16"/>
  <c r="Y463" i="16"/>
  <c r="W463" i="16"/>
  <c r="Y462" i="16"/>
  <c r="W462" i="16"/>
  <c r="Y461" i="16"/>
  <c r="W461" i="16"/>
  <c r="Y460" i="16"/>
  <c r="W460" i="16"/>
  <c r="Y459" i="16"/>
  <c r="W459" i="16"/>
  <c r="Y458" i="16"/>
  <c r="W458" i="16"/>
  <c r="Y457" i="16"/>
  <c r="W457" i="16"/>
  <c r="Y456" i="16"/>
  <c r="W456" i="16"/>
  <c r="Y455" i="16"/>
  <c r="W455" i="16"/>
  <c r="Y454" i="16"/>
  <c r="W454" i="16"/>
  <c r="Y453" i="16"/>
  <c r="W453" i="16"/>
  <c r="Y452" i="16"/>
  <c r="W452" i="16"/>
  <c r="Y451" i="16"/>
  <c r="W451" i="16"/>
  <c r="Y450" i="16"/>
  <c r="W450" i="16"/>
  <c r="Y449" i="16"/>
  <c r="W449" i="16"/>
  <c r="Y448" i="16"/>
  <c r="W448" i="16"/>
  <c r="Y447" i="16"/>
  <c r="W447" i="16"/>
  <c r="Y446" i="16"/>
  <c r="W446" i="16"/>
  <c r="Y445" i="16"/>
  <c r="W445" i="16"/>
  <c r="Y444" i="16"/>
  <c r="W444" i="16"/>
  <c r="Y443" i="16"/>
  <c r="W443" i="16"/>
  <c r="Y442" i="16"/>
  <c r="W442" i="16"/>
  <c r="Y441" i="16"/>
  <c r="W441" i="16"/>
  <c r="Y440" i="16"/>
  <c r="W440" i="16"/>
  <c r="Y439" i="16"/>
  <c r="W439" i="16"/>
  <c r="Y438" i="16"/>
  <c r="W438" i="16"/>
  <c r="Y437" i="16"/>
  <c r="W437" i="16"/>
  <c r="Y436" i="16"/>
  <c r="W436" i="16"/>
  <c r="Y435" i="16"/>
  <c r="W435" i="16"/>
  <c r="Y434" i="16"/>
  <c r="W434" i="16"/>
  <c r="Y433" i="16"/>
  <c r="W433" i="16"/>
  <c r="Y432" i="16"/>
  <c r="W432" i="16"/>
  <c r="Y431" i="16"/>
  <c r="W431" i="16"/>
  <c r="Y430" i="16"/>
  <c r="W430" i="16"/>
  <c r="Y429" i="16"/>
  <c r="W429" i="16"/>
  <c r="Y428" i="16"/>
  <c r="W428" i="16"/>
  <c r="Y427" i="16"/>
  <c r="W427" i="16"/>
  <c r="Y426" i="16"/>
  <c r="W426" i="16"/>
  <c r="Y425" i="16"/>
  <c r="W425" i="16"/>
  <c r="Y424" i="16"/>
  <c r="W424" i="16"/>
  <c r="Y423" i="16"/>
  <c r="W423" i="16"/>
  <c r="Y422" i="16"/>
  <c r="W422" i="16"/>
  <c r="Y421" i="16"/>
  <c r="W421" i="16"/>
  <c r="Y418" i="16"/>
  <c r="W418" i="16"/>
  <c r="Y417" i="16"/>
  <c r="W417" i="16"/>
  <c r="Y416" i="16"/>
  <c r="W416" i="16"/>
  <c r="Y415" i="16"/>
  <c r="W415" i="16"/>
  <c r="Y414" i="16"/>
  <c r="W414" i="16"/>
  <c r="Y413" i="16"/>
  <c r="W413" i="16"/>
  <c r="Y412" i="16"/>
  <c r="W412" i="16"/>
  <c r="Y411" i="16"/>
  <c r="W411" i="16"/>
  <c r="Y410" i="16"/>
  <c r="W410" i="16"/>
  <c r="Y409" i="16"/>
  <c r="W409" i="16"/>
  <c r="Y408" i="16"/>
  <c r="W408" i="16"/>
  <c r="Y407" i="16"/>
  <c r="W407" i="16"/>
  <c r="Y406" i="16"/>
  <c r="W406" i="16"/>
  <c r="Y405" i="16"/>
  <c r="W405" i="16"/>
  <c r="Y404" i="16"/>
  <c r="W404" i="16"/>
  <c r="Y403" i="16"/>
  <c r="W403" i="16"/>
  <c r="Y402" i="16"/>
  <c r="W402" i="16"/>
  <c r="Y401" i="16"/>
  <c r="W401" i="16"/>
  <c r="Y400" i="16"/>
  <c r="W400" i="16"/>
  <c r="Y399" i="16"/>
  <c r="W399" i="16"/>
  <c r="Y398" i="16"/>
  <c r="W398" i="16"/>
  <c r="Y397" i="16"/>
  <c r="W397" i="16"/>
  <c r="Y396" i="16"/>
  <c r="W396" i="16"/>
  <c r="Y395" i="16"/>
  <c r="W395" i="16"/>
  <c r="Y394" i="16"/>
  <c r="W394" i="16"/>
  <c r="Y393" i="16"/>
  <c r="W393" i="16"/>
  <c r="Y392" i="16"/>
  <c r="W392" i="16"/>
  <c r="Y391" i="16"/>
  <c r="W391" i="16"/>
  <c r="Y390" i="16"/>
  <c r="W390" i="16"/>
  <c r="Y389" i="16"/>
  <c r="W389" i="16"/>
  <c r="Y388" i="16"/>
  <c r="W388" i="16"/>
  <c r="Y387" i="16"/>
  <c r="W387" i="16"/>
  <c r="Y386" i="16"/>
  <c r="W386" i="16"/>
  <c r="Y385" i="16"/>
  <c r="W385" i="16"/>
  <c r="Y384" i="16"/>
  <c r="W384" i="16"/>
  <c r="Y383" i="16"/>
  <c r="W383" i="16"/>
  <c r="Y382" i="16"/>
  <c r="W382" i="16"/>
  <c r="Y381" i="16"/>
  <c r="W381" i="16"/>
  <c r="Y380" i="16"/>
  <c r="W380" i="16"/>
  <c r="Y379" i="16"/>
  <c r="W379" i="16"/>
  <c r="Y378" i="16"/>
  <c r="W378" i="16"/>
  <c r="Y377" i="16"/>
  <c r="W377" i="16"/>
  <c r="Y376" i="16"/>
  <c r="W376" i="16"/>
  <c r="Y375" i="16"/>
  <c r="W375" i="16"/>
  <c r="Y374" i="16"/>
  <c r="W374" i="16"/>
  <c r="Y373" i="16"/>
  <c r="W373" i="16"/>
  <c r="Y372" i="16"/>
  <c r="W372" i="16"/>
  <c r="Y371" i="16"/>
  <c r="W371" i="16"/>
  <c r="Y370" i="16"/>
  <c r="W370" i="16"/>
  <c r="Y369" i="16"/>
  <c r="W369" i="16"/>
  <c r="Y368" i="16"/>
  <c r="W368" i="16"/>
  <c r="Y367" i="16"/>
  <c r="W367" i="16"/>
  <c r="Y366" i="16"/>
  <c r="W366" i="16"/>
  <c r="Y365" i="16"/>
  <c r="W365" i="16"/>
  <c r="Y364" i="16"/>
  <c r="W364" i="16"/>
  <c r="Y363" i="16"/>
  <c r="W363" i="16"/>
  <c r="Y362" i="16"/>
  <c r="W362" i="16"/>
  <c r="Y361" i="16"/>
  <c r="W361" i="16"/>
  <c r="Y360" i="16"/>
  <c r="W360" i="16"/>
  <c r="Y359" i="16"/>
  <c r="W359" i="16"/>
  <c r="Y358" i="16"/>
  <c r="W358" i="16"/>
  <c r="Y357" i="16"/>
  <c r="W357" i="16"/>
  <c r="Y356" i="16"/>
  <c r="W356" i="16"/>
  <c r="Y355" i="16"/>
  <c r="W355" i="16"/>
  <c r="Y354" i="16"/>
  <c r="W354" i="16"/>
  <c r="Y353" i="16"/>
  <c r="W353" i="16"/>
  <c r="Y352" i="16"/>
  <c r="W352" i="16"/>
  <c r="Y351" i="16"/>
  <c r="W351" i="16"/>
  <c r="Y350" i="16"/>
  <c r="W350" i="16"/>
  <c r="Y349" i="16"/>
  <c r="W349" i="16"/>
  <c r="Y348" i="16"/>
  <c r="W348" i="16"/>
  <c r="Y347" i="16"/>
  <c r="W347" i="16"/>
  <c r="Y346" i="16"/>
  <c r="W346" i="16"/>
  <c r="Y345" i="16"/>
  <c r="W345" i="16"/>
  <c r="Y344" i="16"/>
  <c r="W344" i="16"/>
  <c r="Y343" i="16"/>
  <c r="W343" i="16"/>
  <c r="Y342" i="16"/>
  <c r="W342" i="16"/>
  <c r="Y341" i="16"/>
  <c r="W341" i="16"/>
  <c r="Y340" i="16"/>
  <c r="W340" i="16"/>
  <c r="Y339" i="16"/>
  <c r="W339" i="16"/>
  <c r="Y338" i="16"/>
  <c r="W338" i="16"/>
  <c r="Y337" i="16"/>
  <c r="W337" i="16"/>
  <c r="Y336" i="16"/>
  <c r="W336" i="16"/>
  <c r="Y335" i="16"/>
  <c r="W335" i="16"/>
  <c r="Y334" i="16"/>
  <c r="W334" i="16"/>
  <c r="Y333" i="16"/>
  <c r="W333" i="16"/>
  <c r="Y332" i="16"/>
  <c r="W332" i="16"/>
  <c r="Y331" i="16"/>
  <c r="W331" i="16"/>
  <c r="Y330" i="16"/>
  <c r="W330" i="16"/>
  <c r="Y329" i="16"/>
  <c r="W329" i="16"/>
  <c r="Y328" i="16"/>
  <c r="W328" i="16"/>
  <c r="Y327" i="16"/>
  <c r="W327" i="16"/>
  <c r="Y326" i="16"/>
  <c r="W326" i="16"/>
  <c r="Y325" i="16"/>
  <c r="W325" i="16"/>
  <c r="Y324" i="16"/>
  <c r="W324" i="16"/>
  <c r="Y323" i="16"/>
  <c r="W323" i="16"/>
  <c r="Y322" i="16"/>
  <c r="W322" i="16"/>
  <c r="Y321" i="16"/>
  <c r="W321" i="16"/>
  <c r="Y320" i="16"/>
  <c r="W320" i="16"/>
  <c r="Y319" i="16"/>
  <c r="W319" i="16"/>
  <c r="Y318" i="16"/>
  <c r="W318" i="16"/>
  <c r="Y317" i="16"/>
  <c r="W317" i="16"/>
  <c r="Y316" i="16"/>
  <c r="W316" i="16"/>
  <c r="Y315" i="16"/>
  <c r="W315" i="16"/>
  <c r="Y314" i="16"/>
  <c r="W314" i="16"/>
  <c r="Y313" i="16"/>
  <c r="W313" i="16"/>
  <c r="Y312" i="16"/>
  <c r="W312" i="16"/>
  <c r="Y311" i="16"/>
  <c r="W311" i="16"/>
  <c r="Y310" i="16"/>
  <c r="W310" i="16"/>
  <c r="Y309" i="16"/>
  <c r="W309" i="16"/>
  <c r="Y308" i="16"/>
  <c r="W308" i="16"/>
  <c r="Y307" i="16"/>
  <c r="W307" i="16"/>
  <c r="Y306" i="16"/>
  <c r="W306" i="16"/>
  <c r="Y305" i="16"/>
  <c r="W305" i="16"/>
  <c r="Y304" i="16"/>
  <c r="W304" i="16"/>
  <c r="Y303" i="16"/>
  <c r="W303" i="16"/>
  <c r="Y302" i="16"/>
  <c r="W302" i="16"/>
  <c r="Y301" i="16"/>
  <c r="W301" i="16"/>
  <c r="Y300" i="16"/>
  <c r="W300" i="16"/>
  <c r="Y299" i="16"/>
  <c r="W299" i="16"/>
  <c r="Y298" i="16"/>
  <c r="W298" i="16"/>
  <c r="Y297" i="16"/>
  <c r="W297" i="16"/>
  <c r="Y296" i="16"/>
  <c r="W296" i="16"/>
  <c r="Y295" i="16"/>
  <c r="W295" i="16"/>
  <c r="Y294" i="16"/>
  <c r="W294" i="16"/>
  <c r="Y293" i="16"/>
  <c r="W293" i="16"/>
  <c r="Y292" i="16"/>
  <c r="W292" i="16"/>
  <c r="Y291" i="16"/>
  <c r="W291" i="16"/>
  <c r="Y290" i="16"/>
  <c r="W290" i="16"/>
  <c r="Y289" i="16"/>
  <c r="W289" i="16"/>
  <c r="Y288" i="16"/>
  <c r="W288" i="16"/>
  <c r="Y287" i="16"/>
  <c r="W287" i="16"/>
  <c r="Y286" i="16"/>
  <c r="W286" i="16"/>
  <c r="Y285" i="16"/>
  <c r="W285" i="16"/>
  <c r="Y284" i="16"/>
  <c r="W284" i="16"/>
  <c r="Y283" i="16"/>
  <c r="W283" i="16"/>
  <c r="Y282" i="16"/>
  <c r="W282" i="16"/>
  <c r="Y281" i="16"/>
  <c r="W281" i="16"/>
  <c r="Y280" i="16"/>
  <c r="W280" i="16"/>
  <c r="Y279" i="16"/>
  <c r="W279" i="16"/>
  <c r="Y278" i="16"/>
  <c r="W278" i="16"/>
  <c r="Y277" i="16"/>
  <c r="W277" i="16"/>
  <c r="Y276" i="16"/>
  <c r="W276" i="16"/>
  <c r="Y275" i="16"/>
  <c r="W275" i="16"/>
  <c r="Y274" i="16"/>
  <c r="W274" i="16"/>
  <c r="Y273" i="16"/>
  <c r="W273" i="16"/>
  <c r="Y272" i="16"/>
  <c r="W272" i="16"/>
  <c r="Y271" i="16"/>
  <c r="W271" i="16"/>
  <c r="Y270" i="16"/>
  <c r="W270" i="16"/>
  <c r="Y269" i="16"/>
  <c r="W269" i="16"/>
  <c r="Y268" i="16"/>
  <c r="W268" i="16"/>
  <c r="Y267" i="16"/>
  <c r="W267" i="16"/>
  <c r="Y266" i="16"/>
  <c r="W266" i="16"/>
  <c r="Y265" i="16"/>
  <c r="W265" i="16"/>
  <c r="Y264" i="16"/>
  <c r="W264" i="16"/>
  <c r="Y263" i="16"/>
  <c r="W263" i="16"/>
  <c r="Y262" i="16"/>
  <c r="W262" i="16"/>
  <c r="Y261" i="16"/>
  <c r="W261" i="16"/>
  <c r="Y260" i="16"/>
  <c r="W260" i="16"/>
  <c r="Y259" i="16"/>
  <c r="W259" i="16"/>
  <c r="Y258" i="16"/>
  <c r="W258" i="16"/>
  <c r="Y257" i="16"/>
  <c r="W257" i="16"/>
  <c r="Y256" i="16"/>
  <c r="W256" i="16"/>
  <c r="Y255" i="16"/>
  <c r="W255" i="16"/>
  <c r="Y254" i="16"/>
  <c r="W254" i="16"/>
  <c r="Y253" i="16"/>
  <c r="W253" i="16"/>
  <c r="Y252" i="16"/>
  <c r="W252" i="16"/>
  <c r="Y251" i="16"/>
  <c r="W251" i="16"/>
  <c r="Y250" i="16"/>
  <c r="W250" i="16"/>
  <c r="Y249" i="16"/>
  <c r="W249" i="16"/>
  <c r="Y248" i="16"/>
  <c r="W248" i="16"/>
  <c r="Y247" i="16"/>
  <c r="W247" i="16"/>
  <c r="Y246" i="16"/>
  <c r="W246" i="16"/>
  <c r="Y245" i="16"/>
  <c r="W245" i="16"/>
  <c r="Y244" i="16"/>
  <c r="W244" i="16"/>
  <c r="Y243" i="16"/>
  <c r="W243" i="16"/>
  <c r="Y242" i="16"/>
  <c r="W242" i="16"/>
  <c r="Y241" i="16"/>
  <c r="W241" i="16"/>
  <c r="Y240" i="16"/>
  <c r="W240" i="16"/>
  <c r="Y239" i="16"/>
  <c r="W239" i="16"/>
  <c r="Y238" i="16"/>
  <c r="W238" i="16"/>
  <c r="Y237" i="16"/>
  <c r="W237" i="16"/>
  <c r="Y236" i="16"/>
  <c r="W236" i="16"/>
  <c r="Y235" i="16"/>
  <c r="W235" i="16"/>
  <c r="Y234" i="16"/>
  <c r="W234" i="16"/>
  <c r="Y233" i="16"/>
  <c r="W233" i="16"/>
  <c r="Y232" i="16"/>
  <c r="W232" i="16"/>
  <c r="Y231" i="16"/>
  <c r="W231" i="16"/>
  <c r="Y230" i="16"/>
  <c r="W230" i="16"/>
  <c r="Y229" i="16"/>
  <c r="W229" i="16"/>
  <c r="Y228" i="16"/>
  <c r="W228" i="16"/>
  <c r="Y227" i="16"/>
  <c r="W227" i="16"/>
  <c r="Y226" i="16"/>
  <c r="W226" i="16"/>
  <c r="Y225" i="16"/>
  <c r="W225" i="16"/>
  <c r="Y224" i="16"/>
  <c r="W224" i="16"/>
  <c r="Y223" i="16"/>
  <c r="W223" i="16"/>
  <c r="Y222" i="16"/>
  <c r="W222" i="16"/>
  <c r="Y221" i="16"/>
  <c r="W221" i="16"/>
  <c r="Y220" i="16"/>
  <c r="W220" i="16"/>
  <c r="Y219" i="16"/>
  <c r="W219" i="16"/>
  <c r="Y218" i="16"/>
  <c r="W218" i="16"/>
  <c r="Y217" i="16"/>
  <c r="W217" i="16"/>
  <c r="Y216" i="16"/>
  <c r="W216" i="16"/>
  <c r="Y215" i="16"/>
  <c r="W215" i="16"/>
  <c r="Y214" i="16"/>
  <c r="W214" i="16"/>
  <c r="Y213" i="16"/>
  <c r="W213" i="16"/>
  <c r="Y212" i="16"/>
  <c r="W212" i="16"/>
  <c r="Y211" i="16"/>
  <c r="W211" i="16"/>
  <c r="Y210" i="16"/>
  <c r="W210" i="16"/>
  <c r="Y209" i="16"/>
  <c r="W209" i="16"/>
  <c r="Y208" i="16"/>
  <c r="W208" i="16"/>
  <c r="Y207" i="16"/>
  <c r="W207" i="16"/>
  <c r="Y206" i="16"/>
  <c r="W206" i="16"/>
  <c r="Y205" i="16"/>
  <c r="W205" i="16"/>
  <c r="Y204" i="16"/>
  <c r="W204" i="16"/>
  <c r="Y203" i="16"/>
  <c r="W203" i="16"/>
  <c r="Y202" i="16"/>
  <c r="W202" i="16"/>
  <c r="Y201" i="16"/>
  <c r="W201" i="16"/>
  <c r="Y200" i="16"/>
  <c r="W200" i="16"/>
  <c r="Y199" i="16"/>
  <c r="W199" i="16"/>
  <c r="Y198" i="16"/>
  <c r="W198" i="16"/>
  <c r="Y197" i="16"/>
  <c r="W197" i="16"/>
  <c r="Y196" i="16"/>
  <c r="W196" i="16"/>
  <c r="Y195" i="16"/>
  <c r="W195" i="16"/>
  <c r="Y194" i="16"/>
  <c r="W194" i="16"/>
  <c r="Y193" i="16"/>
  <c r="W193" i="16"/>
  <c r="Y192" i="16"/>
  <c r="W192" i="16"/>
  <c r="Y191" i="16"/>
  <c r="W191" i="16"/>
  <c r="Y190" i="16"/>
  <c r="W190" i="16"/>
  <c r="Y189" i="16"/>
  <c r="W189" i="16"/>
  <c r="Y188" i="16"/>
  <c r="W188" i="16"/>
  <c r="Y187" i="16"/>
  <c r="W187" i="16"/>
  <c r="Y186" i="16"/>
  <c r="W186" i="16"/>
  <c r="Y185" i="16"/>
  <c r="W185" i="16"/>
  <c r="Y184" i="16"/>
  <c r="W184" i="16"/>
  <c r="Y183" i="16"/>
  <c r="W183" i="16"/>
  <c r="Y182" i="16"/>
  <c r="W182" i="16"/>
  <c r="Y181" i="16"/>
  <c r="W181" i="16"/>
  <c r="Y180" i="16"/>
  <c r="W180" i="16"/>
  <c r="Y179" i="16"/>
  <c r="W179" i="16"/>
  <c r="Y178" i="16"/>
  <c r="W178" i="16"/>
  <c r="Y177" i="16"/>
  <c r="W177" i="16"/>
  <c r="Y176" i="16"/>
  <c r="W176" i="16"/>
  <c r="Y175" i="16"/>
  <c r="W175" i="16"/>
  <c r="Y174" i="16"/>
  <c r="W174" i="16"/>
  <c r="Y173" i="16"/>
  <c r="W173" i="16"/>
  <c r="Y172" i="16"/>
  <c r="W172" i="16"/>
  <c r="Y171" i="16"/>
  <c r="W171" i="16"/>
  <c r="Y170" i="16"/>
  <c r="W170" i="16"/>
  <c r="Y169" i="16"/>
  <c r="W169" i="16"/>
  <c r="Y168" i="16"/>
  <c r="W168" i="16"/>
  <c r="Y167" i="16"/>
  <c r="W167" i="16"/>
  <c r="Y166" i="16"/>
  <c r="W166" i="16"/>
  <c r="Y165" i="16"/>
  <c r="W165" i="16"/>
  <c r="Y164" i="16"/>
  <c r="W164" i="16"/>
  <c r="Y163" i="16"/>
  <c r="W163" i="16"/>
  <c r="Y162" i="16"/>
  <c r="W162" i="16"/>
  <c r="Y161" i="16"/>
  <c r="W161" i="16"/>
  <c r="Y160" i="16"/>
  <c r="W160" i="16"/>
  <c r="Y159" i="16"/>
  <c r="W159" i="16"/>
  <c r="Y158" i="16"/>
  <c r="W158" i="16"/>
  <c r="Y157" i="16"/>
  <c r="W157" i="16"/>
  <c r="Y156" i="16"/>
  <c r="W156" i="16"/>
  <c r="Y155" i="16"/>
  <c r="W155" i="16"/>
  <c r="Y154" i="16"/>
  <c r="W154" i="16"/>
  <c r="Y153" i="16"/>
  <c r="W153" i="16"/>
  <c r="Y152" i="16"/>
  <c r="W152" i="16"/>
  <c r="Y151" i="16"/>
  <c r="W151" i="16"/>
  <c r="Y150" i="16"/>
  <c r="W150" i="16"/>
  <c r="Y149" i="16"/>
  <c r="W149" i="16"/>
  <c r="Y148" i="16"/>
  <c r="W148" i="16"/>
  <c r="Y147" i="16"/>
  <c r="W147" i="16"/>
  <c r="Y146" i="16"/>
  <c r="W146" i="16"/>
  <c r="Y145" i="16"/>
  <c r="W145" i="16"/>
  <c r="Y144" i="16"/>
  <c r="W144" i="16"/>
  <c r="Y143" i="16"/>
  <c r="W143" i="16"/>
  <c r="Y142" i="16"/>
  <c r="W142" i="16"/>
  <c r="Y141" i="16"/>
  <c r="W141" i="16"/>
  <c r="Y140" i="16"/>
  <c r="W140" i="16"/>
  <c r="Y139" i="16"/>
  <c r="W139" i="16"/>
  <c r="Y138" i="16"/>
  <c r="W138" i="16"/>
  <c r="Y137" i="16"/>
  <c r="W137" i="16"/>
  <c r="Y136" i="16"/>
  <c r="W136" i="16"/>
  <c r="Y135" i="16"/>
  <c r="W135" i="16"/>
  <c r="Y134" i="16"/>
  <c r="W134" i="16"/>
  <c r="Y133" i="16"/>
  <c r="W133" i="16"/>
  <c r="Y132" i="16"/>
  <c r="W132" i="16"/>
  <c r="Y131" i="16"/>
  <c r="W131" i="16"/>
  <c r="Y130" i="16"/>
  <c r="W130" i="16"/>
  <c r="Y129" i="16"/>
  <c r="W129" i="16"/>
  <c r="Y128" i="16"/>
  <c r="W128" i="16"/>
  <c r="Y127" i="16"/>
  <c r="W127" i="16"/>
  <c r="Y126" i="16"/>
  <c r="W126" i="16"/>
  <c r="Y125" i="16"/>
  <c r="W125" i="16"/>
  <c r="Y124" i="16"/>
  <c r="W124" i="16"/>
  <c r="Y123" i="16"/>
  <c r="W123" i="16"/>
  <c r="Y122" i="16"/>
  <c r="W122" i="16"/>
  <c r="Y121" i="16"/>
  <c r="W121" i="16"/>
  <c r="Y120" i="16"/>
  <c r="W120" i="16"/>
  <c r="Y119" i="16"/>
  <c r="W119" i="16"/>
  <c r="Y118" i="16"/>
  <c r="W118" i="16"/>
  <c r="Y117" i="16"/>
  <c r="W117" i="16"/>
  <c r="Y116" i="16"/>
  <c r="W116" i="16"/>
  <c r="Y115" i="16"/>
  <c r="W115" i="16"/>
  <c r="Y114" i="16"/>
  <c r="W114" i="16"/>
  <c r="Y113" i="16"/>
  <c r="W113" i="16"/>
  <c r="Y112" i="16"/>
  <c r="W112" i="16"/>
  <c r="Y111" i="16"/>
  <c r="W111" i="16"/>
  <c r="Y110" i="16"/>
  <c r="W110" i="16"/>
  <c r="Y109" i="16"/>
  <c r="W109" i="16"/>
  <c r="Y108" i="16"/>
  <c r="W108" i="16"/>
  <c r="Y107" i="16"/>
  <c r="W107" i="16"/>
  <c r="Y106" i="16"/>
  <c r="W106" i="16"/>
  <c r="Y105" i="16"/>
  <c r="W105" i="16"/>
  <c r="Y104" i="16"/>
  <c r="W104" i="16"/>
  <c r="Y103" i="16"/>
  <c r="W103" i="16"/>
  <c r="Y102" i="16"/>
  <c r="W102" i="16"/>
  <c r="Y101" i="16"/>
  <c r="W101" i="16"/>
  <c r="Y100" i="16"/>
  <c r="W100" i="16"/>
  <c r="Y99" i="16"/>
  <c r="W99" i="16"/>
  <c r="Y98" i="16"/>
  <c r="W98" i="16"/>
  <c r="Y97" i="16"/>
  <c r="W97" i="16"/>
  <c r="Y96" i="16"/>
  <c r="W96" i="16"/>
  <c r="Y95" i="16"/>
  <c r="W95" i="16"/>
  <c r="Y94" i="16"/>
  <c r="W94" i="16"/>
  <c r="Y93" i="16"/>
  <c r="W93" i="16"/>
  <c r="Y92" i="16"/>
  <c r="W92" i="16"/>
  <c r="Y91" i="16"/>
  <c r="W91" i="16"/>
  <c r="Y90" i="16"/>
  <c r="W90" i="16"/>
  <c r="Y89" i="16"/>
  <c r="W89" i="16"/>
  <c r="Y88" i="16"/>
  <c r="W88" i="16"/>
  <c r="Y87" i="16"/>
  <c r="W87" i="16"/>
  <c r="Y86" i="16"/>
  <c r="W86" i="16"/>
  <c r="Y85" i="16"/>
  <c r="W85" i="16"/>
  <c r="Y84" i="16"/>
  <c r="W84" i="16"/>
  <c r="Y83" i="16"/>
  <c r="W83" i="16"/>
  <c r="Y82" i="16"/>
  <c r="W82" i="16"/>
  <c r="Y81" i="16"/>
  <c r="W81" i="16"/>
  <c r="Y80" i="16"/>
  <c r="W80" i="16"/>
  <c r="Y79" i="16"/>
  <c r="W79" i="16"/>
  <c r="Y78" i="16"/>
  <c r="W78" i="16"/>
  <c r="Y77" i="16"/>
  <c r="W77" i="16"/>
  <c r="Y76" i="16"/>
  <c r="W76" i="16"/>
  <c r="Y75" i="16"/>
  <c r="W75" i="16"/>
  <c r="Y74" i="16"/>
  <c r="W74" i="16"/>
  <c r="Y73" i="16"/>
  <c r="W73" i="16"/>
  <c r="Y72" i="16"/>
  <c r="W72" i="16"/>
  <c r="Y71" i="16"/>
  <c r="W71" i="16"/>
  <c r="Y70" i="16"/>
  <c r="W70" i="16"/>
  <c r="Y69" i="16"/>
  <c r="W69" i="16"/>
  <c r="Y68" i="16"/>
  <c r="W68" i="16"/>
  <c r="Y67" i="16"/>
  <c r="W67" i="16"/>
  <c r="Y66" i="16"/>
  <c r="W66" i="16"/>
  <c r="Y65" i="16"/>
  <c r="W65" i="16"/>
  <c r="Y64" i="16"/>
  <c r="W64" i="16"/>
  <c r="Y63" i="16"/>
  <c r="W63" i="16"/>
  <c r="Y62" i="16"/>
  <c r="W62" i="16"/>
  <c r="Y61" i="16"/>
  <c r="W61" i="16"/>
  <c r="Y60" i="16"/>
  <c r="W60" i="16"/>
  <c r="Y59" i="16"/>
  <c r="W59" i="16"/>
  <c r="Y58" i="16"/>
  <c r="W58" i="16"/>
  <c r="Y57" i="16"/>
  <c r="W57" i="16"/>
  <c r="Y56" i="16"/>
  <c r="W56" i="16"/>
  <c r="Y55" i="16"/>
  <c r="W55" i="16"/>
  <c r="Y54" i="16"/>
  <c r="W54" i="16"/>
  <c r="Y53" i="16"/>
  <c r="W53" i="16"/>
  <c r="Y52" i="16"/>
  <c r="W52" i="16"/>
  <c r="Y51" i="16"/>
  <c r="W51" i="16"/>
  <c r="Y50" i="16"/>
  <c r="W50" i="16"/>
  <c r="Y49" i="16"/>
  <c r="W49" i="16"/>
  <c r="Y48" i="16"/>
  <c r="W48" i="16"/>
  <c r="Y47" i="16"/>
  <c r="W47" i="16"/>
  <c r="Y46" i="16"/>
  <c r="W46" i="16"/>
  <c r="Y45" i="16"/>
  <c r="W45" i="16"/>
  <c r="Y44" i="16"/>
  <c r="W44" i="16"/>
  <c r="Y43" i="16"/>
  <c r="W43" i="16"/>
  <c r="Y42" i="16"/>
  <c r="W42" i="16"/>
  <c r="Y41" i="16"/>
  <c r="W41" i="16"/>
  <c r="Y40" i="16"/>
  <c r="W40" i="16"/>
  <c r="Y39" i="16"/>
  <c r="W39" i="16"/>
  <c r="Y38" i="16"/>
  <c r="W38" i="16"/>
  <c r="Y37" i="16"/>
  <c r="W37" i="16"/>
  <c r="Y36" i="16"/>
  <c r="W36" i="16"/>
  <c r="Y35" i="16"/>
  <c r="W35" i="16"/>
  <c r="Y34" i="16"/>
  <c r="W34" i="16"/>
  <c r="Y33" i="16"/>
  <c r="W33" i="16"/>
  <c r="Y32" i="16"/>
  <c r="W32" i="16"/>
  <c r="Y31" i="16"/>
  <c r="W31" i="16"/>
  <c r="Y30" i="16"/>
  <c r="W30" i="16"/>
  <c r="Y29" i="16"/>
  <c r="W29" i="16"/>
  <c r="Y28" i="16"/>
  <c r="W28" i="16"/>
  <c r="Y27" i="16"/>
  <c r="W27" i="16"/>
  <c r="Y26" i="16"/>
  <c r="W26" i="16"/>
  <c r="Y25" i="16"/>
  <c r="W25" i="16"/>
  <c r="Y24" i="16"/>
  <c r="W24" i="16"/>
  <c r="Y23" i="16"/>
  <c r="W23" i="16"/>
  <c r="Y22" i="16"/>
  <c r="W22" i="16"/>
  <c r="Y21" i="16"/>
  <c r="W21" i="16"/>
  <c r="Y20" i="16"/>
  <c r="W20" i="16"/>
  <c r="Y19" i="16"/>
  <c r="W19" i="16"/>
  <c r="Y18" i="16"/>
  <c r="W18" i="16"/>
  <c r="Y17" i="16"/>
  <c r="W17" i="16"/>
  <c r="Y16" i="16"/>
  <c r="W16" i="16"/>
  <c r="Y15" i="16"/>
  <c r="W15" i="16"/>
  <c r="Y14" i="16"/>
  <c r="W14" i="16"/>
  <c r="Y13" i="16"/>
  <c r="W13" i="16"/>
  <c r="Y12" i="16"/>
  <c r="W12" i="16"/>
  <c r="Y11" i="16"/>
  <c r="W11" i="16"/>
  <c r="Y10" i="16"/>
  <c r="W10" i="16"/>
  <c r="Y9" i="16"/>
  <c r="W9" i="16"/>
  <c r="Y8" i="16"/>
  <c r="W8" i="16"/>
  <c r="Y7" i="16"/>
  <c r="W7" i="16"/>
  <c r="Y6" i="16"/>
  <c r="W6" i="16"/>
  <c r="Y5" i="16"/>
  <c r="W5" i="16"/>
  <c r="Y4" i="16"/>
  <c r="W4" i="16"/>
  <c r="Y3" i="16"/>
  <c r="W3" i="16"/>
  <c r="Y2" i="16"/>
  <c r="W2" i="16"/>
  <c r="W720" i="16" l="1"/>
  <c r="W724" i="16"/>
  <c r="W728" i="16"/>
  <c r="W732" i="16"/>
  <c r="W736" i="16"/>
  <c r="W740" i="16"/>
  <c r="W744" i="16"/>
  <c r="W748" i="16"/>
  <c r="W752" i="16"/>
  <c r="W756" i="16"/>
  <c r="W760" i="16"/>
  <c r="W764" i="16"/>
  <c r="W768" i="16"/>
  <c r="W772" i="16"/>
  <c r="W776" i="16"/>
  <c r="W780" i="16"/>
  <c r="W784" i="16"/>
  <c r="W788" i="16"/>
  <c r="W792" i="16"/>
  <c r="W796" i="16"/>
  <c r="W758" i="16"/>
  <c r="W762" i="16"/>
  <c r="W766" i="16"/>
  <c r="W770" i="16"/>
  <c r="W774" i="16"/>
  <c r="W798" i="16"/>
  <c r="L1816" i="16" l="1"/>
  <c r="J1816" i="16"/>
  <c r="L1815" i="16"/>
  <c r="J1815" i="16"/>
  <c r="L1814" i="16"/>
  <c r="J1814" i="16"/>
  <c r="L1813" i="16"/>
  <c r="J1813" i="16"/>
  <c r="L1812" i="16"/>
  <c r="J1812" i="16"/>
  <c r="L1811" i="16"/>
  <c r="J1811" i="16"/>
  <c r="L1810" i="16"/>
  <c r="J1810" i="16"/>
  <c r="L1809" i="16"/>
  <c r="J1809" i="16"/>
  <c r="L1808" i="16"/>
  <c r="J1808" i="16"/>
  <c r="L1807" i="16"/>
  <c r="J1807" i="16"/>
  <c r="L1806" i="16"/>
  <c r="J1806" i="16"/>
  <c r="L1805" i="16"/>
  <c r="J1805" i="16"/>
  <c r="L1804" i="16"/>
  <c r="J1804" i="16"/>
  <c r="L1803" i="16"/>
  <c r="J1803" i="16"/>
  <c r="L1802" i="16"/>
  <c r="J1802" i="16"/>
  <c r="L1801" i="16"/>
  <c r="J1801" i="16"/>
  <c r="L1800" i="16"/>
  <c r="J1800" i="16"/>
  <c r="L1799" i="16"/>
  <c r="J1799" i="16"/>
  <c r="L1798" i="16"/>
  <c r="J1798" i="16"/>
  <c r="L1797" i="16"/>
  <c r="J1797" i="16"/>
  <c r="L1796" i="16"/>
  <c r="J1796" i="16"/>
  <c r="L1795" i="16"/>
  <c r="J1795" i="16"/>
  <c r="L1794" i="16"/>
  <c r="J1794" i="16"/>
  <c r="L1793" i="16"/>
  <c r="J1793" i="16"/>
  <c r="L1792" i="16"/>
  <c r="J1792" i="16"/>
  <c r="L1791" i="16"/>
  <c r="J1791" i="16"/>
  <c r="L1790" i="16"/>
  <c r="J1790" i="16"/>
  <c r="L1789" i="16"/>
  <c r="J1789" i="16"/>
  <c r="L1788" i="16"/>
  <c r="J1788" i="16"/>
  <c r="L1787" i="16"/>
  <c r="J1787" i="16"/>
  <c r="L1786" i="16"/>
  <c r="J1786" i="16"/>
  <c r="L1785" i="16"/>
  <c r="J1785" i="16"/>
  <c r="L1784" i="16"/>
  <c r="J1784" i="16"/>
  <c r="L1783" i="16"/>
  <c r="J1783" i="16"/>
  <c r="L1782" i="16"/>
  <c r="J1782" i="16"/>
  <c r="L1781" i="16"/>
  <c r="J1781" i="16"/>
  <c r="L1780" i="16"/>
  <c r="J1780" i="16"/>
  <c r="L1779" i="16"/>
  <c r="J1779" i="16"/>
  <c r="L1778" i="16"/>
  <c r="J1778" i="16"/>
  <c r="L1777" i="16"/>
  <c r="J1777" i="16"/>
  <c r="L1776" i="16"/>
  <c r="J1776" i="16"/>
  <c r="L1775" i="16"/>
  <c r="J1775" i="16"/>
  <c r="L1774" i="16"/>
  <c r="J1774" i="16"/>
  <c r="L1773" i="16"/>
  <c r="J1773" i="16"/>
  <c r="L1772" i="16"/>
  <c r="J1772" i="16"/>
  <c r="L1771" i="16"/>
  <c r="J1771" i="16"/>
  <c r="L1770" i="16"/>
  <c r="J1770" i="16"/>
  <c r="L1769" i="16"/>
  <c r="J1769" i="16"/>
  <c r="L1768" i="16"/>
  <c r="J1768" i="16"/>
  <c r="L1767" i="16"/>
  <c r="J1767" i="16"/>
  <c r="L1766" i="16"/>
  <c r="J1766" i="16"/>
  <c r="L1765" i="16"/>
  <c r="J1765" i="16"/>
  <c r="L1764" i="16"/>
  <c r="J1764" i="16"/>
  <c r="L1763" i="16"/>
  <c r="J1763" i="16"/>
  <c r="L1762" i="16"/>
  <c r="J1762" i="16"/>
  <c r="L1761" i="16"/>
  <c r="J1761" i="16"/>
  <c r="L1760" i="16"/>
  <c r="J1760" i="16"/>
  <c r="L1759" i="16"/>
  <c r="J1759" i="16"/>
  <c r="L1758" i="16"/>
  <c r="J1758" i="16"/>
  <c r="L1757" i="16"/>
  <c r="J1757" i="16"/>
  <c r="L1756" i="16"/>
  <c r="J1756" i="16"/>
  <c r="L1755" i="16"/>
  <c r="J1755" i="16"/>
  <c r="L1754" i="16"/>
  <c r="J1754" i="16"/>
  <c r="L1753" i="16"/>
  <c r="J1753" i="16"/>
  <c r="L1752" i="16"/>
  <c r="J1752" i="16"/>
  <c r="L1751" i="16"/>
  <c r="J1751" i="16"/>
  <c r="L1750" i="16"/>
  <c r="J1750" i="16"/>
  <c r="L1749" i="16"/>
  <c r="J1749" i="16"/>
  <c r="L1748" i="16"/>
  <c r="J1748" i="16"/>
  <c r="L1747" i="16"/>
  <c r="J1747" i="16"/>
  <c r="L1746" i="16"/>
  <c r="J1746" i="16"/>
  <c r="L1745" i="16"/>
  <c r="J1745" i="16"/>
  <c r="L1744" i="16"/>
  <c r="J1744" i="16"/>
  <c r="L1743" i="16"/>
  <c r="J1743" i="16"/>
  <c r="L1742" i="16"/>
  <c r="J1742" i="16"/>
  <c r="L1741" i="16"/>
  <c r="J1741" i="16"/>
  <c r="L1740" i="16"/>
  <c r="J1740" i="16"/>
  <c r="L1739" i="16"/>
  <c r="J1739" i="16"/>
  <c r="L1738" i="16"/>
  <c r="J1738" i="16"/>
  <c r="L1737" i="16"/>
  <c r="J1737" i="16"/>
  <c r="L1736" i="16"/>
  <c r="J1736" i="16"/>
  <c r="L1735" i="16"/>
  <c r="J1735" i="16"/>
  <c r="L1734" i="16"/>
  <c r="J1734" i="16"/>
  <c r="L1733" i="16"/>
  <c r="J1733" i="16"/>
  <c r="L1732" i="16"/>
  <c r="J1732" i="16"/>
  <c r="L1731" i="16"/>
  <c r="J1731" i="16"/>
  <c r="L1730" i="16"/>
  <c r="J1730" i="16"/>
  <c r="L1729" i="16"/>
  <c r="J1729" i="16"/>
  <c r="L1728" i="16"/>
  <c r="J1728" i="16"/>
  <c r="L1727" i="16"/>
  <c r="J1727" i="16"/>
  <c r="L1726" i="16"/>
  <c r="J1726" i="16"/>
  <c r="L1725" i="16"/>
  <c r="J1725" i="16"/>
  <c r="L1724" i="16"/>
  <c r="J1724" i="16"/>
  <c r="L1723" i="16"/>
  <c r="J1723" i="16"/>
  <c r="L1722" i="16"/>
  <c r="J1722" i="16"/>
  <c r="L1721" i="16"/>
  <c r="J1721" i="16"/>
  <c r="L1720" i="16"/>
  <c r="J1720" i="16"/>
  <c r="L1719" i="16"/>
  <c r="J1719" i="16"/>
  <c r="L1718" i="16"/>
  <c r="J1718" i="16"/>
  <c r="L1717" i="16"/>
  <c r="J1717" i="16"/>
  <c r="L1716" i="16"/>
  <c r="J1716" i="16"/>
  <c r="L1715" i="16"/>
  <c r="J1715" i="16"/>
  <c r="L1714" i="16"/>
  <c r="J1714" i="16"/>
  <c r="L1713" i="16"/>
  <c r="J1713" i="16"/>
  <c r="L1712" i="16"/>
  <c r="J1712" i="16"/>
  <c r="L1711" i="16"/>
  <c r="J1711" i="16"/>
  <c r="L1710" i="16"/>
  <c r="J1710" i="16"/>
  <c r="L1709" i="16"/>
  <c r="J1709" i="16"/>
  <c r="L1708" i="16"/>
  <c r="J1708" i="16"/>
  <c r="L1707" i="16"/>
  <c r="J1707" i="16"/>
  <c r="L1706" i="16"/>
  <c r="J1706" i="16"/>
  <c r="L1705" i="16"/>
  <c r="J1705" i="16"/>
  <c r="L1704" i="16"/>
  <c r="J1704" i="16"/>
  <c r="L1703" i="16"/>
  <c r="J1703" i="16"/>
  <c r="L1702" i="16"/>
  <c r="J1702" i="16"/>
  <c r="L1701" i="16"/>
  <c r="J1701" i="16"/>
  <c r="L1700" i="16"/>
  <c r="J1700" i="16"/>
  <c r="L1699" i="16"/>
  <c r="J1699" i="16"/>
  <c r="L1698" i="16"/>
  <c r="J1698" i="16"/>
  <c r="L1697" i="16"/>
  <c r="J1697" i="16"/>
  <c r="L1696" i="16"/>
  <c r="J1696" i="16"/>
  <c r="L1695" i="16"/>
  <c r="J1695" i="16"/>
  <c r="L1694" i="16"/>
  <c r="J1694" i="16"/>
  <c r="L1693" i="16"/>
  <c r="J1693" i="16"/>
  <c r="L1692" i="16"/>
  <c r="J1692" i="16"/>
  <c r="L1691" i="16"/>
  <c r="J1691" i="16"/>
  <c r="L1690" i="16"/>
  <c r="J1690" i="16"/>
  <c r="L1689" i="16"/>
  <c r="J1689" i="16"/>
  <c r="L1688" i="16"/>
  <c r="J1688" i="16"/>
  <c r="L1687" i="16"/>
  <c r="J1687" i="16"/>
  <c r="L1686" i="16"/>
  <c r="J1686" i="16"/>
  <c r="L1685" i="16"/>
  <c r="J1685" i="16"/>
  <c r="L1684" i="16"/>
  <c r="J1684" i="16"/>
  <c r="L1683" i="16"/>
  <c r="J1683" i="16"/>
  <c r="L1682" i="16"/>
  <c r="J1682" i="16"/>
  <c r="L1681" i="16"/>
  <c r="J1681" i="16"/>
  <c r="L1680" i="16"/>
  <c r="J1680" i="16"/>
  <c r="L1679" i="16"/>
  <c r="J1679" i="16"/>
  <c r="L1678" i="16"/>
  <c r="J1678" i="16"/>
  <c r="L1677" i="16"/>
  <c r="J1677" i="16"/>
  <c r="L1676" i="16"/>
  <c r="J1676" i="16"/>
  <c r="L1675" i="16"/>
  <c r="J1675" i="16"/>
  <c r="L1674" i="16"/>
  <c r="J1674" i="16"/>
  <c r="L1673" i="16"/>
  <c r="J1673" i="16"/>
  <c r="L1672" i="16"/>
  <c r="J1672" i="16"/>
  <c r="L1671" i="16"/>
  <c r="J1671" i="16"/>
  <c r="L1670" i="16"/>
  <c r="J1670" i="16"/>
  <c r="L1669" i="16"/>
  <c r="J1669" i="16"/>
  <c r="L1668" i="16"/>
  <c r="J1668" i="16"/>
  <c r="L1667" i="16"/>
  <c r="J1667" i="16"/>
  <c r="L1666" i="16"/>
  <c r="J1666" i="16"/>
  <c r="L1665" i="16"/>
  <c r="J1665" i="16"/>
  <c r="L1664" i="16"/>
  <c r="J1664" i="16"/>
  <c r="L1663" i="16"/>
  <c r="J1663" i="16"/>
  <c r="L1662" i="16"/>
  <c r="J1662" i="16"/>
  <c r="L1661" i="16"/>
  <c r="J1661" i="16"/>
  <c r="L1660" i="16"/>
  <c r="J1660" i="16"/>
  <c r="L1659" i="16"/>
  <c r="J1659" i="16"/>
  <c r="L1658" i="16"/>
  <c r="J1658" i="16"/>
  <c r="L1657" i="16"/>
  <c r="J1657" i="16"/>
  <c r="L1656" i="16"/>
  <c r="J1656" i="16"/>
  <c r="L1655" i="16"/>
  <c r="J1655" i="16"/>
  <c r="L1654" i="16"/>
  <c r="J1654" i="16"/>
  <c r="L1653" i="16"/>
  <c r="J1653" i="16"/>
  <c r="L1652" i="16"/>
  <c r="J1652" i="16"/>
  <c r="L1651" i="16"/>
  <c r="J1651" i="16"/>
  <c r="L1650" i="16"/>
  <c r="J1650" i="16"/>
  <c r="L1649" i="16"/>
  <c r="J1649" i="16"/>
  <c r="L1648" i="16"/>
  <c r="J1648" i="16"/>
  <c r="L1647" i="16"/>
  <c r="J1647" i="16"/>
  <c r="L1646" i="16"/>
  <c r="J1646" i="16"/>
  <c r="L1645" i="16"/>
  <c r="J1645" i="16"/>
  <c r="L1644" i="16"/>
  <c r="J1644" i="16"/>
  <c r="L1643" i="16"/>
  <c r="J1643" i="16"/>
  <c r="L1642" i="16"/>
  <c r="J1642" i="16"/>
  <c r="L1641" i="16"/>
  <c r="J1641" i="16"/>
  <c r="L1640" i="16"/>
  <c r="J1640" i="16"/>
  <c r="L1639" i="16"/>
  <c r="J1639" i="16"/>
  <c r="L1638" i="16"/>
  <c r="J1638" i="16"/>
  <c r="L1637" i="16"/>
  <c r="J1637" i="16"/>
  <c r="L1636" i="16"/>
  <c r="J1636" i="16"/>
  <c r="L1635" i="16"/>
  <c r="J1635" i="16"/>
  <c r="L1634" i="16"/>
  <c r="J1634" i="16"/>
  <c r="L1633" i="16"/>
  <c r="J1633" i="16"/>
  <c r="L1632" i="16"/>
  <c r="J1632" i="16"/>
  <c r="L1631" i="16"/>
  <c r="J1631" i="16"/>
  <c r="L1630" i="16"/>
  <c r="J1630" i="16"/>
  <c r="L1629" i="16"/>
  <c r="J1629" i="16"/>
  <c r="L1628" i="16"/>
  <c r="J1628" i="16"/>
  <c r="L1627" i="16"/>
  <c r="J1627" i="16"/>
  <c r="L1626" i="16"/>
  <c r="J1626" i="16"/>
  <c r="L1625" i="16"/>
  <c r="J1625" i="16"/>
  <c r="L1624" i="16"/>
  <c r="J1624" i="16"/>
  <c r="L1623" i="16"/>
  <c r="J1623" i="16"/>
  <c r="L1622" i="16"/>
  <c r="J1622" i="16"/>
  <c r="L1621" i="16"/>
  <c r="J1621" i="16"/>
  <c r="L1620" i="16"/>
  <c r="J1620" i="16"/>
  <c r="L1619" i="16"/>
  <c r="J1619" i="16"/>
  <c r="L1618" i="16"/>
  <c r="J1618" i="16"/>
  <c r="L1617" i="16"/>
  <c r="J1617" i="16"/>
  <c r="L1616" i="16"/>
  <c r="J1616" i="16"/>
  <c r="L1615" i="16"/>
  <c r="J1615" i="16"/>
  <c r="L1614" i="16"/>
  <c r="J1614" i="16"/>
  <c r="L1613" i="16"/>
  <c r="J1613" i="16"/>
  <c r="L1612" i="16"/>
  <c r="J1612" i="16"/>
  <c r="L1611" i="16"/>
  <c r="J1611" i="16"/>
  <c r="L1610" i="16"/>
  <c r="J1610" i="16"/>
  <c r="L1609" i="16"/>
  <c r="J1609" i="16"/>
  <c r="L1608" i="16"/>
  <c r="J1608" i="16"/>
  <c r="L1607" i="16"/>
  <c r="J1607" i="16"/>
  <c r="L1606" i="16"/>
  <c r="J1606" i="16"/>
  <c r="L1605" i="16"/>
  <c r="J1605" i="16"/>
  <c r="L1604" i="16"/>
  <c r="J1604" i="16"/>
  <c r="L1603" i="16"/>
  <c r="J1603" i="16"/>
  <c r="L1602" i="16"/>
  <c r="J1602" i="16"/>
  <c r="L1601" i="16"/>
  <c r="J1601" i="16"/>
  <c r="L1600" i="16"/>
  <c r="J1600" i="16"/>
  <c r="L1599" i="16"/>
  <c r="J1599" i="16"/>
  <c r="L1598" i="16"/>
  <c r="J1598" i="16"/>
  <c r="L1597" i="16"/>
  <c r="J1597" i="16"/>
  <c r="L1596" i="16"/>
  <c r="J1596" i="16"/>
  <c r="L1595" i="16"/>
  <c r="J1595" i="16"/>
  <c r="L1594" i="16"/>
  <c r="J1594" i="16"/>
  <c r="L1593" i="16"/>
  <c r="J1593" i="16"/>
  <c r="L1592" i="16"/>
  <c r="J1592" i="16"/>
  <c r="L1591" i="16"/>
  <c r="J1591" i="16"/>
  <c r="L1590" i="16"/>
  <c r="J1590" i="16"/>
  <c r="L1589" i="16"/>
  <c r="J1589" i="16"/>
  <c r="L1588" i="16"/>
  <c r="J1588" i="16"/>
  <c r="L1587" i="16"/>
  <c r="J1587" i="16"/>
  <c r="L1586" i="16"/>
  <c r="J1586" i="16"/>
  <c r="L1585" i="16"/>
  <c r="J1585" i="16"/>
  <c r="L1584" i="16"/>
  <c r="J1584" i="16"/>
  <c r="L1583" i="16"/>
  <c r="J1583" i="16"/>
  <c r="L1582" i="16"/>
  <c r="J1582" i="16"/>
  <c r="L1581" i="16"/>
  <c r="J1581" i="16"/>
  <c r="L1580" i="16"/>
  <c r="J1580" i="16"/>
  <c r="L1579" i="16"/>
  <c r="J1579" i="16"/>
  <c r="L1578" i="16"/>
  <c r="J1578" i="16"/>
  <c r="L1577" i="16"/>
  <c r="J1577" i="16"/>
  <c r="L1576" i="16"/>
  <c r="J1576" i="16"/>
  <c r="L1575" i="16"/>
  <c r="J1575" i="16"/>
  <c r="L1574" i="16"/>
  <c r="J1574" i="16"/>
  <c r="L1573" i="16"/>
  <c r="J1573" i="16"/>
  <c r="L1572" i="16"/>
  <c r="J1572" i="16"/>
  <c r="L1571" i="16"/>
  <c r="J1571" i="16"/>
  <c r="L1570" i="16"/>
  <c r="J1570" i="16"/>
  <c r="L1569" i="16"/>
  <c r="J1569" i="16"/>
  <c r="L1568" i="16"/>
  <c r="J1568" i="16"/>
  <c r="L1567" i="16"/>
  <c r="J1567" i="16"/>
  <c r="L1566" i="16"/>
  <c r="J1566" i="16"/>
  <c r="L1565" i="16"/>
  <c r="J1565" i="16"/>
  <c r="L1564" i="16"/>
  <c r="J1564" i="16"/>
  <c r="L1563" i="16"/>
  <c r="J1563" i="16"/>
  <c r="L1562" i="16"/>
  <c r="J1562" i="16"/>
  <c r="L1561" i="16"/>
  <c r="J1561" i="16"/>
  <c r="L1560" i="16"/>
  <c r="J1560" i="16"/>
  <c r="L1559" i="16"/>
  <c r="J1559" i="16"/>
  <c r="L1558" i="16"/>
  <c r="J1558" i="16"/>
  <c r="L1557" i="16"/>
  <c r="J1557" i="16"/>
  <c r="L1556" i="16"/>
  <c r="J1556" i="16"/>
  <c r="L1555" i="16"/>
  <c r="J1555" i="16"/>
  <c r="L1554" i="16"/>
  <c r="J1554" i="16"/>
  <c r="L1553" i="16"/>
  <c r="J1553" i="16"/>
  <c r="L1552" i="16"/>
  <c r="J1552" i="16"/>
  <c r="L1551" i="16"/>
  <c r="J1551" i="16"/>
  <c r="L1550" i="16"/>
  <c r="J1550" i="16"/>
  <c r="L1549" i="16"/>
  <c r="J1549" i="16"/>
  <c r="L1548" i="16"/>
  <c r="J1548" i="16"/>
  <c r="L1547" i="16"/>
  <c r="J1547" i="16"/>
  <c r="L1546" i="16"/>
  <c r="J1546" i="16"/>
  <c r="L1545" i="16"/>
  <c r="J1545" i="16"/>
  <c r="L1544" i="16"/>
  <c r="J1544" i="16"/>
  <c r="L1543" i="16"/>
  <c r="J1543" i="16"/>
  <c r="L1542" i="16"/>
  <c r="J1542" i="16"/>
  <c r="L1541" i="16"/>
  <c r="J1541" i="16"/>
  <c r="L1540" i="16"/>
  <c r="J1540" i="16"/>
  <c r="L1539" i="16"/>
  <c r="J1539" i="16"/>
  <c r="L1538" i="16"/>
  <c r="J1538" i="16"/>
  <c r="L1537" i="16"/>
  <c r="J1537" i="16"/>
  <c r="L1536" i="16"/>
  <c r="J1536" i="16"/>
  <c r="L1535" i="16"/>
  <c r="J1535" i="16"/>
  <c r="L1534" i="16"/>
  <c r="J1534" i="16"/>
  <c r="L1533" i="16"/>
  <c r="J1533" i="16"/>
  <c r="L1532" i="16"/>
  <c r="J1532" i="16"/>
  <c r="L1531" i="16"/>
  <c r="J1531" i="16"/>
  <c r="L1530" i="16"/>
  <c r="J1530" i="16"/>
  <c r="L1529" i="16"/>
  <c r="J1529" i="16"/>
  <c r="L1528" i="16"/>
  <c r="J1528" i="16"/>
  <c r="L1527" i="16"/>
  <c r="J1527" i="16"/>
  <c r="L1526" i="16"/>
  <c r="J1526" i="16"/>
  <c r="L1525" i="16"/>
  <c r="J1525" i="16"/>
  <c r="L1524" i="16"/>
  <c r="J1524" i="16"/>
  <c r="L1523" i="16"/>
  <c r="J1523" i="16"/>
  <c r="L1522" i="16"/>
  <c r="J1522" i="16"/>
  <c r="L1521" i="16"/>
  <c r="J1521" i="16"/>
  <c r="L1520" i="16"/>
  <c r="J1520" i="16"/>
  <c r="L1519" i="16"/>
  <c r="J1519" i="16"/>
  <c r="L1518" i="16"/>
  <c r="J1518" i="16"/>
  <c r="L1517" i="16"/>
  <c r="J1517" i="16"/>
  <c r="L1516" i="16"/>
  <c r="J1516" i="16"/>
  <c r="L1515" i="16"/>
  <c r="J1515" i="16"/>
  <c r="L1514" i="16"/>
  <c r="J1514" i="16"/>
  <c r="L1513" i="16"/>
  <c r="J1513" i="16"/>
  <c r="L1512" i="16"/>
  <c r="J1512" i="16"/>
  <c r="L1511" i="16"/>
  <c r="J1511" i="16"/>
  <c r="L1510" i="16"/>
  <c r="J1510" i="16"/>
  <c r="L1509" i="16"/>
  <c r="J1509" i="16"/>
  <c r="L1508" i="16"/>
  <c r="J1508" i="16"/>
  <c r="L1507" i="16"/>
  <c r="J1507" i="16"/>
  <c r="L1506" i="16"/>
  <c r="J1506" i="16"/>
  <c r="L1505" i="16"/>
  <c r="J1505" i="16"/>
  <c r="L1504" i="16"/>
  <c r="J1504" i="16"/>
  <c r="L1503" i="16"/>
  <c r="J1503" i="16"/>
  <c r="L1502" i="16"/>
  <c r="J1502" i="16"/>
  <c r="L1501" i="16"/>
  <c r="J1501" i="16"/>
  <c r="L1500" i="16"/>
  <c r="J1500" i="16"/>
  <c r="L1499" i="16"/>
  <c r="J1499" i="16"/>
  <c r="L1498" i="16"/>
  <c r="J1498" i="16"/>
  <c r="L1497" i="16"/>
  <c r="J1497" i="16"/>
  <c r="L1496" i="16"/>
  <c r="J1496" i="16"/>
  <c r="L1495" i="16"/>
  <c r="J1495" i="16"/>
  <c r="L1494" i="16"/>
  <c r="J1494" i="16"/>
  <c r="L1493" i="16"/>
  <c r="J1493" i="16"/>
  <c r="L1492" i="16"/>
  <c r="J1492" i="16"/>
  <c r="L1491" i="16"/>
  <c r="J1491" i="16"/>
  <c r="L1490" i="16"/>
  <c r="J1490" i="16"/>
  <c r="L1489" i="16"/>
  <c r="J1489" i="16"/>
  <c r="L1488" i="16"/>
  <c r="J1488" i="16"/>
  <c r="L1487" i="16"/>
  <c r="J1487" i="16"/>
  <c r="L1486" i="16"/>
  <c r="J1486" i="16"/>
  <c r="L1485" i="16"/>
  <c r="J1485" i="16"/>
  <c r="L1484" i="16"/>
  <c r="J1484" i="16"/>
  <c r="L1483" i="16"/>
  <c r="J1483" i="16"/>
  <c r="L1482" i="16"/>
  <c r="J1482" i="16"/>
  <c r="L1481" i="16"/>
  <c r="J1481" i="16"/>
  <c r="L1480" i="16"/>
  <c r="J1480" i="16"/>
  <c r="L1479" i="16"/>
  <c r="J1479" i="16"/>
  <c r="L1478" i="16"/>
  <c r="J1478" i="16"/>
  <c r="L1477" i="16"/>
  <c r="J1477" i="16"/>
  <c r="L1476" i="16"/>
  <c r="J1476" i="16"/>
  <c r="L1475" i="16"/>
  <c r="J1475" i="16"/>
  <c r="L1474" i="16"/>
  <c r="J1474" i="16"/>
  <c r="L1473" i="16"/>
  <c r="J1473" i="16"/>
  <c r="L1472" i="16"/>
  <c r="J1472" i="16"/>
  <c r="L1471" i="16"/>
  <c r="J1471" i="16"/>
  <c r="L1470" i="16"/>
  <c r="J1470" i="16"/>
  <c r="L1469" i="16"/>
  <c r="J1469" i="16"/>
  <c r="L1468" i="16"/>
  <c r="J1468" i="16"/>
  <c r="L1467" i="16"/>
  <c r="J1467" i="16"/>
  <c r="L1466" i="16"/>
  <c r="J1466" i="16"/>
  <c r="L1465" i="16"/>
  <c r="J1465" i="16"/>
  <c r="L1464" i="16"/>
  <c r="J1464" i="16"/>
  <c r="L1463" i="16"/>
  <c r="J1463" i="16"/>
  <c r="L1462" i="16"/>
  <c r="J1462" i="16"/>
  <c r="L1461" i="16"/>
  <c r="J1461" i="16"/>
  <c r="L1460" i="16"/>
  <c r="J1460" i="16"/>
  <c r="L1459" i="16"/>
  <c r="J1459" i="16"/>
  <c r="L1458" i="16"/>
  <c r="J1458" i="16"/>
  <c r="L1457" i="16"/>
  <c r="J1457" i="16"/>
  <c r="L1456" i="16"/>
  <c r="J1456" i="16"/>
  <c r="L1455" i="16"/>
  <c r="J1455" i="16"/>
  <c r="L1454" i="16"/>
  <c r="J1454" i="16"/>
  <c r="L1453" i="16"/>
  <c r="J1453" i="16"/>
  <c r="L1452" i="16"/>
  <c r="J1452" i="16"/>
  <c r="L1451" i="16"/>
  <c r="J1451" i="16"/>
  <c r="L1450" i="16"/>
  <c r="J1450" i="16"/>
  <c r="L1449" i="16"/>
  <c r="J1449" i="16"/>
  <c r="L1448" i="16"/>
  <c r="J1448" i="16"/>
  <c r="L1447" i="16"/>
  <c r="J1447" i="16"/>
  <c r="L1446" i="16"/>
  <c r="J1446" i="16"/>
  <c r="L1445" i="16"/>
  <c r="J1445" i="16"/>
  <c r="L1444" i="16"/>
  <c r="J1444" i="16"/>
  <c r="L1443" i="16"/>
  <c r="J1443" i="16"/>
  <c r="L1442" i="16"/>
  <c r="J1442" i="16"/>
  <c r="L1441" i="16"/>
  <c r="J1441" i="16"/>
  <c r="L1440" i="16"/>
  <c r="J1440" i="16"/>
  <c r="L1439" i="16"/>
  <c r="J1439" i="16"/>
  <c r="L1438" i="16"/>
  <c r="J1438" i="16"/>
  <c r="L1437" i="16"/>
  <c r="J1437" i="16"/>
  <c r="L1436" i="16"/>
  <c r="J1436" i="16"/>
  <c r="L1435" i="16"/>
  <c r="J1435" i="16"/>
  <c r="L1434" i="16"/>
  <c r="J1434" i="16"/>
  <c r="L1433" i="16"/>
  <c r="J1433" i="16"/>
  <c r="L1432" i="16"/>
  <c r="J1432" i="16"/>
  <c r="L1431" i="16"/>
  <c r="J1431" i="16"/>
  <c r="L1430" i="16"/>
  <c r="J1430" i="16"/>
  <c r="L1429" i="16"/>
  <c r="J1429" i="16"/>
  <c r="L1428" i="16"/>
  <c r="J1428" i="16"/>
  <c r="L1427" i="16"/>
  <c r="J1427" i="16"/>
  <c r="L1426" i="16"/>
  <c r="J1426" i="16"/>
  <c r="L1425" i="16"/>
  <c r="J1425" i="16"/>
  <c r="L1424" i="16"/>
  <c r="J1424" i="16"/>
  <c r="L1423" i="16"/>
  <c r="J1423" i="16"/>
  <c r="L1422" i="16"/>
  <c r="J1422" i="16"/>
  <c r="L1419" i="16"/>
  <c r="J1419" i="16"/>
  <c r="L1418" i="16"/>
  <c r="J1418" i="16"/>
  <c r="L1417" i="16"/>
  <c r="J1417" i="16"/>
  <c r="L1416" i="16"/>
  <c r="J1416" i="16"/>
  <c r="L1415" i="16"/>
  <c r="J1415" i="16"/>
  <c r="L1414" i="16"/>
  <c r="J1414" i="16"/>
  <c r="L1413" i="16"/>
  <c r="J1413" i="16"/>
  <c r="L1412" i="16"/>
  <c r="J1412" i="16"/>
  <c r="L1411" i="16"/>
  <c r="J1411" i="16"/>
  <c r="L1410" i="16"/>
  <c r="J1410" i="16"/>
  <c r="L1409" i="16"/>
  <c r="J1409" i="16"/>
  <c r="L1408" i="16"/>
  <c r="J1408" i="16"/>
  <c r="L1407" i="16"/>
  <c r="J1407" i="16"/>
  <c r="L1406" i="16"/>
  <c r="J1406" i="16"/>
  <c r="L1405" i="16"/>
  <c r="J1405" i="16"/>
  <c r="L1404" i="16"/>
  <c r="J1404" i="16"/>
  <c r="L1403" i="16"/>
  <c r="J1403" i="16"/>
  <c r="L1402" i="16"/>
  <c r="J1402" i="16"/>
  <c r="L1401" i="16"/>
  <c r="J1401" i="16"/>
  <c r="L1400" i="16"/>
  <c r="J1400" i="16"/>
  <c r="L1399" i="16"/>
  <c r="J1399" i="16"/>
  <c r="L1398" i="16"/>
  <c r="J1398" i="16"/>
  <c r="L1397" i="16"/>
  <c r="J1397" i="16"/>
  <c r="L1396" i="16"/>
  <c r="J1396" i="16"/>
  <c r="L1395" i="16"/>
  <c r="J1395" i="16"/>
  <c r="L1394" i="16"/>
  <c r="J1394" i="16"/>
  <c r="L1393" i="16"/>
  <c r="J1393" i="16"/>
  <c r="L1392" i="16"/>
  <c r="J1392" i="16"/>
  <c r="L1391" i="16"/>
  <c r="J1391" i="16"/>
  <c r="L1390" i="16"/>
  <c r="J1390" i="16"/>
  <c r="L1389" i="16"/>
  <c r="J1389" i="16"/>
  <c r="L1388" i="16"/>
  <c r="J1388" i="16"/>
  <c r="L1387" i="16"/>
  <c r="J1387" i="16"/>
  <c r="L1386" i="16"/>
  <c r="J1386" i="16"/>
  <c r="L1385" i="16"/>
  <c r="J1385" i="16"/>
  <c r="L1384" i="16"/>
  <c r="J1384" i="16"/>
  <c r="L1383" i="16"/>
  <c r="J1383" i="16"/>
  <c r="L1382" i="16"/>
  <c r="J1382" i="16"/>
  <c r="L1381" i="16"/>
  <c r="J1381" i="16"/>
  <c r="L1380" i="16"/>
  <c r="J1380" i="16"/>
  <c r="L1379" i="16"/>
  <c r="J1379" i="16"/>
  <c r="L1378" i="16"/>
  <c r="J1378" i="16"/>
  <c r="L1377" i="16"/>
  <c r="J1377" i="16"/>
  <c r="L1376" i="16"/>
  <c r="J1376" i="16"/>
  <c r="L1375" i="16"/>
  <c r="J1375" i="16"/>
  <c r="L1374" i="16"/>
  <c r="J1374" i="16"/>
  <c r="L1373" i="16"/>
  <c r="J1373" i="16"/>
  <c r="L1372" i="16"/>
  <c r="J1372" i="16"/>
  <c r="L1371" i="16"/>
  <c r="J1371" i="16"/>
  <c r="L1370" i="16"/>
  <c r="J1370" i="16"/>
  <c r="L1369" i="16"/>
  <c r="J1369" i="16"/>
  <c r="L1368" i="16"/>
  <c r="J1368" i="16"/>
  <c r="L1367" i="16"/>
  <c r="J1367" i="16"/>
  <c r="L1366" i="16"/>
  <c r="J1366" i="16"/>
  <c r="L1365" i="16"/>
  <c r="J1365" i="16"/>
  <c r="L1364" i="16"/>
  <c r="J1364" i="16"/>
  <c r="L1363" i="16"/>
  <c r="J1363" i="16"/>
  <c r="L1362" i="16"/>
  <c r="J1362" i="16"/>
  <c r="L1361" i="16"/>
  <c r="J1361" i="16"/>
  <c r="L1360" i="16"/>
  <c r="J1360" i="16"/>
  <c r="L1359" i="16"/>
  <c r="J1359" i="16"/>
  <c r="L1358" i="16"/>
  <c r="J1358" i="16"/>
  <c r="L1357" i="16"/>
  <c r="J1357" i="16"/>
  <c r="L1356" i="16"/>
  <c r="J1356" i="16"/>
  <c r="L1355" i="16"/>
  <c r="J1355" i="16"/>
  <c r="L1354" i="16"/>
  <c r="J1354" i="16"/>
  <c r="L1353" i="16"/>
  <c r="J1353" i="16"/>
  <c r="L1352" i="16"/>
  <c r="J1352" i="16"/>
  <c r="L1351" i="16"/>
  <c r="J1351" i="16"/>
  <c r="L1350" i="16"/>
  <c r="J1350" i="16"/>
  <c r="L1349" i="16"/>
  <c r="J1349" i="16"/>
  <c r="L1348" i="16"/>
  <c r="J1348" i="16"/>
  <c r="L1347" i="16"/>
  <c r="J1347" i="16"/>
  <c r="L1346" i="16"/>
  <c r="J1346" i="16"/>
  <c r="L1345" i="16"/>
  <c r="J1345" i="16"/>
  <c r="L1344" i="16"/>
  <c r="J1344" i="16"/>
  <c r="L1343" i="16"/>
  <c r="J1343" i="16"/>
  <c r="L1342" i="16"/>
  <c r="J1342" i="16"/>
  <c r="L1341" i="16"/>
  <c r="J1341" i="16"/>
  <c r="L1340" i="16"/>
  <c r="J1340" i="16"/>
  <c r="L1339" i="16"/>
  <c r="J1339" i="16"/>
  <c r="L1338" i="16"/>
  <c r="J1338" i="16"/>
  <c r="L1337" i="16"/>
  <c r="J1337" i="16"/>
  <c r="L1336" i="16"/>
  <c r="J1336" i="16"/>
  <c r="L1335" i="16"/>
  <c r="J1335" i="16"/>
  <c r="L1334" i="16"/>
  <c r="J1334" i="16"/>
  <c r="L1333" i="16"/>
  <c r="J1333" i="16"/>
  <c r="L1332" i="16"/>
  <c r="J1332" i="16"/>
  <c r="L1331" i="16"/>
  <c r="J1331" i="16"/>
  <c r="L1330" i="16"/>
  <c r="J1330" i="16"/>
  <c r="L1329" i="16"/>
  <c r="J1329" i="16"/>
  <c r="L1328" i="16"/>
  <c r="J1328" i="16"/>
  <c r="L1327" i="16"/>
  <c r="J1327" i="16"/>
  <c r="L1326" i="16"/>
  <c r="J1326" i="16"/>
  <c r="L1325" i="16"/>
  <c r="J1325" i="16"/>
  <c r="L1324" i="16"/>
  <c r="J1324" i="16"/>
  <c r="L1323" i="16"/>
  <c r="J1323" i="16"/>
  <c r="L1322" i="16"/>
  <c r="J1322" i="16"/>
  <c r="L1321" i="16"/>
  <c r="J1321" i="16"/>
  <c r="L1320" i="16"/>
  <c r="J1320" i="16"/>
  <c r="L1319" i="16"/>
  <c r="J1319" i="16"/>
  <c r="L1318" i="16"/>
  <c r="J1318" i="16"/>
  <c r="L1317" i="16"/>
  <c r="J1317" i="16"/>
  <c r="L1316" i="16"/>
  <c r="J1316" i="16"/>
  <c r="L1315" i="16"/>
  <c r="J1315" i="16"/>
  <c r="L1314" i="16"/>
  <c r="J1314" i="16"/>
  <c r="L1313" i="16"/>
  <c r="J1313" i="16"/>
  <c r="L1312" i="16"/>
  <c r="J1312" i="16"/>
  <c r="L1311" i="16"/>
  <c r="J1311" i="16"/>
  <c r="L1310" i="16"/>
  <c r="J1310" i="16"/>
  <c r="L1309" i="16"/>
  <c r="J1309" i="16"/>
  <c r="L1308" i="16"/>
  <c r="J1308" i="16"/>
  <c r="L1307" i="16"/>
  <c r="J1307" i="16"/>
  <c r="L1306" i="16"/>
  <c r="J1306" i="16"/>
  <c r="L1305" i="16"/>
  <c r="J1305" i="16"/>
  <c r="L1304" i="16"/>
  <c r="J1304" i="16"/>
  <c r="L1303" i="16"/>
  <c r="J1303" i="16"/>
  <c r="L1302" i="16"/>
  <c r="J1302" i="16"/>
  <c r="L1301" i="16"/>
  <c r="J1301" i="16"/>
  <c r="L1300" i="16"/>
  <c r="J1300" i="16"/>
  <c r="L1299" i="16"/>
  <c r="J1299" i="16"/>
  <c r="L1298" i="16"/>
  <c r="J1298" i="16"/>
  <c r="L1297" i="16"/>
  <c r="J1297" i="16"/>
  <c r="L1296" i="16"/>
  <c r="J1296" i="16"/>
  <c r="L1295" i="16"/>
  <c r="J1295" i="16"/>
  <c r="L1294" i="16"/>
  <c r="J1294" i="16"/>
  <c r="L1293" i="16"/>
  <c r="J1293" i="16"/>
  <c r="L1292" i="16"/>
  <c r="J1292" i="16"/>
  <c r="L1291" i="16"/>
  <c r="J1291" i="16"/>
  <c r="L1290" i="16"/>
  <c r="J1290" i="16"/>
  <c r="L1289" i="16"/>
  <c r="J1289" i="16"/>
  <c r="L1288" i="16"/>
  <c r="J1288" i="16"/>
  <c r="L1287" i="16"/>
  <c r="J1287" i="16"/>
  <c r="L1286" i="16"/>
  <c r="J1286" i="16"/>
  <c r="L1285" i="16"/>
  <c r="J1285" i="16"/>
  <c r="L1284" i="16"/>
  <c r="J1284" i="16"/>
  <c r="L1283" i="16"/>
  <c r="J1283" i="16"/>
  <c r="L1282" i="16"/>
  <c r="J1282" i="16"/>
  <c r="L1281" i="16"/>
  <c r="J1281" i="16"/>
  <c r="L1280" i="16"/>
  <c r="J1280" i="16"/>
  <c r="L1279" i="16"/>
  <c r="J1279" i="16"/>
  <c r="L1278" i="16"/>
  <c r="J1278" i="16"/>
  <c r="L1277" i="16"/>
  <c r="J1277" i="16"/>
  <c r="L1276" i="16"/>
  <c r="J1276" i="16"/>
  <c r="L1275" i="16"/>
  <c r="J1275" i="16"/>
  <c r="L1274" i="16"/>
  <c r="J1274" i="16"/>
  <c r="L1273" i="16"/>
  <c r="J1273" i="16"/>
  <c r="L1272" i="16"/>
  <c r="J1272" i="16"/>
  <c r="L1271" i="16"/>
  <c r="J1271" i="16"/>
  <c r="L1270" i="16"/>
  <c r="J1270" i="16"/>
  <c r="L1269" i="16"/>
  <c r="J1269" i="16"/>
  <c r="L1268" i="16"/>
  <c r="J1268" i="16"/>
  <c r="L1267" i="16"/>
  <c r="J1267" i="16"/>
  <c r="L1266" i="16"/>
  <c r="J1266" i="16"/>
  <c r="L1265" i="16"/>
  <c r="J1265" i="16"/>
  <c r="L1264" i="16"/>
  <c r="J1264" i="16"/>
  <c r="L1263" i="16"/>
  <c r="J1263" i="16"/>
  <c r="L1262" i="16"/>
  <c r="J1262" i="16"/>
  <c r="L1261" i="16"/>
  <c r="J1261" i="16"/>
  <c r="L1260" i="16"/>
  <c r="J1260" i="16"/>
  <c r="L1259" i="16"/>
  <c r="J1259" i="16"/>
  <c r="L1258" i="16"/>
  <c r="J1258" i="16"/>
  <c r="L1257" i="16"/>
  <c r="J1257" i="16"/>
  <c r="L1256" i="16"/>
  <c r="J1256" i="16"/>
  <c r="L1255" i="16"/>
  <c r="J1255" i="16"/>
  <c r="L1254" i="16"/>
  <c r="J1254" i="16"/>
  <c r="L1253" i="16"/>
  <c r="J1253" i="16"/>
  <c r="L1252" i="16"/>
  <c r="J1252" i="16"/>
  <c r="L1251" i="16"/>
  <c r="J1251" i="16"/>
  <c r="L1250" i="16"/>
  <c r="J1250" i="16"/>
  <c r="L1249" i="16"/>
  <c r="J1249" i="16"/>
  <c r="L1248" i="16"/>
  <c r="J1248" i="16"/>
  <c r="L1247" i="16"/>
  <c r="J1247" i="16"/>
  <c r="L1246" i="16"/>
  <c r="J1246" i="16"/>
  <c r="L1245" i="16"/>
  <c r="J1245" i="16"/>
  <c r="L1244" i="16"/>
  <c r="J1244" i="16"/>
  <c r="L1243" i="16"/>
  <c r="J1243" i="16"/>
  <c r="L1242" i="16"/>
  <c r="J1242" i="16"/>
  <c r="L1241" i="16"/>
  <c r="J1241" i="16"/>
  <c r="L1240" i="16"/>
  <c r="J1240" i="16"/>
  <c r="L1239" i="16"/>
  <c r="J1239" i="16"/>
  <c r="L1238" i="16"/>
  <c r="J1238" i="16"/>
  <c r="L1237" i="16"/>
  <c r="J1237" i="16"/>
  <c r="L1236" i="16"/>
  <c r="J1236" i="16"/>
  <c r="L1235" i="16"/>
  <c r="J1235" i="16"/>
  <c r="L1234" i="16"/>
  <c r="J1234" i="16"/>
  <c r="L1233" i="16"/>
  <c r="J1233" i="16"/>
  <c r="L1232" i="16"/>
  <c r="J1232" i="16"/>
  <c r="L1231" i="16"/>
  <c r="J1231" i="16"/>
  <c r="L1230" i="16"/>
  <c r="J1230" i="16"/>
  <c r="L1229" i="16"/>
  <c r="J1229" i="16"/>
  <c r="L1228" i="16"/>
  <c r="J1228" i="16"/>
  <c r="L1227" i="16"/>
  <c r="J1227" i="16"/>
  <c r="L1226" i="16"/>
  <c r="J1226" i="16"/>
  <c r="L1225" i="16"/>
  <c r="J1225" i="16"/>
  <c r="L1224" i="16"/>
  <c r="J1224" i="16"/>
  <c r="L1223" i="16"/>
  <c r="J1223" i="16"/>
  <c r="L1222" i="16"/>
  <c r="J1222" i="16"/>
  <c r="L1221" i="16"/>
  <c r="J1221" i="16"/>
  <c r="L1220" i="16"/>
  <c r="J1220" i="16"/>
  <c r="L1219" i="16"/>
  <c r="J1219" i="16"/>
  <c r="L1218" i="16"/>
  <c r="J1218" i="16"/>
  <c r="L1217" i="16"/>
  <c r="J1217" i="16"/>
  <c r="L1216" i="16"/>
  <c r="J1216" i="16"/>
  <c r="L1215" i="16"/>
  <c r="J1215" i="16"/>
  <c r="L1214" i="16"/>
  <c r="J1214" i="16"/>
  <c r="L1213" i="16"/>
  <c r="J1213" i="16"/>
  <c r="L1212" i="16"/>
  <c r="J1212" i="16"/>
  <c r="L1211" i="16"/>
  <c r="J1211" i="16"/>
  <c r="L1210" i="16"/>
  <c r="J1210" i="16"/>
  <c r="L1209" i="16"/>
  <c r="J1209" i="16"/>
  <c r="L1208" i="16"/>
  <c r="J1208" i="16"/>
  <c r="L1207" i="16"/>
  <c r="J1207" i="16"/>
  <c r="L1206" i="16"/>
  <c r="J1206" i="16"/>
  <c r="L1205" i="16"/>
  <c r="J1205" i="16"/>
  <c r="L1204" i="16"/>
  <c r="J1204" i="16"/>
  <c r="L1203" i="16"/>
  <c r="J1203" i="16"/>
  <c r="L1202" i="16"/>
  <c r="J1202" i="16"/>
  <c r="L1201" i="16"/>
  <c r="J1201" i="16"/>
  <c r="L1200" i="16"/>
  <c r="J1200" i="16"/>
  <c r="L1199" i="16"/>
  <c r="J1199" i="16"/>
  <c r="L1198" i="16"/>
  <c r="J1198" i="16"/>
  <c r="L1197" i="16"/>
  <c r="J1197" i="16"/>
  <c r="L1196" i="16"/>
  <c r="J1196" i="16"/>
  <c r="L1195" i="16"/>
  <c r="J1195" i="16"/>
  <c r="L1194" i="16"/>
  <c r="J1194" i="16"/>
  <c r="L1193" i="16"/>
  <c r="J1193" i="16"/>
  <c r="L1192" i="16"/>
  <c r="J1192" i="16"/>
  <c r="L1191" i="16"/>
  <c r="J1191" i="16"/>
  <c r="L1190" i="16"/>
  <c r="J1190" i="16"/>
  <c r="L1189" i="16"/>
  <c r="J1189" i="16"/>
  <c r="L1188" i="16"/>
  <c r="J1188" i="16"/>
  <c r="L1187" i="16"/>
  <c r="J1187" i="16"/>
  <c r="L1186" i="16"/>
  <c r="J1186" i="16"/>
  <c r="L1185" i="16"/>
  <c r="J1185" i="16"/>
  <c r="L1184" i="16"/>
  <c r="J1184" i="16"/>
  <c r="L1183" i="16"/>
  <c r="J1183" i="16"/>
  <c r="L1182" i="16"/>
  <c r="J1182" i="16"/>
  <c r="L1181" i="16"/>
  <c r="J1181" i="16"/>
  <c r="L1180" i="16"/>
  <c r="J1180" i="16"/>
  <c r="L1179" i="16"/>
  <c r="J1179" i="16"/>
  <c r="L1178" i="16"/>
  <c r="J1178" i="16"/>
  <c r="L1177" i="16"/>
  <c r="J1177" i="16"/>
  <c r="L1176" i="16"/>
  <c r="J1176" i="16"/>
  <c r="L1175" i="16"/>
  <c r="J1175" i="16"/>
  <c r="L1174" i="16"/>
  <c r="J1174" i="16"/>
  <c r="L1173" i="16"/>
  <c r="J1173" i="16"/>
  <c r="L1172" i="16"/>
  <c r="J1172" i="16"/>
  <c r="L1171" i="16"/>
  <c r="J1171" i="16"/>
  <c r="L1170" i="16"/>
  <c r="J1170" i="16"/>
  <c r="L1169" i="16"/>
  <c r="J1169" i="16"/>
  <c r="L1168" i="16"/>
  <c r="J1168" i="16"/>
  <c r="L1167" i="16"/>
  <c r="J1167" i="16"/>
  <c r="L1166" i="16"/>
  <c r="J1166" i="16"/>
  <c r="L1165" i="16"/>
  <c r="J1165" i="16"/>
  <c r="L1164" i="16"/>
  <c r="J1164" i="16"/>
  <c r="L1163" i="16"/>
  <c r="J1163" i="16"/>
  <c r="L1162" i="16"/>
  <c r="J1162" i="16"/>
  <c r="L1161" i="16"/>
  <c r="J1161" i="16"/>
  <c r="L1160" i="16"/>
  <c r="J1160" i="16"/>
  <c r="L1159" i="16"/>
  <c r="J1159" i="16"/>
  <c r="L1158" i="16"/>
  <c r="J1158" i="16"/>
  <c r="L1157" i="16"/>
  <c r="J1157" i="16"/>
  <c r="L1156" i="16"/>
  <c r="J1156" i="16"/>
  <c r="L1155" i="16"/>
  <c r="J1155" i="16"/>
  <c r="L1154" i="16"/>
  <c r="J1154" i="16"/>
  <c r="L1153" i="16"/>
  <c r="J1153" i="16"/>
  <c r="L1152" i="16"/>
  <c r="J1152" i="16"/>
  <c r="L1151" i="16"/>
  <c r="J1151" i="16"/>
  <c r="L1150" i="16"/>
  <c r="J1150" i="16"/>
  <c r="L1149" i="16"/>
  <c r="J1149" i="16"/>
  <c r="L1148" i="16"/>
  <c r="J1148" i="16"/>
  <c r="L1147" i="16"/>
  <c r="J1147" i="16"/>
  <c r="L1146" i="16"/>
  <c r="J1146" i="16"/>
  <c r="L1145" i="16"/>
  <c r="J1145" i="16"/>
  <c r="L1144" i="16"/>
  <c r="J1144" i="16"/>
  <c r="L1143" i="16"/>
  <c r="J1143" i="16"/>
  <c r="L1142" i="16"/>
  <c r="J1142" i="16"/>
  <c r="L1141" i="16"/>
  <c r="J1141" i="16"/>
  <c r="L1140" i="16"/>
  <c r="J1140" i="16"/>
  <c r="L1139" i="16"/>
  <c r="J1139" i="16"/>
  <c r="L1138" i="16"/>
  <c r="J1138" i="16"/>
  <c r="L1137" i="16"/>
  <c r="J1137" i="16"/>
  <c r="L1136" i="16"/>
  <c r="J1136" i="16"/>
  <c r="L1135" i="16"/>
  <c r="J1135" i="16"/>
  <c r="L1134" i="16"/>
  <c r="J1134" i="16"/>
  <c r="L1133" i="16"/>
  <c r="J1133" i="16"/>
  <c r="L1132" i="16"/>
  <c r="J1132" i="16"/>
  <c r="L1131" i="16"/>
  <c r="J1131" i="16"/>
  <c r="L1130" i="16"/>
  <c r="J1130" i="16"/>
  <c r="L1129" i="16"/>
  <c r="J1129" i="16"/>
  <c r="L1128" i="16"/>
  <c r="J1128" i="16"/>
  <c r="L1127" i="16"/>
  <c r="J1127" i="16"/>
  <c r="L1126" i="16"/>
  <c r="J1126" i="16"/>
  <c r="L1125" i="16"/>
  <c r="J1125" i="16"/>
  <c r="L1124" i="16"/>
  <c r="J1124" i="16"/>
  <c r="L1123" i="16"/>
  <c r="J1123" i="16"/>
  <c r="L1122" i="16"/>
  <c r="J1122" i="16"/>
  <c r="L1121" i="16"/>
  <c r="J1121" i="16"/>
  <c r="L1120" i="16"/>
  <c r="J1120" i="16"/>
  <c r="L1119" i="16"/>
  <c r="J1119" i="16"/>
  <c r="L1118" i="16"/>
  <c r="J1118" i="16"/>
  <c r="L1117" i="16"/>
  <c r="J1117" i="16"/>
  <c r="L1116" i="16"/>
  <c r="J1116" i="16"/>
  <c r="L1115" i="16"/>
  <c r="J1115" i="16"/>
  <c r="L1114" i="16"/>
  <c r="J1114" i="16"/>
  <c r="L1113" i="16"/>
  <c r="J1113" i="16"/>
  <c r="L1112" i="16"/>
  <c r="J1112" i="16"/>
  <c r="L1111" i="16"/>
  <c r="J1111" i="16"/>
  <c r="L1110" i="16"/>
  <c r="J1110" i="16"/>
  <c r="L1109" i="16"/>
  <c r="J1109" i="16"/>
  <c r="L1108" i="16"/>
  <c r="J1108" i="16"/>
  <c r="L1107" i="16"/>
  <c r="J1107" i="16"/>
  <c r="L1106" i="16"/>
  <c r="J1106" i="16"/>
  <c r="L1105" i="16"/>
  <c r="J1105" i="16"/>
  <c r="L1104" i="16"/>
  <c r="J1104" i="16"/>
  <c r="L1103" i="16"/>
  <c r="J1103" i="16"/>
  <c r="L1102" i="16"/>
  <c r="J1102" i="16"/>
  <c r="L1101" i="16"/>
  <c r="J1101" i="16"/>
  <c r="L1100" i="16"/>
  <c r="J1100" i="16"/>
  <c r="L1099" i="16"/>
  <c r="J1099" i="16"/>
  <c r="L1098" i="16"/>
  <c r="J1098" i="16"/>
  <c r="L1097" i="16"/>
  <c r="J1097" i="16"/>
  <c r="L1096" i="16"/>
  <c r="J1096" i="16"/>
  <c r="L1095" i="16"/>
  <c r="J1095" i="16"/>
  <c r="L1094" i="16"/>
  <c r="J1094" i="16"/>
  <c r="L1093" i="16"/>
  <c r="J1093" i="16"/>
  <c r="L1092" i="16"/>
  <c r="J1092" i="16"/>
  <c r="L1091" i="16"/>
  <c r="J1091" i="16"/>
  <c r="L1090" i="16"/>
  <c r="J1090" i="16"/>
  <c r="L1089" i="16"/>
  <c r="J1089" i="16"/>
  <c r="L1088" i="16"/>
  <c r="J1088" i="16"/>
  <c r="L1087" i="16"/>
  <c r="J1087" i="16"/>
  <c r="L1086" i="16"/>
  <c r="J1086" i="16"/>
  <c r="L1085" i="16"/>
  <c r="J1085" i="16"/>
  <c r="L1084" i="16"/>
  <c r="J1084" i="16"/>
  <c r="L1083" i="16"/>
  <c r="J1083" i="16"/>
  <c r="L1082" i="16"/>
  <c r="J1082" i="16"/>
  <c r="L1081" i="16"/>
  <c r="J1081" i="16"/>
  <c r="L1080" i="16"/>
  <c r="J1080" i="16"/>
  <c r="L1079" i="16"/>
  <c r="J1079" i="16"/>
  <c r="L1078" i="16"/>
  <c r="J1078" i="16"/>
  <c r="L1077" i="16"/>
  <c r="J1077" i="16"/>
  <c r="L1076" i="16"/>
  <c r="J1076" i="16"/>
  <c r="L1075" i="16"/>
  <c r="J1075" i="16"/>
  <c r="L1074" i="16"/>
  <c r="J1074" i="16"/>
  <c r="L1073" i="16"/>
  <c r="J1073" i="16"/>
  <c r="L1072" i="16"/>
  <c r="J1072" i="16"/>
  <c r="L1071" i="16"/>
  <c r="J1071" i="16"/>
  <c r="L1070" i="16"/>
  <c r="J1070" i="16"/>
  <c r="L1069" i="16"/>
  <c r="J1069" i="16"/>
  <c r="L1068" i="16"/>
  <c r="J1068" i="16"/>
  <c r="L1067" i="16"/>
  <c r="J1067" i="16"/>
  <c r="L1066" i="16"/>
  <c r="J1066" i="16"/>
  <c r="L1065" i="16"/>
  <c r="J1065" i="16"/>
  <c r="L1064" i="16"/>
  <c r="J1064" i="16"/>
  <c r="L1063" i="16"/>
  <c r="J1063" i="16"/>
  <c r="L1062" i="16"/>
  <c r="J1062" i="16"/>
  <c r="L1061" i="16"/>
  <c r="J1061" i="16"/>
  <c r="L1060" i="16"/>
  <c r="J1060" i="16"/>
  <c r="L1059" i="16"/>
  <c r="J1059" i="16"/>
  <c r="L1058" i="16"/>
  <c r="J1058" i="16"/>
  <c r="L1057" i="16"/>
  <c r="J1057" i="16"/>
  <c r="L1056" i="16"/>
  <c r="J1056" i="16"/>
  <c r="L1055" i="16"/>
  <c r="J1055" i="16"/>
  <c r="L1054" i="16"/>
  <c r="J1054" i="16"/>
  <c r="L1053" i="16"/>
  <c r="J1053" i="16"/>
  <c r="L1052" i="16"/>
  <c r="J1052" i="16"/>
  <c r="L1051" i="16"/>
  <c r="J1051" i="16"/>
  <c r="L1050" i="16"/>
  <c r="J1050" i="16"/>
  <c r="L1049" i="16"/>
  <c r="J1049" i="16"/>
  <c r="L1046" i="16"/>
  <c r="J1046" i="16"/>
  <c r="L1045" i="16"/>
  <c r="J1045" i="16"/>
  <c r="L1044" i="16"/>
  <c r="J1044" i="16"/>
  <c r="L1043" i="16"/>
  <c r="J1043" i="16"/>
  <c r="L1042" i="16"/>
  <c r="J1042" i="16"/>
  <c r="L1041" i="16"/>
  <c r="J1041" i="16"/>
  <c r="L1040" i="16"/>
  <c r="J1040" i="16"/>
  <c r="L1039" i="16"/>
  <c r="J1039" i="16"/>
  <c r="L1038" i="16"/>
  <c r="J1038" i="16"/>
  <c r="L1037" i="16"/>
  <c r="J1037" i="16"/>
  <c r="L1036" i="16"/>
  <c r="J1036" i="16"/>
  <c r="L1035" i="16"/>
  <c r="J1035" i="16"/>
  <c r="L1034" i="16"/>
  <c r="J1034" i="16"/>
  <c r="L1033" i="16"/>
  <c r="J1033" i="16"/>
  <c r="L1032" i="16"/>
  <c r="J1032" i="16"/>
  <c r="L1031" i="16"/>
  <c r="J1031" i="16"/>
  <c r="L1030" i="16"/>
  <c r="J1030" i="16"/>
  <c r="L1029" i="16"/>
  <c r="J1029" i="16"/>
  <c r="L1028" i="16"/>
  <c r="J1028" i="16"/>
  <c r="L1027" i="16"/>
  <c r="J1027" i="16"/>
  <c r="L1026" i="16"/>
  <c r="J1026" i="16"/>
  <c r="L1025" i="16"/>
  <c r="J1025" i="16"/>
  <c r="L1024" i="16"/>
  <c r="J1024" i="16"/>
  <c r="L1023" i="16"/>
  <c r="J1023" i="16"/>
  <c r="L1022" i="16"/>
  <c r="J1022" i="16"/>
  <c r="L1021" i="16"/>
  <c r="J1021" i="16"/>
  <c r="L1020" i="16"/>
  <c r="J1020" i="16"/>
  <c r="L1019" i="16"/>
  <c r="J1019" i="16"/>
  <c r="L1018" i="16"/>
  <c r="J1018" i="16"/>
  <c r="L1017" i="16"/>
  <c r="J1017" i="16"/>
  <c r="L1016" i="16"/>
  <c r="J1016" i="16"/>
  <c r="L1015" i="16"/>
  <c r="J1015" i="16"/>
  <c r="L1014" i="16"/>
  <c r="J1014" i="16"/>
  <c r="L1013" i="16"/>
  <c r="J1013" i="16"/>
  <c r="L1012" i="16"/>
  <c r="J1012" i="16"/>
  <c r="L1011" i="16"/>
  <c r="J1011" i="16"/>
  <c r="L1010" i="16"/>
  <c r="J1010" i="16"/>
  <c r="L1009" i="16"/>
  <c r="J1009" i="16"/>
  <c r="L1008" i="16"/>
  <c r="J1008" i="16"/>
  <c r="L1007" i="16"/>
  <c r="J1007" i="16"/>
  <c r="L1006" i="16"/>
  <c r="J1006" i="16"/>
  <c r="L1005" i="16"/>
  <c r="J1005" i="16"/>
  <c r="L1004" i="16"/>
  <c r="J1004" i="16"/>
  <c r="L1003" i="16"/>
  <c r="J1003" i="16"/>
  <c r="L1002" i="16"/>
  <c r="J1002" i="16"/>
  <c r="L1001" i="16"/>
  <c r="J1001" i="16"/>
  <c r="L1000" i="16"/>
  <c r="J1000" i="16"/>
  <c r="L999" i="16"/>
  <c r="J999" i="16"/>
  <c r="L998" i="16"/>
  <c r="J998" i="16"/>
  <c r="L997" i="16"/>
  <c r="J997" i="16"/>
  <c r="L996" i="16"/>
  <c r="J996" i="16"/>
  <c r="L995" i="16"/>
  <c r="J995" i="16"/>
  <c r="L994" i="16"/>
  <c r="J994" i="16"/>
  <c r="L993" i="16"/>
  <c r="J993" i="16"/>
  <c r="L992" i="16"/>
  <c r="J992" i="16"/>
  <c r="L991" i="16"/>
  <c r="J991" i="16"/>
  <c r="L990" i="16"/>
  <c r="J990" i="16"/>
  <c r="L989" i="16"/>
  <c r="J989" i="16"/>
  <c r="L988" i="16"/>
  <c r="J988" i="16"/>
  <c r="L987" i="16"/>
  <c r="J987" i="16"/>
  <c r="L986" i="16"/>
  <c r="J986" i="16"/>
  <c r="L985" i="16"/>
  <c r="J985" i="16"/>
  <c r="L984" i="16"/>
  <c r="J984" i="16"/>
  <c r="L983" i="16"/>
  <c r="J983" i="16"/>
  <c r="L982" i="16"/>
  <c r="J982" i="16"/>
  <c r="L981" i="16"/>
  <c r="J981" i="16"/>
  <c r="L980" i="16"/>
  <c r="J980" i="16"/>
  <c r="L979" i="16"/>
  <c r="J979" i="16"/>
  <c r="L978" i="16"/>
  <c r="J978" i="16"/>
  <c r="L977" i="16"/>
  <c r="J977" i="16"/>
  <c r="L976" i="16"/>
  <c r="J976" i="16"/>
  <c r="L975" i="16"/>
  <c r="J975" i="16"/>
  <c r="L974" i="16"/>
  <c r="J974" i="16"/>
  <c r="L973" i="16"/>
  <c r="J973" i="16"/>
  <c r="L972" i="16"/>
  <c r="J972" i="16"/>
  <c r="L971" i="16"/>
  <c r="J971" i="16"/>
  <c r="L970" i="16"/>
  <c r="J970" i="16"/>
  <c r="L969" i="16"/>
  <c r="J969" i="16"/>
  <c r="L968" i="16"/>
  <c r="J968" i="16"/>
  <c r="L967" i="16"/>
  <c r="J967" i="16"/>
  <c r="L966" i="16"/>
  <c r="J966" i="16"/>
  <c r="L965" i="16"/>
  <c r="J965" i="16"/>
  <c r="L964" i="16"/>
  <c r="J964" i="16"/>
  <c r="L963" i="16"/>
  <c r="J963" i="16"/>
  <c r="L962" i="16"/>
  <c r="J962" i="16"/>
  <c r="L961" i="16"/>
  <c r="J961" i="16"/>
  <c r="L960" i="16"/>
  <c r="J960" i="16"/>
  <c r="L959" i="16"/>
  <c r="J959" i="16"/>
  <c r="L958" i="16"/>
  <c r="J958" i="16"/>
  <c r="L957" i="16"/>
  <c r="J957" i="16"/>
  <c r="L956" i="16"/>
  <c r="J956" i="16"/>
  <c r="L955" i="16"/>
  <c r="J955" i="16"/>
  <c r="L954" i="16"/>
  <c r="J954" i="16"/>
  <c r="L953" i="16"/>
  <c r="J953" i="16"/>
  <c r="L952" i="16"/>
  <c r="J952" i="16"/>
  <c r="L951" i="16"/>
  <c r="J951" i="16"/>
  <c r="L950" i="16"/>
  <c r="J950" i="16"/>
  <c r="L949" i="16"/>
  <c r="J949" i="16"/>
  <c r="L948" i="16"/>
  <c r="J948" i="16"/>
  <c r="L947" i="16"/>
  <c r="J947" i="16"/>
  <c r="L946" i="16"/>
  <c r="J946" i="16"/>
  <c r="L945" i="16"/>
  <c r="J945" i="16"/>
  <c r="L944" i="16"/>
  <c r="J944" i="16"/>
  <c r="L943" i="16"/>
  <c r="J943" i="16"/>
  <c r="L942" i="16"/>
  <c r="J942" i="16"/>
  <c r="L941" i="16"/>
  <c r="J941" i="16"/>
  <c r="L940" i="16"/>
  <c r="J940" i="16"/>
  <c r="L939" i="16"/>
  <c r="J939" i="16"/>
  <c r="L938" i="16"/>
  <c r="J938" i="16"/>
  <c r="L937" i="16"/>
  <c r="J937" i="16"/>
  <c r="L936" i="16"/>
  <c r="J936" i="16"/>
  <c r="L935" i="16"/>
  <c r="J935" i="16"/>
  <c r="L934" i="16"/>
  <c r="J934" i="16"/>
  <c r="L933" i="16"/>
  <c r="J933" i="16"/>
  <c r="L932" i="16"/>
  <c r="J932" i="16"/>
  <c r="L931" i="16"/>
  <c r="J931" i="16"/>
  <c r="L930" i="16"/>
  <c r="J930" i="16"/>
  <c r="L929" i="16"/>
  <c r="J929" i="16"/>
  <c r="L928" i="16"/>
  <c r="J928" i="16"/>
  <c r="L927" i="16"/>
  <c r="J927" i="16"/>
  <c r="L926" i="16"/>
  <c r="J926" i="16"/>
  <c r="L925" i="16"/>
  <c r="J925" i="16"/>
  <c r="L924" i="16"/>
  <c r="J924" i="16"/>
  <c r="L923" i="16"/>
  <c r="J923" i="16"/>
  <c r="L922" i="16"/>
  <c r="J922" i="16"/>
  <c r="L921" i="16"/>
  <c r="J921" i="16"/>
  <c r="L920" i="16"/>
  <c r="J920" i="16"/>
  <c r="L919" i="16"/>
  <c r="J919" i="16"/>
  <c r="L918" i="16"/>
  <c r="J918" i="16"/>
  <c r="L917" i="16"/>
  <c r="J917" i="16"/>
  <c r="L916" i="16"/>
  <c r="J916" i="16"/>
  <c r="L915" i="16"/>
  <c r="J915" i="16"/>
  <c r="L914" i="16"/>
  <c r="J914" i="16"/>
  <c r="L913" i="16"/>
  <c r="J913" i="16"/>
  <c r="L912" i="16"/>
  <c r="J912" i="16"/>
  <c r="L911" i="16"/>
  <c r="J911" i="16"/>
  <c r="L910" i="16"/>
  <c r="J910" i="16"/>
  <c r="L909" i="16"/>
  <c r="J909" i="16"/>
  <c r="L908" i="16"/>
  <c r="J908" i="16"/>
  <c r="L907" i="16"/>
  <c r="J907" i="16"/>
  <c r="L906" i="16"/>
  <c r="J906" i="16"/>
  <c r="L905" i="16"/>
  <c r="J905" i="16"/>
  <c r="L904" i="16"/>
  <c r="J904" i="16"/>
  <c r="L903" i="16"/>
  <c r="J903" i="16"/>
  <c r="L902" i="16"/>
  <c r="J902" i="16"/>
  <c r="L901" i="16"/>
  <c r="J901" i="16"/>
  <c r="L900" i="16"/>
  <c r="J900" i="16"/>
  <c r="L899" i="16"/>
  <c r="J899" i="16"/>
  <c r="L898" i="16"/>
  <c r="J898" i="16"/>
  <c r="L897" i="16"/>
  <c r="J897" i="16"/>
  <c r="L896" i="16"/>
  <c r="J896" i="16"/>
  <c r="L895" i="16"/>
  <c r="J895" i="16"/>
  <c r="L894" i="16"/>
  <c r="J894" i="16"/>
  <c r="L893" i="16"/>
  <c r="J893" i="16"/>
  <c r="L892" i="16"/>
  <c r="J892" i="16"/>
  <c r="L891" i="16"/>
  <c r="J891" i="16"/>
  <c r="L890" i="16"/>
  <c r="J890" i="16"/>
  <c r="L889" i="16"/>
  <c r="J889" i="16"/>
  <c r="L888" i="16"/>
  <c r="J888" i="16"/>
  <c r="L887" i="16"/>
  <c r="J887" i="16"/>
  <c r="L886" i="16"/>
  <c r="J886" i="16"/>
  <c r="L885" i="16"/>
  <c r="J885" i="16"/>
  <c r="L884" i="16"/>
  <c r="J884" i="16"/>
  <c r="L883" i="16"/>
  <c r="J883" i="16"/>
  <c r="L882" i="16"/>
  <c r="J882" i="16"/>
  <c r="L881" i="16"/>
  <c r="J881" i="16"/>
  <c r="L880" i="16"/>
  <c r="J880" i="16"/>
  <c r="L879" i="16"/>
  <c r="J879" i="16"/>
  <c r="L878" i="16"/>
  <c r="J878" i="16"/>
  <c r="L877" i="16"/>
  <c r="J877" i="16"/>
  <c r="L876" i="16"/>
  <c r="J876" i="16"/>
  <c r="L875" i="16"/>
  <c r="J875" i="16"/>
  <c r="L874" i="16"/>
  <c r="J874" i="16"/>
  <c r="L873" i="16"/>
  <c r="J873" i="16"/>
  <c r="L872" i="16"/>
  <c r="J872" i="16"/>
  <c r="L871" i="16"/>
  <c r="J871" i="16"/>
  <c r="L870" i="16"/>
  <c r="J870" i="16"/>
  <c r="L869" i="16"/>
  <c r="J869" i="16"/>
  <c r="L868" i="16"/>
  <c r="J868" i="16"/>
  <c r="L867" i="16"/>
  <c r="J867" i="16"/>
  <c r="L866" i="16"/>
  <c r="J866" i="16"/>
  <c r="L865" i="16"/>
  <c r="J865" i="16"/>
  <c r="L864" i="16"/>
  <c r="J864" i="16"/>
  <c r="L863" i="16"/>
  <c r="J863" i="16"/>
  <c r="L862" i="16"/>
  <c r="J862" i="16"/>
  <c r="L861" i="16"/>
  <c r="J861" i="16"/>
  <c r="L860" i="16"/>
  <c r="J860" i="16"/>
  <c r="L859" i="16"/>
  <c r="J859" i="16"/>
  <c r="L858" i="16"/>
  <c r="J858" i="16"/>
  <c r="L857" i="16"/>
  <c r="J857" i="16"/>
  <c r="L856" i="16"/>
  <c r="J856" i="16"/>
  <c r="L855" i="16"/>
  <c r="J855" i="16"/>
  <c r="L854" i="16"/>
  <c r="J854" i="16"/>
  <c r="L853" i="16"/>
  <c r="J853" i="16"/>
  <c r="L852" i="16"/>
  <c r="J852" i="16"/>
  <c r="L851" i="16"/>
  <c r="J851" i="16"/>
  <c r="L850" i="16"/>
  <c r="J850" i="16"/>
  <c r="L849" i="16"/>
  <c r="J849" i="16"/>
  <c r="L848" i="16"/>
  <c r="J848" i="16"/>
  <c r="L847" i="16"/>
  <c r="J847" i="16"/>
  <c r="L846" i="16"/>
  <c r="J846" i="16"/>
  <c r="L845" i="16"/>
  <c r="J845" i="16"/>
  <c r="L844" i="16"/>
  <c r="J844" i="16"/>
  <c r="L843" i="16"/>
  <c r="J843" i="16"/>
  <c r="L842" i="16"/>
  <c r="J842" i="16"/>
  <c r="L841" i="16"/>
  <c r="J841" i="16"/>
  <c r="L840" i="16"/>
  <c r="J840" i="16"/>
  <c r="L839" i="16"/>
  <c r="J839" i="16"/>
  <c r="L838" i="16"/>
  <c r="J838" i="16"/>
  <c r="L837" i="16"/>
  <c r="J837" i="16"/>
  <c r="L836" i="16"/>
  <c r="J836" i="16"/>
  <c r="L835" i="16"/>
  <c r="J835" i="16"/>
  <c r="L834" i="16"/>
  <c r="J834" i="16"/>
  <c r="L833" i="16"/>
  <c r="J833" i="16"/>
  <c r="L832" i="16"/>
  <c r="J832" i="16"/>
  <c r="L831" i="16"/>
  <c r="J831" i="16"/>
  <c r="L830" i="16"/>
  <c r="J830" i="16"/>
  <c r="L829" i="16"/>
  <c r="J829" i="16"/>
  <c r="L826" i="16"/>
  <c r="J826" i="16"/>
  <c r="L825" i="16"/>
  <c r="J825" i="16"/>
  <c r="L824" i="16"/>
  <c r="J824" i="16"/>
  <c r="L823" i="16"/>
  <c r="J823" i="16"/>
  <c r="L822" i="16"/>
  <c r="J822" i="16"/>
  <c r="L821" i="16"/>
  <c r="J821" i="16"/>
  <c r="L820" i="16"/>
  <c r="J820" i="16"/>
  <c r="L819" i="16"/>
  <c r="J819" i="16"/>
  <c r="L818" i="16"/>
  <c r="J818" i="16"/>
  <c r="L817" i="16"/>
  <c r="J817" i="16"/>
  <c r="L816" i="16"/>
  <c r="J816" i="16"/>
  <c r="L815" i="16"/>
  <c r="J815" i="16"/>
  <c r="L814" i="16"/>
  <c r="J814" i="16"/>
  <c r="L813" i="16"/>
  <c r="J813" i="16"/>
  <c r="L812" i="16"/>
  <c r="J812" i="16"/>
  <c r="L811" i="16"/>
  <c r="J811" i="16"/>
  <c r="L810" i="16"/>
  <c r="J810" i="16"/>
  <c r="L809" i="16"/>
  <c r="J809" i="16"/>
  <c r="L808" i="16"/>
  <c r="J808" i="16"/>
  <c r="L807" i="16"/>
  <c r="J807" i="16"/>
  <c r="L806" i="16"/>
  <c r="J806" i="16"/>
  <c r="L805" i="16"/>
  <c r="J805" i="16"/>
  <c r="L804" i="16"/>
  <c r="J804" i="16"/>
  <c r="L803" i="16"/>
  <c r="J803" i="16"/>
  <c r="L802" i="16"/>
  <c r="J802" i="16"/>
  <c r="L801" i="16"/>
  <c r="J801" i="16"/>
  <c r="L800" i="16"/>
  <c r="J800" i="16"/>
  <c r="L799" i="16"/>
  <c r="J799" i="16"/>
  <c r="L798" i="16"/>
  <c r="J798" i="16"/>
  <c r="L797" i="16"/>
  <c r="J797" i="16"/>
  <c r="L796" i="16"/>
  <c r="J796" i="16"/>
  <c r="L795" i="16"/>
  <c r="J795" i="16"/>
  <c r="L794" i="16"/>
  <c r="J794" i="16"/>
  <c r="L793" i="16"/>
  <c r="J793" i="16"/>
  <c r="L792" i="16"/>
  <c r="J792" i="16"/>
  <c r="L791" i="16"/>
  <c r="J791" i="16"/>
  <c r="L790" i="16"/>
  <c r="J790" i="16"/>
  <c r="L789" i="16"/>
  <c r="J789" i="16"/>
  <c r="L788" i="16"/>
  <c r="J788" i="16"/>
  <c r="L787" i="16"/>
  <c r="J787" i="16"/>
  <c r="L786" i="16"/>
  <c r="J786" i="16"/>
  <c r="L785" i="16"/>
  <c r="J785" i="16"/>
  <c r="L784" i="16"/>
  <c r="J784" i="16"/>
  <c r="L783" i="16"/>
  <c r="J783" i="16"/>
  <c r="L782" i="16"/>
  <c r="J782" i="16"/>
  <c r="L781" i="16"/>
  <c r="J781" i="16"/>
  <c r="L780" i="16"/>
  <c r="J780" i="16"/>
  <c r="L779" i="16"/>
  <c r="J779" i="16"/>
  <c r="L778" i="16"/>
  <c r="J778" i="16"/>
  <c r="L777" i="16"/>
  <c r="J777" i="16"/>
  <c r="L776" i="16"/>
  <c r="J776" i="16"/>
  <c r="L775" i="16"/>
  <c r="J775" i="16"/>
  <c r="L774" i="16"/>
  <c r="J774" i="16"/>
  <c r="L773" i="16"/>
  <c r="J773" i="16"/>
  <c r="L772" i="16"/>
  <c r="J772" i="16"/>
  <c r="L771" i="16"/>
  <c r="J771" i="16"/>
  <c r="L770" i="16"/>
  <c r="J770" i="16"/>
  <c r="L769" i="16"/>
  <c r="J769" i="16"/>
  <c r="L768" i="16"/>
  <c r="J768" i="16"/>
  <c r="L767" i="16"/>
  <c r="J767" i="16"/>
  <c r="L766" i="16"/>
  <c r="J766" i="16"/>
  <c r="L765" i="16"/>
  <c r="J765" i="16"/>
  <c r="L764" i="16"/>
  <c r="J764" i="16"/>
  <c r="L763" i="16"/>
  <c r="J763" i="16"/>
  <c r="L762" i="16"/>
  <c r="J762" i="16"/>
  <c r="L761" i="16"/>
  <c r="J761" i="16"/>
  <c r="L760" i="16"/>
  <c r="J760" i="16"/>
  <c r="L759" i="16"/>
  <c r="J759" i="16"/>
  <c r="L758" i="16"/>
  <c r="J758" i="16"/>
  <c r="L757" i="16"/>
  <c r="J757" i="16"/>
  <c r="L756" i="16"/>
  <c r="J756" i="16"/>
  <c r="L755" i="16"/>
  <c r="J755" i="16"/>
  <c r="L754" i="16"/>
  <c r="J754" i="16"/>
  <c r="L753" i="16"/>
  <c r="J753" i="16"/>
  <c r="L752" i="16"/>
  <c r="J752" i="16"/>
  <c r="L751" i="16"/>
  <c r="J751" i="16"/>
  <c r="L750" i="16"/>
  <c r="J750" i="16"/>
  <c r="L749" i="16"/>
  <c r="J749" i="16"/>
  <c r="L748" i="16"/>
  <c r="J748" i="16"/>
  <c r="L747" i="16"/>
  <c r="J747" i="16"/>
  <c r="L746" i="16"/>
  <c r="J746" i="16"/>
  <c r="L745" i="16"/>
  <c r="J745" i="16"/>
  <c r="L744" i="16"/>
  <c r="J744" i="16"/>
  <c r="L743" i="16"/>
  <c r="J743" i="16"/>
  <c r="L742" i="16"/>
  <c r="J742" i="16"/>
  <c r="L741" i="16"/>
  <c r="J741" i="16"/>
  <c r="L740" i="16"/>
  <c r="J740" i="16"/>
  <c r="L739" i="16"/>
  <c r="J739" i="16"/>
  <c r="L738" i="16"/>
  <c r="J738" i="16"/>
  <c r="L737" i="16"/>
  <c r="J737" i="16"/>
  <c r="L736" i="16"/>
  <c r="J736" i="16"/>
  <c r="L735" i="16"/>
  <c r="J735" i="16"/>
  <c r="L734" i="16"/>
  <c r="J734" i="16"/>
  <c r="L733" i="16"/>
  <c r="J733" i="16"/>
  <c r="L732" i="16"/>
  <c r="J732" i="16"/>
  <c r="L731" i="16"/>
  <c r="J731" i="16"/>
  <c r="L730" i="16"/>
  <c r="J730" i="16"/>
  <c r="L729" i="16"/>
  <c r="J729" i="16"/>
  <c r="L728" i="16"/>
  <c r="J728" i="16"/>
  <c r="L727" i="16"/>
  <c r="J727" i="16"/>
  <c r="L726" i="16"/>
  <c r="J726" i="16"/>
  <c r="L725" i="16"/>
  <c r="J725" i="16"/>
  <c r="L724" i="16"/>
  <c r="J724" i="16"/>
  <c r="L723" i="16"/>
  <c r="J723" i="16"/>
  <c r="L722" i="16"/>
  <c r="J722" i="16"/>
  <c r="L721" i="16"/>
  <c r="J721" i="16"/>
  <c r="L720" i="16"/>
  <c r="J720" i="16"/>
  <c r="L719" i="16"/>
  <c r="J719" i="16"/>
  <c r="L718" i="16"/>
  <c r="J718" i="16"/>
  <c r="L717" i="16"/>
  <c r="J717" i="16"/>
  <c r="L716" i="16"/>
  <c r="J716" i="16"/>
  <c r="L715" i="16"/>
  <c r="J715" i="16"/>
  <c r="L714" i="16"/>
  <c r="J714" i="16"/>
  <c r="L713" i="16"/>
  <c r="J713" i="16"/>
  <c r="L712" i="16"/>
  <c r="J712" i="16"/>
  <c r="L711" i="16"/>
  <c r="J711" i="16"/>
  <c r="L710" i="16"/>
  <c r="J710" i="16"/>
  <c r="L709" i="16"/>
  <c r="J709" i="16"/>
  <c r="L708" i="16"/>
  <c r="J708" i="16"/>
  <c r="L707" i="16"/>
  <c r="J707" i="16"/>
  <c r="L706" i="16"/>
  <c r="J706" i="16"/>
  <c r="L705" i="16"/>
  <c r="J705" i="16"/>
  <c r="L704" i="16"/>
  <c r="J704" i="16"/>
  <c r="L703" i="16"/>
  <c r="J703" i="16"/>
  <c r="L702" i="16"/>
  <c r="J702" i="16"/>
  <c r="L701" i="16"/>
  <c r="J701" i="16"/>
  <c r="L700" i="16"/>
  <c r="J700" i="16"/>
  <c r="L699" i="16"/>
  <c r="J699" i="16"/>
  <c r="L698" i="16"/>
  <c r="J698" i="16"/>
  <c r="L697" i="16"/>
  <c r="J697" i="16"/>
  <c r="L696" i="16"/>
  <c r="J696" i="16"/>
  <c r="L695" i="16"/>
  <c r="J695" i="16"/>
  <c r="L694" i="16"/>
  <c r="J694" i="16"/>
  <c r="L693" i="16"/>
  <c r="J693" i="16"/>
  <c r="L692" i="16"/>
  <c r="J692" i="16"/>
  <c r="L691" i="16"/>
  <c r="J691" i="16"/>
  <c r="L690" i="16"/>
  <c r="J690" i="16"/>
  <c r="L689" i="16"/>
  <c r="J689" i="16"/>
  <c r="L688" i="16"/>
  <c r="J688" i="16"/>
  <c r="L687" i="16"/>
  <c r="J687" i="16"/>
  <c r="L686" i="16"/>
  <c r="J686" i="16"/>
  <c r="L685" i="16"/>
  <c r="J685" i="16"/>
  <c r="L684" i="16"/>
  <c r="J684" i="16"/>
  <c r="L683" i="16"/>
  <c r="J683" i="16"/>
  <c r="L682" i="16"/>
  <c r="J682" i="16"/>
  <c r="L681" i="16"/>
  <c r="J681" i="16"/>
  <c r="L680" i="16"/>
  <c r="J680" i="16"/>
  <c r="L679" i="16"/>
  <c r="J679" i="16"/>
  <c r="L678" i="16"/>
  <c r="J678" i="16"/>
  <c r="L677" i="16"/>
  <c r="J677" i="16"/>
  <c r="L676" i="16"/>
  <c r="J676" i="16"/>
  <c r="L675" i="16"/>
  <c r="J675" i="16"/>
  <c r="L674" i="16"/>
  <c r="J674" i="16"/>
  <c r="L673" i="16"/>
  <c r="J673" i="16"/>
  <c r="L672" i="16"/>
  <c r="J672" i="16"/>
  <c r="L671" i="16"/>
  <c r="J671" i="16"/>
  <c r="L670" i="16"/>
  <c r="J670" i="16"/>
  <c r="L669" i="16"/>
  <c r="J669" i="16"/>
  <c r="L668" i="16"/>
  <c r="J668" i="16"/>
  <c r="L667" i="16"/>
  <c r="J667" i="16"/>
  <c r="L666" i="16"/>
  <c r="J666" i="16"/>
  <c r="L665" i="16"/>
  <c r="J665" i="16"/>
  <c r="L664" i="16"/>
  <c r="J664" i="16"/>
  <c r="L663" i="16"/>
  <c r="J663" i="16"/>
  <c r="L662" i="16"/>
  <c r="J662" i="16"/>
  <c r="L661" i="16"/>
  <c r="J661" i="16"/>
  <c r="L660" i="16"/>
  <c r="J660" i="16"/>
  <c r="L659" i="16"/>
  <c r="J659" i="16"/>
  <c r="L658" i="16"/>
  <c r="J658" i="16"/>
  <c r="L657" i="16"/>
  <c r="J657" i="16"/>
  <c r="L656" i="16"/>
  <c r="J656" i="16"/>
  <c r="L655" i="16"/>
  <c r="J655" i="16"/>
  <c r="L654" i="16"/>
  <c r="J654" i="16"/>
  <c r="L653" i="16"/>
  <c r="J653" i="16"/>
  <c r="L652" i="16"/>
  <c r="J652" i="16"/>
  <c r="L651" i="16"/>
  <c r="J651" i="16"/>
  <c r="L650" i="16"/>
  <c r="J650" i="16"/>
  <c r="L649" i="16"/>
  <c r="J649" i="16"/>
  <c r="L648" i="16"/>
  <c r="J648" i="16"/>
  <c r="L647" i="16"/>
  <c r="J647" i="16"/>
  <c r="L646" i="16"/>
  <c r="J646" i="16"/>
  <c r="L645" i="16"/>
  <c r="J645" i="16"/>
  <c r="L644" i="16"/>
  <c r="J644" i="16"/>
  <c r="L643" i="16"/>
  <c r="J643" i="16"/>
  <c r="L642" i="16"/>
  <c r="J642" i="16"/>
  <c r="L641" i="16"/>
  <c r="J641" i="16"/>
  <c r="L640" i="16"/>
  <c r="J640" i="16"/>
  <c r="L639" i="16"/>
  <c r="J639" i="16"/>
  <c r="L638" i="16"/>
  <c r="J638" i="16"/>
  <c r="L637" i="16"/>
  <c r="J637" i="16"/>
  <c r="L636" i="16"/>
  <c r="J636" i="16"/>
  <c r="L635" i="16"/>
  <c r="J635" i="16"/>
  <c r="L634" i="16"/>
  <c r="J634" i="16"/>
  <c r="L633" i="16"/>
  <c r="J633" i="16"/>
  <c r="L632" i="16"/>
  <c r="J632" i="16"/>
  <c r="L631" i="16"/>
  <c r="J631" i="16"/>
  <c r="L630" i="16"/>
  <c r="J630" i="16"/>
  <c r="L629" i="16"/>
  <c r="J629" i="16"/>
  <c r="L628" i="16"/>
  <c r="J628" i="16"/>
  <c r="L627" i="16"/>
  <c r="J627" i="16"/>
  <c r="L626" i="16"/>
  <c r="J626" i="16"/>
  <c r="L625" i="16"/>
  <c r="J625" i="16"/>
  <c r="L624" i="16"/>
  <c r="J624" i="16"/>
  <c r="L623" i="16"/>
  <c r="J623" i="16"/>
  <c r="L622" i="16"/>
  <c r="J622" i="16"/>
  <c r="L621" i="16"/>
  <c r="J621" i="16"/>
  <c r="L620" i="16"/>
  <c r="J620" i="16"/>
  <c r="L619" i="16"/>
  <c r="J619" i="16"/>
  <c r="L618" i="16"/>
  <c r="J618" i="16"/>
  <c r="L617" i="16"/>
  <c r="J617" i="16"/>
  <c r="L616" i="16"/>
  <c r="J616" i="16"/>
  <c r="L615" i="16"/>
  <c r="J615" i="16"/>
  <c r="L614" i="16"/>
  <c r="J614" i="16"/>
  <c r="L613" i="16"/>
  <c r="J613" i="16"/>
  <c r="L612" i="16"/>
  <c r="J612" i="16"/>
  <c r="L611" i="16"/>
  <c r="J611" i="16"/>
  <c r="L610" i="16"/>
  <c r="J610" i="16"/>
  <c r="L609" i="16"/>
  <c r="J609" i="16"/>
  <c r="L608" i="16"/>
  <c r="J608" i="16"/>
  <c r="L607" i="16"/>
  <c r="J607" i="16"/>
  <c r="L606" i="16"/>
  <c r="J606" i="16"/>
  <c r="L605" i="16"/>
  <c r="J605" i="16"/>
  <c r="L604" i="16"/>
  <c r="J604" i="16"/>
  <c r="L603" i="16"/>
  <c r="J603" i="16"/>
  <c r="L602" i="16"/>
  <c r="J602" i="16"/>
  <c r="L601" i="16"/>
  <c r="J601" i="16"/>
  <c r="L600" i="16"/>
  <c r="J600" i="16"/>
  <c r="L599" i="16"/>
  <c r="J599" i="16"/>
  <c r="L598" i="16"/>
  <c r="J598" i="16"/>
  <c r="L597" i="16"/>
  <c r="J597" i="16"/>
  <c r="L596" i="16"/>
  <c r="J596" i="16"/>
  <c r="L595" i="16"/>
  <c r="J595" i="16"/>
  <c r="L594" i="16"/>
  <c r="J594" i="16"/>
  <c r="L593" i="16"/>
  <c r="J593" i="16"/>
  <c r="L592" i="16"/>
  <c r="J592" i="16"/>
  <c r="L591" i="16"/>
  <c r="J591" i="16"/>
  <c r="L590" i="16"/>
  <c r="J590" i="16"/>
  <c r="L589" i="16"/>
  <c r="J589" i="16"/>
  <c r="L588" i="16"/>
  <c r="J588" i="16"/>
  <c r="L587" i="16"/>
  <c r="J587" i="16"/>
  <c r="L586" i="16"/>
  <c r="J586" i="16"/>
  <c r="L585" i="16"/>
  <c r="J585" i="16"/>
  <c r="L584" i="16"/>
  <c r="J584" i="16"/>
  <c r="L583" i="16"/>
  <c r="J583" i="16"/>
  <c r="L582" i="16"/>
  <c r="J582" i="16"/>
  <c r="L581" i="16"/>
  <c r="J581" i="16"/>
  <c r="L580" i="16"/>
  <c r="J580" i="16"/>
  <c r="L579" i="16"/>
  <c r="J579" i="16"/>
  <c r="L578" i="16"/>
  <c r="J578" i="16"/>
  <c r="L577" i="16"/>
  <c r="J577" i="16"/>
  <c r="L576" i="16"/>
  <c r="J576" i="16"/>
  <c r="L575" i="16"/>
  <c r="J575" i="16"/>
  <c r="L574" i="16"/>
  <c r="J574" i="16"/>
  <c r="L573" i="16"/>
  <c r="J573" i="16"/>
  <c r="L572" i="16"/>
  <c r="J572" i="16"/>
  <c r="L571" i="16"/>
  <c r="J571" i="16"/>
  <c r="L570" i="16"/>
  <c r="J570" i="16"/>
  <c r="L569" i="16"/>
  <c r="J569" i="16"/>
  <c r="L568" i="16"/>
  <c r="J568" i="16"/>
  <c r="L567" i="16"/>
  <c r="J567" i="16"/>
  <c r="L566" i="16"/>
  <c r="J566" i="16"/>
  <c r="L565" i="16"/>
  <c r="J565" i="16"/>
  <c r="L564" i="16"/>
  <c r="J564" i="16"/>
  <c r="L563" i="16"/>
  <c r="J563" i="16"/>
  <c r="L562" i="16"/>
  <c r="J562" i="16"/>
  <c r="L561" i="16"/>
  <c r="J561" i="16"/>
  <c r="L560" i="16"/>
  <c r="J560" i="16"/>
  <c r="L559" i="16"/>
  <c r="J559" i="16"/>
  <c r="L558" i="16"/>
  <c r="J558" i="16"/>
  <c r="L557" i="16"/>
  <c r="J557" i="16"/>
  <c r="L556" i="16"/>
  <c r="J556" i="16"/>
  <c r="L555" i="16"/>
  <c r="J555" i="16"/>
  <c r="L554" i="16"/>
  <c r="J554" i="16"/>
  <c r="L553" i="16"/>
  <c r="J553" i="16"/>
  <c r="L552" i="16"/>
  <c r="J552" i="16"/>
  <c r="L551" i="16"/>
  <c r="J551" i="16"/>
  <c r="L550" i="16"/>
  <c r="J550" i="16"/>
  <c r="L549" i="16"/>
  <c r="J549" i="16"/>
  <c r="L548" i="16"/>
  <c r="J548" i="16"/>
  <c r="L547" i="16"/>
  <c r="J547" i="16"/>
  <c r="L546" i="16"/>
  <c r="J546" i="16"/>
  <c r="L545" i="16"/>
  <c r="J545" i="16"/>
  <c r="L544" i="16"/>
  <c r="J544" i="16"/>
  <c r="L543" i="16"/>
  <c r="J543" i="16"/>
  <c r="L542" i="16"/>
  <c r="J542" i="16"/>
  <c r="L541" i="16"/>
  <c r="J541" i="16"/>
  <c r="L540" i="16"/>
  <c r="J540" i="16"/>
  <c r="L539" i="16"/>
  <c r="J539" i="16"/>
  <c r="L538" i="16"/>
  <c r="J538" i="16"/>
  <c r="L537" i="16"/>
  <c r="J537" i="16"/>
  <c r="L536" i="16"/>
  <c r="J536" i="16"/>
  <c r="L535" i="16"/>
  <c r="J535" i="16"/>
  <c r="L534" i="16"/>
  <c r="J534" i="16"/>
  <c r="L533" i="16"/>
  <c r="J533" i="16"/>
  <c r="L532" i="16"/>
  <c r="J532" i="16"/>
  <c r="L531" i="16"/>
  <c r="J531" i="16"/>
  <c r="L530" i="16"/>
  <c r="J530" i="16"/>
  <c r="L529" i="16"/>
  <c r="J529" i="16"/>
  <c r="L528" i="16"/>
  <c r="J528" i="16"/>
  <c r="L527" i="16"/>
  <c r="J527" i="16"/>
  <c r="L526" i="16"/>
  <c r="J526" i="16"/>
  <c r="L525" i="16"/>
  <c r="J525" i="16"/>
  <c r="L524" i="16"/>
  <c r="J524" i="16"/>
  <c r="L523" i="16"/>
  <c r="J523" i="16"/>
  <c r="L522" i="16"/>
  <c r="J522" i="16"/>
  <c r="L521" i="16"/>
  <c r="J521" i="16"/>
  <c r="L520" i="16"/>
  <c r="J520" i="16"/>
  <c r="L519" i="16"/>
  <c r="J519" i="16"/>
  <c r="L518" i="16"/>
  <c r="J518" i="16"/>
  <c r="L517" i="16"/>
  <c r="J517" i="16"/>
  <c r="L516" i="16"/>
  <c r="J516" i="16"/>
  <c r="L515" i="16"/>
  <c r="J515" i="16"/>
  <c r="L514" i="16"/>
  <c r="J514" i="16"/>
  <c r="L513" i="16"/>
  <c r="J513" i="16"/>
  <c r="L512" i="16"/>
  <c r="J512" i="16"/>
  <c r="L511" i="16"/>
  <c r="J511" i="16"/>
  <c r="L510" i="16"/>
  <c r="J510" i="16"/>
  <c r="L509" i="16"/>
  <c r="J509" i="16"/>
  <c r="L508" i="16"/>
  <c r="J508" i="16"/>
  <c r="L507" i="16"/>
  <c r="J507" i="16"/>
  <c r="L506" i="16"/>
  <c r="J506" i="16"/>
  <c r="L505" i="16"/>
  <c r="J505" i="16"/>
  <c r="L504" i="16"/>
  <c r="J504" i="16"/>
  <c r="L503" i="16"/>
  <c r="J503" i="16"/>
  <c r="L502" i="16"/>
  <c r="J502" i="16"/>
  <c r="L501" i="16"/>
  <c r="J501" i="16"/>
  <c r="L500" i="16"/>
  <c r="J500" i="16"/>
  <c r="L499" i="16"/>
  <c r="J499" i="16"/>
  <c r="L498" i="16"/>
  <c r="J498" i="16"/>
  <c r="L497" i="16"/>
  <c r="J497" i="16"/>
  <c r="L496" i="16"/>
  <c r="J496" i="16"/>
  <c r="L495" i="16"/>
  <c r="J495" i="16"/>
  <c r="L494" i="16"/>
  <c r="J494" i="16"/>
  <c r="L493" i="16"/>
  <c r="J493" i="16"/>
  <c r="L492" i="16"/>
  <c r="J492" i="16"/>
  <c r="L491" i="16"/>
  <c r="J491" i="16"/>
  <c r="L490" i="16"/>
  <c r="J490" i="16"/>
  <c r="L489" i="16"/>
  <c r="J489" i="16"/>
  <c r="L488" i="16"/>
  <c r="J488" i="16"/>
  <c r="L487" i="16"/>
  <c r="J487" i="16"/>
  <c r="L486" i="16"/>
  <c r="J486" i="16"/>
  <c r="L485" i="16"/>
  <c r="J485" i="16"/>
  <c r="L484" i="16"/>
  <c r="J484" i="16"/>
  <c r="L483" i="16"/>
  <c r="J483" i="16"/>
  <c r="L482" i="16"/>
  <c r="J482" i="16"/>
  <c r="L481" i="16"/>
  <c r="J481" i="16"/>
  <c r="L480" i="16"/>
  <c r="J480" i="16"/>
  <c r="L479" i="16"/>
  <c r="J479" i="16"/>
  <c r="L478" i="16"/>
  <c r="J478" i="16"/>
  <c r="L477" i="16"/>
  <c r="J477" i="16"/>
  <c r="L476" i="16"/>
  <c r="J476" i="16"/>
  <c r="L475" i="16"/>
  <c r="J475" i="16"/>
  <c r="L474" i="16"/>
  <c r="J474" i="16"/>
  <c r="L473" i="16"/>
  <c r="J473" i="16"/>
  <c r="L472" i="16"/>
  <c r="J472" i="16"/>
  <c r="L471" i="16"/>
  <c r="J471" i="16"/>
  <c r="L470" i="16"/>
  <c r="J470" i="16"/>
  <c r="L469" i="16"/>
  <c r="J469" i="16"/>
  <c r="L468" i="16"/>
  <c r="J468" i="16"/>
  <c r="L467" i="16"/>
  <c r="J467" i="16"/>
  <c r="L466" i="16"/>
  <c r="J466" i="16"/>
  <c r="L465" i="16"/>
  <c r="J465" i="16"/>
  <c r="L464" i="16"/>
  <c r="J464" i="16"/>
  <c r="L463" i="16"/>
  <c r="J463" i="16"/>
  <c r="L462" i="16"/>
  <c r="J462" i="16"/>
  <c r="L461" i="16"/>
  <c r="J461" i="16"/>
  <c r="L460" i="16"/>
  <c r="J460" i="16"/>
  <c r="L459" i="16"/>
  <c r="J459" i="16"/>
  <c r="L458" i="16"/>
  <c r="J458" i="16"/>
  <c r="L457" i="16"/>
  <c r="J457" i="16"/>
  <c r="L456" i="16"/>
  <c r="J456" i="16"/>
  <c r="L455" i="16"/>
  <c r="J455" i="16"/>
  <c r="L454" i="16"/>
  <c r="J454" i="16"/>
  <c r="L453" i="16"/>
  <c r="J453" i="16"/>
  <c r="L452" i="16"/>
  <c r="J452" i="16"/>
  <c r="L451" i="16"/>
  <c r="J451" i="16"/>
  <c r="L450" i="16"/>
  <c r="J450" i="16"/>
  <c r="L449" i="16"/>
  <c r="J449" i="16"/>
  <c r="L448" i="16"/>
  <c r="J448" i="16"/>
  <c r="L447" i="16"/>
  <c r="J447" i="16"/>
  <c r="L446" i="16"/>
  <c r="J446" i="16"/>
  <c r="L445" i="16"/>
  <c r="J445" i="16"/>
  <c r="L444" i="16"/>
  <c r="J444" i="16"/>
  <c r="L443" i="16"/>
  <c r="J443" i="16"/>
  <c r="L442" i="16"/>
  <c r="J442" i="16"/>
  <c r="L441" i="16"/>
  <c r="J441" i="16"/>
  <c r="L440" i="16"/>
  <c r="J440" i="16"/>
  <c r="L439" i="16"/>
  <c r="J439" i="16"/>
  <c r="L438" i="16"/>
  <c r="J438" i="16"/>
  <c r="L437" i="16"/>
  <c r="J437" i="16"/>
  <c r="L436" i="16"/>
  <c r="J436" i="16"/>
  <c r="L435" i="16"/>
  <c r="J435" i="16"/>
  <c r="L434" i="16"/>
  <c r="J434" i="16"/>
  <c r="L433" i="16"/>
  <c r="J433" i="16"/>
  <c r="L432" i="16"/>
  <c r="J432" i="16"/>
  <c r="L431" i="16"/>
  <c r="J431" i="16"/>
  <c r="L430" i="16"/>
  <c r="J430" i="16"/>
  <c r="L429" i="16"/>
  <c r="J429" i="16"/>
  <c r="L428" i="16"/>
  <c r="J428" i="16"/>
  <c r="L427" i="16"/>
  <c r="J427" i="16"/>
  <c r="L426" i="16"/>
  <c r="J426" i="16"/>
  <c r="L425" i="16"/>
  <c r="J425" i="16"/>
  <c r="L424" i="16"/>
  <c r="J424" i="16"/>
  <c r="L423" i="16"/>
  <c r="J423" i="16"/>
  <c r="L422" i="16"/>
  <c r="J422" i="16"/>
  <c r="L421" i="16"/>
  <c r="J421" i="16"/>
  <c r="L420" i="16"/>
  <c r="J420" i="16"/>
  <c r="L419" i="16"/>
  <c r="J419" i="16"/>
  <c r="L418" i="16"/>
  <c r="J418" i="16"/>
  <c r="L417" i="16"/>
  <c r="J417" i="16"/>
  <c r="L416" i="16"/>
  <c r="J416" i="16"/>
  <c r="L415" i="16"/>
  <c r="J415" i="16"/>
  <c r="L414" i="16"/>
  <c r="J414" i="16"/>
  <c r="L413" i="16"/>
  <c r="J413" i="16"/>
  <c r="L412" i="16"/>
  <c r="J412" i="16"/>
  <c r="L411" i="16"/>
  <c r="J411" i="16"/>
  <c r="L410" i="16"/>
  <c r="J410" i="16"/>
  <c r="L409" i="16"/>
  <c r="J409" i="16"/>
  <c r="L408" i="16"/>
  <c r="J408" i="16"/>
  <c r="L407" i="16"/>
  <c r="J407" i="16"/>
  <c r="L406" i="16"/>
  <c r="J406" i="16"/>
  <c r="L405" i="16"/>
  <c r="J405" i="16"/>
  <c r="L404" i="16"/>
  <c r="J404" i="16"/>
  <c r="L403" i="16"/>
  <c r="J403" i="16"/>
  <c r="L402" i="16"/>
  <c r="J402" i="16"/>
  <c r="L401" i="16"/>
  <c r="J401" i="16"/>
  <c r="L400" i="16"/>
  <c r="J400" i="16"/>
  <c r="L399" i="16"/>
  <c r="J399" i="16"/>
  <c r="L398" i="16"/>
  <c r="J398" i="16"/>
  <c r="L397" i="16"/>
  <c r="J397" i="16"/>
  <c r="L396" i="16"/>
  <c r="J396" i="16"/>
  <c r="L395" i="16"/>
  <c r="J395" i="16"/>
  <c r="L394" i="16"/>
  <c r="J394" i="16"/>
  <c r="L393" i="16"/>
  <c r="J393" i="16"/>
  <c r="L392" i="16"/>
  <c r="J392" i="16"/>
  <c r="L391" i="16"/>
  <c r="J391" i="16"/>
  <c r="L390" i="16"/>
  <c r="J390" i="16"/>
  <c r="L389" i="16"/>
  <c r="J389" i="16"/>
  <c r="L388" i="16"/>
  <c r="J388" i="16"/>
  <c r="L387" i="16"/>
  <c r="J387" i="16"/>
  <c r="L386" i="16"/>
  <c r="J386" i="16"/>
  <c r="L385" i="16"/>
  <c r="J385" i="16"/>
  <c r="L384" i="16"/>
  <c r="J384" i="16"/>
  <c r="L383" i="16"/>
  <c r="J383" i="16"/>
  <c r="L382" i="16"/>
  <c r="J382" i="16"/>
  <c r="L381" i="16"/>
  <c r="J381" i="16"/>
  <c r="L380" i="16"/>
  <c r="J380" i="16"/>
  <c r="L379" i="16"/>
  <c r="J379" i="16"/>
  <c r="L378" i="16"/>
  <c r="J378" i="16"/>
  <c r="L377" i="16"/>
  <c r="J377" i="16"/>
  <c r="L376" i="16"/>
  <c r="J376" i="16"/>
  <c r="L375" i="16"/>
  <c r="J375" i="16"/>
  <c r="L374" i="16"/>
  <c r="J374" i="16"/>
  <c r="L373" i="16"/>
  <c r="J373" i="16"/>
  <c r="L370" i="16"/>
  <c r="J370" i="16"/>
  <c r="L369" i="16"/>
  <c r="J369" i="16"/>
  <c r="L368" i="16"/>
  <c r="J368" i="16"/>
  <c r="L367" i="16"/>
  <c r="J367" i="16"/>
  <c r="L366" i="16"/>
  <c r="J366" i="16"/>
  <c r="L365" i="16"/>
  <c r="J365" i="16"/>
  <c r="L364" i="16"/>
  <c r="J364" i="16"/>
  <c r="L363" i="16"/>
  <c r="J363" i="16"/>
  <c r="L362" i="16"/>
  <c r="J362" i="16"/>
  <c r="L361" i="16"/>
  <c r="J361" i="16"/>
  <c r="L360" i="16"/>
  <c r="J360" i="16"/>
  <c r="L359" i="16"/>
  <c r="J359" i="16"/>
  <c r="L358" i="16"/>
  <c r="J358" i="16"/>
  <c r="L357" i="16"/>
  <c r="J357" i="16"/>
  <c r="L356" i="16"/>
  <c r="J356" i="16"/>
  <c r="L355" i="16"/>
  <c r="J355" i="16"/>
  <c r="L354" i="16"/>
  <c r="J354" i="16"/>
  <c r="L353" i="16"/>
  <c r="J353" i="16"/>
  <c r="L352" i="16"/>
  <c r="J352" i="16"/>
  <c r="L351" i="16"/>
  <c r="J351" i="16"/>
  <c r="L350" i="16"/>
  <c r="J350" i="16"/>
  <c r="L349" i="16"/>
  <c r="J349" i="16"/>
  <c r="L348" i="16"/>
  <c r="J348" i="16"/>
  <c r="L347" i="16"/>
  <c r="J347" i="16"/>
  <c r="L346" i="16"/>
  <c r="J346" i="16"/>
  <c r="L345" i="16"/>
  <c r="J345" i="16"/>
  <c r="L344" i="16"/>
  <c r="J344" i="16"/>
  <c r="L343" i="16"/>
  <c r="J343" i="16"/>
  <c r="L342" i="16"/>
  <c r="J342" i="16"/>
  <c r="L341" i="16"/>
  <c r="J341" i="16"/>
  <c r="L340" i="16"/>
  <c r="J340" i="16"/>
  <c r="L339" i="16"/>
  <c r="J339" i="16"/>
  <c r="L338" i="16"/>
  <c r="J338" i="16"/>
  <c r="L337" i="16"/>
  <c r="J337" i="16"/>
  <c r="L336" i="16"/>
  <c r="J336" i="16"/>
  <c r="L335" i="16"/>
  <c r="J335" i="16"/>
  <c r="L334" i="16"/>
  <c r="J334" i="16"/>
  <c r="L333" i="16"/>
  <c r="J333" i="16"/>
  <c r="L332" i="16"/>
  <c r="J332" i="16"/>
  <c r="L331" i="16"/>
  <c r="J331" i="16"/>
  <c r="L330" i="16"/>
  <c r="J330" i="16"/>
  <c r="L329" i="16"/>
  <c r="J329" i="16"/>
  <c r="L328" i="16"/>
  <c r="J328" i="16"/>
  <c r="L327" i="16"/>
  <c r="J327" i="16"/>
  <c r="L326" i="16"/>
  <c r="J326" i="16"/>
  <c r="L325" i="16"/>
  <c r="J325" i="16"/>
  <c r="L324" i="16"/>
  <c r="J324" i="16"/>
  <c r="L323" i="16"/>
  <c r="J323" i="16"/>
  <c r="L322" i="16"/>
  <c r="J322" i="16"/>
  <c r="L321" i="16"/>
  <c r="J321" i="16"/>
  <c r="L320" i="16"/>
  <c r="J320" i="16"/>
  <c r="L319" i="16"/>
  <c r="J319" i="16"/>
  <c r="L318" i="16"/>
  <c r="J318" i="16"/>
  <c r="L317" i="16"/>
  <c r="J317" i="16"/>
  <c r="L316" i="16"/>
  <c r="J316" i="16"/>
  <c r="L315" i="16"/>
  <c r="J315" i="16"/>
  <c r="L314" i="16"/>
  <c r="J314" i="16"/>
  <c r="L313" i="16"/>
  <c r="J313" i="16"/>
  <c r="L312" i="16"/>
  <c r="J312" i="16"/>
  <c r="L311" i="16"/>
  <c r="J311" i="16"/>
  <c r="L310" i="16"/>
  <c r="J310" i="16"/>
  <c r="L309" i="16"/>
  <c r="J309" i="16"/>
  <c r="L308" i="16"/>
  <c r="J308" i="16"/>
  <c r="L307" i="16"/>
  <c r="J307" i="16"/>
  <c r="L306" i="16"/>
  <c r="J306" i="16"/>
  <c r="L305" i="16"/>
  <c r="J305" i="16"/>
  <c r="L304" i="16"/>
  <c r="J304" i="16"/>
  <c r="L303" i="16"/>
  <c r="J303" i="16"/>
  <c r="L302" i="16"/>
  <c r="J302" i="16"/>
  <c r="L301" i="16"/>
  <c r="J301" i="16"/>
  <c r="L300" i="16"/>
  <c r="J300" i="16"/>
  <c r="L297" i="16"/>
  <c r="J297" i="16"/>
  <c r="L296" i="16"/>
  <c r="J296" i="16"/>
  <c r="L295" i="16"/>
  <c r="J295" i="16"/>
  <c r="L294" i="16"/>
  <c r="J294" i="16"/>
  <c r="L293" i="16"/>
  <c r="J293" i="16"/>
  <c r="L292" i="16"/>
  <c r="J292" i="16"/>
  <c r="L291" i="16"/>
  <c r="J291" i="16"/>
  <c r="L290" i="16"/>
  <c r="J290" i="16"/>
  <c r="L289" i="16"/>
  <c r="J289" i="16"/>
  <c r="L288" i="16"/>
  <c r="J288" i="16"/>
  <c r="L287" i="16"/>
  <c r="J287" i="16"/>
  <c r="L286" i="16"/>
  <c r="J286" i="16"/>
  <c r="L285" i="16"/>
  <c r="J285" i="16"/>
  <c r="L284" i="16"/>
  <c r="J284" i="16"/>
  <c r="L283" i="16"/>
  <c r="J283" i="16"/>
  <c r="L282" i="16"/>
  <c r="J282" i="16"/>
  <c r="L281" i="16"/>
  <c r="J281" i="16"/>
  <c r="L280" i="16"/>
  <c r="J280" i="16"/>
  <c r="L279" i="16"/>
  <c r="J279" i="16"/>
  <c r="L278" i="16"/>
  <c r="J278" i="16"/>
  <c r="L277" i="16"/>
  <c r="J277" i="16"/>
  <c r="L276" i="16"/>
  <c r="J276" i="16"/>
  <c r="L275" i="16"/>
  <c r="J275" i="16"/>
  <c r="L274" i="16"/>
  <c r="J274" i="16"/>
  <c r="L273" i="16"/>
  <c r="J273" i="16"/>
  <c r="L272" i="16"/>
  <c r="J272" i="16"/>
  <c r="L271" i="16"/>
  <c r="J271" i="16"/>
  <c r="L270" i="16"/>
  <c r="J270" i="16"/>
  <c r="L269" i="16"/>
  <c r="J269" i="16"/>
  <c r="L268" i="16"/>
  <c r="J268" i="16"/>
  <c r="L267" i="16"/>
  <c r="J267" i="16"/>
  <c r="L266" i="16"/>
  <c r="J266" i="16"/>
  <c r="L265" i="16"/>
  <c r="J265" i="16"/>
  <c r="L264" i="16"/>
  <c r="J264" i="16"/>
  <c r="L263" i="16"/>
  <c r="J263" i="16"/>
  <c r="L262" i="16"/>
  <c r="J262" i="16"/>
  <c r="L261" i="16"/>
  <c r="J261" i="16"/>
  <c r="L260" i="16"/>
  <c r="J260" i="16"/>
  <c r="L259" i="16"/>
  <c r="J259" i="16"/>
  <c r="L258" i="16"/>
  <c r="J258" i="16"/>
  <c r="L257" i="16"/>
  <c r="J257" i="16"/>
  <c r="L256" i="16"/>
  <c r="J256" i="16"/>
  <c r="L255" i="16"/>
  <c r="J255" i="16"/>
  <c r="L254" i="16"/>
  <c r="J254" i="16"/>
  <c r="L253" i="16"/>
  <c r="J253" i="16"/>
  <c r="L252" i="16"/>
  <c r="J252" i="16"/>
  <c r="L251" i="16"/>
  <c r="J251" i="16"/>
  <c r="L250" i="16"/>
  <c r="J250" i="16"/>
  <c r="L249" i="16"/>
  <c r="J249" i="16"/>
  <c r="L248" i="16"/>
  <c r="J248" i="16"/>
  <c r="L247" i="16"/>
  <c r="J247" i="16"/>
  <c r="L246" i="16"/>
  <c r="J246" i="16"/>
  <c r="L245" i="16"/>
  <c r="J245" i="16"/>
  <c r="L244" i="16"/>
  <c r="J244" i="16"/>
  <c r="L243" i="16"/>
  <c r="J243" i="16"/>
  <c r="L242" i="16"/>
  <c r="J242" i="16"/>
  <c r="L241" i="16"/>
  <c r="J241" i="16"/>
  <c r="L240" i="16"/>
  <c r="J240" i="16"/>
  <c r="L239" i="16"/>
  <c r="J239" i="16"/>
  <c r="L238" i="16"/>
  <c r="J238" i="16"/>
  <c r="L237" i="16"/>
  <c r="J237" i="16"/>
  <c r="L236" i="16"/>
  <c r="J236" i="16"/>
  <c r="L235" i="16"/>
  <c r="J235" i="16"/>
  <c r="L234" i="16"/>
  <c r="J234" i="16"/>
  <c r="L233" i="16"/>
  <c r="J233" i="16"/>
  <c r="L232" i="16"/>
  <c r="J232" i="16"/>
  <c r="L231" i="16"/>
  <c r="J231" i="16"/>
  <c r="L230" i="16"/>
  <c r="J230" i="16"/>
  <c r="L229" i="16"/>
  <c r="J229" i="16"/>
  <c r="L228" i="16"/>
  <c r="J228" i="16"/>
  <c r="L227" i="16"/>
  <c r="J227" i="16"/>
  <c r="L226" i="16"/>
  <c r="J226" i="16"/>
  <c r="L225" i="16"/>
  <c r="J225" i="16"/>
  <c r="L224" i="16"/>
  <c r="J224" i="16"/>
  <c r="L223" i="16"/>
  <c r="J223" i="16"/>
  <c r="L222" i="16"/>
  <c r="J222" i="16"/>
  <c r="L221" i="16"/>
  <c r="J221" i="16"/>
  <c r="L220" i="16"/>
  <c r="J220" i="16"/>
  <c r="L219" i="16"/>
  <c r="J219" i="16"/>
  <c r="L218" i="16"/>
  <c r="J218" i="16"/>
  <c r="L217" i="16"/>
  <c r="J217" i="16"/>
  <c r="L216" i="16"/>
  <c r="J216" i="16"/>
  <c r="L215" i="16"/>
  <c r="J215" i="16"/>
  <c r="L214" i="16"/>
  <c r="J214" i="16"/>
  <c r="L213" i="16"/>
  <c r="J213" i="16"/>
  <c r="L212" i="16"/>
  <c r="J212" i="16"/>
  <c r="L211" i="16"/>
  <c r="J211" i="16"/>
  <c r="L210" i="16"/>
  <c r="J210" i="16"/>
  <c r="L209" i="16"/>
  <c r="J209" i="16"/>
  <c r="L208" i="16"/>
  <c r="J208" i="16"/>
  <c r="L207" i="16"/>
  <c r="J207" i="16"/>
  <c r="L206" i="16"/>
  <c r="J206" i="16"/>
  <c r="L205" i="16"/>
  <c r="J205" i="16"/>
  <c r="L204" i="16"/>
  <c r="J204" i="16"/>
  <c r="L203" i="16"/>
  <c r="J203" i="16"/>
  <c r="L202" i="16"/>
  <c r="J202" i="16"/>
  <c r="L201" i="16"/>
  <c r="J201" i="16"/>
  <c r="L200" i="16"/>
  <c r="J200" i="16"/>
  <c r="L199" i="16"/>
  <c r="J199" i="16"/>
  <c r="L198" i="16"/>
  <c r="J198" i="16"/>
  <c r="L197" i="16"/>
  <c r="J197" i="16"/>
  <c r="L196" i="16"/>
  <c r="J196" i="16"/>
  <c r="L195" i="16"/>
  <c r="J195" i="16"/>
  <c r="L194" i="16"/>
  <c r="J194" i="16"/>
  <c r="L193" i="16"/>
  <c r="J193" i="16"/>
  <c r="L192" i="16"/>
  <c r="J192" i="16"/>
  <c r="L191" i="16"/>
  <c r="J191" i="16"/>
  <c r="L190" i="16"/>
  <c r="J190" i="16"/>
  <c r="L189" i="16"/>
  <c r="J189" i="16"/>
  <c r="L188" i="16"/>
  <c r="J188" i="16"/>
  <c r="L187" i="16"/>
  <c r="J187" i="16"/>
  <c r="L186" i="16"/>
  <c r="J186" i="16"/>
  <c r="L185" i="16"/>
  <c r="J185" i="16"/>
  <c r="L184" i="16"/>
  <c r="J184" i="16"/>
  <c r="L183" i="16"/>
  <c r="J183" i="16"/>
  <c r="L182" i="16"/>
  <c r="J182" i="16"/>
  <c r="L181" i="16"/>
  <c r="J181" i="16"/>
  <c r="L180" i="16"/>
  <c r="J180" i="16"/>
  <c r="L179" i="16"/>
  <c r="J179" i="16"/>
  <c r="L178" i="16"/>
  <c r="J178" i="16"/>
  <c r="L177" i="16"/>
  <c r="J177" i="16"/>
  <c r="L176" i="16"/>
  <c r="J176" i="16"/>
  <c r="L175" i="16"/>
  <c r="J175" i="16"/>
  <c r="L174" i="16"/>
  <c r="J174" i="16"/>
  <c r="L173" i="16"/>
  <c r="J173" i="16"/>
  <c r="L172" i="16"/>
  <c r="J172" i="16"/>
  <c r="L171" i="16"/>
  <c r="J171" i="16"/>
  <c r="L170" i="16"/>
  <c r="J170" i="16"/>
  <c r="L169" i="16"/>
  <c r="J169" i="16"/>
  <c r="L168" i="16"/>
  <c r="J168" i="16"/>
  <c r="L167" i="16"/>
  <c r="J167" i="16"/>
  <c r="L166" i="16"/>
  <c r="J166" i="16"/>
  <c r="L165" i="16"/>
  <c r="J165" i="16"/>
  <c r="L164" i="16"/>
  <c r="J164" i="16"/>
  <c r="L163" i="16"/>
  <c r="J163" i="16"/>
  <c r="L162" i="16"/>
  <c r="J162" i="16"/>
  <c r="L161" i="16"/>
  <c r="J161" i="16"/>
  <c r="L160" i="16"/>
  <c r="J160" i="16"/>
  <c r="L159" i="16"/>
  <c r="J159" i="16"/>
  <c r="L158" i="16"/>
  <c r="J158" i="16"/>
  <c r="L157" i="16"/>
  <c r="J157" i="16"/>
  <c r="L156" i="16"/>
  <c r="J156" i="16"/>
  <c r="L155" i="16"/>
  <c r="J155" i="16"/>
  <c r="L154" i="16"/>
  <c r="J154" i="16"/>
  <c r="L153" i="16"/>
  <c r="J153" i="16"/>
  <c r="L152" i="16"/>
  <c r="J152" i="16"/>
  <c r="L151" i="16"/>
  <c r="J151" i="16"/>
  <c r="L150" i="16"/>
  <c r="J150" i="16"/>
  <c r="L149" i="16"/>
  <c r="J149" i="16"/>
  <c r="L148" i="16"/>
  <c r="J148" i="16"/>
  <c r="L147" i="16"/>
  <c r="J147" i="16"/>
  <c r="L146" i="16"/>
  <c r="J146" i="16"/>
  <c r="L145" i="16"/>
  <c r="J145" i="16"/>
  <c r="L144" i="16"/>
  <c r="J144" i="16"/>
  <c r="L143" i="16"/>
  <c r="J143" i="16"/>
  <c r="L142" i="16"/>
  <c r="J142" i="16"/>
  <c r="L141" i="16"/>
  <c r="J141" i="16"/>
  <c r="L140" i="16"/>
  <c r="J140" i="16"/>
  <c r="L139" i="16"/>
  <c r="J139" i="16"/>
  <c r="L138" i="16"/>
  <c r="J138" i="16"/>
  <c r="L137" i="16"/>
  <c r="J137" i="16"/>
  <c r="L136" i="16"/>
  <c r="J136" i="16"/>
  <c r="L135" i="16"/>
  <c r="J135" i="16"/>
  <c r="L134" i="16"/>
  <c r="J134" i="16"/>
  <c r="L133" i="16"/>
  <c r="J133" i="16"/>
  <c r="L132" i="16"/>
  <c r="J132" i="16"/>
  <c r="L131" i="16"/>
  <c r="J131" i="16"/>
  <c r="L130" i="16"/>
  <c r="J130" i="16"/>
  <c r="L129" i="16"/>
  <c r="J129" i="16"/>
  <c r="L128" i="16"/>
  <c r="J128" i="16"/>
  <c r="L127" i="16"/>
  <c r="J127" i="16"/>
  <c r="L126" i="16"/>
  <c r="J126" i="16"/>
  <c r="L125" i="16"/>
  <c r="J125" i="16"/>
  <c r="L124" i="16"/>
  <c r="J124" i="16"/>
  <c r="L123" i="16"/>
  <c r="J123" i="16"/>
  <c r="L122" i="16"/>
  <c r="J122" i="16"/>
  <c r="L121" i="16"/>
  <c r="J121" i="16"/>
  <c r="L120" i="16"/>
  <c r="J120" i="16"/>
  <c r="L119" i="16"/>
  <c r="J119" i="16"/>
  <c r="L118" i="16"/>
  <c r="J118" i="16"/>
  <c r="L117" i="16"/>
  <c r="J117" i="16"/>
  <c r="L116" i="16"/>
  <c r="J116" i="16"/>
  <c r="L115" i="16"/>
  <c r="J115" i="16"/>
  <c r="L114" i="16"/>
  <c r="J114" i="16"/>
  <c r="L113" i="16"/>
  <c r="J113" i="16"/>
  <c r="L112" i="16"/>
  <c r="J112" i="16"/>
  <c r="L111" i="16"/>
  <c r="J111" i="16"/>
  <c r="L110" i="16"/>
  <c r="J110" i="16"/>
  <c r="L109" i="16"/>
  <c r="J109" i="16"/>
  <c r="L108" i="16"/>
  <c r="J108" i="16"/>
  <c r="L107" i="16"/>
  <c r="J107" i="16"/>
  <c r="L106" i="16"/>
  <c r="J106" i="16"/>
  <c r="L105" i="16"/>
  <c r="J105" i="16"/>
  <c r="L104" i="16"/>
  <c r="J104" i="16"/>
  <c r="L103" i="16"/>
  <c r="J103" i="16"/>
  <c r="L102" i="16"/>
  <c r="J102" i="16"/>
  <c r="L101" i="16"/>
  <c r="J101" i="16"/>
  <c r="L100" i="16"/>
  <c r="J100" i="16"/>
  <c r="L99" i="16"/>
  <c r="J99" i="16"/>
  <c r="L98" i="16"/>
  <c r="J98" i="16"/>
  <c r="L97" i="16"/>
  <c r="J97" i="16"/>
  <c r="L96" i="16"/>
  <c r="J96" i="16"/>
  <c r="L95" i="16"/>
  <c r="J95" i="16"/>
  <c r="L94" i="16"/>
  <c r="J94" i="16"/>
  <c r="L93" i="16"/>
  <c r="J93" i="16"/>
  <c r="L92" i="16"/>
  <c r="J92" i="16"/>
  <c r="L91" i="16"/>
  <c r="J91" i="16"/>
  <c r="L90" i="16"/>
  <c r="J90" i="16"/>
  <c r="L89" i="16"/>
  <c r="J89" i="16"/>
  <c r="L88" i="16"/>
  <c r="J88" i="16"/>
  <c r="L87" i="16"/>
  <c r="J87" i="16"/>
  <c r="L86" i="16"/>
  <c r="J86" i="16"/>
  <c r="L85" i="16"/>
  <c r="J85" i="16"/>
  <c r="L84" i="16"/>
  <c r="J84" i="16"/>
  <c r="L83" i="16"/>
  <c r="J83" i="16"/>
  <c r="L82" i="16"/>
  <c r="J82" i="16"/>
  <c r="L81" i="16"/>
  <c r="J81" i="16"/>
  <c r="L80" i="16"/>
  <c r="J80" i="16"/>
  <c r="L79" i="16"/>
  <c r="J79" i="16"/>
  <c r="L78" i="16"/>
  <c r="J78" i="16"/>
  <c r="L77" i="16"/>
  <c r="J77" i="16"/>
  <c r="L76" i="16"/>
  <c r="J76" i="16"/>
  <c r="L75" i="16"/>
  <c r="J75" i="16"/>
  <c r="L74" i="16"/>
  <c r="J74" i="16"/>
  <c r="L73" i="16"/>
  <c r="J73" i="16"/>
  <c r="L72" i="16"/>
  <c r="J72" i="16"/>
  <c r="L71" i="16"/>
  <c r="J71" i="16"/>
  <c r="L70" i="16"/>
  <c r="J70" i="16"/>
  <c r="L69" i="16"/>
  <c r="J69" i="16"/>
  <c r="L68" i="16"/>
  <c r="J68" i="16"/>
  <c r="L67" i="16"/>
  <c r="J67" i="16"/>
  <c r="L66" i="16"/>
  <c r="J66" i="16"/>
  <c r="L65" i="16"/>
  <c r="J65" i="16"/>
  <c r="L64" i="16"/>
  <c r="J64" i="16"/>
  <c r="L63" i="16"/>
  <c r="J63" i="16"/>
  <c r="L62" i="16"/>
  <c r="J62" i="16"/>
  <c r="L61" i="16"/>
  <c r="J61" i="16"/>
  <c r="L60" i="16"/>
  <c r="J60" i="16"/>
  <c r="L59" i="16"/>
  <c r="J59" i="16"/>
  <c r="L58" i="16"/>
  <c r="J58" i="16"/>
  <c r="L57" i="16"/>
  <c r="J57" i="16"/>
  <c r="L56" i="16"/>
  <c r="J56" i="16"/>
  <c r="L55" i="16"/>
  <c r="J55" i="16"/>
  <c r="L54" i="16"/>
  <c r="J54" i="16"/>
  <c r="L53" i="16"/>
  <c r="J53" i="16"/>
  <c r="L52" i="16"/>
  <c r="J52" i="16"/>
  <c r="L51" i="16"/>
  <c r="J51" i="16"/>
  <c r="L50" i="16"/>
  <c r="J50" i="16"/>
  <c r="L49" i="16"/>
  <c r="J49" i="16"/>
  <c r="L48" i="16"/>
  <c r="J48" i="16"/>
  <c r="L47" i="16"/>
  <c r="J47" i="16"/>
  <c r="L46" i="16"/>
  <c r="J46" i="16"/>
  <c r="L45" i="16"/>
  <c r="J45" i="16"/>
  <c r="L44" i="16"/>
  <c r="J44" i="16"/>
  <c r="L43" i="16"/>
  <c r="J43" i="16"/>
  <c r="L42" i="16"/>
  <c r="J42" i="16"/>
  <c r="L41" i="16"/>
  <c r="J41" i="16"/>
  <c r="L40" i="16"/>
  <c r="J40" i="16"/>
  <c r="L39" i="16"/>
  <c r="J39" i="16"/>
  <c r="L38" i="16"/>
  <c r="J38" i="16"/>
  <c r="L37" i="16"/>
  <c r="J37" i="16"/>
  <c r="L36" i="16"/>
  <c r="J36" i="16"/>
  <c r="L35" i="16"/>
  <c r="J35" i="16"/>
  <c r="L34" i="16"/>
  <c r="J34" i="16"/>
  <c r="L33" i="16"/>
  <c r="J33" i="16"/>
  <c r="L32" i="16"/>
  <c r="J32" i="16"/>
  <c r="L31" i="16"/>
  <c r="J31" i="16"/>
  <c r="L30" i="16"/>
  <c r="J30" i="16"/>
  <c r="L29" i="16"/>
  <c r="J29" i="16"/>
  <c r="L28" i="16"/>
  <c r="J28" i="16"/>
  <c r="L27" i="16"/>
  <c r="J27" i="16"/>
  <c r="L26" i="16"/>
  <c r="J26" i="16"/>
  <c r="L25" i="16"/>
  <c r="J25" i="16"/>
  <c r="L24" i="16"/>
  <c r="J24" i="16"/>
  <c r="L23" i="16"/>
  <c r="J23" i="16"/>
  <c r="L22" i="16"/>
  <c r="J22" i="16"/>
  <c r="L21" i="16"/>
  <c r="J21" i="16"/>
  <c r="L20" i="16"/>
  <c r="J20" i="16"/>
  <c r="L19" i="16"/>
  <c r="J19" i="16"/>
  <c r="L18" i="16"/>
  <c r="J18" i="16"/>
  <c r="L17" i="16"/>
  <c r="J17" i="16"/>
  <c r="L16" i="16"/>
  <c r="J16" i="16"/>
  <c r="L15" i="16"/>
  <c r="J15" i="16"/>
  <c r="L14" i="16"/>
  <c r="J14" i="16"/>
  <c r="L13" i="16"/>
  <c r="J13" i="16"/>
  <c r="L12" i="16"/>
  <c r="J12" i="16"/>
  <c r="L11" i="16"/>
  <c r="J11" i="16"/>
  <c r="L10" i="16"/>
  <c r="J10" i="16"/>
  <c r="L9" i="16"/>
  <c r="J9" i="16"/>
  <c r="L8" i="16"/>
  <c r="J8" i="16"/>
  <c r="L7" i="16"/>
  <c r="J7" i="16"/>
  <c r="L6" i="16"/>
  <c r="J6" i="16"/>
  <c r="L5" i="16"/>
  <c r="J5" i="16"/>
  <c r="L4" i="16"/>
  <c r="J4" i="16"/>
  <c r="L3" i="16"/>
  <c r="J3" i="16"/>
  <c r="L2" i="16"/>
  <c r="J2" i="16"/>
  <c r="AE1239" i="29" l="1"/>
  <c r="AE1238" i="29"/>
  <c r="AE1237" i="29"/>
  <c r="AE1236" i="29"/>
  <c r="AE1235" i="29"/>
  <c r="AE1234" i="29"/>
  <c r="AE1233" i="29"/>
  <c r="AE1232" i="29"/>
  <c r="AE1231" i="29"/>
  <c r="AE1230" i="29"/>
  <c r="AE1229" i="29"/>
  <c r="AE1228" i="29"/>
  <c r="AE1227" i="29"/>
  <c r="AE1226" i="29"/>
  <c r="AE1225" i="29"/>
  <c r="AE1224" i="29"/>
  <c r="AE1223" i="29"/>
  <c r="AE1222" i="29"/>
  <c r="AE1221" i="29"/>
  <c r="AE1220" i="29"/>
  <c r="AE1219" i="29"/>
  <c r="AE1218" i="29"/>
  <c r="AE1217" i="29"/>
  <c r="AE1216" i="29"/>
  <c r="AE1215" i="29"/>
  <c r="AE1214" i="29"/>
  <c r="AE1213" i="29"/>
  <c r="AE1212" i="29"/>
  <c r="AE1211" i="29"/>
  <c r="AE1210" i="29"/>
  <c r="AE1209" i="29"/>
  <c r="AE1208" i="29"/>
  <c r="AE1207" i="29"/>
  <c r="AE1206" i="29"/>
  <c r="AE1205" i="29"/>
  <c r="AE1204" i="29"/>
  <c r="AE1203" i="29"/>
  <c r="AE1202" i="29"/>
  <c r="AE1201" i="29"/>
  <c r="AE1200" i="29"/>
  <c r="AE1199" i="29"/>
  <c r="AE1198" i="29"/>
  <c r="AE1197" i="29"/>
  <c r="AE1196" i="29"/>
  <c r="AE1195" i="29"/>
  <c r="AE1194" i="29"/>
  <c r="AE1193" i="29"/>
  <c r="AE1192" i="29"/>
  <c r="AE1191" i="29"/>
  <c r="AE1190" i="29"/>
  <c r="AE1189" i="29"/>
  <c r="AE1188" i="29"/>
  <c r="AE1187" i="29"/>
  <c r="AE1186" i="29"/>
  <c r="AE1185" i="29"/>
  <c r="AE1184" i="29"/>
  <c r="AE1183" i="29"/>
  <c r="AE1182" i="29"/>
  <c r="AE1181" i="29"/>
  <c r="AE1180" i="29"/>
  <c r="AE1179" i="29"/>
  <c r="AE1178" i="29"/>
  <c r="AE1177" i="29"/>
  <c r="AE1176" i="29"/>
  <c r="AE1175" i="29"/>
  <c r="AE1174" i="29"/>
  <c r="AE1173" i="29"/>
  <c r="AE1172" i="29"/>
  <c r="AE1171" i="29"/>
  <c r="AE1170" i="29"/>
  <c r="AE1169" i="29"/>
  <c r="AE1168" i="29"/>
  <c r="AE1167" i="29"/>
  <c r="AE1166" i="29"/>
  <c r="AE1165" i="29"/>
  <c r="AE1164" i="29"/>
  <c r="AE1163" i="29"/>
  <c r="AE1162" i="29"/>
  <c r="AE1161" i="29"/>
  <c r="AE1160" i="29"/>
  <c r="AE1159" i="29"/>
  <c r="AE1158" i="29"/>
  <c r="AE1157" i="29"/>
  <c r="AE1156" i="29"/>
  <c r="AE1155" i="29"/>
  <c r="AE1154" i="29"/>
  <c r="AE1153" i="29"/>
  <c r="AE1152" i="29"/>
  <c r="AE1151" i="29"/>
  <c r="AE1150" i="29"/>
  <c r="AE1149" i="29"/>
  <c r="AE1148" i="29"/>
  <c r="AE1147" i="29"/>
  <c r="AE1146" i="29"/>
  <c r="AE1145" i="29"/>
  <c r="AE1144" i="29"/>
  <c r="AE1143" i="29"/>
  <c r="AE1142" i="29"/>
  <c r="AE1141" i="29"/>
  <c r="AE1140" i="29"/>
  <c r="AE1139" i="29"/>
  <c r="AE1138" i="29"/>
  <c r="AE1137" i="29"/>
  <c r="AE1136" i="29"/>
  <c r="AE1135" i="29"/>
  <c r="AE1134" i="29"/>
  <c r="AE1133" i="29"/>
  <c r="AE1132" i="29"/>
  <c r="AE1131" i="29"/>
  <c r="AE1130" i="29"/>
  <c r="AE1129" i="29"/>
  <c r="AE1128" i="29"/>
  <c r="AE1127" i="29"/>
  <c r="AE1126" i="29"/>
  <c r="AE1125" i="29"/>
  <c r="AE1124" i="29"/>
  <c r="AE1123" i="29"/>
  <c r="AE1122" i="29"/>
  <c r="AE1121" i="29"/>
  <c r="AE1120" i="29"/>
  <c r="AE1119" i="29"/>
  <c r="AE1118" i="29"/>
  <c r="AE1117" i="29"/>
  <c r="AE1116" i="29"/>
  <c r="AE1115" i="29"/>
  <c r="AE1114" i="29"/>
  <c r="AE1113" i="29"/>
  <c r="AE1112" i="29"/>
  <c r="AE1111" i="29"/>
  <c r="AE1110" i="29"/>
  <c r="AE1109" i="29"/>
  <c r="AE1108" i="29"/>
  <c r="AE1107" i="29"/>
  <c r="AE1106" i="29"/>
  <c r="AE1105" i="29"/>
  <c r="AE1104" i="29"/>
  <c r="AE1103" i="29"/>
  <c r="AE1102" i="29"/>
  <c r="AE1101" i="29"/>
  <c r="AE1100" i="29"/>
  <c r="AE1099" i="29"/>
  <c r="AE1098" i="29"/>
  <c r="AE1097" i="29"/>
  <c r="AE1096" i="29"/>
  <c r="AE1095" i="29"/>
  <c r="AE1094" i="29"/>
  <c r="AE1093" i="29"/>
  <c r="AE1092" i="29"/>
  <c r="AE1091" i="29"/>
  <c r="AE1090" i="29"/>
  <c r="AE1089" i="29"/>
  <c r="AE1088" i="29"/>
  <c r="AE1087" i="29"/>
  <c r="AE1086" i="29"/>
  <c r="AE1085" i="29"/>
  <c r="AE1084" i="29"/>
  <c r="AE1083" i="29"/>
  <c r="AE1082" i="29"/>
  <c r="AE1081" i="29"/>
  <c r="AE1080" i="29"/>
  <c r="AE1079" i="29"/>
  <c r="AE1078" i="29"/>
  <c r="AE1077" i="29"/>
  <c r="AE1076" i="29"/>
  <c r="AE1075" i="29"/>
  <c r="AE1074" i="29"/>
  <c r="AE1073" i="29"/>
  <c r="AE1072" i="29"/>
  <c r="AE1071" i="29"/>
  <c r="AE1070" i="29"/>
  <c r="AE1069" i="29"/>
  <c r="AE1068" i="29"/>
  <c r="AE1067" i="29"/>
  <c r="AE1066" i="29"/>
  <c r="AE1065" i="29"/>
  <c r="AE1064" i="29"/>
  <c r="AE1063" i="29"/>
  <c r="AE1062" i="29"/>
  <c r="AE1061" i="29"/>
  <c r="AE1060" i="29"/>
  <c r="AE1059" i="29"/>
  <c r="AE1058" i="29"/>
  <c r="AE1057" i="29"/>
  <c r="AE1056" i="29"/>
  <c r="AE1055" i="29"/>
  <c r="AE1054" i="29"/>
  <c r="AE1053" i="29"/>
  <c r="AE1052" i="29"/>
  <c r="AE1051" i="29"/>
  <c r="AE1050" i="29"/>
  <c r="AE1049" i="29"/>
  <c r="AE1048" i="29"/>
  <c r="AE1047" i="29"/>
  <c r="AE1046" i="29"/>
  <c r="AE1045" i="29"/>
  <c r="AE1044" i="29"/>
  <c r="AE1043" i="29"/>
  <c r="AE1042" i="29"/>
  <c r="AE1041" i="29"/>
  <c r="AE1040" i="29"/>
  <c r="AE1039" i="29"/>
  <c r="AE1038" i="29"/>
  <c r="AE1035" i="29"/>
  <c r="AE1034" i="29"/>
  <c r="AE1033" i="29"/>
  <c r="AE1032" i="29"/>
  <c r="AE1031" i="29"/>
  <c r="AE1030" i="29"/>
  <c r="AE1029" i="29"/>
  <c r="AE1028" i="29"/>
  <c r="AE1027" i="29"/>
  <c r="AE1026" i="29"/>
  <c r="AE1025" i="29"/>
  <c r="AE1024" i="29"/>
  <c r="AE1023" i="29"/>
  <c r="AE1022" i="29"/>
  <c r="AE1021" i="29"/>
  <c r="AE1020" i="29"/>
  <c r="AE1019" i="29"/>
  <c r="AE1018" i="29"/>
  <c r="AE1017" i="29"/>
  <c r="AE1016" i="29"/>
  <c r="AE1015" i="29"/>
  <c r="AE1014" i="29"/>
  <c r="AE1013" i="29"/>
  <c r="AE1012" i="29"/>
  <c r="AE1011" i="29"/>
  <c r="AE1010" i="29"/>
  <c r="AE1009" i="29"/>
  <c r="AE1008" i="29"/>
  <c r="AE1007" i="29"/>
  <c r="AE1006" i="29"/>
  <c r="AE1005" i="29"/>
  <c r="AE1004" i="29"/>
  <c r="AE1003" i="29"/>
  <c r="AE1002" i="29"/>
  <c r="AE1001" i="29"/>
  <c r="AE1000" i="29"/>
  <c r="AE999" i="29"/>
  <c r="AE998" i="29"/>
  <c r="AE997" i="29"/>
  <c r="AE996" i="29"/>
  <c r="AE995" i="29"/>
  <c r="AE994" i="29"/>
  <c r="AE993" i="29"/>
  <c r="AE992" i="29"/>
  <c r="AE991" i="29"/>
  <c r="AE990" i="29"/>
  <c r="AE989" i="29"/>
  <c r="AE988" i="29"/>
  <c r="AE987" i="29"/>
  <c r="AE986" i="29"/>
  <c r="AE985" i="29"/>
  <c r="AE984" i="29"/>
  <c r="AE983" i="29"/>
  <c r="AE982" i="29"/>
  <c r="AE981" i="29"/>
  <c r="AE980" i="29"/>
  <c r="AE979" i="29"/>
  <c r="AE978" i="29"/>
  <c r="AE977" i="29"/>
  <c r="AE976" i="29"/>
  <c r="AE975" i="29"/>
  <c r="AE974" i="29"/>
  <c r="AE973" i="29"/>
  <c r="AE972" i="29"/>
  <c r="AE971" i="29"/>
  <c r="AE970" i="29"/>
  <c r="AE969" i="29"/>
  <c r="AE968" i="29"/>
  <c r="AE967" i="29"/>
  <c r="AE966" i="29"/>
  <c r="AE965" i="29"/>
  <c r="AE964" i="29"/>
  <c r="AE963" i="29"/>
  <c r="AE962" i="29"/>
  <c r="AE961" i="29"/>
  <c r="AE960" i="29"/>
  <c r="AE959" i="29"/>
  <c r="AE958" i="29"/>
  <c r="AE957" i="29"/>
  <c r="AE956" i="29"/>
  <c r="AE955" i="29"/>
  <c r="AE954" i="29"/>
  <c r="AE953" i="29"/>
  <c r="AE952" i="29"/>
  <c r="AE951" i="29"/>
  <c r="AE950" i="29"/>
  <c r="AE949" i="29"/>
  <c r="AE948" i="29"/>
  <c r="AE947" i="29"/>
  <c r="AE946" i="29"/>
  <c r="AE945" i="29"/>
  <c r="AE944" i="29"/>
  <c r="AE943" i="29"/>
  <c r="AE942" i="29"/>
  <c r="AE941" i="29"/>
  <c r="AE940" i="29"/>
  <c r="AE939" i="29"/>
  <c r="AE938" i="29"/>
  <c r="AE937" i="29"/>
  <c r="AE936" i="29"/>
  <c r="AE935" i="29"/>
  <c r="AE934" i="29"/>
  <c r="AE933" i="29"/>
  <c r="AE932" i="29"/>
  <c r="AE931" i="29"/>
  <c r="AE930" i="29"/>
  <c r="AE929" i="29"/>
  <c r="AE928" i="29"/>
  <c r="AE927" i="29"/>
  <c r="AE926" i="29"/>
  <c r="AE925" i="29"/>
  <c r="AE924" i="29"/>
  <c r="AE923" i="29"/>
  <c r="AE922" i="29"/>
  <c r="AE921" i="29"/>
  <c r="AE920" i="29"/>
  <c r="AE919" i="29"/>
  <c r="AE918" i="29"/>
  <c r="AE917" i="29"/>
  <c r="AE916" i="29"/>
  <c r="AE915" i="29"/>
  <c r="AE914" i="29"/>
  <c r="AE913" i="29"/>
  <c r="AE912" i="29"/>
  <c r="AE911" i="29"/>
  <c r="AE910" i="29"/>
  <c r="AE909" i="29"/>
  <c r="AE908" i="29"/>
  <c r="AE907" i="29"/>
  <c r="AE906" i="29"/>
  <c r="AE905" i="29"/>
  <c r="AE904" i="29"/>
  <c r="AE903" i="29"/>
  <c r="AE902" i="29"/>
  <c r="AE901" i="29"/>
  <c r="AE900" i="29"/>
  <c r="AE899" i="29"/>
  <c r="AE898" i="29"/>
  <c r="AE897" i="29"/>
  <c r="AE896" i="29"/>
  <c r="AE895" i="29"/>
  <c r="AE894" i="29"/>
  <c r="AE893" i="29"/>
  <c r="AE892" i="29"/>
  <c r="AE891" i="29"/>
  <c r="AE890" i="29"/>
  <c r="AE889" i="29"/>
  <c r="AE886" i="29"/>
  <c r="AE885" i="29"/>
  <c r="AE884" i="29"/>
  <c r="AE883" i="29"/>
  <c r="AE882" i="29"/>
  <c r="AE881" i="29"/>
  <c r="AE880" i="29"/>
  <c r="AE879" i="29"/>
  <c r="AE878" i="29"/>
  <c r="AE877" i="29"/>
  <c r="AE876" i="29"/>
  <c r="AE875" i="29"/>
  <c r="AE874" i="29"/>
  <c r="AE873" i="29"/>
  <c r="AE872" i="29"/>
  <c r="AE871" i="29"/>
  <c r="AE870" i="29"/>
  <c r="AE869" i="29"/>
  <c r="AE868" i="29"/>
  <c r="AE867" i="29"/>
  <c r="AE866" i="29"/>
  <c r="AE865" i="29"/>
  <c r="AE864" i="29"/>
  <c r="AE863" i="29"/>
  <c r="AE862" i="29"/>
  <c r="AE861" i="29"/>
  <c r="AE860" i="29"/>
  <c r="AE859" i="29"/>
  <c r="AE858" i="29"/>
  <c r="AE857" i="29"/>
  <c r="AE856" i="29"/>
  <c r="AE855" i="29"/>
  <c r="AE854" i="29"/>
  <c r="AE853" i="29"/>
  <c r="AE852" i="29"/>
  <c r="AE851" i="29"/>
  <c r="AE850" i="29"/>
  <c r="AE849" i="29"/>
  <c r="AE848" i="29"/>
  <c r="AE847" i="29"/>
  <c r="AE846" i="29"/>
  <c r="AE845" i="29"/>
  <c r="AE844" i="29"/>
  <c r="AE843" i="29"/>
  <c r="AE842" i="29"/>
  <c r="AE841" i="29"/>
  <c r="AE840" i="29"/>
  <c r="AE839" i="29"/>
  <c r="AE838" i="29"/>
  <c r="AE837" i="29"/>
  <c r="AE836" i="29"/>
  <c r="AE835" i="29"/>
  <c r="AE834" i="29"/>
  <c r="AE833" i="29"/>
  <c r="AE832" i="29"/>
  <c r="AE831" i="29"/>
  <c r="AE830" i="29"/>
  <c r="AE829" i="29"/>
  <c r="AE828" i="29"/>
  <c r="AE827" i="29"/>
  <c r="AE826" i="29"/>
  <c r="AE825" i="29"/>
  <c r="AE824" i="29"/>
  <c r="AE823" i="29"/>
  <c r="AE822" i="29"/>
  <c r="AE821" i="29"/>
  <c r="AE820" i="29"/>
  <c r="AE819" i="29"/>
  <c r="AE818" i="29"/>
  <c r="AE817" i="29"/>
  <c r="AE816" i="29"/>
  <c r="AE815" i="29"/>
  <c r="AE814" i="29"/>
  <c r="AE813" i="29"/>
  <c r="AE812" i="29"/>
  <c r="AE811" i="29"/>
  <c r="AE810" i="29"/>
  <c r="AE809" i="29"/>
  <c r="AE808" i="29"/>
  <c r="AE807" i="29"/>
  <c r="AE806" i="29"/>
  <c r="AE805" i="29"/>
  <c r="AE804" i="29"/>
  <c r="AE803" i="29"/>
  <c r="AE802" i="29"/>
  <c r="AE801" i="29"/>
  <c r="AE800" i="29"/>
  <c r="AE799" i="29"/>
  <c r="AE798" i="29"/>
  <c r="AE797" i="29"/>
  <c r="AE796" i="29"/>
  <c r="AE795" i="29"/>
  <c r="AE794" i="29"/>
  <c r="AE791" i="29"/>
  <c r="AE790" i="29"/>
  <c r="AE789" i="29"/>
  <c r="AE788" i="29"/>
  <c r="AE787" i="29"/>
  <c r="AE786" i="29"/>
  <c r="AE785" i="29"/>
  <c r="AE784" i="29"/>
  <c r="AE783" i="29"/>
  <c r="AE782" i="29"/>
  <c r="AE781" i="29"/>
  <c r="AE780" i="29"/>
  <c r="AE779" i="29"/>
  <c r="AE778" i="29"/>
  <c r="AE777" i="29"/>
  <c r="AE776" i="29"/>
  <c r="AE775" i="29"/>
  <c r="AE774" i="29"/>
  <c r="AE773" i="29"/>
  <c r="AE772" i="29"/>
  <c r="AE771" i="29"/>
  <c r="AE770" i="29"/>
  <c r="AE769" i="29"/>
  <c r="AE768" i="29"/>
  <c r="AE767" i="29"/>
  <c r="AE766" i="29"/>
  <c r="AE765" i="29"/>
  <c r="AE764" i="29"/>
  <c r="AE763" i="29"/>
  <c r="AE762" i="29"/>
  <c r="AE761" i="29"/>
  <c r="AE760" i="29"/>
  <c r="AE759" i="29"/>
  <c r="AE758" i="29"/>
  <c r="AE757" i="29"/>
  <c r="AE756" i="29"/>
  <c r="AE755" i="29"/>
  <c r="AE754" i="29"/>
  <c r="AE753" i="29"/>
  <c r="AE752" i="29"/>
  <c r="AE751" i="29"/>
  <c r="AE750" i="29"/>
  <c r="AE749" i="29"/>
  <c r="AE748" i="29"/>
  <c r="AE747" i="29"/>
  <c r="AE746" i="29"/>
  <c r="AE745" i="29"/>
  <c r="AE744" i="29"/>
  <c r="AE743" i="29"/>
  <c r="AE742" i="29"/>
  <c r="AE741" i="29"/>
  <c r="AE740" i="29"/>
  <c r="AE739" i="29"/>
  <c r="AE738" i="29"/>
  <c r="AE737" i="29"/>
  <c r="AE736" i="29"/>
  <c r="AE735" i="29"/>
  <c r="AE734" i="29"/>
  <c r="AE733" i="29"/>
  <c r="AE732" i="29"/>
  <c r="AE731" i="29"/>
  <c r="AE730" i="29"/>
  <c r="AE729" i="29"/>
  <c r="AE728" i="29"/>
  <c r="AE727" i="29"/>
  <c r="AE726" i="29"/>
  <c r="AE725" i="29"/>
  <c r="AE724" i="29"/>
  <c r="AE723" i="29"/>
  <c r="AE722" i="29"/>
  <c r="AE721" i="29"/>
  <c r="AE720" i="29"/>
  <c r="AE719" i="29"/>
  <c r="AE718" i="29"/>
  <c r="AE717" i="29"/>
  <c r="AE716" i="29"/>
  <c r="AE715" i="29"/>
  <c r="AE714" i="29"/>
  <c r="AE713" i="29"/>
  <c r="AE712" i="29"/>
  <c r="AE711" i="29"/>
  <c r="AE710" i="29"/>
  <c r="AE709" i="29"/>
  <c r="AE708" i="29"/>
  <c r="AE707" i="29"/>
  <c r="AE706" i="29"/>
  <c r="AE705" i="29"/>
  <c r="AE704" i="29"/>
  <c r="AE703" i="29"/>
  <c r="AE702" i="29"/>
  <c r="AE701" i="29"/>
  <c r="AE700" i="29"/>
  <c r="AE699" i="29"/>
  <c r="AE698" i="29"/>
  <c r="AE697" i="29"/>
  <c r="AE696" i="29"/>
  <c r="AE695" i="29"/>
  <c r="AE694" i="29"/>
  <c r="AE693" i="29"/>
  <c r="AE692" i="29"/>
  <c r="AE691" i="29"/>
  <c r="AE690" i="29"/>
  <c r="AE689" i="29"/>
  <c r="AE688" i="29"/>
  <c r="AE687" i="29"/>
  <c r="AE686" i="29"/>
  <c r="AE685" i="29"/>
  <c r="AE684" i="29"/>
  <c r="AE683" i="29"/>
  <c r="AE682" i="29"/>
  <c r="AE681" i="29"/>
  <c r="AE680" i="29"/>
  <c r="AE679" i="29"/>
  <c r="AE678" i="29"/>
  <c r="AE677" i="29"/>
  <c r="AE676" i="29"/>
  <c r="AE675" i="29"/>
  <c r="AE674" i="29"/>
  <c r="AE673" i="29"/>
  <c r="AE672" i="29"/>
  <c r="AE671" i="29"/>
  <c r="AE670" i="29"/>
  <c r="AE669" i="29"/>
  <c r="AE668" i="29"/>
  <c r="AE667" i="29"/>
  <c r="AE666" i="29"/>
  <c r="AE665" i="29"/>
  <c r="AE664" i="29"/>
  <c r="AE663" i="29"/>
  <c r="AE662" i="29"/>
  <c r="AE661" i="29"/>
  <c r="AE660" i="29"/>
  <c r="AE659" i="29"/>
  <c r="AE658" i="29"/>
  <c r="AE657" i="29"/>
  <c r="AE656" i="29"/>
  <c r="AE655" i="29"/>
  <c r="AE654" i="29"/>
  <c r="AE653" i="29"/>
  <c r="AE652" i="29"/>
  <c r="AE651" i="29"/>
  <c r="AE650" i="29"/>
  <c r="AE649" i="29"/>
  <c r="AE648" i="29"/>
  <c r="AE647" i="29"/>
  <c r="AE646" i="29"/>
  <c r="AE645" i="29"/>
  <c r="AE644" i="29"/>
  <c r="AE643" i="29"/>
  <c r="AE642" i="29"/>
  <c r="AE641" i="29"/>
  <c r="AE640" i="29"/>
  <c r="AE639" i="29"/>
  <c r="AE638" i="29"/>
  <c r="AE637" i="29"/>
  <c r="AE636" i="29"/>
  <c r="AE635" i="29"/>
  <c r="AE634" i="29"/>
  <c r="AE633" i="29"/>
  <c r="AE632" i="29"/>
  <c r="AE631" i="29"/>
  <c r="AE630" i="29"/>
  <c r="AE629" i="29"/>
  <c r="AE628" i="29"/>
  <c r="AE627" i="29"/>
  <c r="AE626" i="29"/>
  <c r="AE625" i="29"/>
  <c r="AE624" i="29"/>
  <c r="AE623" i="29"/>
  <c r="AE622" i="29"/>
  <c r="AE621" i="29"/>
  <c r="AE620" i="29"/>
  <c r="AE619" i="29"/>
  <c r="AE618" i="29"/>
  <c r="AE617" i="29"/>
  <c r="AE616" i="29"/>
  <c r="AE615" i="29"/>
  <c r="AE614" i="29"/>
  <c r="AE611" i="29"/>
  <c r="AE610" i="29"/>
  <c r="AE609" i="29"/>
  <c r="AE608" i="29"/>
  <c r="AE607" i="29"/>
  <c r="AE606" i="29"/>
  <c r="AE605" i="29"/>
  <c r="AE604" i="29"/>
  <c r="AE603" i="29"/>
  <c r="AE602" i="29"/>
  <c r="AE601" i="29"/>
  <c r="AE600" i="29"/>
  <c r="AE599" i="29"/>
  <c r="AE598" i="29"/>
  <c r="AE597" i="29"/>
  <c r="AE596" i="29"/>
  <c r="AE595" i="29"/>
  <c r="AE594" i="29"/>
  <c r="AE593" i="29"/>
  <c r="AE592" i="29"/>
  <c r="AE591" i="29"/>
  <c r="AE590" i="29"/>
  <c r="AE589" i="29"/>
  <c r="AE588" i="29"/>
  <c r="AE587" i="29"/>
  <c r="AE586" i="29"/>
  <c r="AE585" i="29"/>
  <c r="AE584" i="29"/>
  <c r="AE583" i="29"/>
  <c r="AE582" i="29"/>
  <c r="AE581" i="29"/>
  <c r="AE580" i="29"/>
  <c r="AE579" i="29"/>
  <c r="AE578" i="29"/>
  <c r="AE577" i="29"/>
  <c r="AE576" i="29"/>
  <c r="AE575" i="29"/>
  <c r="AE574" i="29"/>
  <c r="AE573" i="29"/>
  <c r="AE572" i="29"/>
  <c r="AE571" i="29"/>
  <c r="AE570" i="29"/>
  <c r="AE569" i="29"/>
  <c r="AE568" i="29"/>
  <c r="AE567" i="29"/>
  <c r="AE566" i="29"/>
  <c r="AE565" i="29"/>
  <c r="AE564" i="29"/>
  <c r="AE563" i="29"/>
  <c r="AE562" i="29"/>
  <c r="AE561" i="29"/>
  <c r="AE560" i="29"/>
  <c r="AE559" i="29"/>
  <c r="AE558" i="29"/>
  <c r="AE557" i="29"/>
  <c r="AE556" i="29"/>
  <c r="AE555" i="29"/>
  <c r="AE554" i="29"/>
  <c r="AE553" i="29"/>
  <c r="AE552" i="29"/>
  <c r="AE551" i="29"/>
  <c r="AE550" i="29"/>
  <c r="AE549" i="29"/>
  <c r="AE548" i="29"/>
  <c r="AE547" i="29"/>
  <c r="AE546" i="29"/>
  <c r="AE545" i="29"/>
  <c r="AE544" i="29"/>
  <c r="AE543" i="29"/>
  <c r="AE542" i="29"/>
  <c r="AE541" i="29"/>
  <c r="AE540" i="29"/>
  <c r="AE539" i="29"/>
  <c r="AE538" i="29"/>
  <c r="AE537" i="29"/>
  <c r="AE536" i="29"/>
  <c r="AE535" i="29"/>
  <c r="AE534" i="29"/>
  <c r="AE533" i="29"/>
  <c r="AE532" i="29"/>
  <c r="AE531" i="29"/>
  <c r="AE530" i="29"/>
  <c r="AE529" i="29"/>
  <c r="AE528" i="29"/>
  <c r="AE527" i="29"/>
  <c r="AE526" i="29"/>
  <c r="AE525" i="29"/>
  <c r="AE524" i="29"/>
  <c r="AE523" i="29"/>
  <c r="AE522" i="29"/>
  <c r="AE521" i="29"/>
  <c r="AE520" i="29"/>
  <c r="AE519" i="29"/>
  <c r="AE518" i="29"/>
  <c r="AE517" i="29"/>
  <c r="AE516" i="29"/>
  <c r="AE515" i="29"/>
  <c r="AE514" i="29"/>
  <c r="AE513" i="29"/>
  <c r="AE512" i="29"/>
  <c r="AE511" i="29"/>
  <c r="AE510" i="29"/>
  <c r="AE509" i="29"/>
  <c r="AE508" i="29"/>
  <c r="AE507" i="29"/>
  <c r="AE506" i="29"/>
  <c r="AE505" i="29"/>
  <c r="AE504" i="29"/>
  <c r="AE503" i="29"/>
  <c r="AE502" i="29"/>
  <c r="AE501" i="29"/>
  <c r="AE500" i="29"/>
  <c r="AE499" i="29"/>
  <c r="AE498" i="29"/>
  <c r="AE497" i="29"/>
  <c r="AE496" i="29"/>
  <c r="AE495" i="29"/>
  <c r="AE494" i="29"/>
  <c r="AE493" i="29"/>
  <c r="AE492" i="29"/>
  <c r="AE491" i="29"/>
  <c r="AE490" i="29"/>
  <c r="AE489" i="29"/>
  <c r="AE488" i="29"/>
  <c r="AE487" i="29"/>
  <c r="AE486" i="29"/>
  <c r="AE485" i="29"/>
  <c r="AE484" i="29"/>
  <c r="AE483" i="29"/>
  <c r="AE482" i="29"/>
  <c r="AE481" i="29"/>
  <c r="AE480" i="29"/>
  <c r="AE479" i="29"/>
  <c r="AE478" i="29"/>
  <c r="AE477" i="29"/>
  <c r="AE476" i="29"/>
  <c r="AE475" i="29"/>
  <c r="AE474" i="29"/>
  <c r="AE473" i="29"/>
  <c r="AE472" i="29"/>
  <c r="AE471" i="29"/>
  <c r="AE470" i="29"/>
  <c r="AE469" i="29"/>
  <c r="AE468" i="29"/>
  <c r="AE467" i="29"/>
  <c r="AE466" i="29"/>
  <c r="AE465" i="29"/>
  <c r="AE464" i="29"/>
  <c r="AE463" i="29"/>
  <c r="AE462" i="29"/>
  <c r="AE461" i="29"/>
  <c r="AE460" i="29"/>
  <c r="AE459" i="29"/>
  <c r="AE458" i="29"/>
  <c r="AE457" i="29"/>
  <c r="AE456" i="29"/>
  <c r="AE455" i="29"/>
  <c r="AE454" i="29"/>
  <c r="AE453" i="29"/>
  <c r="AE452" i="29"/>
  <c r="AE451" i="29"/>
  <c r="AE450" i="29"/>
  <c r="AE449" i="29"/>
  <c r="AE448" i="29"/>
  <c r="AE447" i="29"/>
  <c r="AE446" i="29"/>
  <c r="AE445" i="29"/>
  <c r="AE444" i="29"/>
  <c r="AE443" i="29"/>
  <c r="AE442" i="29"/>
  <c r="AE441" i="29"/>
  <c r="AE440" i="29"/>
  <c r="AE439" i="29"/>
  <c r="AE438" i="29"/>
  <c r="AE437" i="29"/>
  <c r="AE436" i="29"/>
  <c r="AE435" i="29"/>
  <c r="AE434" i="29"/>
  <c r="AE433" i="29"/>
  <c r="AE432" i="29"/>
  <c r="AE431" i="29"/>
  <c r="AE430" i="29"/>
  <c r="AE427" i="29"/>
  <c r="AE426" i="29"/>
  <c r="AE425" i="29"/>
  <c r="AE424" i="29"/>
  <c r="AE423" i="29"/>
  <c r="AE422" i="29"/>
  <c r="AE421" i="29"/>
  <c r="AE420" i="29"/>
  <c r="AE419" i="29"/>
  <c r="AE418" i="29"/>
  <c r="AE417" i="29"/>
  <c r="AE416" i="29"/>
  <c r="AE415" i="29"/>
  <c r="AE414" i="29"/>
  <c r="AE413" i="29"/>
  <c r="AE412" i="29"/>
  <c r="AE411" i="29"/>
  <c r="AE410" i="29"/>
  <c r="AE409" i="29"/>
  <c r="AE408" i="29"/>
  <c r="AE407" i="29"/>
  <c r="AE406" i="29"/>
  <c r="AE405" i="29"/>
  <c r="AE404" i="29"/>
  <c r="AE403" i="29"/>
  <c r="AE402" i="29"/>
  <c r="AE401" i="29"/>
  <c r="AE400" i="29"/>
  <c r="AE399" i="29"/>
  <c r="AE398" i="29"/>
  <c r="AE397" i="29"/>
  <c r="AE396" i="29"/>
  <c r="AE395" i="29"/>
  <c r="AE394" i="29"/>
  <c r="AE393" i="29"/>
  <c r="AE392" i="29"/>
  <c r="AE391" i="29"/>
  <c r="AE390" i="29"/>
  <c r="AE389" i="29"/>
  <c r="AE388" i="29"/>
  <c r="AE387" i="29"/>
  <c r="AE386" i="29"/>
  <c r="AE385" i="29"/>
  <c r="AE384" i="29"/>
  <c r="AE383" i="29"/>
  <c r="AE382" i="29"/>
  <c r="AE381" i="29"/>
  <c r="AE380" i="29"/>
  <c r="AE379" i="29"/>
  <c r="AE378" i="29"/>
  <c r="AE377" i="29"/>
  <c r="AE376" i="29"/>
  <c r="AE375" i="29"/>
  <c r="AE374" i="29"/>
  <c r="AE373" i="29"/>
  <c r="AE372" i="29"/>
  <c r="AE371" i="29"/>
  <c r="AE370" i="29"/>
  <c r="AE369" i="29"/>
  <c r="AE368" i="29"/>
  <c r="AE367" i="29"/>
  <c r="AE366" i="29"/>
  <c r="AE365" i="29"/>
  <c r="AE364" i="29"/>
  <c r="AE363" i="29"/>
  <c r="AE362" i="29"/>
  <c r="AE361" i="29"/>
  <c r="AE360" i="29"/>
  <c r="AE359" i="29"/>
  <c r="AE358" i="29"/>
  <c r="AE357" i="29"/>
  <c r="AE356" i="29"/>
  <c r="AE355" i="29"/>
  <c r="AE354" i="29"/>
  <c r="AE353" i="29"/>
  <c r="AE352" i="29"/>
  <c r="AE351" i="29"/>
  <c r="AE350" i="29"/>
  <c r="AE349" i="29"/>
  <c r="AE348" i="29"/>
  <c r="AE347" i="29"/>
  <c r="AE346" i="29"/>
  <c r="AE345" i="29"/>
  <c r="AE344" i="29"/>
  <c r="AE343" i="29"/>
  <c r="AE342" i="29"/>
  <c r="AE341" i="29"/>
  <c r="AE340" i="29"/>
  <c r="AE339" i="29"/>
  <c r="AE338" i="29"/>
  <c r="AE337" i="29"/>
  <c r="AE336" i="29"/>
  <c r="AE335" i="29"/>
  <c r="AE334" i="29"/>
  <c r="AE333" i="29"/>
  <c r="AE332" i="29"/>
  <c r="AE331" i="29"/>
  <c r="AE330" i="29"/>
  <c r="AE329" i="29"/>
  <c r="AE328" i="29"/>
  <c r="AE327" i="29"/>
  <c r="AE326" i="29"/>
  <c r="AE325" i="29"/>
  <c r="AE324" i="29"/>
  <c r="AE323" i="29"/>
  <c r="AE322" i="29"/>
  <c r="AE321" i="29"/>
  <c r="AE320" i="29"/>
  <c r="AE319" i="29"/>
  <c r="AE318" i="29"/>
  <c r="AE317" i="29"/>
  <c r="AE316" i="29"/>
  <c r="AE315" i="29"/>
  <c r="AE314" i="29"/>
  <c r="AE313" i="29"/>
  <c r="AE312" i="29"/>
  <c r="AE311" i="29"/>
  <c r="AE310" i="29"/>
  <c r="AE309" i="29"/>
  <c r="AE308" i="29"/>
  <c r="AE307" i="29"/>
  <c r="AE306" i="29"/>
  <c r="AE305" i="29"/>
  <c r="AE304" i="29"/>
  <c r="AE303" i="29"/>
  <c r="AE302" i="29"/>
  <c r="AE301" i="29"/>
  <c r="AE300" i="29"/>
  <c r="AE299" i="29"/>
  <c r="AE298" i="29"/>
  <c r="AE297" i="29"/>
  <c r="AE296" i="29"/>
  <c r="AE295" i="29"/>
  <c r="AE294" i="29"/>
  <c r="AE293" i="29"/>
  <c r="AE292" i="29"/>
  <c r="AE291" i="29"/>
  <c r="AE290" i="29"/>
  <c r="AE289" i="29"/>
  <c r="AE288" i="29"/>
  <c r="AE287" i="29"/>
  <c r="AE286" i="29"/>
  <c r="AE285" i="29"/>
  <c r="AE284" i="29"/>
  <c r="AE283" i="29"/>
  <c r="AE282" i="29"/>
  <c r="AE281" i="29"/>
  <c r="AE280" i="29"/>
  <c r="AE279" i="29"/>
  <c r="AE278" i="29"/>
  <c r="AE277" i="29"/>
  <c r="AE276" i="29"/>
  <c r="AE275" i="29"/>
  <c r="AE274" i="29"/>
  <c r="AE273" i="29"/>
  <c r="AE272" i="29"/>
  <c r="AE271" i="29"/>
  <c r="AE270" i="29"/>
  <c r="AE269" i="29"/>
  <c r="AE268" i="29"/>
  <c r="AE267" i="29"/>
  <c r="AE266" i="29"/>
  <c r="AE265" i="29"/>
  <c r="AE264" i="29"/>
  <c r="AE263" i="29"/>
  <c r="AE262" i="29"/>
  <c r="AE261" i="29"/>
  <c r="AE260" i="29"/>
  <c r="AE259" i="29"/>
  <c r="AE258" i="29"/>
  <c r="AE257" i="29"/>
  <c r="AE256" i="29"/>
  <c r="AE255" i="29"/>
  <c r="AE254" i="29"/>
  <c r="AE253" i="29"/>
  <c r="AE252" i="29"/>
  <c r="AE251" i="29"/>
  <c r="AE250" i="29"/>
  <c r="AE249" i="29"/>
  <c r="AE248" i="29"/>
  <c r="AE247" i="29"/>
  <c r="AE246" i="29"/>
  <c r="AE245" i="29"/>
  <c r="AE244" i="29"/>
  <c r="AE243" i="29"/>
  <c r="AE242" i="29"/>
  <c r="AE241" i="29"/>
  <c r="AE240" i="29"/>
  <c r="AE239" i="29"/>
  <c r="AE238" i="29"/>
  <c r="AE237" i="29"/>
  <c r="AE236" i="29"/>
  <c r="AE235" i="29"/>
  <c r="AE234" i="29"/>
  <c r="AE233" i="29"/>
  <c r="AE232" i="29"/>
  <c r="AE231" i="29"/>
  <c r="AE230" i="29"/>
  <c r="AE229" i="29"/>
  <c r="AE228" i="29"/>
  <c r="AE227" i="29"/>
  <c r="AE226" i="29"/>
  <c r="AE225" i="29"/>
  <c r="AE224" i="29"/>
  <c r="AE223" i="29"/>
  <c r="AE222" i="29"/>
  <c r="AE221" i="29"/>
  <c r="AE220" i="29"/>
  <c r="AE219" i="29"/>
  <c r="AE218" i="29"/>
  <c r="AE217" i="29"/>
  <c r="AE216" i="29"/>
  <c r="AE215" i="29"/>
  <c r="AE214" i="29"/>
  <c r="AE213" i="29"/>
  <c r="AE212" i="29"/>
  <c r="AE211" i="29"/>
  <c r="AE210" i="29"/>
  <c r="AE209" i="29"/>
  <c r="AE208" i="29"/>
  <c r="AE207" i="29"/>
  <c r="AE206" i="29"/>
  <c r="AE205" i="29"/>
  <c r="AE204" i="29"/>
  <c r="AE203" i="29"/>
  <c r="AE202" i="29"/>
  <c r="AE201" i="29"/>
  <c r="AE200" i="29"/>
  <c r="AE199" i="29"/>
  <c r="AE198" i="29"/>
  <c r="AE197" i="29"/>
  <c r="AE196" i="29"/>
  <c r="AE195" i="29"/>
  <c r="AE194" i="29"/>
  <c r="AE193" i="29"/>
  <c r="AE192" i="29"/>
  <c r="AE191" i="29"/>
  <c r="AE190" i="29"/>
  <c r="AE189" i="29"/>
  <c r="AE188" i="29"/>
  <c r="AE187" i="29"/>
  <c r="AE186" i="29"/>
  <c r="AE185" i="29"/>
  <c r="AE184" i="29"/>
  <c r="AE183" i="29"/>
  <c r="AE182" i="29"/>
  <c r="AE181" i="29"/>
  <c r="AE180" i="29"/>
  <c r="AE179" i="29"/>
  <c r="AE178" i="29"/>
  <c r="AE177" i="29"/>
  <c r="AE176" i="29"/>
  <c r="AE175" i="29"/>
  <c r="AE174" i="29"/>
  <c r="AE173" i="29"/>
  <c r="AE172" i="29"/>
  <c r="AE171" i="29"/>
  <c r="AE170" i="29"/>
  <c r="AE169" i="29"/>
  <c r="AE168" i="29"/>
  <c r="AE167" i="29"/>
  <c r="AE166" i="29"/>
  <c r="AE165" i="29"/>
  <c r="AE164" i="29"/>
  <c r="AE163" i="29"/>
  <c r="AE162" i="29"/>
  <c r="AE161" i="29"/>
  <c r="AE160" i="29"/>
  <c r="AE159" i="29"/>
  <c r="AE158" i="29"/>
  <c r="AE157" i="29"/>
  <c r="AE156" i="29"/>
  <c r="AE155" i="29"/>
  <c r="AE154" i="29"/>
  <c r="AE153" i="29"/>
  <c r="AE152" i="29"/>
  <c r="AE151" i="29"/>
  <c r="AE150" i="29"/>
  <c r="AE149" i="29"/>
  <c r="AE148" i="29"/>
  <c r="AE147" i="29"/>
  <c r="AE146" i="29"/>
  <c r="AE145" i="29"/>
  <c r="AE144" i="29"/>
  <c r="AE143" i="29"/>
  <c r="AE142" i="29"/>
  <c r="AE141" i="29"/>
  <c r="AE140" i="29"/>
  <c r="AE139" i="29"/>
  <c r="AE138" i="29"/>
  <c r="AE137" i="29"/>
  <c r="AE136" i="29"/>
  <c r="AE135" i="29"/>
  <c r="AE134" i="29"/>
  <c r="AE133" i="29"/>
  <c r="AE132" i="29"/>
  <c r="AE131" i="29"/>
  <c r="AE130" i="29"/>
  <c r="AE129" i="29"/>
  <c r="AE128" i="29"/>
  <c r="AE127" i="29"/>
  <c r="AE126" i="29"/>
  <c r="AE125" i="29"/>
  <c r="AE124" i="29"/>
  <c r="AE123" i="29"/>
  <c r="AE122" i="29"/>
  <c r="AE121" i="29"/>
  <c r="AE120" i="29"/>
  <c r="AE119" i="29"/>
  <c r="AE118" i="29"/>
  <c r="AE117" i="29"/>
  <c r="AE116" i="29"/>
  <c r="AE115" i="29"/>
  <c r="AE114" i="29"/>
  <c r="AE113" i="29"/>
  <c r="AE112" i="29"/>
  <c r="AE111" i="29"/>
  <c r="AE110" i="29"/>
  <c r="AE109" i="29"/>
  <c r="AE108" i="29"/>
  <c r="AE107" i="29"/>
  <c r="AE106" i="29"/>
  <c r="AE105" i="29"/>
  <c r="AE104" i="29"/>
  <c r="AE103" i="29"/>
  <c r="AE102" i="29"/>
  <c r="AE101" i="29"/>
  <c r="AE100" i="29"/>
  <c r="AE99" i="29"/>
  <c r="AE98" i="29"/>
  <c r="AE97" i="29"/>
  <c r="AE96" i="29"/>
  <c r="AE95" i="29"/>
  <c r="AE94" i="29"/>
  <c r="AE93" i="29"/>
  <c r="AE92" i="29"/>
  <c r="AE91" i="29"/>
  <c r="AE90" i="29"/>
  <c r="AE89" i="29"/>
  <c r="AE88" i="29"/>
  <c r="AE87" i="29"/>
  <c r="AE86" i="29"/>
  <c r="AE85" i="29"/>
  <c r="AE84" i="29"/>
  <c r="AE83" i="29"/>
  <c r="AE82" i="29"/>
  <c r="AE81" i="29"/>
  <c r="AE80" i="29"/>
  <c r="AE79" i="29"/>
  <c r="AE78" i="29"/>
  <c r="AE77" i="29"/>
  <c r="AE76" i="29"/>
  <c r="AE75" i="29"/>
  <c r="AE74" i="29"/>
  <c r="AE73" i="29"/>
  <c r="AE72" i="29"/>
  <c r="AE71" i="29"/>
  <c r="AE70" i="29"/>
  <c r="AE69" i="29"/>
  <c r="AE68" i="29"/>
  <c r="AE67" i="29"/>
  <c r="AE66" i="29"/>
  <c r="AE65" i="29"/>
  <c r="AE64" i="29"/>
  <c r="AE63" i="29"/>
  <c r="AE62" i="29"/>
  <c r="AE61" i="29"/>
  <c r="AE60" i="29"/>
  <c r="AE59" i="29"/>
  <c r="AE58" i="29"/>
  <c r="AE57" i="29"/>
  <c r="AE56" i="29"/>
  <c r="AE55" i="29"/>
  <c r="AE54" i="29"/>
  <c r="AE53" i="29"/>
  <c r="AE52" i="29"/>
  <c r="AE51" i="29"/>
  <c r="AE50" i="29"/>
  <c r="AE49" i="29"/>
  <c r="AE48" i="29"/>
  <c r="AE47" i="29"/>
  <c r="AE46" i="29"/>
  <c r="AE45" i="29"/>
  <c r="AE44" i="29"/>
  <c r="AE43" i="29"/>
  <c r="AE42" i="29"/>
  <c r="AE41" i="29"/>
  <c r="AE40" i="29"/>
  <c r="AE39" i="29"/>
  <c r="AE38" i="29"/>
  <c r="AE37" i="29"/>
  <c r="AE36" i="29"/>
  <c r="AE35" i="29"/>
  <c r="AE34" i="29"/>
  <c r="AE33" i="29"/>
  <c r="AE32" i="29"/>
  <c r="AE31" i="29"/>
  <c r="AE30" i="29"/>
  <c r="AE29" i="29"/>
  <c r="AE28" i="29"/>
  <c r="AE27" i="29"/>
  <c r="AE26" i="29"/>
  <c r="AE25" i="29"/>
  <c r="AE24" i="29"/>
  <c r="AE23" i="29"/>
  <c r="AE22" i="29"/>
  <c r="AE21" i="29"/>
  <c r="AE20" i="29"/>
  <c r="AE19" i="29"/>
  <c r="AE18" i="29"/>
  <c r="AE17" i="29"/>
  <c r="AE16" i="29"/>
  <c r="AE15" i="29"/>
  <c r="AE14" i="29"/>
  <c r="AE13" i="29"/>
  <c r="AE12" i="29"/>
  <c r="AE11" i="29"/>
  <c r="AE10" i="29"/>
  <c r="AE9" i="29"/>
  <c r="AE8" i="29"/>
  <c r="AE7" i="29"/>
  <c r="AE6" i="29"/>
  <c r="AE5" i="29"/>
  <c r="AE4" i="29"/>
  <c r="AE3" i="29"/>
  <c r="AE2" i="29"/>
  <c r="W1219" i="29" l="1"/>
  <c r="W1218" i="29"/>
  <c r="W1217" i="29"/>
  <c r="W1216" i="29"/>
  <c r="W1215" i="29"/>
  <c r="W1214" i="29"/>
  <c r="W1213" i="29"/>
  <c r="W1212" i="29"/>
  <c r="W1211" i="29"/>
  <c r="W1210" i="29"/>
  <c r="W1209" i="29"/>
  <c r="W1208" i="29"/>
  <c r="W1207" i="29"/>
  <c r="W1206" i="29"/>
  <c r="W1205" i="29"/>
  <c r="W1204" i="29"/>
  <c r="W1203" i="29"/>
  <c r="W1202" i="29"/>
  <c r="W1201" i="29"/>
  <c r="W1200" i="29"/>
  <c r="W1199" i="29"/>
  <c r="W1198" i="29"/>
  <c r="W1197" i="29"/>
  <c r="W1196" i="29"/>
  <c r="W1195" i="29"/>
  <c r="W1194" i="29"/>
  <c r="W1193" i="29"/>
  <c r="W1192" i="29"/>
  <c r="W1191" i="29"/>
  <c r="W1190" i="29"/>
  <c r="W1189" i="29"/>
  <c r="W1188" i="29"/>
  <c r="W1187" i="29"/>
  <c r="W1186" i="29"/>
  <c r="W1185" i="29"/>
  <c r="W1184" i="29"/>
  <c r="W1183" i="29"/>
  <c r="W1182" i="29"/>
  <c r="W1181" i="29"/>
  <c r="W1180" i="29"/>
  <c r="W1179" i="29"/>
  <c r="W1178" i="29"/>
  <c r="W1177" i="29"/>
  <c r="W1176" i="29"/>
  <c r="W1175" i="29"/>
  <c r="W1174" i="29"/>
  <c r="W1173" i="29"/>
  <c r="W1172" i="29"/>
  <c r="W1171" i="29"/>
  <c r="W1170" i="29"/>
  <c r="W1169" i="29"/>
  <c r="W1168" i="29"/>
  <c r="W1167" i="29"/>
  <c r="W1166" i="29"/>
  <c r="W1165" i="29"/>
  <c r="W1164" i="29"/>
  <c r="W1163" i="29"/>
  <c r="W1162" i="29"/>
  <c r="W1161" i="29"/>
  <c r="W1160" i="29"/>
  <c r="W1159" i="29"/>
  <c r="W1158" i="29"/>
  <c r="W1157" i="29"/>
  <c r="W1156" i="29"/>
  <c r="W1155" i="29"/>
  <c r="W1154" i="29"/>
  <c r="W1153" i="29"/>
  <c r="W1152" i="29"/>
  <c r="W1151" i="29"/>
  <c r="W1150" i="29"/>
  <c r="W1149" i="29"/>
  <c r="W1148" i="29"/>
  <c r="W1147" i="29"/>
  <c r="W1146" i="29"/>
  <c r="W1145" i="29"/>
  <c r="W1144" i="29"/>
  <c r="W1143" i="29"/>
  <c r="W1142" i="29"/>
  <c r="W1141" i="29"/>
  <c r="W1140" i="29"/>
  <c r="W1139" i="29"/>
  <c r="W1138" i="29"/>
  <c r="W1137" i="29"/>
  <c r="W1136" i="29"/>
  <c r="W1135" i="29"/>
  <c r="W1134" i="29"/>
  <c r="W1133" i="29"/>
  <c r="W1132" i="29"/>
  <c r="W1131" i="29"/>
  <c r="W1130" i="29"/>
  <c r="W1129" i="29"/>
  <c r="W1128" i="29"/>
  <c r="W1127" i="29"/>
  <c r="W1126" i="29"/>
  <c r="W1125" i="29"/>
  <c r="W1124" i="29"/>
  <c r="W1123" i="29"/>
  <c r="W1122" i="29"/>
  <c r="W1121" i="29"/>
  <c r="W1120" i="29"/>
  <c r="W1119" i="29"/>
  <c r="W1118" i="29"/>
  <c r="W1117" i="29"/>
  <c r="W1116" i="29"/>
  <c r="W1115" i="29"/>
  <c r="W1114" i="29"/>
  <c r="W1113" i="29"/>
  <c r="W1112" i="29"/>
  <c r="W1111" i="29"/>
  <c r="W1110" i="29"/>
  <c r="W1109" i="29"/>
  <c r="W1108" i="29"/>
  <c r="W1107" i="29"/>
  <c r="W1106" i="29"/>
  <c r="W1105" i="29"/>
  <c r="W1104" i="29"/>
  <c r="W1103" i="29"/>
  <c r="W1102" i="29"/>
  <c r="W1101" i="29"/>
  <c r="W1100" i="29"/>
  <c r="W1099" i="29"/>
  <c r="W1098" i="29"/>
  <c r="W1097" i="29"/>
  <c r="W1096" i="29"/>
  <c r="W1095" i="29"/>
  <c r="W1094" i="29"/>
  <c r="W1093" i="29"/>
  <c r="W1092" i="29"/>
  <c r="W1091" i="29"/>
  <c r="W1090" i="29"/>
  <c r="W1089" i="29"/>
  <c r="W1088" i="29"/>
  <c r="W1087" i="29"/>
  <c r="W1086" i="29"/>
  <c r="W1085" i="29"/>
  <c r="W1084" i="29"/>
  <c r="W1083" i="29"/>
  <c r="W1082" i="29"/>
  <c r="W1081" i="29"/>
  <c r="W1080" i="29"/>
  <c r="W1079" i="29"/>
  <c r="W1078" i="29"/>
  <c r="W1077" i="29"/>
  <c r="W1076" i="29"/>
  <c r="W1075" i="29"/>
  <c r="W1074" i="29"/>
  <c r="W1073" i="29"/>
  <c r="W1072" i="29"/>
  <c r="W1071" i="29"/>
  <c r="W1070" i="29"/>
  <c r="W1069" i="29"/>
  <c r="W1068" i="29"/>
  <c r="W1067" i="29"/>
  <c r="W1066" i="29"/>
  <c r="W1065" i="29"/>
  <c r="W1064" i="29"/>
  <c r="W1063" i="29"/>
  <c r="W1062" i="29"/>
  <c r="W1061" i="29"/>
  <c r="W1060" i="29"/>
  <c r="W1059" i="29"/>
  <c r="W1058" i="29"/>
  <c r="W1057" i="29"/>
  <c r="W1056" i="29"/>
  <c r="W1055" i="29"/>
  <c r="W1054" i="29"/>
  <c r="W1053" i="29"/>
  <c r="W1052" i="29"/>
  <c r="W1051" i="29"/>
  <c r="W1050" i="29"/>
  <c r="W1049" i="29"/>
  <c r="W1048" i="29"/>
  <c r="W1047" i="29"/>
  <c r="W1046" i="29"/>
  <c r="W1045" i="29"/>
  <c r="W1044" i="29"/>
  <c r="W1043" i="29"/>
  <c r="W1042" i="29"/>
  <c r="W1041" i="29"/>
  <c r="W1040" i="29"/>
  <c r="W1039" i="29"/>
  <c r="W1038" i="29"/>
  <c r="W1037" i="29"/>
  <c r="W1036" i="29"/>
  <c r="W1035" i="29"/>
  <c r="W1034" i="29"/>
  <c r="W1033" i="29"/>
  <c r="W1032" i="29"/>
  <c r="W1031" i="29"/>
  <c r="W1030" i="29"/>
  <c r="W1029" i="29"/>
  <c r="W1028" i="29"/>
  <c r="W1027" i="29"/>
  <c r="W1026" i="29"/>
  <c r="W1025" i="29"/>
  <c r="W1024" i="29"/>
  <c r="W1023" i="29"/>
  <c r="W1022" i="29"/>
  <c r="W1021" i="29"/>
  <c r="W1020" i="29"/>
  <c r="W1019" i="29"/>
  <c r="W1018" i="29"/>
  <c r="W1017" i="29"/>
  <c r="W1016" i="29"/>
  <c r="W1015" i="29"/>
  <c r="W1014" i="29"/>
  <c r="W1013" i="29"/>
  <c r="W1012" i="29"/>
  <c r="W1011" i="29"/>
  <c r="W1010" i="29"/>
  <c r="W1009" i="29"/>
  <c r="W1006" i="29"/>
  <c r="W1005" i="29"/>
  <c r="W1004" i="29"/>
  <c r="W1003" i="29"/>
  <c r="W1002" i="29"/>
  <c r="W1001" i="29"/>
  <c r="W1000" i="29"/>
  <c r="W999" i="29"/>
  <c r="W998" i="29"/>
  <c r="W997" i="29"/>
  <c r="W996" i="29"/>
  <c r="W995" i="29"/>
  <c r="W994" i="29"/>
  <c r="W993" i="29"/>
  <c r="W992" i="29"/>
  <c r="W991" i="29"/>
  <c r="W990" i="29"/>
  <c r="W989" i="29"/>
  <c r="W988" i="29"/>
  <c r="W987" i="29"/>
  <c r="W986" i="29"/>
  <c r="W985" i="29"/>
  <c r="W984" i="29"/>
  <c r="W983" i="29"/>
  <c r="W982" i="29"/>
  <c r="W981" i="29"/>
  <c r="W980" i="29"/>
  <c r="W965" i="29"/>
  <c r="W964" i="29"/>
  <c r="W963" i="29"/>
  <c r="W962" i="29"/>
  <c r="W961" i="29"/>
  <c r="W960" i="29"/>
  <c r="W959" i="29"/>
  <c r="W958" i="29"/>
  <c r="W957" i="29"/>
  <c r="W956" i="29"/>
  <c r="W955" i="29"/>
  <c r="W954" i="29"/>
  <c r="W953" i="29"/>
  <c r="W952" i="29"/>
  <c r="W951" i="29"/>
  <c r="W950" i="29"/>
  <c r="W949" i="29"/>
  <c r="W948" i="29"/>
  <c r="W947" i="29"/>
  <c r="W946" i="29"/>
  <c r="W945" i="29"/>
  <c r="W944" i="29"/>
  <c r="W943" i="29"/>
  <c r="W942" i="29"/>
  <c r="W941" i="29"/>
  <c r="W940" i="29"/>
  <c r="W939" i="29"/>
  <c r="W938" i="29"/>
  <c r="W937" i="29"/>
  <c r="W936" i="29"/>
  <c r="W935" i="29"/>
  <c r="W934" i="29"/>
  <c r="W933" i="29"/>
  <c r="W932" i="29"/>
  <c r="W931" i="29"/>
  <c r="W930" i="29"/>
  <c r="W929" i="29"/>
  <c r="W928" i="29"/>
  <c r="W927" i="29"/>
  <c r="W926" i="29"/>
  <c r="W925" i="29"/>
  <c r="W924" i="29"/>
  <c r="W923" i="29"/>
  <c r="W922" i="29"/>
  <c r="W921" i="29"/>
  <c r="W920" i="29"/>
  <c r="W919" i="29"/>
  <c r="W918" i="29"/>
  <c r="W917" i="29"/>
  <c r="W916" i="29"/>
  <c r="W915" i="29"/>
  <c r="W914" i="29"/>
  <c r="W913" i="29"/>
  <c r="W912" i="29"/>
  <c r="W911" i="29"/>
  <c r="W910" i="29"/>
  <c r="W909" i="29"/>
  <c r="W908" i="29"/>
  <c r="W907" i="29"/>
  <c r="W906" i="29"/>
  <c r="W905" i="29"/>
  <c r="W904" i="29"/>
  <c r="W903" i="29"/>
  <c r="W902" i="29"/>
  <c r="W901" i="29"/>
  <c r="W900" i="29"/>
  <c r="W899" i="29"/>
  <c r="W898" i="29"/>
  <c r="W897" i="29"/>
  <c r="W896" i="29"/>
  <c r="W895" i="29"/>
  <c r="W894" i="29"/>
  <c r="W893" i="29"/>
  <c r="W892" i="29"/>
  <c r="W891" i="29"/>
  <c r="W890" i="29"/>
  <c r="W889" i="29"/>
  <c r="W888" i="29"/>
  <c r="W887" i="29"/>
  <c r="W886" i="29"/>
  <c r="W885" i="29"/>
  <c r="W884" i="29"/>
  <c r="W883" i="29"/>
  <c r="W882" i="29"/>
  <c r="W881" i="29"/>
  <c r="W880" i="29"/>
  <c r="W879" i="29"/>
  <c r="W878" i="29"/>
  <c r="W877" i="29"/>
  <c r="W876" i="29"/>
  <c r="W875" i="29"/>
  <c r="W874" i="29"/>
  <c r="W873" i="29"/>
  <c r="W872" i="29"/>
  <c r="W871" i="29"/>
  <c r="W870" i="29"/>
  <c r="W869" i="29"/>
  <c r="W868" i="29"/>
  <c r="W867" i="29"/>
  <c r="W866" i="29"/>
  <c r="W865" i="29"/>
  <c r="W864" i="29"/>
  <c r="W863" i="29"/>
  <c r="W862" i="29"/>
  <c r="W861" i="29"/>
  <c r="W860" i="29"/>
  <c r="W859" i="29"/>
  <c r="W858" i="29"/>
  <c r="W857" i="29"/>
  <c r="W856" i="29"/>
  <c r="W855" i="29"/>
  <c r="W854" i="29"/>
  <c r="W853" i="29"/>
  <c r="W852" i="29"/>
  <c r="W851" i="29"/>
  <c r="W850" i="29"/>
  <c r="W849" i="29"/>
  <c r="W848" i="29"/>
  <c r="W847" i="29"/>
  <c r="W846" i="29"/>
  <c r="W845" i="29"/>
  <c r="W844" i="29"/>
  <c r="W843" i="29"/>
  <c r="W842" i="29"/>
  <c r="W841" i="29"/>
  <c r="W840" i="29"/>
  <c r="W839" i="29"/>
  <c r="W838" i="29"/>
  <c r="W837" i="29"/>
  <c r="W836" i="29"/>
  <c r="W835" i="29"/>
  <c r="W834" i="29"/>
  <c r="W833" i="29"/>
  <c r="W832" i="29"/>
  <c r="W831" i="29"/>
  <c r="W830" i="29"/>
  <c r="W829" i="29"/>
  <c r="W828" i="29"/>
  <c r="W827" i="29"/>
  <c r="W826" i="29"/>
  <c r="W825" i="29"/>
  <c r="W824" i="29"/>
  <c r="W823" i="29"/>
  <c r="W822" i="29"/>
  <c r="W821" i="29"/>
  <c r="W820" i="29"/>
  <c r="W819" i="29"/>
  <c r="W818" i="29"/>
  <c r="W817" i="29"/>
  <c r="W816" i="29"/>
  <c r="W815" i="29"/>
  <c r="W814" i="29"/>
  <c r="W813" i="29"/>
  <c r="W812" i="29"/>
  <c r="W811" i="29"/>
  <c r="W810" i="29"/>
  <c r="W809" i="29"/>
  <c r="W808" i="29"/>
  <c r="W807" i="29"/>
  <c r="W806" i="29"/>
  <c r="W805" i="29"/>
  <c r="W804" i="29"/>
  <c r="W803" i="29"/>
  <c r="W802" i="29"/>
  <c r="W801" i="29"/>
  <c r="W800" i="29"/>
  <c r="W799" i="29"/>
  <c r="W798" i="29"/>
  <c r="W797" i="29"/>
  <c r="W796" i="29"/>
  <c r="W795" i="29"/>
  <c r="W794" i="29"/>
  <c r="W793" i="29"/>
  <c r="W792" i="29"/>
  <c r="W791" i="29"/>
  <c r="W790" i="29"/>
  <c r="W789" i="29"/>
  <c r="W788" i="29"/>
  <c r="W787" i="29"/>
  <c r="W786" i="29"/>
  <c r="W785" i="29"/>
  <c r="W784" i="29"/>
  <c r="W783" i="29"/>
  <c r="W782" i="29"/>
  <c r="W781" i="29"/>
  <c r="W780" i="29"/>
  <c r="W779" i="29"/>
  <c r="W778" i="29"/>
  <c r="W777" i="29"/>
  <c r="W776" i="29"/>
  <c r="W775" i="29"/>
  <c r="W774" i="29"/>
  <c r="W773" i="29"/>
  <c r="W772" i="29"/>
  <c r="W771" i="29"/>
  <c r="W770" i="29"/>
  <c r="W769" i="29"/>
  <c r="W768" i="29"/>
  <c r="W767" i="29"/>
  <c r="W766" i="29"/>
  <c r="W765" i="29"/>
  <c r="W764" i="29"/>
  <c r="W763" i="29"/>
  <c r="W762" i="29"/>
  <c r="W761" i="29"/>
  <c r="W760" i="29"/>
  <c r="W759" i="29"/>
  <c r="W758" i="29"/>
  <c r="W757" i="29"/>
  <c r="W756" i="29"/>
  <c r="W755" i="29"/>
  <c r="W754" i="29"/>
  <c r="W753" i="29"/>
  <c r="W752" i="29"/>
  <c r="W751" i="29"/>
  <c r="W750" i="29"/>
  <c r="W749" i="29"/>
  <c r="W748" i="29"/>
  <c r="W747" i="29"/>
  <c r="W746" i="29"/>
  <c r="W745" i="29"/>
  <c r="W744" i="29"/>
  <c r="W743" i="29"/>
  <c r="W742" i="29"/>
  <c r="W741" i="29"/>
  <c r="W740" i="29"/>
  <c r="W739" i="29"/>
  <c r="W738" i="29"/>
  <c r="W737" i="29"/>
  <c r="W736" i="29"/>
  <c r="W735" i="29"/>
  <c r="W734" i="29"/>
  <c r="W733" i="29"/>
  <c r="W732" i="29"/>
  <c r="W731" i="29"/>
  <c r="W730" i="29"/>
  <c r="W729" i="29"/>
  <c r="W728" i="29"/>
  <c r="W727" i="29"/>
  <c r="W726" i="29"/>
  <c r="W725" i="29"/>
  <c r="W724" i="29"/>
  <c r="W723" i="29"/>
  <c r="W722" i="29"/>
  <c r="W721" i="29"/>
  <c r="W720" i="29"/>
  <c r="W719" i="29"/>
  <c r="W718" i="29"/>
  <c r="W717" i="29"/>
  <c r="W716" i="29"/>
  <c r="W715" i="29"/>
  <c r="W714" i="29"/>
  <c r="W713" i="29"/>
  <c r="W712" i="29"/>
  <c r="W711" i="29"/>
  <c r="W710" i="29"/>
  <c r="W709" i="29"/>
  <c r="W708" i="29"/>
  <c r="W707" i="29"/>
  <c r="W706" i="29"/>
  <c r="W705" i="29"/>
  <c r="W704" i="29"/>
  <c r="W703" i="29"/>
  <c r="W702" i="29"/>
  <c r="W701" i="29"/>
  <c r="W700" i="29"/>
  <c r="W699" i="29"/>
  <c r="W698" i="29"/>
  <c r="W697" i="29"/>
  <c r="W696" i="29"/>
  <c r="W695" i="29"/>
  <c r="W694" i="29"/>
  <c r="W693" i="29"/>
  <c r="W692" i="29"/>
  <c r="W691" i="29"/>
  <c r="W690" i="29"/>
  <c r="W689" i="29"/>
  <c r="W688" i="29"/>
  <c r="W687" i="29"/>
  <c r="W686" i="29"/>
  <c r="W683" i="29"/>
  <c r="W682" i="29"/>
  <c r="W681" i="29"/>
  <c r="W680" i="29"/>
  <c r="W679" i="29"/>
  <c r="W678" i="29"/>
  <c r="W677" i="29"/>
  <c r="W676" i="29"/>
  <c r="W675" i="29"/>
  <c r="W674" i="29"/>
  <c r="W673" i="29"/>
  <c r="W672" i="29"/>
  <c r="W671" i="29"/>
  <c r="W670" i="29"/>
  <c r="W669" i="29"/>
  <c r="W668" i="29"/>
  <c r="W667" i="29"/>
  <c r="W666" i="29"/>
  <c r="W665" i="29"/>
  <c r="W664" i="29"/>
  <c r="W663" i="29"/>
  <c r="W662" i="29"/>
  <c r="W661" i="29"/>
  <c r="W660" i="29"/>
  <c r="W659" i="29"/>
  <c r="W658" i="29"/>
  <c r="W657" i="29"/>
  <c r="W656" i="29"/>
  <c r="W655" i="29"/>
  <c r="W654" i="29"/>
  <c r="W653" i="29"/>
  <c r="W652" i="29"/>
  <c r="W651" i="29"/>
  <c r="W650" i="29"/>
  <c r="W649" i="29"/>
  <c r="W648" i="29"/>
  <c r="W647" i="29"/>
  <c r="W646" i="29"/>
  <c r="W645" i="29"/>
  <c r="W644" i="29"/>
  <c r="W643" i="29"/>
  <c r="W642" i="29"/>
  <c r="W641" i="29"/>
  <c r="W640" i="29"/>
  <c r="W639" i="29"/>
  <c r="W638" i="29"/>
  <c r="W637" i="29"/>
  <c r="W636" i="29"/>
  <c r="W635" i="29"/>
  <c r="W634" i="29"/>
  <c r="W633" i="29"/>
  <c r="W632" i="29"/>
  <c r="W631" i="29"/>
  <c r="W630" i="29"/>
  <c r="W629" i="29"/>
  <c r="W628" i="29"/>
  <c r="W627" i="29"/>
  <c r="W626" i="29"/>
  <c r="W625" i="29"/>
  <c r="W624" i="29"/>
  <c r="W623" i="29"/>
  <c r="W622" i="29"/>
  <c r="W621" i="29"/>
  <c r="W620" i="29"/>
  <c r="W619" i="29"/>
  <c r="W618" i="29"/>
  <c r="W617" i="29"/>
  <c r="W616" i="29"/>
  <c r="W615" i="29"/>
  <c r="W614" i="29"/>
  <c r="W613" i="29"/>
  <c r="W612" i="29"/>
  <c r="W611" i="29"/>
  <c r="W610" i="29"/>
  <c r="W609" i="29"/>
  <c r="W608" i="29"/>
  <c r="W607" i="29"/>
  <c r="W606" i="29"/>
  <c r="W605" i="29"/>
  <c r="W604" i="29"/>
  <c r="W603" i="29"/>
  <c r="W602" i="29"/>
  <c r="W601" i="29"/>
  <c r="W600" i="29"/>
  <c r="W599" i="29"/>
  <c r="W598" i="29"/>
  <c r="W597" i="29"/>
  <c r="W596" i="29"/>
  <c r="W595" i="29"/>
  <c r="W594" i="29"/>
  <c r="W593" i="29"/>
  <c r="W592" i="29"/>
  <c r="W591" i="29"/>
  <c r="W590" i="29"/>
  <c r="W589" i="29"/>
  <c r="W588" i="29"/>
  <c r="W587" i="29"/>
  <c r="W586" i="29"/>
  <c r="W585" i="29"/>
  <c r="W584" i="29"/>
  <c r="W583" i="29"/>
  <c r="W582" i="29"/>
  <c r="W581" i="29"/>
  <c r="W580" i="29"/>
  <c r="W579" i="29"/>
  <c r="W578" i="29"/>
  <c r="W577" i="29"/>
  <c r="W576" i="29"/>
  <c r="W575" i="29"/>
  <c r="W574" i="29"/>
  <c r="W573" i="29"/>
  <c r="W572" i="29"/>
  <c r="W571" i="29"/>
  <c r="W570" i="29"/>
  <c r="W569" i="29"/>
  <c r="W568" i="29"/>
  <c r="W567" i="29"/>
  <c r="W566" i="29"/>
  <c r="W565" i="29"/>
  <c r="W564" i="29"/>
  <c r="W563" i="29"/>
  <c r="W562" i="29"/>
  <c r="W561" i="29"/>
  <c r="W560" i="29"/>
  <c r="W559" i="29"/>
  <c r="W558" i="29"/>
  <c r="W557" i="29"/>
  <c r="W556" i="29"/>
  <c r="W555" i="29"/>
  <c r="W554" i="29"/>
  <c r="W553" i="29"/>
  <c r="W552" i="29"/>
  <c r="W551" i="29"/>
  <c r="W550" i="29"/>
  <c r="W549" i="29"/>
  <c r="W548" i="29"/>
  <c r="W547" i="29"/>
  <c r="W546" i="29"/>
  <c r="W545" i="29"/>
  <c r="W544" i="29"/>
  <c r="W543" i="29"/>
  <c r="W542" i="29"/>
  <c r="W541" i="29"/>
  <c r="W540" i="29"/>
  <c r="W539" i="29"/>
  <c r="W538" i="29"/>
  <c r="W537" i="29"/>
  <c r="W536" i="29"/>
  <c r="W535" i="29"/>
  <c r="W534" i="29"/>
  <c r="W533" i="29"/>
  <c r="W532" i="29"/>
  <c r="W531" i="29"/>
  <c r="W530" i="29"/>
  <c r="W529" i="29"/>
  <c r="W528" i="29"/>
  <c r="W527" i="29"/>
  <c r="W526" i="29"/>
  <c r="W525" i="29"/>
  <c r="W524" i="29"/>
  <c r="W523" i="29"/>
  <c r="W522" i="29"/>
  <c r="W521" i="29"/>
  <c r="W520" i="29"/>
  <c r="W519" i="29"/>
  <c r="W518" i="29"/>
  <c r="W517" i="29"/>
  <c r="W516" i="29"/>
  <c r="W515" i="29"/>
  <c r="W514" i="29"/>
  <c r="W513" i="29"/>
  <c r="W512" i="29"/>
  <c r="W511" i="29"/>
  <c r="W510" i="29"/>
  <c r="W509" i="29"/>
  <c r="W508" i="29"/>
  <c r="W507" i="29"/>
  <c r="W506" i="29"/>
  <c r="W505" i="29"/>
  <c r="W504" i="29"/>
  <c r="W503" i="29"/>
  <c r="W502" i="29"/>
  <c r="W501" i="29"/>
  <c r="W500" i="29"/>
  <c r="W499" i="29"/>
  <c r="W498" i="29"/>
  <c r="W497" i="29"/>
  <c r="W496" i="29"/>
  <c r="W495" i="29"/>
  <c r="W494" i="29"/>
  <c r="W493" i="29"/>
  <c r="W492" i="29"/>
  <c r="W491" i="29"/>
  <c r="W490" i="29"/>
  <c r="W489" i="29"/>
  <c r="W488" i="29"/>
  <c r="W487" i="29"/>
  <c r="W486" i="29"/>
  <c r="W485" i="29"/>
  <c r="W484" i="29"/>
  <c r="W483" i="29"/>
  <c r="W482" i="29"/>
  <c r="W481" i="29"/>
  <c r="W480" i="29"/>
  <c r="W479" i="29"/>
  <c r="W478" i="29"/>
  <c r="W477" i="29"/>
  <c r="W476" i="29"/>
  <c r="W475" i="29"/>
  <c r="W474" i="29"/>
  <c r="W473" i="29"/>
  <c r="W472" i="29"/>
  <c r="W471" i="29"/>
  <c r="W470" i="29"/>
  <c r="W469" i="29"/>
  <c r="W468" i="29"/>
  <c r="W467" i="29"/>
  <c r="W466" i="29"/>
  <c r="W465" i="29"/>
  <c r="W464" i="29"/>
  <c r="W463" i="29"/>
  <c r="W462" i="29"/>
  <c r="W461" i="29"/>
  <c r="W460" i="29"/>
  <c r="W459" i="29"/>
  <c r="W458" i="29"/>
  <c r="W457" i="29"/>
  <c r="W456" i="29"/>
  <c r="W455" i="29"/>
  <c r="W454" i="29"/>
  <c r="W453" i="29"/>
  <c r="W452" i="29"/>
  <c r="W451" i="29"/>
  <c r="W450" i="29"/>
  <c r="W449" i="29"/>
  <c r="W448" i="29"/>
  <c r="W447" i="29"/>
  <c r="W446" i="29"/>
  <c r="W445" i="29"/>
  <c r="W444" i="29"/>
  <c r="W443" i="29"/>
  <c r="W442" i="29"/>
  <c r="W441" i="29"/>
  <c r="W440" i="29"/>
  <c r="W439" i="29"/>
  <c r="W438" i="29"/>
  <c r="W437" i="29"/>
  <c r="W436" i="29"/>
  <c r="W435" i="29"/>
  <c r="W434" i="29"/>
  <c r="W433" i="29"/>
  <c r="W432" i="29"/>
  <c r="W431" i="29"/>
  <c r="W430" i="29"/>
  <c r="W429" i="29"/>
  <c r="W428" i="29"/>
  <c r="W425" i="29"/>
  <c r="W424" i="29"/>
  <c r="W423" i="29"/>
  <c r="W422" i="29"/>
  <c r="W421" i="29"/>
  <c r="W420" i="29"/>
  <c r="W419" i="29"/>
  <c r="W418" i="29"/>
  <c r="W417" i="29"/>
  <c r="W416" i="29"/>
  <c r="W415" i="29"/>
  <c r="W414" i="29"/>
  <c r="W413" i="29"/>
  <c r="W412" i="29"/>
  <c r="W411" i="29"/>
  <c r="W410" i="29"/>
  <c r="W409" i="29"/>
  <c r="W408" i="29"/>
  <c r="W407" i="29"/>
  <c r="W406" i="29"/>
  <c r="W405" i="29"/>
  <c r="W404" i="29"/>
  <c r="W403" i="29"/>
  <c r="W402" i="29"/>
  <c r="W401" i="29"/>
  <c r="W400" i="29"/>
  <c r="W399" i="29"/>
  <c r="W398" i="29"/>
  <c r="W397" i="29"/>
  <c r="W396" i="29"/>
  <c r="W395" i="29"/>
  <c r="W394" i="29"/>
  <c r="W393" i="29"/>
  <c r="W392" i="29"/>
  <c r="W391" i="29"/>
  <c r="W390" i="29"/>
  <c r="W389" i="29"/>
  <c r="W388" i="29"/>
  <c r="W387" i="29"/>
  <c r="W386" i="29"/>
  <c r="W385" i="29"/>
  <c r="W384" i="29"/>
  <c r="W383" i="29"/>
  <c r="W382" i="29"/>
  <c r="W381" i="29"/>
  <c r="W380" i="29"/>
  <c r="W379" i="29"/>
  <c r="W378" i="29"/>
  <c r="W377" i="29"/>
  <c r="W376" i="29"/>
  <c r="W375" i="29"/>
  <c r="W374" i="29"/>
  <c r="W373" i="29"/>
  <c r="W372" i="29"/>
  <c r="W371" i="29"/>
  <c r="W370" i="29"/>
  <c r="W369" i="29"/>
  <c r="W368" i="29"/>
  <c r="W367" i="29"/>
  <c r="W366" i="29"/>
  <c r="W365" i="29"/>
  <c r="W364" i="29"/>
  <c r="W363" i="29"/>
  <c r="W362" i="29"/>
  <c r="W361" i="29"/>
  <c r="W360" i="29"/>
  <c r="W359" i="29"/>
  <c r="W358" i="29"/>
  <c r="W357" i="29"/>
  <c r="W356" i="29"/>
  <c r="W355" i="29"/>
  <c r="W354" i="29"/>
  <c r="W353" i="29"/>
  <c r="W352" i="29"/>
  <c r="W351" i="29"/>
  <c r="W350" i="29"/>
  <c r="W349" i="29"/>
  <c r="W348" i="29"/>
  <c r="W347" i="29"/>
  <c r="W346" i="29"/>
  <c r="W345" i="29"/>
  <c r="W344" i="29"/>
  <c r="W343" i="29"/>
  <c r="W342" i="29"/>
  <c r="W341" i="29"/>
  <c r="W340" i="29"/>
  <c r="W339" i="29"/>
  <c r="W338" i="29"/>
  <c r="W337" i="29"/>
  <c r="W336" i="29"/>
  <c r="W335" i="29"/>
  <c r="W334" i="29"/>
  <c r="W333" i="29"/>
  <c r="W332" i="29"/>
  <c r="W331" i="29"/>
  <c r="W330" i="29"/>
  <c r="W329" i="29"/>
  <c r="W328" i="29"/>
  <c r="W327" i="29"/>
  <c r="W326" i="29"/>
  <c r="W325" i="29"/>
  <c r="W324" i="29"/>
  <c r="W323" i="29"/>
  <c r="W322" i="29"/>
  <c r="W321" i="29"/>
  <c r="W320" i="29"/>
  <c r="W319" i="29"/>
  <c r="W318" i="29"/>
  <c r="W317" i="29"/>
  <c r="W316" i="29"/>
  <c r="W315" i="29"/>
  <c r="W314" i="29"/>
  <c r="W313" i="29"/>
  <c r="W312" i="29"/>
  <c r="W311" i="29"/>
  <c r="W310" i="29"/>
  <c r="W309" i="29"/>
  <c r="W308" i="29"/>
  <c r="W307" i="29"/>
  <c r="W306" i="29"/>
  <c r="W305" i="29"/>
  <c r="W304" i="29"/>
  <c r="W303" i="29"/>
  <c r="W302" i="29"/>
  <c r="W301" i="29"/>
  <c r="W300" i="29"/>
  <c r="W299" i="29"/>
  <c r="W298" i="29"/>
  <c r="W297" i="29"/>
  <c r="W296" i="29"/>
  <c r="W295" i="29"/>
  <c r="W294" i="29"/>
  <c r="W293" i="29"/>
  <c r="W292" i="29"/>
  <c r="W291" i="29"/>
  <c r="W290" i="29"/>
  <c r="W289" i="29"/>
  <c r="W288" i="29"/>
  <c r="W287" i="29"/>
  <c r="W286" i="29"/>
  <c r="W285" i="29"/>
  <c r="W284" i="29"/>
  <c r="W283" i="29"/>
  <c r="W282" i="29"/>
  <c r="W281" i="29"/>
  <c r="W280" i="29"/>
  <c r="W279" i="29"/>
  <c r="W278" i="29"/>
  <c r="W277" i="29"/>
  <c r="W276" i="29"/>
  <c r="W275" i="29"/>
  <c r="W274" i="29"/>
  <c r="W273" i="29"/>
  <c r="W272" i="29"/>
  <c r="W271" i="29"/>
  <c r="W270" i="29"/>
  <c r="W269" i="29"/>
  <c r="W268" i="29"/>
  <c r="W267" i="29"/>
  <c r="W266" i="29"/>
  <c r="W265" i="29"/>
  <c r="W264" i="29"/>
  <c r="W263" i="29"/>
  <c r="W262" i="29"/>
  <c r="W261" i="29"/>
  <c r="W260" i="29"/>
  <c r="W259" i="29"/>
  <c r="W258" i="29"/>
  <c r="W257" i="29"/>
  <c r="W256" i="29"/>
  <c r="W255" i="29"/>
  <c r="W254" i="29"/>
  <c r="W253" i="29"/>
  <c r="W252" i="29"/>
  <c r="W251" i="29"/>
  <c r="W250" i="29"/>
  <c r="W249" i="29"/>
  <c r="W248" i="29"/>
  <c r="W247" i="29"/>
  <c r="W246" i="29"/>
  <c r="W245" i="29"/>
  <c r="W244" i="29"/>
  <c r="W243" i="29"/>
  <c r="W242" i="29"/>
  <c r="W241" i="29"/>
  <c r="W240" i="29"/>
  <c r="W239" i="29"/>
  <c r="W238" i="29"/>
  <c r="W237" i="29"/>
  <c r="W236" i="29"/>
  <c r="W235" i="29"/>
  <c r="W234" i="29"/>
  <c r="W233" i="29"/>
  <c r="W232" i="29"/>
  <c r="W231" i="29"/>
  <c r="W230" i="29"/>
  <c r="W229" i="29"/>
  <c r="W228" i="29"/>
  <c r="W227" i="29"/>
  <c r="W226" i="29"/>
  <c r="W225" i="29"/>
  <c r="W224" i="29"/>
  <c r="W223" i="29"/>
  <c r="W222" i="29"/>
  <c r="W221" i="29"/>
  <c r="W220" i="29"/>
  <c r="W219" i="29"/>
  <c r="W218" i="29"/>
  <c r="W217" i="29"/>
  <c r="W216" i="29"/>
  <c r="W215" i="29"/>
  <c r="W214" i="29"/>
  <c r="W213" i="29"/>
  <c r="W212" i="29"/>
  <c r="W211" i="29"/>
  <c r="W210" i="29"/>
  <c r="W209" i="29"/>
  <c r="W208" i="29"/>
  <c r="W207" i="29"/>
  <c r="W206" i="29"/>
  <c r="W203" i="29"/>
  <c r="W202" i="29"/>
  <c r="W201" i="29"/>
  <c r="W200" i="29"/>
  <c r="W199" i="29"/>
  <c r="W198" i="29"/>
  <c r="W197" i="29"/>
  <c r="W196" i="29"/>
  <c r="W195" i="29"/>
  <c r="W194" i="29"/>
  <c r="W193" i="29"/>
  <c r="W192" i="29"/>
  <c r="W191" i="29"/>
  <c r="W190" i="29"/>
  <c r="W189" i="29"/>
  <c r="W188" i="29"/>
  <c r="W187" i="29"/>
  <c r="W186" i="29"/>
  <c r="W185" i="29"/>
  <c r="W184" i="29"/>
  <c r="W183" i="29"/>
  <c r="W182" i="29"/>
  <c r="W181" i="29"/>
  <c r="W180" i="29"/>
  <c r="W179" i="29"/>
  <c r="W178" i="29"/>
  <c r="W177" i="29"/>
  <c r="W176" i="29"/>
  <c r="W175" i="29"/>
  <c r="W174" i="29"/>
  <c r="W173" i="29"/>
  <c r="W172" i="29"/>
  <c r="W171" i="29"/>
  <c r="W170" i="29"/>
  <c r="W169" i="29"/>
  <c r="W168" i="29"/>
  <c r="W167" i="29"/>
  <c r="W166" i="29"/>
  <c r="W165" i="29"/>
  <c r="W164" i="29"/>
  <c r="W163" i="29"/>
  <c r="W162" i="29"/>
  <c r="W161" i="29"/>
  <c r="W160" i="29"/>
  <c r="W159" i="29"/>
  <c r="W158" i="29"/>
  <c r="W157" i="29"/>
  <c r="W156" i="29"/>
  <c r="W155" i="29"/>
  <c r="W154" i="29"/>
  <c r="W153" i="29"/>
  <c r="W152" i="29"/>
  <c r="W151" i="29"/>
  <c r="W150" i="29"/>
  <c r="W149" i="29"/>
  <c r="W148" i="29"/>
  <c r="W147" i="29"/>
  <c r="W146" i="29"/>
  <c r="W145" i="29"/>
  <c r="W144" i="29"/>
  <c r="W143" i="29"/>
  <c r="W142" i="29"/>
  <c r="W141" i="29"/>
  <c r="W140" i="29"/>
  <c r="W139" i="29"/>
  <c r="W138" i="29"/>
  <c r="W137" i="29"/>
  <c r="W136" i="29"/>
  <c r="W135" i="29"/>
  <c r="W134" i="29"/>
  <c r="W133" i="29"/>
  <c r="W132" i="29"/>
  <c r="W131" i="29"/>
  <c r="W130" i="29"/>
  <c r="W129" i="29"/>
  <c r="W128" i="29"/>
  <c r="W127" i="29"/>
  <c r="W126" i="29"/>
  <c r="W125" i="29"/>
  <c r="W124" i="29"/>
  <c r="W123" i="29"/>
  <c r="W122" i="29"/>
  <c r="W121" i="29"/>
  <c r="W120" i="29"/>
  <c r="W119" i="29"/>
  <c r="W118" i="29"/>
  <c r="W117" i="29"/>
  <c r="W116" i="29"/>
  <c r="W115" i="29"/>
  <c r="W114" i="29"/>
  <c r="W113" i="29"/>
  <c r="W112" i="29"/>
  <c r="W111" i="29"/>
  <c r="W110" i="29"/>
  <c r="W109" i="29"/>
  <c r="W108" i="29"/>
  <c r="W107" i="29"/>
  <c r="W106" i="29"/>
  <c r="W105" i="29"/>
  <c r="W104" i="29"/>
  <c r="W103" i="29"/>
  <c r="W102" i="29"/>
  <c r="W101" i="29"/>
  <c r="W100" i="29"/>
  <c r="W99" i="29"/>
  <c r="W98" i="29"/>
  <c r="W97" i="29"/>
  <c r="W96" i="29"/>
  <c r="W95" i="29"/>
  <c r="W94" i="29"/>
  <c r="W93" i="29"/>
  <c r="W92" i="29"/>
  <c r="W91" i="29"/>
  <c r="W90" i="29"/>
  <c r="W89" i="29"/>
  <c r="W88" i="29"/>
  <c r="W87" i="29"/>
  <c r="W86" i="29"/>
  <c r="W85" i="29"/>
  <c r="W84" i="29"/>
  <c r="W83" i="29"/>
  <c r="W82" i="29"/>
  <c r="W81" i="29"/>
  <c r="W80" i="29"/>
  <c r="W79" i="29"/>
  <c r="W78" i="29"/>
  <c r="W77" i="29"/>
  <c r="W76" i="29"/>
  <c r="W75" i="29"/>
  <c r="W74" i="29"/>
  <c r="W73" i="29"/>
  <c r="W72" i="29"/>
  <c r="W71" i="29"/>
  <c r="W70" i="29"/>
  <c r="W69" i="29"/>
  <c r="W68" i="29"/>
  <c r="W67" i="29"/>
  <c r="W66" i="29"/>
  <c r="W65" i="29"/>
  <c r="W64" i="29"/>
  <c r="W63" i="29"/>
  <c r="W62" i="29"/>
  <c r="W61" i="29"/>
  <c r="W60" i="29"/>
  <c r="W59" i="29"/>
  <c r="W58" i="29"/>
  <c r="W57" i="29"/>
  <c r="W56" i="29"/>
  <c r="W55" i="29"/>
  <c r="W54" i="29"/>
  <c r="W53" i="29"/>
  <c r="W52" i="29"/>
  <c r="W51" i="29"/>
  <c r="W50" i="29"/>
  <c r="W49" i="29"/>
  <c r="W48" i="29"/>
  <c r="W47" i="29"/>
  <c r="W46" i="29"/>
  <c r="W45" i="29"/>
  <c r="W44" i="29"/>
  <c r="W43" i="29"/>
  <c r="W42" i="29"/>
  <c r="W41" i="29"/>
  <c r="W40" i="29"/>
  <c r="W39" i="29"/>
  <c r="W38" i="29"/>
  <c r="W37" i="29"/>
  <c r="W36" i="29"/>
  <c r="W35" i="29"/>
  <c r="W34" i="29"/>
  <c r="W33" i="29"/>
  <c r="W32" i="29"/>
  <c r="W31" i="29"/>
  <c r="W30" i="29"/>
  <c r="W29" i="29"/>
  <c r="W28" i="29"/>
  <c r="W27" i="29"/>
  <c r="W26" i="29"/>
  <c r="W25" i="29"/>
  <c r="W24" i="29"/>
  <c r="W23" i="29"/>
  <c r="W22" i="29"/>
  <c r="W21" i="29"/>
  <c r="W20" i="29"/>
  <c r="W19" i="29"/>
  <c r="W18" i="29"/>
  <c r="W17" i="29"/>
  <c r="W16" i="29"/>
  <c r="W15" i="29"/>
  <c r="W14" i="29"/>
  <c r="W13" i="29"/>
  <c r="W12" i="29"/>
  <c r="W11" i="29"/>
  <c r="W10" i="29"/>
  <c r="W9" i="29"/>
  <c r="W8" i="29"/>
  <c r="W7" i="29"/>
  <c r="W6" i="29"/>
  <c r="W5" i="29"/>
  <c r="W4" i="29"/>
  <c r="W3" i="29"/>
  <c r="W2" i="29"/>
  <c r="O2975" i="29" l="1"/>
  <c r="O2974" i="29"/>
  <c r="O2973" i="29"/>
  <c r="O2972" i="29"/>
  <c r="O2971" i="29"/>
  <c r="O2970" i="29"/>
  <c r="O2969" i="29"/>
  <c r="O2968" i="29"/>
  <c r="O2967" i="29"/>
  <c r="O2966" i="29"/>
  <c r="O2965" i="29"/>
  <c r="O2964" i="29"/>
  <c r="O2963" i="29"/>
  <c r="O2962" i="29"/>
  <c r="O2961" i="29"/>
  <c r="O2960" i="29"/>
  <c r="O2959" i="29"/>
  <c r="O2958" i="29"/>
  <c r="O2957" i="29"/>
  <c r="O2956" i="29"/>
  <c r="O2955" i="29"/>
  <c r="O2954" i="29"/>
  <c r="O2953" i="29"/>
  <c r="O2952" i="29"/>
  <c r="O2951" i="29"/>
  <c r="O2950" i="29"/>
  <c r="O2949" i="29"/>
  <c r="O2948" i="29"/>
  <c r="O2947" i="29"/>
  <c r="O2946" i="29"/>
  <c r="O2945" i="29"/>
  <c r="O2944" i="29"/>
  <c r="O2943" i="29"/>
  <c r="O2942" i="29"/>
  <c r="O2941" i="29"/>
  <c r="O2940" i="29"/>
  <c r="O2939" i="29"/>
  <c r="O2938" i="29"/>
  <c r="O2937" i="29"/>
  <c r="O2936" i="29"/>
  <c r="O2935" i="29"/>
  <c r="O2934" i="29"/>
  <c r="O2933" i="29"/>
  <c r="O2932" i="29"/>
  <c r="O2931" i="29"/>
  <c r="O2930" i="29"/>
  <c r="O2929" i="29"/>
  <c r="O2928" i="29"/>
  <c r="O2927" i="29"/>
  <c r="O2926" i="29"/>
  <c r="O2925" i="29"/>
  <c r="O2924" i="29"/>
  <c r="O2923" i="29"/>
  <c r="O2922" i="29"/>
  <c r="O2921" i="29"/>
  <c r="O2920" i="29"/>
  <c r="O2919" i="29"/>
  <c r="O2918" i="29"/>
  <c r="O2917" i="29"/>
  <c r="O2916" i="29"/>
  <c r="O2915" i="29"/>
  <c r="O2914" i="29"/>
  <c r="O2913" i="29"/>
  <c r="O2912" i="29"/>
  <c r="O2911" i="29"/>
  <c r="O2910" i="29"/>
  <c r="O2909" i="29"/>
  <c r="O2908" i="29"/>
  <c r="O2907" i="29"/>
  <c r="O2906" i="29"/>
  <c r="O2905" i="29"/>
  <c r="O2904" i="29"/>
  <c r="O2903" i="29"/>
  <c r="O2902" i="29"/>
  <c r="O2901" i="29"/>
  <c r="O2900" i="29"/>
  <c r="O2899" i="29"/>
  <c r="O2898" i="29"/>
  <c r="O2897" i="29"/>
  <c r="O2896" i="29"/>
  <c r="O2895" i="29"/>
  <c r="O2894" i="29"/>
  <c r="O2893" i="29"/>
  <c r="O2892" i="29"/>
  <c r="O2891" i="29"/>
  <c r="O2890" i="29"/>
  <c r="O2889" i="29"/>
  <c r="O2888" i="29"/>
  <c r="O2887" i="29"/>
  <c r="O2886" i="29"/>
  <c r="O2885" i="29"/>
  <c r="O2884" i="29"/>
  <c r="O2883" i="29"/>
  <c r="O2882" i="29"/>
  <c r="O2881" i="29"/>
  <c r="O2880" i="29"/>
  <c r="O2879" i="29"/>
  <c r="O2878" i="29"/>
  <c r="O2877" i="29"/>
  <c r="O2876" i="29"/>
  <c r="O2875" i="29"/>
  <c r="O2874" i="29"/>
  <c r="O2873" i="29"/>
  <c r="O2872" i="29"/>
  <c r="O2871" i="29"/>
  <c r="O2870" i="29"/>
  <c r="O2869" i="29"/>
  <c r="O2868" i="29"/>
  <c r="O2867" i="29"/>
  <c r="O2866" i="29"/>
  <c r="O2865" i="29"/>
  <c r="O2864" i="29"/>
  <c r="O2863" i="29"/>
  <c r="O2862" i="29"/>
  <c r="O2861" i="29"/>
  <c r="O2860" i="29"/>
  <c r="O2859" i="29"/>
  <c r="O2858" i="29"/>
  <c r="O2857" i="29"/>
  <c r="O2856" i="29"/>
  <c r="O2855" i="29"/>
  <c r="O2854" i="29"/>
  <c r="O2853" i="29"/>
  <c r="O2852" i="29"/>
  <c r="O2851" i="29"/>
  <c r="O2850" i="29"/>
  <c r="O2849" i="29"/>
  <c r="O2848" i="29"/>
  <c r="O2847" i="29"/>
  <c r="O2846" i="29"/>
  <c r="O2845" i="29"/>
  <c r="O2844" i="29"/>
  <c r="O2843" i="29"/>
  <c r="O2842" i="29"/>
  <c r="O2841" i="29"/>
  <c r="O2840" i="29"/>
  <c r="O2839" i="29"/>
  <c r="O2838" i="29"/>
  <c r="O2837" i="29"/>
  <c r="O2836" i="29"/>
  <c r="O2835" i="29"/>
  <c r="O2834" i="29"/>
  <c r="O2833" i="29"/>
  <c r="O2832" i="29"/>
  <c r="O2831" i="29"/>
  <c r="O2830" i="29"/>
  <c r="O2829" i="29"/>
  <c r="O2828" i="29"/>
  <c r="O2827" i="29"/>
  <c r="O2826" i="29"/>
  <c r="O2825" i="29"/>
  <c r="O2824" i="29"/>
  <c r="O2823" i="29"/>
  <c r="O2822" i="29"/>
  <c r="O2821" i="29"/>
  <c r="O2820" i="29"/>
  <c r="O2819" i="29"/>
  <c r="O2818" i="29"/>
  <c r="O2817" i="29"/>
  <c r="O2816" i="29"/>
  <c r="O2815" i="29"/>
  <c r="O2814" i="29"/>
  <c r="O2813" i="29"/>
  <c r="O2812" i="29"/>
  <c r="O2811" i="29"/>
  <c r="O2810" i="29"/>
  <c r="O2809" i="29"/>
  <c r="O2808" i="29"/>
  <c r="O2807" i="29"/>
  <c r="O2806" i="29"/>
  <c r="O2805" i="29"/>
  <c r="O2804" i="29"/>
  <c r="O2803" i="29"/>
  <c r="O2802" i="29"/>
  <c r="O2801" i="29"/>
  <c r="O2800" i="29"/>
  <c r="O2799" i="29"/>
  <c r="O2798" i="29"/>
  <c r="O2797" i="29"/>
  <c r="O2796" i="29"/>
  <c r="O2795" i="29"/>
  <c r="O2794" i="29"/>
  <c r="O2793" i="29"/>
  <c r="O2792" i="29"/>
  <c r="O2791" i="29"/>
  <c r="O2790" i="29"/>
  <c r="O2789" i="29"/>
  <c r="O2788" i="29"/>
  <c r="O2787" i="29"/>
  <c r="O2786" i="29"/>
  <c r="O2785" i="29"/>
  <c r="O2784" i="29"/>
  <c r="O2783" i="29"/>
  <c r="O2782" i="29"/>
  <c r="O2781" i="29"/>
  <c r="O2780" i="29"/>
  <c r="O2779" i="29"/>
  <c r="O2778" i="29"/>
  <c r="O2777" i="29"/>
  <c r="O2776" i="29"/>
  <c r="O2775" i="29"/>
  <c r="O2774" i="29"/>
  <c r="O2773" i="29"/>
  <c r="O2772" i="29"/>
  <c r="O2771" i="29"/>
  <c r="O2770" i="29"/>
  <c r="O2769" i="29"/>
  <c r="O2768" i="29"/>
  <c r="O2767" i="29"/>
  <c r="O2766" i="29"/>
  <c r="O2765" i="29"/>
  <c r="O2764" i="29"/>
  <c r="O2763" i="29"/>
  <c r="O2762" i="29"/>
  <c r="O2761" i="29"/>
  <c r="O2760" i="29"/>
  <c r="O2759" i="29"/>
  <c r="O2758" i="29"/>
  <c r="O2757" i="29"/>
  <c r="O2756" i="29"/>
  <c r="O2755" i="29"/>
  <c r="O2754" i="29"/>
  <c r="O2753" i="29"/>
  <c r="O2752" i="29"/>
  <c r="O2751" i="29"/>
  <c r="O2750" i="29"/>
  <c r="O2749" i="29"/>
  <c r="O2748" i="29"/>
  <c r="O2747" i="29"/>
  <c r="O2746" i="29"/>
  <c r="O2745" i="29"/>
  <c r="O2744" i="29"/>
  <c r="O2743" i="29"/>
  <c r="O2742" i="29"/>
  <c r="O2741" i="29"/>
  <c r="O2740" i="29"/>
  <c r="O2739" i="29"/>
  <c r="O2738" i="29"/>
  <c r="O2737" i="29"/>
  <c r="O2736" i="29"/>
  <c r="O2735" i="29"/>
  <c r="O2734" i="29"/>
  <c r="O2733" i="29"/>
  <c r="O2732" i="29"/>
  <c r="O2731" i="29"/>
  <c r="O2730" i="29"/>
  <c r="O2729" i="29"/>
  <c r="O2728" i="29"/>
  <c r="O2727" i="29"/>
  <c r="O2726" i="29"/>
  <c r="O2725" i="29"/>
  <c r="O2724" i="29"/>
  <c r="O2723" i="29"/>
  <c r="O2722" i="29"/>
  <c r="O2721" i="29"/>
  <c r="O2720" i="29"/>
  <c r="O2719" i="29"/>
  <c r="O2718" i="29"/>
  <c r="O2717" i="29"/>
  <c r="O2716" i="29"/>
  <c r="O2715" i="29"/>
  <c r="O2714" i="29"/>
  <c r="O2713" i="29"/>
  <c r="O2712" i="29"/>
  <c r="O2711" i="29"/>
  <c r="O2710" i="29"/>
  <c r="O2709" i="29"/>
  <c r="O2708" i="29"/>
  <c r="O2707" i="29"/>
  <c r="O2706" i="29"/>
  <c r="O2705" i="29"/>
  <c r="O2704" i="29"/>
  <c r="O2703" i="29"/>
  <c r="O2702" i="29"/>
  <c r="O2701" i="29"/>
  <c r="O2700" i="29"/>
  <c r="O2699" i="29"/>
  <c r="O2698" i="29"/>
  <c r="O2697" i="29"/>
  <c r="O2696" i="29"/>
  <c r="O2695" i="29"/>
  <c r="O2694" i="29"/>
  <c r="O2693" i="29"/>
  <c r="O2692" i="29"/>
  <c r="O2691" i="29"/>
  <c r="O2690" i="29"/>
  <c r="O2689" i="29"/>
  <c r="O2688" i="29"/>
  <c r="O2687" i="29"/>
  <c r="O2686" i="29"/>
  <c r="O2685" i="29"/>
  <c r="O2684" i="29"/>
  <c r="O2683" i="29"/>
  <c r="O2682" i="29"/>
  <c r="O2681" i="29"/>
  <c r="O2680" i="29"/>
  <c r="O2679" i="29"/>
  <c r="O2678" i="29"/>
  <c r="O2677" i="29"/>
  <c r="O2676" i="29"/>
  <c r="O2675" i="29"/>
  <c r="O2674" i="29"/>
  <c r="O2673" i="29"/>
  <c r="O2672" i="29"/>
  <c r="O2671" i="29"/>
  <c r="O2670" i="29"/>
  <c r="O2669" i="29"/>
  <c r="O2668" i="29"/>
  <c r="O2667" i="29"/>
  <c r="O2666" i="29"/>
  <c r="O2665" i="29"/>
  <c r="O2664" i="29"/>
  <c r="O2663" i="29"/>
  <c r="O2662" i="29"/>
  <c r="O2661" i="29"/>
  <c r="O2660" i="29"/>
  <c r="O2659" i="29"/>
  <c r="O2658" i="29"/>
  <c r="O2657" i="29"/>
  <c r="O2656" i="29"/>
  <c r="O2655" i="29"/>
  <c r="O2654" i="29"/>
  <c r="O2653" i="29"/>
  <c r="O2652" i="29"/>
  <c r="O2651" i="29"/>
  <c r="O2650" i="29"/>
  <c r="O2649" i="29"/>
  <c r="O2648" i="29"/>
  <c r="O2647" i="29"/>
  <c r="O2646" i="29"/>
  <c r="O2645" i="29"/>
  <c r="O2644" i="29"/>
  <c r="O2643" i="29"/>
  <c r="O2642" i="29"/>
  <c r="O2641" i="29"/>
  <c r="O2640" i="29"/>
  <c r="O2639" i="29"/>
  <c r="O2638" i="29"/>
  <c r="O2637" i="29"/>
  <c r="O2636" i="29"/>
  <c r="O2635" i="29"/>
  <c r="O2634" i="29"/>
  <c r="O2633" i="29"/>
  <c r="O2632" i="29"/>
  <c r="O2631" i="29"/>
  <c r="O2630" i="29"/>
  <c r="O2629" i="29"/>
  <c r="O2628" i="29"/>
  <c r="O2627" i="29"/>
  <c r="O2626" i="29"/>
  <c r="O2625" i="29"/>
  <c r="O2624" i="29"/>
  <c r="O2623" i="29"/>
  <c r="O2622" i="29"/>
  <c r="O2621" i="29"/>
  <c r="O2620" i="29"/>
  <c r="O2619" i="29"/>
  <c r="O2618" i="29"/>
  <c r="O2617" i="29"/>
  <c r="O2616" i="29"/>
  <c r="O2615" i="29"/>
  <c r="O2614" i="29"/>
  <c r="O2613" i="29"/>
  <c r="O2612" i="29"/>
  <c r="O2611" i="29"/>
  <c r="O2610" i="29"/>
  <c r="O2609" i="29"/>
  <c r="O2608" i="29"/>
  <c r="O2607" i="29"/>
  <c r="O2606" i="29"/>
  <c r="O2605" i="29"/>
  <c r="O2604" i="29"/>
  <c r="O2603" i="29"/>
  <c r="O2602" i="29"/>
  <c r="O2601" i="29"/>
  <c r="O2600" i="29"/>
  <c r="O2599" i="29"/>
  <c r="O2598" i="29"/>
  <c r="O2597" i="29"/>
  <c r="O2596" i="29"/>
  <c r="O2595" i="29"/>
  <c r="O2594" i="29"/>
  <c r="O2593" i="29"/>
  <c r="O2592" i="29"/>
  <c r="O2591" i="29"/>
  <c r="O2590" i="29"/>
  <c r="O2589" i="29"/>
  <c r="O2588" i="29"/>
  <c r="O2587" i="29"/>
  <c r="O2586" i="29"/>
  <c r="O2585" i="29"/>
  <c r="O2584" i="29"/>
  <c r="O2583" i="29"/>
  <c r="O2582" i="29"/>
  <c r="O2581" i="29"/>
  <c r="O2580" i="29"/>
  <c r="O2579" i="29"/>
  <c r="O2578" i="29"/>
  <c r="O2577" i="29"/>
  <c r="O2576" i="29"/>
  <c r="O2575" i="29"/>
  <c r="O2574" i="29"/>
  <c r="O2573" i="29"/>
  <c r="O2572" i="29"/>
  <c r="O2571" i="29"/>
  <c r="O2570" i="29"/>
  <c r="O2569" i="29"/>
  <c r="O2568" i="29"/>
  <c r="O2567" i="29"/>
  <c r="O2566" i="29"/>
  <c r="O2565" i="29"/>
  <c r="O2564" i="29"/>
  <c r="O2563" i="29"/>
  <c r="O2562" i="29"/>
  <c r="O2561" i="29"/>
  <c r="O2560" i="29"/>
  <c r="O2559" i="29"/>
  <c r="O2558" i="29"/>
  <c r="O2557" i="29"/>
  <c r="O2556" i="29"/>
  <c r="O2555" i="29"/>
  <c r="O2554" i="29"/>
  <c r="O2553" i="29"/>
  <c r="O2552" i="29"/>
  <c r="O2551" i="29"/>
  <c r="O2550" i="29"/>
  <c r="O2547" i="29"/>
  <c r="O2546" i="29"/>
  <c r="O2545" i="29"/>
  <c r="O2544" i="29"/>
  <c r="O2543" i="29"/>
  <c r="O2542" i="29"/>
  <c r="O2541" i="29"/>
  <c r="O2540" i="29"/>
  <c r="O2539" i="29"/>
  <c r="O2538" i="29"/>
  <c r="O2537" i="29"/>
  <c r="O2536" i="29"/>
  <c r="O2535" i="29"/>
  <c r="O2534" i="29"/>
  <c r="O2533" i="29"/>
  <c r="O2532" i="29"/>
  <c r="O2531" i="29"/>
  <c r="O2530" i="29"/>
  <c r="O2529" i="29"/>
  <c r="O2528" i="29"/>
  <c r="O2527" i="29"/>
  <c r="O2526" i="29"/>
  <c r="O2525" i="29"/>
  <c r="O2524" i="29"/>
  <c r="O2523" i="29"/>
  <c r="O2522" i="29"/>
  <c r="O2521" i="29"/>
  <c r="O2520" i="29"/>
  <c r="O2519" i="29"/>
  <c r="O2518" i="29"/>
  <c r="O2517" i="29"/>
  <c r="O2516" i="29"/>
  <c r="O2515" i="29"/>
  <c r="O2514" i="29"/>
  <c r="O2513" i="29"/>
  <c r="O2512" i="29"/>
  <c r="O2511" i="29"/>
  <c r="O2510" i="29"/>
  <c r="O2509" i="29"/>
  <c r="O2508" i="29"/>
  <c r="O2507" i="29"/>
  <c r="O2506" i="29"/>
  <c r="O2505" i="29"/>
  <c r="O2504" i="29"/>
  <c r="O2503" i="29"/>
  <c r="O2502" i="29"/>
  <c r="O2501" i="29"/>
  <c r="O2500" i="29"/>
  <c r="O2499" i="29"/>
  <c r="O2498" i="29"/>
  <c r="O2497" i="29"/>
  <c r="O2496" i="29"/>
  <c r="O2495" i="29"/>
  <c r="O2494" i="29"/>
  <c r="O2493" i="29"/>
  <c r="O2492" i="29"/>
  <c r="O2491" i="29"/>
  <c r="O2490" i="29"/>
  <c r="O2489" i="29"/>
  <c r="O2488" i="29"/>
  <c r="O2487" i="29"/>
  <c r="O2486" i="29"/>
  <c r="O2485" i="29"/>
  <c r="O2484" i="29"/>
  <c r="O2483" i="29"/>
  <c r="O2482" i="29"/>
  <c r="O2481" i="29"/>
  <c r="O2480" i="29"/>
  <c r="O2479" i="29"/>
  <c r="O2478" i="29"/>
  <c r="O2477" i="29"/>
  <c r="O2476" i="29"/>
  <c r="O2475" i="29"/>
  <c r="O2474" i="29"/>
  <c r="O2473" i="29"/>
  <c r="O2472" i="29"/>
  <c r="O2471" i="29"/>
  <c r="O2470" i="29"/>
  <c r="O2469" i="29"/>
  <c r="O2468" i="29"/>
  <c r="O2467" i="29"/>
  <c r="O2466" i="29"/>
  <c r="O2465" i="29"/>
  <c r="O2464" i="29"/>
  <c r="O2463" i="29"/>
  <c r="O2462" i="29"/>
  <c r="O2461" i="29"/>
  <c r="O2460" i="29"/>
  <c r="O2459" i="29"/>
  <c r="O2458" i="29"/>
  <c r="O2457" i="29"/>
  <c r="O2456" i="29"/>
  <c r="O2455" i="29"/>
  <c r="O2454" i="29"/>
  <c r="O2453" i="29"/>
  <c r="O2452" i="29"/>
  <c r="O2451" i="29"/>
  <c r="O2450" i="29"/>
  <c r="O2449" i="29"/>
  <c r="O2448" i="29"/>
  <c r="O2447" i="29"/>
  <c r="O2446" i="29"/>
  <c r="O2445" i="29"/>
  <c r="O2444" i="29"/>
  <c r="O2443" i="29"/>
  <c r="O2442" i="29"/>
  <c r="O2441" i="29"/>
  <c r="O2440" i="29"/>
  <c r="O2439" i="29"/>
  <c r="O2438" i="29"/>
  <c r="O2437" i="29"/>
  <c r="O2436" i="29"/>
  <c r="O2435" i="29"/>
  <c r="O2434" i="29"/>
  <c r="O2433" i="29"/>
  <c r="O2432" i="29"/>
  <c r="O2431" i="29"/>
  <c r="O2430" i="29"/>
  <c r="O2429" i="29"/>
  <c r="O2428" i="29"/>
  <c r="O2427" i="29"/>
  <c r="O2426" i="29"/>
  <c r="O2425" i="29"/>
  <c r="O2424" i="29"/>
  <c r="O2423" i="29"/>
  <c r="O2422" i="29"/>
  <c r="O2421" i="29"/>
  <c r="O2420" i="29"/>
  <c r="O2419" i="29"/>
  <c r="O2418" i="29"/>
  <c r="O2417" i="29"/>
  <c r="O2416" i="29"/>
  <c r="O2415" i="29"/>
  <c r="O2414" i="29"/>
  <c r="O2413" i="29"/>
  <c r="O2412" i="29"/>
  <c r="O2411" i="29"/>
  <c r="O2410" i="29"/>
  <c r="O2409" i="29"/>
  <c r="O2408" i="29"/>
  <c r="O2407" i="29"/>
  <c r="O2406" i="29"/>
  <c r="O2405" i="29"/>
  <c r="O2404" i="29"/>
  <c r="O2403" i="29"/>
  <c r="O2402" i="29"/>
  <c r="O2401" i="29"/>
  <c r="O2400" i="29"/>
  <c r="O2399" i="29"/>
  <c r="O2398" i="29"/>
  <c r="O2397" i="29"/>
  <c r="O2396" i="29"/>
  <c r="O2395" i="29"/>
  <c r="O2394" i="29"/>
  <c r="O2393" i="29"/>
  <c r="O2392" i="29"/>
  <c r="O2391" i="29"/>
  <c r="O2390" i="29"/>
  <c r="O2389" i="29"/>
  <c r="O2388" i="29"/>
  <c r="O2387" i="29"/>
  <c r="O2386" i="29"/>
  <c r="O2385" i="29"/>
  <c r="O2384" i="29"/>
  <c r="O2383" i="29"/>
  <c r="O2382" i="29"/>
  <c r="O2381" i="29"/>
  <c r="O2380" i="29"/>
  <c r="O2379" i="29"/>
  <c r="O2378" i="29"/>
  <c r="O2377" i="29"/>
  <c r="O2376" i="29"/>
  <c r="O2375" i="29"/>
  <c r="O2374" i="29"/>
  <c r="O2373" i="29"/>
  <c r="O2372" i="29"/>
  <c r="O2371" i="29"/>
  <c r="O2370" i="29"/>
  <c r="O2369" i="29"/>
  <c r="O2368" i="29"/>
  <c r="O2367" i="29"/>
  <c r="O2366" i="29"/>
  <c r="O2365" i="29"/>
  <c r="O2364" i="29"/>
  <c r="O2363" i="29"/>
  <c r="O2362" i="29"/>
  <c r="O2361" i="29"/>
  <c r="O2360" i="29"/>
  <c r="O2359" i="29"/>
  <c r="O2358" i="29"/>
  <c r="O2357" i="29"/>
  <c r="O2356" i="29"/>
  <c r="O2355" i="29"/>
  <c r="O2354" i="29"/>
  <c r="O2353" i="29"/>
  <c r="O2352" i="29"/>
  <c r="O2351" i="29"/>
  <c r="O2350" i="29"/>
  <c r="O2349" i="29"/>
  <c r="O2348" i="29"/>
  <c r="O2347" i="29"/>
  <c r="O2346" i="29"/>
  <c r="O2345" i="29"/>
  <c r="O2344" i="29"/>
  <c r="O2343" i="29"/>
  <c r="O2342" i="29"/>
  <c r="O2341" i="29"/>
  <c r="O2340" i="29"/>
  <c r="O2339" i="29"/>
  <c r="O2338" i="29"/>
  <c r="O2337" i="29"/>
  <c r="O2336" i="29"/>
  <c r="O2335" i="29"/>
  <c r="O2334" i="29"/>
  <c r="O2333" i="29"/>
  <c r="O2332" i="29"/>
  <c r="O2331" i="29"/>
  <c r="O2330" i="29"/>
  <c r="O2329" i="29"/>
  <c r="O2328" i="29"/>
  <c r="O2327" i="29"/>
  <c r="O2326" i="29"/>
  <c r="O2325" i="29"/>
  <c r="O2324" i="29"/>
  <c r="O2323" i="29"/>
  <c r="O2322" i="29"/>
  <c r="O2321" i="29"/>
  <c r="O2320" i="29"/>
  <c r="O2319" i="29"/>
  <c r="O2318" i="29"/>
  <c r="O2317" i="29"/>
  <c r="O2316" i="29"/>
  <c r="O2315" i="29"/>
  <c r="O2314" i="29"/>
  <c r="O2313" i="29"/>
  <c r="O2312" i="29"/>
  <c r="O2311" i="29"/>
  <c r="O2310" i="29"/>
  <c r="O2309" i="29"/>
  <c r="O2308" i="29"/>
  <c r="O2307" i="29"/>
  <c r="O2306" i="29"/>
  <c r="O2305" i="29"/>
  <c r="O2304" i="29"/>
  <c r="O2303" i="29"/>
  <c r="O2302" i="29"/>
  <c r="O2301" i="29"/>
  <c r="O2300" i="29"/>
  <c r="O2299" i="29"/>
  <c r="O2298" i="29"/>
  <c r="O2297" i="29"/>
  <c r="O2296" i="29"/>
  <c r="O2295" i="29"/>
  <c r="O2294" i="29"/>
  <c r="O2293" i="29"/>
  <c r="O2292" i="29"/>
  <c r="O2291" i="29"/>
  <c r="O2290" i="29"/>
  <c r="O2289" i="29"/>
  <c r="O2288" i="29"/>
  <c r="O2287" i="29"/>
  <c r="O2286" i="29"/>
  <c r="O2285" i="29"/>
  <c r="O2284" i="29"/>
  <c r="O2283" i="29"/>
  <c r="O2282" i="29"/>
  <c r="O2281" i="29"/>
  <c r="O2280" i="29"/>
  <c r="O2279" i="29"/>
  <c r="O2278" i="29"/>
  <c r="O2277" i="29"/>
  <c r="O2276" i="29"/>
  <c r="O2275" i="29"/>
  <c r="O2274" i="29"/>
  <c r="O2273" i="29"/>
  <c r="O2272" i="29"/>
  <c r="O2271" i="29"/>
  <c r="O2270" i="29"/>
  <c r="O2269" i="29"/>
  <c r="O2268" i="29"/>
  <c r="O2267" i="29"/>
  <c r="O2266" i="29"/>
  <c r="O2265" i="29"/>
  <c r="O2264" i="29"/>
  <c r="O2263" i="29"/>
  <c r="O2262" i="29"/>
  <c r="O2261" i="29"/>
  <c r="O2260" i="29"/>
  <c r="O2259" i="29"/>
  <c r="O2258" i="29"/>
  <c r="O2257" i="29"/>
  <c r="O2256" i="29"/>
  <c r="O2255" i="29"/>
  <c r="O2254" i="29"/>
  <c r="O2253" i="29"/>
  <c r="O2252" i="29"/>
  <c r="O2251" i="29"/>
  <c r="O2250" i="29"/>
  <c r="O2249" i="29"/>
  <c r="O2248" i="29"/>
  <c r="O2247" i="29"/>
  <c r="O2246" i="29"/>
  <c r="O2245" i="29"/>
  <c r="O2244" i="29"/>
  <c r="O2243" i="29"/>
  <c r="O2242" i="29"/>
  <c r="O2241" i="29"/>
  <c r="O2240" i="29"/>
  <c r="O2239" i="29"/>
  <c r="O2238" i="29"/>
  <c r="O2237" i="29"/>
  <c r="O2236" i="29"/>
  <c r="O2235" i="29"/>
  <c r="O2234" i="29"/>
  <c r="O2233" i="29"/>
  <c r="O2232" i="29"/>
  <c r="O2231" i="29"/>
  <c r="O2230" i="29"/>
  <c r="O2229" i="29"/>
  <c r="O2228" i="29"/>
  <c r="O2227" i="29"/>
  <c r="O2226" i="29"/>
  <c r="O2225" i="29"/>
  <c r="O2224" i="29"/>
  <c r="O2223" i="29"/>
  <c r="O2222" i="29"/>
  <c r="O2221" i="29"/>
  <c r="O2220" i="29"/>
  <c r="O2219" i="29"/>
  <c r="O2218" i="29"/>
  <c r="O2217" i="29"/>
  <c r="O2216" i="29"/>
  <c r="O2215" i="29"/>
  <c r="O2214" i="29"/>
  <c r="O2213" i="29"/>
  <c r="O2212" i="29"/>
  <c r="O2211" i="29"/>
  <c r="O2210" i="29"/>
  <c r="O2209" i="29"/>
  <c r="O2208" i="29"/>
  <c r="O2207" i="29"/>
  <c r="O2206" i="29"/>
  <c r="O2205" i="29"/>
  <c r="O2204" i="29"/>
  <c r="O2203" i="29"/>
  <c r="O2202" i="29"/>
  <c r="O2201" i="29"/>
  <c r="O2200" i="29"/>
  <c r="O2197" i="29"/>
  <c r="O2196" i="29"/>
  <c r="O2195" i="29"/>
  <c r="O2194" i="29"/>
  <c r="O2193" i="29"/>
  <c r="O2192" i="29"/>
  <c r="O2191" i="29"/>
  <c r="O2190" i="29"/>
  <c r="O2189" i="29"/>
  <c r="O2188" i="29"/>
  <c r="O2187" i="29"/>
  <c r="O2186" i="29"/>
  <c r="O2185" i="29"/>
  <c r="O2184" i="29"/>
  <c r="O2183" i="29"/>
  <c r="O2182" i="29"/>
  <c r="O2181" i="29"/>
  <c r="O2180" i="29"/>
  <c r="O2179" i="29"/>
  <c r="O2178" i="29"/>
  <c r="O2177" i="29"/>
  <c r="O2176" i="29"/>
  <c r="O2175" i="29"/>
  <c r="O2174" i="29"/>
  <c r="O2173" i="29"/>
  <c r="O2172" i="29"/>
  <c r="O2171" i="29"/>
  <c r="O2170" i="29"/>
  <c r="O2169" i="29"/>
  <c r="O2168" i="29"/>
  <c r="O2167" i="29"/>
  <c r="O2166" i="29"/>
  <c r="O2165" i="29"/>
  <c r="O2164" i="29"/>
  <c r="O2163" i="29"/>
  <c r="O2162" i="29"/>
  <c r="O2161" i="29"/>
  <c r="O2160" i="29"/>
  <c r="O2159" i="29"/>
  <c r="O2158" i="29"/>
  <c r="O2157" i="29"/>
  <c r="O2156" i="29"/>
  <c r="O2155" i="29"/>
  <c r="O2154" i="29"/>
  <c r="O2153" i="29"/>
  <c r="O2152" i="29"/>
  <c r="O2151" i="29"/>
  <c r="O2150" i="29"/>
  <c r="O2149" i="29"/>
  <c r="O2148" i="29"/>
  <c r="O2147" i="29"/>
  <c r="O2146" i="29"/>
  <c r="O2145" i="29"/>
  <c r="O2144" i="29"/>
  <c r="O2143" i="29"/>
  <c r="O2142" i="29"/>
  <c r="O2141" i="29"/>
  <c r="O2140" i="29"/>
  <c r="O2139" i="29"/>
  <c r="O2138" i="29"/>
  <c r="O2137" i="29"/>
  <c r="O2136" i="29"/>
  <c r="O2135" i="29"/>
  <c r="O2134" i="29"/>
  <c r="O2133" i="29"/>
  <c r="O2132" i="29"/>
  <c r="O2131" i="29"/>
  <c r="O2130" i="29"/>
  <c r="O2129" i="29"/>
  <c r="O2128" i="29"/>
  <c r="O2127" i="29"/>
  <c r="O2126" i="29"/>
  <c r="O2125" i="29"/>
  <c r="O2124" i="29"/>
  <c r="O2123" i="29"/>
  <c r="O2122" i="29"/>
  <c r="O2121" i="29"/>
  <c r="O2120" i="29"/>
  <c r="O2119" i="29"/>
  <c r="O2118" i="29"/>
  <c r="O2117" i="29"/>
  <c r="O2116" i="29"/>
  <c r="O2115" i="29"/>
  <c r="O2114" i="29"/>
  <c r="O2113" i="29"/>
  <c r="O2112" i="29"/>
  <c r="O2111" i="29"/>
  <c r="O2110" i="29"/>
  <c r="O2109" i="29"/>
  <c r="O2108" i="29"/>
  <c r="O2107" i="29"/>
  <c r="O2106" i="29"/>
  <c r="O2105" i="29"/>
  <c r="O2104" i="29"/>
  <c r="O2103" i="29"/>
  <c r="O2102" i="29"/>
  <c r="O2101" i="29"/>
  <c r="O2100" i="29"/>
  <c r="O2099" i="29"/>
  <c r="O2098" i="29"/>
  <c r="O2097" i="29"/>
  <c r="O2096" i="29"/>
  <c r="O2095" i="29"/>
  <c r="O2094" i="29"/>
  <c r="O2093" i="29"/>
  <c r="O2092" i="29"/>
  <c r="O2091" i="29"/>
  <c r="O2090" i="29"/>
  <c r="O2089" i="29"/>
  <c r="O2088" i="29"/>
  <c r="O2087" i="29"/>
  <c r="O2086" i="29"/>
  <c r="O2085" i="29"/>
  <c r="O2084" i="29"/>
  <c r="O2083" i="29"/>
  <c r="O2082" i="29"/>
  <c r="O2081" i="29"/>
  <c r="O2080" i="29"/>
  <c r="O2079" i="29"/>
  <c r="O2078" i="29"/>
  <c r="O2077" i="29"/>
  <c r="O2076" i="29"/>
  <c r="O2075" i="29"/>
  <c r="O2074" i="29"/>
  <c r="O2073" i="29"/>
  <c r="O2072" i="29"/>
  <c r="O2071" i="29"/>
  <c r="O2070" i="29"/>
  <c r="O2069" i="29"/>
  <c r="O2068" i="29"/>
  <c r="O2067" i="29"/>
  <c r="O2066" i="29"/>
  <c r="O2065" i="29"/>
  <c r="O2064" i="29"/>
  <c r="O2063" i="29"/>
  <c r="O2062" i="29"/>
  <c r="O2061" i="29"/>
  <c r="O2060" i="29"/>
  <c r="O2059" i="29"/>
  <c r="O2058" i="29"/>
  <c r="O2057" i="29"/>
  <c r="O2056" i="29"/>
  <c r="O2055" i="29"/>
  <c r="O2054" i="29"/>
  <c r="O2053" i="29"/>
  <c r="O2052" i="29"/>
  <c r="O2051" i="29"/>
  <c r="O2050" i="29"/>
  <c r="O2049" i="29"/>
  <c r="O2048" i="29"/>
  <c r="O2047" i="29"/>
  <c r="O2046" i="29"/>
  <c r="O2045" i="29"/>
  <c r="O2044" i="29"/>
  <c r="O2043" i="29"/>
  <c r="O2042" i="29"/>
  <c r="O2041" i="29"/>
  <c r="O2040" i="29"/>
  <c r="O2039" i="29"/>
  <c r="O2038" i="29"/>
  <c r="O2037" i="29"/>
  <c r="O2036" i="29"/>
  <c r="O2035" i="29"/>
  <c r="O2034" i="29"/>
  <c r="O2033" i="29"/>
  <c r="O2032" i="29"/>
  <c r="O2031" i="29"/>
  <c r="O2030" i="29"/>
  <c r="O2029" i="29"/>
  <c r="O2028" i="29"/>
  <c r="O2027" i="29"/>
  <c r="O2026" i="29"/>
  <c r="O2025" i="29"/>
  <c r="O2024" i="29"/>
  <c r="O2023" i="29"/>
  <c r="O2022" i="29"/>
  <c r="O2021" i="29"/>
  <c r="O2020" i="29"/>
  <c r="O2019" i="29"/>
  <c r="O2018" i="29"/>
  <c r="O2017" i="29"/>
  <c r="O2016" i="29"/>
  <c r="O2015" i="29"/>
  <c r="O2014" i="29"/>
  <c r="O2013" i="29"/>
  <c r="O2012" i="29"/>
  <c r="O2011" i="29"/>
  <c r="O2010" i="29"/>
  <c r="O2009" i="29"/>
  <c r="O2008" i="29"/>
  <c r="O2007" i="29"/>
  <c r="O2006" i="29"/>
  <c r="O2005" i="29"/>
  <c r="O2004" i="29"/>
  <c r="O2003" i="29"/>
  <c r="O2002" i="29"/>
  <c r="O2001" i="29"/>
  <c r="O2000" i="29"/>
  <c r="O1999" i="29"/>
  <c r="O1998" i="29"/>
  <c r="O1997" i="29"/>
  <c r="O1996" i="29"/>
  <c r="O1995" i="29"/>
  <c r="O1994" i="29"/>
  <c r="O1993" i="29"/>
  <c r="O1992" i="29"/>
  <c r="O1991" i="29"/>
  <c r="O1990" i="29"/>
  <c r="O1989" i="29"/>
  <c r="O1988" i="29"/>
  <c r="O1987" i="29"/>
  <c r="O1986" i="29"/>
  <c r="O1985" i="29"/>
  <c r="O1984" i="29"/>
  <c r="O1983" i="29"/>
  <c r="O1982" i="29"/>
  <c r="O1981" i="29"/>
  <c r="O1980" i="29"/>
  <c r="O1979" i="29"/>
  <c r="O1978" i="29"/>
  <c r="O1977" i="29"/>
  <c r="O1976" i="29"/>
  <c r="O1975" i="29"/>
  <c r="O1974" i="29"/>
  <c r="O1973" i="29"/>
  <c r="O1972" i="29"/>
  <c r="O1971" i="29"/>
  <c r="O1970" i="29"/>
  <c r="O1969" i="29"/>
  <c r="O1968" i="29"/>
  <c r="O1967" i="29"/>
  <c r="O1966" i="29"/>
  <c r="O1965" i="29"/>
  <c r="O1964" i="29"/>
  <c r="O1963" i="29"/>
  <c r="O1962" i="29"/>
  <c r="O1961" i="29"/>
  <c r="O1960" i="29"/>
  <c r="O1959" i="29"/>
  <c r="O1958" i="29"/>
  <c r="O1957" i="29"/>
  <c r="O1956" i="29"/>
  <c r="O1955" i="29"/>
  <c r="O1954" i="29"/>
  <c r="O1953" i="29"/>
  <c r="O1952" i="29"/>
  <c r="O1951" i="29"/>
  <c r="O1950" i="29"/>
  <c r="O1949" i="29"/>
  <c r="O1948" i="29"/>
  <c r="O1947" i="29"/>
  <c r="O1946" i="29"/>
  <c r="O1945" i="29"/>
  <c r="O1942" i="29"/>
  <c r="O1941" i="29"/>
  <c r="O1940" i="29"/>
  <c r="O1939" i="29"/>
  <c r="O1938" i="29"/>
  <c r="O1937" i="29"/>
  <c r="O1936" i="29"/>
  <c r="O1935" i="29"/>
  <c r="O1934" i="29"/>
  <c r="O1933" i="29"/>
  <c r="O1932" i="29"/>
  <c r="O1931" i="29"/>
  <c r="O1930" i="29"/>
  <c r="O1929" i="29"/>
  <c r="O1928" i="29"/>
  <c r="O1927" i="29"/>
  <c r="O1926" i="29"/>
  <c r="O1925" i="29"/>
  <c r="O1924" i="29"/>
  <c r="O1923" i="29"/>
  <c r="O1922" i="29"/>
  <c r="O1921" i="29"/>
  <c r="O1920" i="29"/>
  <c r="O1919" i="29"/>
  <c r="O1918" i="29"/>
  <c r="O1917" i="29"/>
  <c r="O1916" i="29"/>
  <c r="O1915" i="29"/>
  <c r="O1914" i="29"/>
  <c r="O1913" i="29"/>
  <c r="O1912" i="29"/>
  <c r="O1911" i="29"/>
  <c r="O1910" i="29"/>
  <c r="O1909" i="29"/>
  <c r="O1908" i="29"/>
  <c r="O1907" i="29"/>
  <c r="O1906" i="29"/>
  <c r="O1905" i="29"/>
  <c r="O1904" i="29"/>
  <c r="O1903" i="29"/>
  <c r="O1902" i="29"/>
  <c r="O1901" i="29"/>
  <c r="O1900" i="29"/>
  <c r="O1899" i="29"/>
  <c r="O1898" i="29"/>
  <c r="O1897" i="29"/>
  <c r="O1896" i="29"/>
  <c r="O1895" i="29"/>
  <c r="O1894" i="29"/>
  <c r="O1893" i="29"/>
  <c r="O1892" i="29"/>
  <c r="O1891" i="29"/>
  <c r="O1890" i="29"/>
  <c r="O1889" i="29"/>
  <c r="O1888" i="29"/>
  <c r="O1887" i="29"/>
  <c r="O1886" i="29"/>
  <c r="O1885" i="29"/>
  <c r="O1884" i="29"/>
  <c r="O1883" i="29"/>
  <c r="O1882" i="29"/>
  <c r="O1881" i="29"/>
  <c r="O1880" i="29"/>
  <c r="O1879" i="29"/>
  <c r="O1878" i="29"/>
  <c r="O1877" i="29"/>
  <c r="O1876" i="29"/>
  <c r="O1875" i="29"/>
  <c r="O1874" i="29"/>
  <c r="O1873" i="29"/>
  <c r="O1872" i="29"/>
  <c r="O1871" i="29"/>
  <c r="O1870" i="29"/>
  <c r="O1869" i="29"/>
  <c r="O1868" i="29"/>
  <c r="O1867" i="29"/>
  <c r="O1866" i="29"/>
  <c r="O1865" i="29"/>
  <c r="O1864" i="29"/>
  <c r="O1863" i="29"/>
  <c r="O1862" i="29"/>
  <c r="O1861" i="29"/>
  <c r="O1860" i="29"/>
  <c r="O1859" i="29"/>
  <c r="O1858" i="29"/>
  <c r="O1857" i="29"/>
  <c r="O1856" i="29"/>
  <c r="O1855" i="29"/>
  <c r="O1854" i="29"/>
  <c r="O1853" i="29"/>
  <c r="O1852" i="29"/>
  <c r="O1851" i="29"/>
  <c r="O1850" i="29"/>
  <c r="O1849" i="29"/>
  <c r="O1848" i="29"/>
  <c r="O1847" i="29"/>
  <c r="O1846" i="29"/>
  <c r="O1845" i="29"/>
  <c r="O1844" i="29"/>
  <c r="O1843" i="29"/>
  <c r="O1842" i="29"/>
  <c r="O1841" i="29"/>
  <c r="O1840" i="29"/>
  <c r="O1839" i="29"/>
  <c r="O1838" i="29"/>
  <c r="O1837" i="29"/>
  <c r="O1836" i="29"/>
  <c r="O1835" i="29"/>
  <c r="O1834" i="29"/>
  <c r="O1833" i="29"/>
  <c r="O1832" i="29"/>
  <c r="O1831" i="29"/>
  <c r="O1830" i="29"/>
  <c r="O1829" i="29"/>
  <c r="O1828" i="29"/>
  <c r="O1827" i="29"/>
  <c r="O1826" i="29"/>
  <c r="O1825" i="29"/>
  <c r="O1824" i="29"/>
  <c r="O1823" i="29"/>
  <c r="O1822" i="29"/>
  <c r="O1821" i="29"/>
  <c r="O1820" i="29"/>
  <c r="O1819" i="29"/>
  <c r="O1818" i="29"/>
  <c r="O1817" i="29"/>
  <c r="O1816" i="29"/>
  <c r="O1815" i="29"/>
  <c r="O1814" i="29"/>
  <c r="O1813" i="29"/>
  <c r="O1812" i="29"/>
  <c r="O1811" i="29"/>
  <c r="O1810" i="29"/>
  <c r="O1809" i="29"/>
  <c r="O1808" i="29"/>
  <c r="O1807" i="29"/>
  <c r="O1806" i="29"/>
  <c r="O1805" i="29"/>
  <c r="O1804" i="29"/>
  <c r="O1803" i="29"/>
  <c r="O1802" i="29"/>
  <c r="O1801" i="29"/>
  <c r="O1800" i="29"/>
  <c r="O1799" i="29"/>
  <c r="O1798" i="29"/>
  <c r="O1797" i="29"/>
  <c r="O1796" i="29"/>
  <c r="O1795" i="29"/>
  <c r="O1794" i="29"/>
  <c r="O1793" i="29"/>
  <c r="O1792" i="29"/>
  <c r="O1791" i="29"/>
  <c r="O1790" i="29"/>
  <c r="O1789" i="29"/>
  <c r="O1788" i="29"/>
  <c r="O1787" i="29"/>
  <c r="O1786" i="29"/>
  <c r="O1785" i="29"/>
  <c r="O1784" i="29"/>
  <c r="O1783" i="29"/>
  <c r="O1782" i="29"/>
  <c r="O1781" i="29"/>
  <c r="O1780" i="29"/>
  <c r="O1779" i="29"/>
  <c r="O1778" i="29"/>
  <c r="O1777" i="29"/>
  <c r="O1776" i="29"/>
  <c r="O1775" i="29"/>
  <c r="O1774" i="29"/>
  <c r="O1773" i="29"/>
  <c r="O1772" i="29"/>
  <c r="O1771" i="29"/>
  <c r="O1770" i="29"/>
  <c r="O1769" i="29"/>
  <c r="O1768" i="29"/>
  <c r="O1767" i="29"/>
  <c r="O1766" i="29"/>
  <c r="O1765" i="29"/>
  <c r="O1764" i="29"/>
  <c r="O1763" i="29"/>
  <c r="O1762" i="29"/>
  <c r="O1761" i="29"/>
  <c r="O1760" i="29"/>
  <c r="O1759" i="29"/>
  <c r="O1758" i="29"/>
  <c r="O1757" i="29"/>
  <c r="O1756" i="29"/>
  <c r="O1755" i="29"/>
  <c r="O1754" i="29"/>
  <c r="O1753" i="29"/>
  <c r="O1752" i="29"/>
  <c r="O1751" i="29"/>
  <c r="O1750" i="29"/>
  <c r="O1749" i="29"/>
  <c r="O1748" i="29"/>
  <c r="O1747" i="29"/>
  <c r="O1746" i="29"/>
  <c r="O1745" i="29"/>
  <c r="O1744" i="29"/>
  <c r="O1743" i="29"/>
  <c r="O1742" i="29"/>
  <c r="O1741" i="29"/>
  <c r="O1740" i="29"/>
  <c r="O1739" i="29"/>
  <c r="O1738" i="29"/>
  <c r="O1737" i="29"/>
  <c r="O1736" i="29"/>
  <c r="O1735" i="29"/>
  <c r="O1734" i="29"/>
  <c r="O1733" i="29"/>
  <c r="O1732" i="29"/>
  <c r="O1731" i="29"/>
  <c r="O1730" i="29"/>
  <c r="O1729" i="29"/>
  <c r="O1728" i="29"/>
  <c r="O1727" i="29"/>
  <c r="O1726" i="29"/>
  <c r="O1725" i="29"/>
  <c r="O1724" i="29"/>
  <c r="O1723" i="29"/>
  <c r="O1722" i="29"/>
  <c r="O1721" i="29"/>
  <c r="O1720" i="29"/>
  <c r="O1719" i="29"/>
  <c r="O1718" i="29"/>
  <c r="O1717" i="29"/>
  <c r="O1716" i="29"/>
  <c r="O1715" i="29"/>
  <c r="O1714" i="29"/>
  <c r="O1713" i="29"/>
  <c r="O1712" i="29"/>
  <c r="O1711" i="29"/>
  <c r="O1710" i="29"/>
  <c r="O1709" i="29"/>
  <c r="O1708" i="29"/>
  <c r="O1707" i="29"/>
  <c r="O1706" i="29"/>
  <c r="O1705" i="29"/>
  <c r="O1704" i="29"/>
  <c r="O1703" i="29"/>
  <c r="O1702" i="29"/>
  <c r="O1701" i="29"/>
  <c r="O1700" i="29"/>
  <c r="O1699" i="29"/>
  <c r="O1698" i="29"/>
  <c r="O1697" i="29"/>
  <c r="O1696" i="29"/>
  <c r="O1695" i="29"/>
  <c r="O1694" i="29"/>
  <c r="O1693" i="29"/>
  <c r="O1692" i="29"/>
  <c r="O1691" i="29"/>
  <c r="O1690" i="29"/>
  <c r="O1687" i="29"/>
  <c r="O1686" i="29"/>
  <c r="O1685" i="29"/>
  <c r="O1684" i="29"/>
  <c r="O1683" i="29"/>
  <c r="O1682" i="29"/>
  <c r="O1681" i="29"/>
  <c r="O1680" i="29"/>
  <c r="O1679" i="29"/>
  <c r="O1678" i="29"/>
  <c r="O1677" i="29"/>
  <c r="O1676" i="29"/>
  <c r="O1675" i="29"/>
  <c r="O1674" i="29"/>
  <c r="O1673" i="29"/>
  <c r="O1672" i="29"/>
  <c r="O1671" i="29"/>
  <c r="O1670" i="29"/>
  <c r="O1669" i="29"/>
  <c r="O1668" i="29"/>
  <c r="O1667" i="29"/>
  <c r="O1666" i="29"/>
  <c r="O1665" i="29"/>
  <c r="O1664" i="29"/>
  <c r="O1663" i="29"/>
  <c r="O1662" i="29"/>
  <c r="O1661" i="29"/>
  <c r="O1660" i="29"/>
  <c r="O1659" i="29"/>
  <c r="O1658" i="29"/>
  <c r="O1657" i="29"/>
  <c r="O1656" i="29"/>
  <c r="O1655" i="29"/>
  <c r="O1654" i="29"/>
  <c r="O1653" i="29"/>
  <c r="O1652" i="29"/>
  <c r="O1651" i="29"/>
  <c r="O1650" i="29"/>
  <c r="O1649" i="29"/>
  <c r="O1648" i="29"/>
  <c r="O1647" i="29"/>
  <c r="O1646" i="29"/>
  <c r="O1645" i="29"/>
  <c r="O1644" i="29"/>
  <c r="O1643" i="29"/>
  <c r="O1642" i="29"/>
  <c r="O1641" i="29"/>
  <c r="O1640" i="29"/>
  <c r="O1639" i="29"/>
  <c r="O1638" i="29"/>
  <c r="O1637" i="29"/>
  <c r="O1636" i="29"/>
  <c r="O1635" i="29"/>
  <c r="O1634" i="29"/>
  <c r="O1633" i="29"/>
  <c r="O1632" i="29"/>
  <c r="O1631" i="29"/>
  <c r="O1630" i="29"/>
  <c r="O1629" i="29"/>
  <c r="O1628" i="29"/>
  <c r="O1627" i="29"/>
  <c r="O1626" i="29"/>
  <c r="O1625" i="29"/>
  <c r="O1624" i="29"/>
  <c r="O1623" i="29"/>
  <c r="O1622" i="29"/>
  <c r="O1621" i="29"/>
  <c r="O1620" i="29"/>
  <c r="O1619" i="29"/>
  <c r="O1618" i="29"/>
  <c r="O1617" i="29"/>
  <c r="O1616" i="29"/>
  <c r="O1615" i="29"/>
  <c r="O1614" i="29"/>
  <c r="O1613" i="29"/>
  <c r="O1612" i="29"/>
  <c r="O1611" i="29"/>
  <c r="O1610" i="29"/>
  <c r="O1609" i="29"/>
  <c r="O1608" i="29"/>
  <c r="O1607" i="29"/>
  <c r="O1606" i="29"/>
  <c r="O1605" i="29"/>
  <c r="O1604" i="29"/>
  <c r="O1603" i="29"/>
  <c r="O1602" i="29"/>
  <c r="O1601" i="29"/>
  <c r="O1600" i="29"/>
  <c r="O1599" i="29"/>
  <c r="O1598" i="29"/>
  <c r="O1597" i="29"/>
  <c r="O1596" i="29"/>
  <c r="O1595" i="29"/>
  <c r="O1594" i="29"/>
  <c r="O1593" i="29"/>
  <c r="O1592" i="29"/>
  <c r="O1591" i="29"/>
  <c r="O1590" i="29"/>
  <c r="O1589" i="29"/>
  <c r="O1588" i="29"/>
  <c r="O1587" i="29"/>
  <c r="O1586" i="29"/>
  <c r="O1585" i="29"/>
  <c r="O1584" i="29"/>
  <c r="O1583" i="29"/>
  <c r="O1582" i="29"/>
  <c r="O1581" i="29"/>
  <c r="O1580" i="29"/>
  <c r="O1579" i="29"/>
  <c r="O1578" i="29"/>
  <c r="O1577" i="29"/>
  <c r="O1576" i="29"/>
  <c r="O1575" i="29"/>
  <c r="O1574" i="29"/>
  <c r="O1573" i="29"/>
  <c r="O1572" i="29"/>
  <c r="O1571" i="29"/>
  <c r="O1570" i="29"/>
  <c r="O1569" i="29"/>
  <c r="O1568" i="29"/>
  <c r="O1567" i="29"/>
  <c r="O1566" i="29"/>
  <c r="O1565" i="29"/>
  <c r="O1564" i="29"/>
  <c r="O1563" i="29"/>
  <c r="O1562" i="29"/>
  <c r="O1561" i="29"/>
  <c r="O1560" i="29"/>
  <c r="O1559" i="29"/>
  <c r="O1558" i="29"/>
  <c r="O1557" i="29"/>
  <c r="O1556" i="29"/>
  <c r="O1555" i="29"/>
  <c r="O1554" i="29"/>
  <c r="O1553" i="29"/>
  <c r="O1552" i="29"/>
  <c r="O1551" i="29"/>
  <c r="O1550" i="29"/>
  <c r="O1549" i="29"/>
  <c r="O1548" i="29"/>
  <c r="O1547" i="29"/>
  <c r="O1546" i="29"/>
  <c r="O1545" i="29"/>
  <c r="O1544" i="29"/>
  <c r="O1543" i="29"/>
  <c r="O1542" i="29"/>
  <c r="O1541" i="29"/>
  <c r="O1540" i="29"/>
  <c r="O1539" i="29"/>
  <c r="O1538" i="29"/>
  <c r="O1537" i="29"/>
  <c r="O1536" i="29"/>
  <c r="O1535" i="29"/>
  <c r="O1534" i="29"/>
  <c r="O1533" i="29"/>
  <c r="O1532" i="29"/>
  <c r="O1531" i="29"/>
  <c r="O1530" i="29"/>
  <c r="O1529" i="29"/>
  <c r="O1528" i="29"/>
  <c r="O1527" i="29"/>
  <c r="O1526" i="29"/>
  <c r="O1525" i="29"/>
  <c r="O1524" i="29"/>
  <c r="O1523" i="29"/>
  <c r="O1522" i="29"/>
  <c r="O1521" i="29"/>
  <c r="O1520" i="29"/>
  <c r="O1519" i="29"/>
  <c r="O1518" i="29"/>
  <c r="O1517" i="29"/>
  <c r="O1516" i="29"/>
  <c r="O1515" i="29"/>
  <c r="O1514" i="29"/>
  <c r="O1513" i="29"/>
  <c r="O1512" i="29"/>
  <c r="O1511" i="29"/>
  <c r="O1510" i="29"/>
  <c r="O1509" i="29"/>
  <c r="O1508" i="29"/>
  <c r="O1507" i="29"/>
  <c r="O1506" i="29"/>
  <c r="O1505" i="29"/>
  <c r="O1504" i="29"/>
  <c r="O1503" i="29"/>
  <c r="O1502" i="29"/>
  <c r="O1501" i="29"/>
  <c r="O1500" i="29"/>
  <c r="O1499" i="29"/>
  <c r="O1498" i="29"/>
  <c r="O1497" i="29"/>
  <c r="O1496" i="29"/>
  <c r="O1495" i="29"/>
  <c r="O1494" i="29"/>
  <c r="O1493" i="29"/>
  <c r="O1492" i="29"/>
  <c r="O1491" i="29"/>
  <c r="O1490" i="29"/>
  <c r="O1489" i="29"/>
  <c r="O1488" i="29"/>
  <c r="O1487" i="29"/>
  <c r="O1486" i="29"/>
  <c r="O1485" i="29"/>
  <c r="O1484" i="29"/>
  <c r="O1483" i="29"/>
  <c r="O1482" i="29"/>
  <c r="O1481" i="29"/>
  <c r="O1480" i="29"/>
  <c r="O1479" i="29"/>
  <c r="O1478" i="29"/>
  <c r="O1477" i="29"/>
  <c r="O1476" i="29"/>
  <c r="O1475" i="29"/>
  <c r="O1474" i="29"/>
  <c r="O1473" i="29"/>
  <c r="O1472" i="29"/>
  <c r="O1471" i="29"/>
  <c r="O1470" i="29"/>
  <c r="O1469" i="29"/>
  <c r="O1468" i="29"/>
  <c r="O1467" i="29"/>
  <c r="O1466" i="29"/>
  <c r="O1465" i="29"/>
  <c r="O1464" i="29"/>
  <c r="O1463" i="29"/>
  <c r="O1462" i="29"/>
  <c r="O1461" i="29"/>
  <c r="O1460" i="29"/>
  <c r="O1459" i="29"/>
  <c r="O1458" i="29"/>
  <c r="O1457" i="29"/>
  <c r="O1456" i="29"/>
  <c r="O1455" i="29"/>
  <c r="O1454" i="29"/>
  <c r="O1453" i="29"/>
  <c r="O1452" i="29"/>
  <c r="O1451" i="29"/>
  <c r="O1450" i="29"/>
  <c r="O1449" i="29"/>
  <c r="O1448" i="29"/>
  <c r="O1447" i="29"/>
  <c r="O1446" i="29"/>
  <c r="O1445" i="29"/>
  <c r="O1444" i="29"/>
  <c r="O1443" i="29"/>
  <c r="O1442" i="29"/>
  <c r="O1441" i="29"/>
  <c r="O1440" i="29"/>
  <c r="O1439" i="29"/>
  <c r="O1438" i="29"/>
  <c r="O1437" i="29"/>
  <c r="O1436" i="29"/>
  <c r="O1435" i="29"/>
  <c r="O1434" i="29"/>
  <c r="O1433" i="29"/>
  <c r="O1432" i="29"/>
  <c r="O1431" i="29"/>
  <c r="O1430" i="29"/>
  <c r="O1429" i="29"/>
  <c r="O1428" i="29"/>
  <c r="O1427" i="29"/>
  <c r="O1426" i="29"/>
  <c r="O1425" i="29"/>
  <c r="O1424" i="29"/>
  <c r="O1423" i="29"/>
  <c r="O1422" i="29"/>
  <c r="O1421" i="29"/>
  <c r="O1420" i="29"/>
  <c r="O1419" i="29"/>
  <c r="O1418" i="29"/>
  <c r="O1417" i="29"/>
  <c r="O1416" i="29"/>
  <c r="O1415" i="29"/>
  <c r="O1414" i="29"/>
  <c r="O1413" i="29"/>
  <c r="O1412" i="29"/>
  <c r="O1411" i="29"/>
  <c r="O1410" i="29"/>
  <c r="O1409" i="29"/>
  <c r="O1408" i="29"/>
  <c r="O1407" i="29"/>
  <c r="O1406" i="29"/>
  <c r="O1405" i="29"/>
  <c r="O1404" i="29"/>
  <c r="O1403" i="29"/>
  <c r="O1402" i="29"/>
  <c r="O1401" i="29"/>
  <c r="O1400" i="29"/>
  <c r="O1399" i="29"/>
  <c r="O1398" i="29"/>
  <c r="O1397" i="29"/>
  <c r="O1396" i="29"/>
  <c r="O1395" i="29"/>
  <c r="O1394" i="29"/>
  <c r="O1393" i="29"/>
  <c r="O1392" i="29"/>
  <c r="O1391" i="29"/>
  <c r="O1390" i="29"/>
  <c r="O1389" i="29"/>
  <c r="O1388" i="29"/>
  <c r="O1387" i="29"/>
  <c r="O1386" i="29"/>
  <c r="O1385" i="29"/>
  <c r="O1384" i="29"/>
  <c r="O1383" i="29"/>
  <c r="O1382" i="29"/>
  <c r="O1381" i="29"/>
  <c r="O1380" i="29"/>
  <c r="O1379" i="29"/>
  <c r="O1378" i="29"/>
  <c r="O1377" i="29"/>
  <c r="O1376" i="29"/>
  <c r="O1375" i="29"/>
  <c r="O1374" i="29"/>
  <c r="O1373" i="29"/>
  <c r="O1372" i="29"/>
  <c r="O1371" i="29"/>
  <c r="O1370" i="29"/>
  <c r="O1369" i="29"/>
  <c r="O1368" i="29"/>
  <c r="O1367" i="29"/>
  <c r="O1366" i="29"/>
  <c r="O1365" i="29"/>
  <c r="O1364" i="29"/>
  <c r="O1363" i="29"/>
  <c r="O1362" i="29"/>
  <c r="O1361" i="29"/>
  <c r="O1360" i="29"/>
  <c r="O1359" i="29"/>
  <c r="O1358" i="29"/>
  <c r="O1357" i="29"/>
  <c r="O1356" i="29"/>
  <c r="O1355" i="29"/>
  <c r="O1354" i="29"/>
  <c r="O1353" i="29"/>
  <c r="O1352" i="29"/>
  <c r="O1351" i="29"/>
  <c r="O1350" i="29"/>
  <c r="O1349" i="29"/>
  <c r="O1348" i="29"/>
  <c r="O1347" i="29"/>
  <c r="O1346" i="29"/>
  <c r="O1345" i="29"/>
  <c r="O1344" i="29"/>
  <c r="O1343" i="29"/>
  <c r="O1342" i="29"/>
  <c r="O1341" i="29"/>
  <c r="O1340" i="29"/>
  <c r="O1339" i="29"/>
  <c r="O1338" i="29"/>
  <c r="O1337" i="29"/>
  <c r="O1336" i="29"/>
  <c r="O1335" i="29"/>
  <c r="O1334" i="29"/>
  <c r="O1333" i="29"/>
  <c r="O1332" i="29"/>
  <c r="O1331" i="29"/>
  <c r="O1330" i="29"/>
  <c r="O1329" i="29"/>
  <c r="O1328" i="29"/>
  <c r="O1327" i="29"/>
  <c r="O1326" i="29"/>
  <c r="O1325" i="29"/>
  <c r="O1324" i="29"/>
  <c r="O1323" i="29"/>
  <c r="O1322" i="29"/>
  <c r="O1321" i="29"/>
  <c r="O1320" i="29"/>
  <c r="O1319" i="29"/>
  <c r="O1318" i="29"/>
  <c r="O1317" i="29"/>
  <c r="O1316" i="29"/>
  <c r="O1315" i="29"/>
  <c r="O1314" i="29"/>
  <c r="O1313" i="29"/>
  <c r="O1312" i="29"/>
  <c r="O1311" i="29"/>
  <c r="O1310" i="29"/>
  <c r="O1309" i="29"/>
  <c r="O1308" i="29"/>
  <c r="O1307" i="29"/>
  <c r="O1306" i="29"/>
  <c r="O1305" i="29"/>
  <c r="O1304" i="29"/>
  <c r="O1303" i="29"/>
  <c r="O1302" i="29"/>
  <c r="O1301" i="29"/>
  <c r="O1300" i="29"/>
  <c r="O1299" i="29"/>
  <c r="O1298" i="29"/>
  <c r="O1297" i="29"/>
  <c r="O1296" i="29"/>
  <c r="O1295" i="29"/>
  <c r="O1294" i="29"/>
  <c r="O1293" i="29"/>
  <c r="O1292" i="29"/>
  <c r="O1291" i="29"/>
  <c r="O1290" i="29"/>
  <c r="O1289" i="29"/>
  <c r="O1288" i="29"/>
  <c r="O1287" i="29"/>
  <c r="O1286" i="29"/>
  <c r="O1285" i="29"/>
  <c r="O1284" i="29"/>
  <c r="O1283" i="29"/>
  <c r="O1282" i="29"/>
  <c r="O1281" i="29"/>
  <c r="O1280" i="29"/>
  <c r="O1277" i="29"/>
  <c r="O1276" i="29"/>
  <c r="O1275" i="29"/>
  <c r="O1274" i="29"/>
  <c r="O1273" i="29"/>
  <c r="O1272" i="29"/>
  <c r="O1271" i="29"/>
  <c r="O1270" i="29"/>
  <c r="O1269" i="29"/>
  <c r="O1268" i="29"/>
  <c r="O1267" i="29"/>
  <c r="O1266" i="29"/>
  <c r="O1265" i="29"/>
  <c r="O1264" i="29"/>
  <c r="O1263" i="29"/>
  <c r="O1262" i="29"/>
  <c r="O1261" i="29"/>
  <c r="O1260" i="29"/>
  <c r="O1259" i="29"/>
  <c r="O1258" i="29"/>
  <c r="O1257" i="29"/>
  <c r="O1256" i="29"/>
  <c r="O1255" i="29"/>
  <c r="O1254" i="29"/>
  <c r="O1253" i="29"/>
  <c r="O1252" i="29"/>
  <c r="O1251" i="29"/>
  <c r="O1250" i="29"/>
  <c r="O1249" i="29"/>
  <c r="O1248" i="29"/>
  <c r="O1247" i="29"/>
  <c r="O1246" i="29"/>
  <c r="O1245" i="29"/>
  <c r="O1244" i="29"/>
  <c r="O1243" i="29"/>
  <c r="O1242" i="29"/>
  <c r="O1241" i="29"/>
  <c r="O1240" i="29"/>
  <c r="O1239" i="29"/>
  <c r="O1238" i="29"/>
  <c r="O1237" i="29"/>
  <c r="O1236" i="29"/>
  <c r="O1235" i="29"/>
  <c r="O1234" i="29"/>
  <c r="O1233" i="29"/>
  <c r="O1232" i="29"/>
  <c r="O1231" i="29"/>
  <c r="O1230" i="29"/>
  <c r="O1229" i="29"/>
  <c r="O1228" i="29"/>
  <c r="O1227" i="29"/>
  <c r="O1226" i="29"/>
  <c r="O1225" i="29"/>
  <c r="O1224" i="29"/>
  <c r="O1223" i="29"/>
  <c r="O1222" i="29"/>
  <c r="O1221" i="29"/>
  <c r="O1220" i="29"/>
  <c r="O1219" i="29"/>
  <c r="O1218" i="29"/>
  <c r="O1217" i="29"/>
  <c r="O1216" i="29"/>
  <c r="O1215" i="29"/>
  <c r="O1214" i="29"/>
  <c r="O1213" i="29"/>
  <c r="O1212" i="29"/>
  <c r="O1211" i="29"/>
  <c r="O1210" i="29"/>
  <c r="O1209" i="29"/>
  <c r="O1208" i="29"/>
  <c r="O1207" i="29"/>
  <c r="O1206" i="29"/>
  <c r="O1205" i="29"/>
  <c r="O1204" i="29"/>
  <c r="O1203" i="29"/>
  <c r="O1202" i="29"/>
  <c r="O1201" i="29"/>
  <c r="O1200" i="29"/>
  <c r="O1199" i="29"/>
  <c r="O1198" i="29"/>
  <c r="O1197" i="29"/>
  <c r="O1196" i="29"/>
  <c r="O1195" i="29"/>
  <c r="O1194" i="29"/>
  <c r="O1193" i="29"/>
  <c r="O1192" i="29"/>
  <c r="O1191" i="29"/>
  <c r="O1190" i="29"/>
  <c r="O1189" i="29"/>
  <c r="O1188" i="29"/>
  <c r="O1187" i="29"/>
  <c r="O1186" i="29"/>
  <c r="O1185" i="29"/>
  <c r="O1184" i="29"/>
  <c r="O1183" i="29"/>
  <c r="O1182" i="29"/>
  <c r="O1181" i="29"/>
  <c r="O1180" i="29"/>
  <c r="O1179" i="29"/>
  <c r="O1178" i="29"/>
  <c r="O1177" i="29"/>
  <c r="O1176" i="29"/>
  <c r="O1175" i="29"/>
  <c r="O1174" i="29"/>
  <c r="O1173" i="29"/>
  <c r="O1172" i="29"/>
  <c r="O1171" i="29"/>
  <c r="O1170" i="29"/>
  <c r="O1169" i="29"/>
  <c r="O1168" i="29"/>
  <c r="O1167" i="29"/>
  <c r="O1166" i="29"/>
  <c r="O1165" i="29"/>
  <c r="O1164" i="29"/>
  <c r="O1163" i="29"/>
  <c r="O1162" i="29"/>
  <c r="O1161" i="29"/>
  <c r="O1160" i="29"/>
  <c r="O1159" i="29"/>
  <c r="O1158" i="29"/>
  <c r="O1157" i="29"/>
  <c r="O1156" i="29"/>
  <c r="O1155" i="29"/>
  <c r="O1154" i="29"/>
  <c r="O1153" i="29"/>
  <c r="O1152" i="29"/>
  <c r="O1151" i="29"/>
  <c r="O1150" i="29"/>
  <c r="O1149" i="29"/>
  <c r="O1148" i="29"/>
  <c r="O1147" i="29"/>
  <c r="O1146" i="29"/>
  <c r="O1145" i="29"/>
  <c r="O1144" i="29"/>
  <c r="O1143" i="29"/>
  <c r="O1142" i="29"/>
  <c r="O1141" i="29"/>
  <c r="O1140" i="29"/>
  <c r="O1139" i="29"/>
  <c r="O1138" i="29"/>
  <c r="O1137" i="29"/>
  <c r="O1136" i="29"/>
  <c r="O1135" i="29"/>
  <c r="O1134" i="29"/>
  <c r="O1133" i="29"/>
  <c r="O1132" i="29"/>
  <c r="O1131" i="29"/>
  <c r="O1130" i="29"/>
  <c r="O1129" i="29"/>
  <c r="O1128" i="29"/>
  <c r="O1127" i="29"/>
  <c r="O1126" i="29"/>
  <c r="O1125" i="29"/>
  <c r="O1124" i="29"/>
  <c r="O1123" i="29"/>
  <c r="O1122" i="29"/>
  <c r="O1121" i="29"/>
  <c r="O1120" i="29"/>
  <c r="O1119" i="29"/>
  <c r="O1118" i="29"/>
  <c r="O1117" i="29"/>
  <c r="O1116" i="29"/>
  <c r="O1115" i="29"/>
  <c r="O1114" i="29"/>
  <c r="O1113" i="29"/>
  <c r="O1112" i="29"/>
  <c r="O1111" i="29"/>
  <c r="O1110" i="29"/>
  <c r="O1109" i="29"/>
  <c r="O1108" i="29"/>
  <c r="O1107" i="29"/>
  <c r="O1106" i="29"/>
  <c r="O1105" i="29"/>
  <c r="O1104" i="29"/>
  <c r="O1103" i="29"/>
  <c r="O1102" i="29"/>
  <c r="O1101" i="29"/>
  <c r="O1100" i="29"/>
  <c r="O1099" i="29"/>
  <c r="O1098" i="29"/>
  <c r="O1097" i="29"/>
  <c r="O1096" i="29"/>
  <c r="O1095" i="29"/>
  <c r="O1094" i="29"/>
  <c r="O1093" i="29"/>
  <c r="O1092" i="29"/>
  <c r="O1091" i="29"/>
  <c r="O1090" i="29"/>
  <c r="O1089" i="29"/>
  <c r="O1088" i="29"/>
  <c r="O1087" i="29"/>
  <c r="O1086" i="29"/>
  <c r="O1085" i="29"/>
  <c r="O1084" i="29"/>
  <c r="O1083" i="29"/>
  <c r="O1082" i="29"/>
  <c r="O1081" i="29"/>
  <c r="O1080" i="29"/>
  <c r="O1079" i="29"/>
  <c r="O1078" i="29"/>
  <c r="O1077" i="29"/>
  <c r="O1076" i="29"/>
  <c r="O1075" i="29"/>
  <c r="O1074" i="29"/>
  <c r="O1073" i="29"/>
  <c r="O1072" i="29"/>
  <c r="O1071" i="29"/>
  <c r="O1070" i="29"/>
  <c r="O1069" i="29"/>
  <c r="O1068" i="29"/>
  <c r="O1067" i="29"/>
  <c r="O1066" i="29"/>
  <c r="O1065" i="29"/>
  <c r="O1064" i="29"/>
  <c r="O1063" i="29"/>
  <c r="O1062" i="29"/>
  <c r="O1061" i="29"/>
  <c r="O1060" i="29"/>
  <c r="O1059" i="29"/>
  <c r="O1058" i="29"/>
  <c r="O1057" i="29"/>
  <c r="O1056" i="29"/>
  <c r="O1055" i="29"/>
  <c r="O1054" i="29"/>
  <c r="O1053" i="29"/>
  <c r="O1052" i="29"/>
  <c r="O1051" i="29"/>
  <c r="O1050" i="29"/>
  <c r="O1049" i="29"/>
  <c r="O1048" i="29"/>
  <c r="O1047" i="29"/>
  <c r="O1046" i="29"/>
  <c r="O1045" i="29"/>
  <c r="O1044" i="29"/>
  <c r="O1043" i="29"/>
  <c r="O1042" i="29"/>
  <c r="O1041" i="29"/>
  <c r="O1040" i="29"/>
  <c r="O1039" i="29"/>
  <c r="O1038" i="29"/>
  <c r="O1037" i="29"/>
  <c r="O1036" i="29"/>
  <c r="O1035" i="29"/>
  <c r="O1034" i="29"/>
  <c r="O1033" i="29"/>
  <c r="O1032" i="29"/>
  <c r="O1031" i="29"/>
  <c r="O1030" i="29"/>
  <c r="O1029" i="29"/>
  <c r="O1028" i="29"/>
  <c r="O1027" i="29"/>
  <c r="O1026" i="29"/>
  <c r="O1025" i="29"/>
  <c r="O1024" i="29"/>
  <c r="O1023" i="29"/>
  <c r="O1022" i="29"/>
  <c r="O1021" i="29"/>
  <c r="O1020" i="29"/>
  <c r="O1019" i="29"/>
  <c r="O1018" i="29"/>
  <c r="O1017" i="29"/>
  <c r="O1016" i="29"/>
  <c r="O1015" i="29"/>
  <c r="O1014" i="29"/>
  <c r="O1013" i="29"/>
  <c r="O1012" i="29"/>
  <c r="O1011" i="29"/>
  <c r="O1010" i="29"/>
  <c r="O1009" i="29"/>
  <c r="O1008" i="29"/>
  <c r="O1007" i="29"/>
  <c r="O1006" i="29"/>
  <c r="O1005" i="29"/>
  <c r="O1004" i="29"/>
  <c r="O1003" i="29"/>
  <c r="O1002" i="29"/>
  <c r="O1001" i="29"/>
  <c r="O1000" i="29"/>
  <c r="O999" i="29"/>
  <c r="O998" i="29"/>
  <c r="O997" i="29"/>
  <c r="O996" i="29"/>
  <c r="O995" i="29"/>
  <c r="O994" i="29"/>
  <c r="O993" i="29"/>
  <c r="O992" i="29"/>
  <c r="O991" i="29"/>
  <c r="O990" i="29"/>
  <c r="O989" i="29"/>
  <c r="O988" i="29"/>
  <c r="O987" i="29"/>
  <c r="O986" i="29"/>
  <c r="O985" i="29"/>
  <c r="O984" i="29"/>
  <c r="O983" i="29"/>
  <c r="O982" i="29"/>
  <c r="O981" i="29"/>
  <c r="O980" i="29"/>
  <c r="O979" i="29"/>
  <c r="O978" i="29"/>
  <c r="O977" i="29"/>
  <c r="O976" i="29"/>
  <c r="O975" i="29"/>
  <c r="O974" i="29"/>
  <c r="O973" i="29"/>
  <c r="O972" i="29"/>
  <c r="O971" i="29"/>
  <c r="O970" i="29"/>
  <c r="O969" i="29"/>
  <c r="O968" i="29"/>
  <c r="O967" i="29"/>
  <c r="O966" i="29"/>
  <c r="O965" i="29"/>
  <c r="O964" i="29"/>
  <c r="O963" i="29"/>
  <c r="O962" i="29"/>
  <c r="O961" i="29"/>
  <c r="O960" i="29"/>
  <c r="O959" i="29"/>
  <c r="O958" i="29"/>
  <c r="O957" i="29"/>
  <c r="O956" i="29"/>
  <c r="O955" i="29"/>
  <c r="O954" i="29"/>
  <c r="O953" i="29"/>
  <c r="O952" i="29"/>
  <c r="O951" i="29"/>
  <c r="O950" i="29"/>
  <c r="O949" i="29"/>
  <c r="O948" i="29"/>
  <c r="O947" i="29"/>
  <c r="O946" i="29"/>
  <c r="O945" i="29"/>
  <c r="O944" i="29"/>
  <c r="O943" i="29"/>
  <c r="O942" i="29"/>
  <c r="O941" i="29"/>
  <c r="O940" i="29"/>
  <c r="O939" i="29"/>
  <c r="O938" i="29"/>
  <c r="O937" i="29"/>
  <c r="O936" i="29"/>
  <c r="O935" i="29"/>
  <c r="O934" i="29"/>
  <c r="O933" i="29"/>
  <c r="O932" i="29"/>
  <c r="O931" i="29"/>
  <c r="O930" i="29"/>
  <c r="O929" i="29"/>
  <c r="O928" i="29"/>
  <c r="O927" i="29"/>
  <c r="O926" i="29"/>
  <c r="O925" i="29"/>
  <c r="O924" i="29"/>
  <c r="O923" i="29"/>
  <c r="O922" i="29"/>
  <c r="O921" i="29"/>
  <c r="O920" i="29"/>
  <c r="O919" i="29"/>
  <c r="O918" i="29"/>
  <c r="O917" i="29"/>
  <c r="O916" i="29"/>
  <c r="O915" i="29"/>
  <c r="O914" i="29"/>
  <c r="O913" i="29"/>
  <c r="O912" i="29"/>
  <c r="O911" i="29"/>
  <c r="O910" i="29"/>
  <c r="O909" i="29"/>
  <c r="O908" i="29"/>
  <c r="O907" i="29"/>
  <c r="O906" i="29"/>
  <c r="O905" i="29"/>
  <c r="O904" i="29"/>
  <c r="O903" i="29"/>
  <c r="O902" i="29"/>
  <c r="O901" i="29"/>
  <c r="O900" i="29"/>
  <c r="O899" i="29"/>
  <c r="O898" i="29"/>
  <c r="O897" i="29"/>
  <c r="O896" i="29"/>
  <c r="O895" i="29"/>
  <c r="O894" i="29"/>
  <c r="O893" i="29"/>
  <c r="O892" i="29"/>
  <c r="O891" i="29"/>
  <c r="O890" i="29"/>
  <c r="O889" i="29"/>
  <c r="O888" i="29"/>
  <c r="O887" i="29"/>
  <c r="O886" i="29"/>
  <c r="O885" i="29"/>
  <c r="O884" i="29"/>
  <c r="O883" i="29"/>
  <c r="O882" i="29"/>
  <c r="O881" i="29"/>
  <c r="O880" i="29"/>
  <c r="O879" i="29"/>
  <c r="O878" i="29"/>
  <c r="O877" i="29"/>
  <c r="O876" i="29"/>
  <c r="O875" i="29"/>
  <c r="O874" i="29"/>
  <c r="O873" i="29"/>
  <c r="O872" i="29"/>
  <c r="O871" i="29"/>
  <c r="O870" i="29"/>
  <c r="O869" i="29"/>
  <c r="O868" i="29"/>
  <c r="O867" i="29"/>
  <c r="O866" i="29"/>
  <c r="O865" i="29"/>
  <c r="O864" i="29"/>
  <c r="O863" i="29"/>
  <c r="O862" i="29"/>
  <c r="O861" i="29"/>
  <c r="O860" i="29"/>
  <c r="O859" i="29"/>
  <c r="O858" i="29"/>
  <c r="O857" i="29"/>
  <c r="O856" i="29"/>
  <c r="O855" i="29"/>
  <c r="O854" i="29"/>
  <c r="O853" i="29"/>
  <c r="O852" i="29"/>
  <c r="O851" i="29"/>
  <c r="O850" i="29"/>
  <c r="O849" i="29"/>
  <c r="O848" i="29"/>
  <c r="O847" i="29"/>
  <c r="O846" i="29"/>
  <c r="O845" i="29"/>
  <c r="O844" i="29"/>
  <c r="O843" i="29"/>
  <c r="O842" i="29"/>
  <c r="O841" i="29"/>
  <c r="O840" i="29"/>
  <c r="O837" i="29"/>
  <c r="O836" i="29"/>
  <c r="O835" i="29"/>
  <c r="O834" i="29"/>
  <c r="O833" i="29"/>
  <c r="O832" i="29"/>
  <c r="O831" i="29"/>
  <c r="O830" i="29"/>
  <c r="O829" i="29"/>
  <c r="O828" i="29"/>
  <c r="O827" i="29"/>
  <c r="O826" i="29"/>
  <c r="O825" i="29"/>
  <c r="O824" i="29"/>
  <c r="O823" i="29"/>
  <c r="O822" i="29"/>
  <c r="O821" i="29"/>
  <c r="O820" i="29"/>
  <c r="O819" i="29"/>
  <c r="O818" i="29"/>
  <c r="O817" i="29"/>
  <c r="O816" i="29"/>
  <c r="O815" i="29"/>
  <c r="O814" i="29"/>
  <c r="O813" i="29"/>
  <c r="O812" i="29"/>
  <c r="O811" i="29"/>
  <c r="O810" i="29"/>
  <c r="O809" i="29"/>
  <c r="O808" i="29"/>
  <c r="O807" i="29"/>
  <c r="O806" i="29"/>
  <c r="O805" i="29"/>
  <c r="O804" i="29"/>
  <c r="O803" i="29"/>
  <c r="O802" i="29"/>
  <c r="O801" i="29"/>
  <c r="O800" i="29"/>
  <c r="O799" i="29"/>
  <c r="O798" i="29"/>
  <c r="O797" i="29"/>
  <c r="O796" i="29"/>
  <c r="O795" i="29"/>
  <c r="O794" i="29"/>
  <c r="O793" i="29"/>
  <c r="O792" i="29"/>
  <c r="O791" i="29"/>
  <c r="O790" i="29"/>
  <c r="O789" i="29"/>
  <c r="O788" i="29"/>
  <c r="O787" i="29"/>
  <c r="O786" i="29"/>
  <c r="O785" i="29"/>
  <c r="O784" i="29"/>
  <c r="O783" i="29"/>
  <c r="O782" i="29"/>
  <c r="O781" i="29"/>
  <c r="O780" i="29"/>
  <c r="O779" i="29"/>
  <c r="O778" i="29"/>
  <c r="O777" i="29"/>
  <c r="O776" i="29"/>
  <c r="O775" i="29"/>
  <c r="O774" i="29"/>
  <c r="O773" i="29"/>
  <c r="O772" i="29"/>
  <c r="O771" i="29"/>
  <c r="O770" i="29"/>
  <c r="O769" i="29"/>
  <c r="O768" i="29"/>
  <c r="O767" i="29"/>
  <c r="O766" i="29"/>
  <c r="O765" i="29"/>
  <c r="O764" i="29"/>
  <c r="O763" i="29"/>
  <c r="O762" i="29"/>
  <c r="O761" i="29"/>
  <c r="O760" i="29"/>
  <c r="O759" i="29"/>
  <c r="O758" i="29"/>
  <c r="O757" i="29"/>
  <c r="O756" i="29"/>
  <c r="O755" i="29"/>
  <c r="O754" i="29"/>
  <c r="O753" i="29"/>
  <c r="O752" i="29"/>
  <c r="O751" i="29"/>
  <c r="O750" i="29"/>
  <c r="O749" i="29"/>
  <c r="O748" i="29"/>
  <c r="O747" i="29"/>
  <c r="O746" i="29"/>
  <c r="O745" i="29"/>
  <c r="O744" i="29"/>
  <c r="O743" i="29"/>
  <c r="O742" i="29"/>
  <c r="O741" i="29"/>
  <c r="O740" i="29"/>
  <c r="O739" i="29"/>
  <c r="O738" i="29"/>
  <c r="O737" i="29"/>
  <c r="O736" i="29"/>
  <c r="O735" i="29"/>
  <c r="O734" i="29"/>
  <c r="O733" i="29"/>
  <c r="O732" i="29"/>
  <c r="O731" i="29"/>
  <c r="O730" i="29"/>
  <c r="O729" i="29"/>
  <c r="O728" i="29"/>
  <c r="O727" i="29"/>
  <c r="O726" i="29"/>
  <c r="O725" i="29"/>
  <c r="O724" i="29"/>
  <c r="O723" i="29"/>
  <c r="O722" i="29"/>
  <c r="O721" i="29"/>
  <c r="O720" i="29"/>
  <c r="O719" i="29"/>
  <c r="O718" i="29"/>
  <c r="O717" i="29"/>
  <c r="O716" i="29"/>
  <c r="O715" i="29"/>
  <c r="O714" i="29"/>
  <c r="O713" i="29"/>
  <c r="O712" i="29"/>
  <c r="O711" i="29"/>
  <c r="O710" i="29"/>
  <c r="O709" i="29"/>
  <c r="O708" i="29"/>
  <c r="O707" i="29"/>
  <c r="O706" i="29"/>
  <c r="O705" i="29"/>
  <c r="O704" i="29"/>
  <c r="O703" i="29"/>
  <c r="O702" i="29"/>
  <c r="O701" i="29"/>
  <c r="O700" i="29"/>
  <c r="O699" i="29"/>
  <c r="O698" i="29"/>
  <c r="O697" i="29"/>
  <c r="O696" i="29"/>
  <c r="O695" i="29"/>
  <c r="O694" i="29"/>
  <c r="O693" i="29"/>
  <c r="O692" i="29"/>
  <c r="O691" i="29"/>
  <c r="O690" i="29"/>
  <c r="O689" i="29"/>
  <c r="O688" i="29"/>
  <c r="O687" i="29"/>
  <c r="O686" i="29"/>
  <c r="O685" i="29"/>
  <c r="O684" i="29"/>
  <c r="O683" i="29"/>
  <c r="O682" i="29"/>
  <c r="O681" i="29"/>
  <c r="O680" i="29"/>
  <c r="O679" i="29"/>
  <c r="O678" i="29"/>
  <c r="O677" i="29"/>
  <c r="O676" i="29"/>
  <c r="O675" i="29"/>
  <c r="O674" i="29"/>
  <c r="O673" i="29"/>
  <c r="O672" i="29"/>
  <c r="O671" i="29"/>
  <c r="O670" i="29"/>
  <c r="O669" i="29"/>
  <c r="O668" i="29"/>
  <c r="O667" i="29"/>
  <c r="O666" i="29"/>
  <c r="O665" i="29"/>
  <c r="O664" i="29"/>
  <c r="O663" i="29"/>
  <c r="O662" i="29"/>
  <c r="O661" i="29"/>
  <c r="O660" i="29"/>
  <c r="O659" i="29"/>
  <c r="O658" i="29"/>
  <c r="O657" i="29"/>
  <c r="O656" i="29"/>
  <c r="O655" i="29"/>
  <c r="O654" i="29"/>
  <c r="O653" i="29"/>
  <c r="O652" i="29"/>
  <c r="O651" i="29"/>
  <c r="O650" i="29"/>
  <c r="O649" i="29"/>
  <c r="O648" i="29"/>
  <c r="O647" i="29"/>
  <c r="O646" i="29"/>
  <c r="O645" i="29"/>
  <c r="O644" i="29"/>
  <c r="O643" i="29"/>
  <c r="O642" i="29"/>
  <c r="O641" i="29"/>
  <c r="O640" i="29"/>
  <c r="O639" i="29"/>
  <c r="O638" i="29"/>
  <c r="O637" i="29"/>
  <c r="O636" i="29"/>
  <c r="O635" i="29"/>
  <c r="O634" i="29"/>
  <c r="O633" i="29"/>
  <c r="O632" i="29"/>
  <c r="O631" i="29"/>
  <c r="O630" i="29"/>
  <c r="O629" i="29"/>
  <c r="O628" i="29"/>
  <c r="O627" i="29"/>
  <c r="O626" i="29"/>
  <c r="O625" i="29"/>
  <c r="O624" i="29"/>
  <c r="O623" i="29"/>
  <c r="O622" i="29"/>
  <c r="O621" i="29"/>
  <c r="O620" i="29"/>
  <c r="O619" i="29"/>
  <c r="O618" i="29"/>
  <c r="O617" i="29"/>
  <c r="O616" i="29"/>
  <c r="O615" i="29"/>
  <c r="O614" i="29"/>
  <c r="O613" i="29"/>
  <c r="O612" i="29"/>
  <c r="O611" i="29"/>
  <c r="O610" i="29"/>
  <c r="O609" i="29"/>
  <c r="O608" i="29"/>
  <c r="O607" i="29"/>
  <c r="O606" i="29"/>
  <c r="O605" i="29"/>
  <c r="O604" i="29"/>
  <c r="O603" i="29"/>
  <c r="O602" i="29"/>
  <c r="O601" i="29"/>
  <c r="O600" i="29"/>
  <c r="O599" i="29"/>
  <c r="O598" i="29"/>
  <c r="O597" i="29"/>
  <c r="O596" i="29"/>
  <c r="O595" i="29"/>
  <c r="O594" i="29"/>
  <c r="O593" i="29"/>
  <c r="O592" i="29"/>
  <c r="O591" i="29"/>
  <c r="O590" i="29"/>
  <c r="O589" i="29"/>
  <c r="O588" i="29"/>
  <c r="O587" i="29"/>
  <c r="O586" i="29"/>
  <c r="O585" i="29"/>
  <c r="O584" i="29"/>
  <c r="O583" i="29"/>
  <c r="O582" i="29"/>
  <c r="O581" i="29"/>
  <c r="O580" i="29"/>
  <c r="O579" i="29"/>
  <c r="O578" i="29"/>
  <c r="O577" i="29"/>
  <c r="O576" i="29"/>
  <c r="O575" i="29"/>
  <c r="O574" i="29"/>
  <c r="O573" i="29"/>
  <c r="O572" i="29"/>
  <c r="O571" i="29"/>
  <c r="O570" i="29"/>
  <c r="O569" i="29"/>
  <c r="O568" i="29"/>
  <c r="O567" i="29"/>
  <c r="O566" i="29"/>
  <c r="O565" i="29"/>
  <c r="O564" i="29"/>
  <c r="O563" i="29"/>
  <c r="O562" i="29"/>
  <c r="O561" i="29"/>
  <c r="O560" i="29"/>
  <c r="O559" i="29"/>
  <c r="O558" i="29"/>
  <c r="O557" i="29"/>
  <c r="O556" i="29"/>
  <c r="O555" i="29"/>
  <c r="O554" i="29"/>
  <c r="O553" i="29"/>
  <c r="O552" i="29"/>
  <c r="O551" i="29"/>
  <c r="O550" i="29"/>
  <c r="O549" i="29"/>
  <c r="O548" i="29"/>
  <c r="O547" i="29"/>
  <c r="O546" i="29"/>
  <c r="O545" i="29"/>
  <c r="O544" i="29"/>
  <c r="O543" i="29"/>
  <c r="O542" i="29"/>
  <c r="O541" i="29"/>
  <c r="O540" i="29"/>
  <c r="O539" i="29"/>
  <c r="O538" i="29"/>
  <c r="O537" i="29"/>
  <c r="O536" i="29"/>
  <c r="O535" i="29"/>
  <c r="O534" i="29"/>
  <c r="O533" i="29"/>
  <c r="O532" i="29"/>
  <c r="O531" i="29"/>
  <c r="O530" i="29"/>
  <c r="O529" i="29"/>
  <c r="O528" i="29"/>
  <c r="O527" i="29"/>
  <c r="O526" i="29"/>
  <c r="O525" i="29"/>
  <c r="O524" i="29"/>
  <c r="O523" i="29"/>
  <c r="O522" i="29"/>
  <c r="O521" i="29"/>
  <c r="O520" i="29"/>
  <c r="O519" i="29"/>
  <c r="O518" i="29"/>
  <c r="O517" i="29"/>
  <c r="O516" i="29"/>
  <c r="O515" i="29"/>
  <c r="O514" i="29"/>
  <c r="O513" i="29"/>
  <c r="O512" i="29"/>
  <c r="O511" i="29"/>
  <c r="O510" i="29"/>
  <c r="O509" i="29"/>
  <c r="O508" i="29"/>
  <c r="O507" i="29"/>
  <c r="O506" i="29"/>
  <c r="O505" i="29"/>
  <c r="O504" i="29"/>
  <c r="O503" i="29"/>
  <c r="O502" i="29"/>
  <c r="O501" i="29"/>
  <c r="O500" i="29"/>
  <c r="O499" i="29"/>
  <c r="O498" i="29"/>
  <c r="O497" i="29"/>
  <c r="O496" i="29"/>
  <c r="O495" i="29"/>
  <c r="O494" i="29"/>
  <c r="O493" i="29"/>
  <c r="O492" i="29"/>
  <c r="O491" i="29"/>
  <c r="O490" i="29"/>
  <c r="O489" i="29"/>
  <c r="O488" i="29"/>
  <c r="O487" i="29"/>
  <c r="O486" i="29"/>
  <c r="O485" i="29"/>
  <c r="O484" i="29"/>
  <c r="O483" i="29"/>
  <c r="O482" i="29"/>
  <c r="O481" i="29"/>
  <c r="O480" i="29"/>
  <c r="O479" i="29"/>
  <c r="O478" i="29"/>
  <c r="O477" i="29"/>
  <c r="O476" i="29"/>
  <c r="O475" i="29"/>
  <c r="O474" i="29"/>
  <c r="O473" i="29"/>
  <c r="O472" i="29"/>
  <c r="O471" i="29"/>
  <c r="O470" i="29"/>
  <c r="O469" i="29"/>
  <c r="O468" i="29"/>
  <c r="O467" i="29"/>
  <c r="O466" i="29"/>
  <c r="O465" i="29"/>
  <c r="O464" i="29"/>
  <c r="O463" i="29"/>
  <c r="O462" i="29"/>
  <c r="O461" i="29"/>
  <c r="O460" i="29"/>
  <c r="O459" i="29"/>
  <c r="O458" i="29"/>
  <c r="O457" i="29"/>
  <c r="O456" i="29"/>
  <c r="O455" i="29"/>
  <c r="O454" i="29"/>
  <c r="O453" i="29"/>
  <c r="O452" i="29"/>
  <c r="O451" i="29"/>
  <c r="O450" i="29"/>
  <c r="O449" i="29"/>
  <c r="O448" i="29"/>
  <c r="O447" i="29"/>
  <c r="O446" i="29"/>
  <c r="O445" i="29"/>
  <c r="O444" i="29"/>
  <c r="O443" i="29"/>
  <c r="O442" i="29"/>
  <c r="O441" i="29"/>
  <c r="O440" i="29"/>
  <c r="O439" i="29"/>
  <c r="O438" i="29"/>
  <c r="O437" i="29"/>
  <c r="O436" i="29"/>
  <c r="O435" i="29"/>
  <c r="O434" i="29"/>
  <c r="O433" i="29"/>
  <c r="O432" i="29"/>
  <c r="O431" i="29"/>
  <c r="O430" i="29"/>
  <c r="O429" i="29"/>
  <c r="O428" i="29"/>
  <c r="O427" i="29"/>
  <c r="O426" i="29"/>
  <c r="O425" i="29"/>
  <c r="O424" i="29"/>
  <c r="O423" i="29"/>
  <c r="O422" i="29"/>
  <c r="O421" i="29"/>
  <c r="O418" i="29"/>
  <c r="O417" i="29"/>
  <c r="O416" i="29"/>
  <c r="O415" i="29"/>
  <c r="O414" i="29"/>
  <c r="O413" i="29"/>
  <c r="O412" i="29"/>
  <c r="O411" i="29"/>
  <c r="O410" i="29"/>
  <c r="O409" i="29"/>
  <c r="O408" i="29"/>
  <c r="O407" i="29"/>
  <c r="O406" i="29"/>
  <c r="O405" i="29"/>
  <c r="O404" i="29"/>
  <c r="O403" i="29"/>
  <c r="O402" i="29"/>
  <c r="O401" i="29"/>
  <c r="O400" i="29"/>
  <c r="O399" i="29"/>
  <c r="O398" i="29"/>
  <c r="O397" i="29"/>
  <c r="O396" i="29"/>
  <c r="O395" i="29"/>
  <c r="O394" i="29"/>
  <c r="O393" i="29"/>
  <c r="O392" i="29"/>
  <c r="O391" i="29"/>
  <c r="O390" i="29"/>
  <c r="O389" i="29"/>
  <c r="O388" i="29"/>
  <c r="O387" i="29"/>
  <c r="O386" i="29"/>
  <c r="O385" i="29"/>
  <c r="O384" i="29"/>
  <c r="O383" i="29"/>
  <c r="O382" i="29"/>
  <c r="O381" i="29"/>
  <c r="O380" i="29"/>
  <c r="O379" i="29"/>
  <c r="O378" i="29"/>
  <c r="O377" i="29"/>
  <c r="O376" i="29"/>
  <c r="O375" i="29"/>
  <c r="O374" i="29"/>
  <c r="O373" i="29"/>
  <c r="O372" i="29"/>
  <c r="O371" i="29"/>
  <c r="O370" i="29"/>
  <c r="O369" i="29"/>
  <c r="O368" i="29"/>
  <c r="O367" i="29"/>
  <c r="O366" i="29"/>
  <c r="O365" i="29"/>
  <c r="O364" i="29"/>
  <c r="O363" i="29"/>
  <c r="O362" i="29"/>
  <c r="O361" i="29"/>
  <c r="O360" i="29"/>
  <c r="O359" i="29"/>
  <c r="O358" i="29"/>
  <c r="O357" i="29"/>
  <c r="O356" i="29"/>
  <c r="O355" i="29"/>
  <c r="O354" i="29"/>
  <c r="O353" i="29"/>
  <c r="O352" i="29"/>
  <c r="O351" i="29"/>
  <c r="O350" i="29"/>
  <c r="O349" i="29"/>
  <c r="O348" i="29"/>
  <c r="O347" i="29"/>
  <c r="O346" i="29"/>
  <c r="O345" i="29"/>
  <c r="O344" i="29"/>
  <c r="O343" i="29"/>
  <c r="O342" i="29"/>
  <c r="O341" i="29"/>
  <c r="O340" i="29"/>
  <c r="O339" i="29"/>
  <c r="O338" i="29"/>
  <c r="O337" i="29"/>
  <c r="O336" i="29"/>
  <c r="O335" i="29"/>
  <c r="O334" i="29"/>
  <c r="O333" i="29"/>
  <c r="O332" i="29"/>
  <c r="O331" i="29"/>
  <c r="O330" i="29"/>
  <c r="O329" i="29"/>
  <c r="O328" i="29"/>
  <c r="O327" i="29"/>
  <c r="O326" i="29"/>
  <c r="O325" i="29"/>
  <c r="O324" i="29"/>
  <c r="O323" i="29"/>
  <c r="O322" i="29"/>
  <c r="O321" i="29"/>
  <c r="O320" i="29"/>
  <c r="O319" i="29"/>
  <c r="O318" i="29"/>
  <c r="O317" i="29"/>
  <c r="O316" i="29"/>
  <c r="O315" i="29"/>
  <c r="O314" i="29"/>
  <c r="O313" i="29"/>
  <c r="O312" i="29"/>
  <c r="O311" i="29"/>
  <c r="O310" i="29"/>
  <c r="O309" i="29"/>
  <c r="O308" i="29"/>
  <c r="O307" i="29"/>
  <c r="O306" i="29"/>
  <c r="O305" i="29"/>
  <c r="O304" i="29"/>
  <c r="O303" i="29"/>
  <c r="O302" i="29"/>
  <c r="O301" i="29"/>
  <c r="O300" i="29"/>
  <c r="O299" i="29"/>
  <c r="O298" i="29"/>
  <c r="O297" i="29"/>
  <c r="O296" i="29"/>
  <c r="O295" i="29"/>
  <c r="O294" i="29"/>
  <c r="O293" i="29"/>
  <c r="O292" i="29"/>
  <c r="O291" i="29"/>
  <c r="O290" i="29"/>
  <c r="O289" i="29"/>
  <c r="O288" i="29"/>
  <c r="O287" i="29"/>
  <c r="O286" i="29"/>
  <c r="O285" i="29"/>
  <c r="O284" i="29"/>
  <c r="O283" i="29"/>
  <c r="O282" i="29"/>
  <c r="O281" i="29"/>
  <c r="O280" i="29"/>
  <c r="O279" i="29"/>
  <c r="O278" i="29"/>
  <c r="O277" i="29"/>
  <c r="O276" i="29"/>
  <c r="O275" i="29"/>
  <c r="O274" i="29"/>
  <c r="O273" i="29"/>
  <c r="O272" i="29"/>
  <c r="O271" i="29"/>
  <c r="O270" i="29"/>
  <c r="O269" i="29"/>
  <c r="O268" i="29"/>
  <c r="O267" i="29"/>
  <c r="O266" i="29"/>
  <c r="O265" i="29"/>
  <c r="O264" i="29"/>
  <c r="O263" i="29"/>
  <c r="O262" i="29"/>
  <c r="O261" i="29"/>
  <c r="O260" i="29"/>
  <c r="O259" i="29"/>
  <c r="O258" i="29"/>
  <c r="O257" i="29"/>
  <c r="O256" i="29"/>
  <c r="O255" i="29"/>
  <c r="O254" i="29"/>
  <c r="O253" i="29"/>
  <c r="O252" i="29"/>
  <c r="O251" i="29"/>
  <c r="O250" i="29"/>
  <c r="O249" i="29"/>
  <c r="O248" i="29"/>
  <c r="O247" i="29"/>
  <c r="O246" i="29"/>
  <c r="O245" i="29"/>
  <c r="O244" i="29"/>
  <c r="O243" i="29"/>
  <c r="O242" i="29"/>
  <c r="O241" i="29"/>
  <c r="O240" i="29"/>
  <c r="O239" i="29"/>
  <c r="O238" i="29"/>
  <c r="O237" i="29"/>
  <c r="O236" i="29"/>
  <c r="O235" i="29"/>
  <c r="O234" i="29"/>
  <c r="O233" i="29"/>
  <c r="O232" i="29"/>
  <c r="O231" i="29"/>
  <c r="O230" i="29"/>
  <c r="O229" i="29"/>
  <c r="O228" i="29"/>
  <c r="O227" i="29"/>
  <c r="O226" i="29"/>
  <c r="O225" i="29"/>
  <c r="O224" i="29"/>
  <c r="O223" i="29"/>
  <c r="O222" i="29"/>
  <c r="O221" i="29"/>
  <c r="O220" i="29"/>
  <c r="O219" i="29"/>
  <c r="O218" i="29"/>
  <c r="O217" i="29"/>
  <c r="O216" i="29"/>
  <c r="O215" i="29"/>
  <c r="O214" i="29"/>
  <c r="O213" i="29"/>
  <c r="O212" i="29"/>
  <c r="O211" i="29"/>
  <c r="O210" i="29"/>
  <c r="O209" i="29"/>
  <c r="O208" i="29"/>
  <c r="O207" i="29"/>
  <c r="O206" i="29"/>
  <c r="O205" i="29"/>
  <c r="O204" i="29"/>
  <c r="O203" i="29"/>
  <c r="O202" i="29"/>
  <c r="O201" i="29"/>
  <c r="O200" i="29"/>
  <c r="O199" i="29"/>
  <c r="O198" i="29"/>
  <c r="O197" i="29"/>
  <c r="O196" i="29"/>
  <c r="O195" i="29"/>
  <c r="O194" i="29"/>
  <c r="O193" i="29"/>
  <c r="O192" i="29"/>
  <c r="O191" i="29"/>
  <c r="O190" i="29"/>
  <c r="O189" i="29"/>
  <c r="O188" i="29"/>
  <c r="O187" i="29"/>
  <c r="O186" i="29"/>
  <c r="O185" i="29"/>
  <c r="O184" i="29"/>
  <c r="O183" i="29"/>
  <c r="O182" i="29"/>
  <c r="O181" i="29"/>
  <c r="O180" i="29"/>
  <c r="O179" i="29"/>
  <c r="O178" i="29"/>
  <c r="O177" i="29"/>
  <c r="O176" i="29"/>
  <c r="O175" i="29"/>
  <c r="O174" i="29"/>
  <c r="O173" i="29"/>
  <c r="O172" i="29"/>
  <c r="O171" i="29"/>
  <c r="O170" i="29"/>
  <c r="O169" i="29"/>
  <c r="O168" i="29"/>
  <c r="O167" i="29"/>
  <c r="O166" i="29"/>
  <c r="O165" i="29"/>
  <c r="O164" i="29"/>
  <c r="O163" i="29"/>
  <c r="O162" i="29"/>
  <c r="O161" i="29"/>
  <c r="O160" i="29"/>
  <c r="O159" i="29"/>
  <c r="O158" i="29"/>
  <c r="O157" i="29"/>
  <c r="O156" i="29"/>
  <c r="O155" i="29"/>
  <c r="O154" i="29"/>
  <c r="O153" i="29"/>
  <c r="O152" i="29"/>
  <c r="O151" i="29"/>
  <c r="O150" i="29"/>
  <c r="O149" i="29"/>
  <c r="O148" i="29"/>
  <c r="O147" i="29"/>
  <c r="O146" i="29"/>
  <c r="O145" i="29"/>
  <c r="O144" i="29"/>
  <c r="O143" i="29"/>
  <c r="O142" i="29"/>
  <c r="O141" i="29"/>
  <c r="O140" i="29"/>
  <c r="O139" i="29"/>
  <c r="O138" i="29"/>
  <c r="O137" i="29"/>
  <c r="O136" i="29"/>
  <c r="O135" i="29"/>
  <c r="O134" i="29"/>
  <c r="O133" i="29"/>
  <c r="O132" i="29"/>
  <c r="O131" i="29"/>
  <c r="O130" i="29"/>
  <c r="O129" i="29"/>
  <c r="O128" i="29"/>
  <c r="O127" i="29"/>
  <c r="O126" i="29"/>
  <c r="O125" i="29"/>
  <c r="O124" i="29"/>
  <c r="O123" i="29"/>
  <c r="O122" i="29"/>
  <c r="O121" i="29"/>
  <c r="O120" i="29"/>
  <c r="O119" i="29"/>
  <c r="O118" i="29"/>
  <c r="O117" i="29"/>
  <c r="O116" i="29"/>
  <c r="O115" i="29"/>
  <c r="O114" i="29"/>
  <c r="O113" i="29"/>
  <c r="O112" i="29"/>
  <c r="O111" i="29"/>
  <c r="O110" i="29"/>
  <c r="O109" i="29"/>
  <c r="O108" i="29"/>
  <c r="O107" i="29"/>
  <c r="O106" i="29"/>
  <c r="O105" i="29"/>
  <c r="O104" i="29"/>
  <c r="O103" i="29"/>
  <c r="O102" i="29"/>
  <c r="O101" i="29"/>
  <c r="O100" i="29"/>
  <c r="O99" i="29"/>
  <c r="O98" i="29"/>
  <c r="O97" i="29"/>
  <c r="O96" i="29"/>
  <c r="O95" i="29"/>
  <c r="O94" i="29"/>
  <c r="O93" i="29"/>
  <c r="O92" i="29"/>
  <c r="O91" i="29"/>
  <c r="O90" i="29"/>
  <c r="O89" i="29"/>
  <c r="O88" i="29"/>
  <c r="O87" i="29"/>
  <c r="O86" i="29"/>
  <c r="O85" i="29"/>
  <c r="O84" i="29"/>
  <c r="O83" i="29"/>
  <c r="O82" i="29"/>
  <c r="O81" i="29"/>
  <c r="O80" i="29"/>
  <c r="O79" i="29"/>
  <c r="O78" i="29"/>
  <c r="O77" i="29"/>
  <c r="O76" i="29"/>
  <c r="O75" i="29"/>
  <c r="O74" i="29"/>
  <c r="O73" i="29"/>
  <c r="O72" i="29"/>
  <c r="O71" i="29"/>
  <c r="O70" i="29"/>
  <c r="O69" i="29"/>
  <c r="O68" i="29"/>
  <c r="O67" i="29"/>
  <c r="O66" i="29"/>
  <c r="O65" i="29"/>
  <c r="O64" i="29"/>
  <c r="O63" i="29"/>
  <c r="O62" i="29"/>
  <c r="O61" i="29"/>
  <c r="O60" i="29"/>
  <c r="O59" i="29"/>
  <c r="O58" i="29"/>
  <c r="O57" i="29"/>
  <c r="O56" i="29"/>
  <c r="O55" i="29"/>
  <c r="O54" i="29"/>
  <c r="O53" i="29"/>
  <c r="O52" i="29"/>
  <c r="O51" i="29"/>
  <c r="O50" i="29"/>
  <c r="O49" i="29"/>
  <c r="O48" i="29"/>
  <c r="O47" i="29"/>
  <c r="O46" i="29"/>
  <c r="O45" i="29"/>
  <c r="O44" i="29"/>
  <c r="O43" i="29"/>
  <c r="O42" i="29"/>
  <c r="O41" i="29"/>
  <c r="O40" i="29"/>
  <c r="O39" i="29"/>
  <c r="O38" i="29"/>
  <c r="O37" i="29"/>
  <c r="O36" i="29"/>
  <c r="O35" i="29"/>
  <c r="O34" i="29"/>
  <c r="O33" i="29"/>
  <c r="O32" i="29"/>
  <c r="O31" i="29"/>
  <c r="O30" i="29"/>
  <c r="O29" i="29"/>
  <c r="O28" i="29"/>
  <c r="O27" i="29"/>
  <c r="O26" i="29"/>
  <c r="O25" i="29"/>
  <c r="O24" i="29"/>
  <c r="O23" i="29"/>
  <c r="O22" i="29"/>
  <c r="O21" i="29"/>
  <c r="O20" i="29"/>
  <c r="O19" i="29"/>
  <c r="O18" i="29"/>
  <c r="O17" i="29"/>
  <c r="O16" i="29"/>
  <c r="O15" i="29"/>
  <c r="O14" i="29"/>
  <c r="O13" i="29"/>
  <c r="O12" i="29"/>
  <c r="O11" i="29"/>
  <c r="O10" i="29"/>
  <c r="O9" i="29"/>
  <c r="O8" i="29"/>
  <c r="O7" i="29"/>
  <c r="O6" i="29"/>
  <c r="O5" i="29"/>
  <c r="O4" i="29"/>
  <c r="O3" i="29"/>
  <c r="O2" i="29"/>
  <c r="G1816" i="29" l="1"/>
  <c r="G1815" i="29"/>
  <c r="G1814" i="29"/>
  <c r="G1813" i="29"/>
  <c r="G1812" i="29"/>
  <c r="G1811" i="29"/>
  <c r="G1810" i="29"/>
  <c r="G1809" i="29"/>
  <c r="G1808" i="29"/>
  <c r="G1807" i="29"/>
  <c r="G1806" i="29"/>
  <c r="G1805" i="29"/>
  <c r="G1804" i="29"/>
  <c r="G1803" i="29"/>
  <c r="G1802" i="29"/>
  <c r="G1801" i="29"/>
  <c r="G1800" i="29"/>
  <c r="G1799" i="29"/>
  <c r="G1798" i="29"/>
  <c r="G1797" i="29"/>
  <c r="G1796" i="29"/>
  <c r="G1795" i="29"/>
  <c r="G1794" i="29"/>
  <c r="G1793" i="29"/>
  <c r="G1792" i="29"/>
  <c r="G1791" i="29"/>
  <c r="G1790" i="29"/>
  <c r="G1789" i="29"/>
  <c r="G1788" i="29"/>
  <c r="G1787" i="29"/>
  <c r="G1786" i="29"/>
  <c r="G1785" i="29"/>
  <c r="G1784" i="29"/>
  <c r="G1783" i="29"/>
  <c r="G1782" i="29"/>
  <c r="G1781" i="29"/>
  <c r="G1780" i="29"/>
  <c r="G1779" i="29"/>
  <c r="G1778" i="29"/>
  <c r="G1777" i="29"/>
  <c r="G1776" i="29"/>
  <c r="G1775" i="29"/>
  <c r="G1774" i="29"/>
  <c r="G1773" i="29"/>
  <c r="G1772" i="29"/>
  <c r="G1771" i="29"/>
  <c r="G1770" i="29"/>
  <c r="G1769" i="29"/>
  <c r="G1768" i="29"/>
  <c r="G1767" i="29"/>
  <c r="G1766" i="29"/>
  <c r="G1765" i="29"/>
  <c r="G1764" i="29"/>
  <c r="G1763" i="29"/>
  <c r="G1762" i="29"/>
  <c r="G1761" i="29"/>
  <c r="G1760" i="29"/>
  <c r="G1759" i="29"/>
  <c r="G1758" i="29"/>
  <c r="G1757" i="29"/>
  <c r="G1756" i="29"/>
  <c r="G1755" i="29"/>
  <c r="G1754" i="29"/>
  <c r="G1753" i="29"/>
  <c r="G1752" i="29"/>
  <c r="G1751" i="29"/>
  <c r="G1750" i="29"/>
  <c r="G1749" i="29"/>
  <c r="G1748" i="29"/>
  <c r="G1747" i="29"/>
  <c r="G1746" i="29"/>
  <c r="G1745" i="29"/>
  <c r="G1744" i="29"/>
  <c r="G1743" i="29"/>
  <c r="G1742" i="29"/>
  <c r="G1741" i="29"/>
  <c r="G1740" i="29"/>
  <c r="G1739" i="29"/>
  <c r="G1738" i="29"/>
  <c r="G1737" i="29"/>
  <c r="G1736" i="29"/>
  <c r="G1735" i="29"/>
  <c r="G1734" i="29"/>
  <c r="G1733" i="29"/>
  <c r="G1732" i="29"/>
  <c r="G1731" i="29"/>
  <c r="G1730" i="29"/>
  <c r="G1729" i="29"/>
  <c r="G1728" i="29"/>
  <c r="G1727" i="29"/>
  <c r="G1726" i="29"/>
  <c r="G1725" i="29"/>
  <c r="G1724" i="29"/>
  <c r="G1723" i="29"/>
  <c r="G1722" i="29"/>
  <c r="G1721" i="29"/>
  <c r="G1720" i="29"/>
  <c r="G1719" i="29"/>
  <c r="G1718" i="29"/>
  <c r="G1717" i="29"/>
  <c r="G1716" i="29"/>
  <c r="G1715" i="29"/>
  <c r="G1714" i="29"/>
  <c r="G1713" i="29"/>
  <c r="G1712" i="29"/>
  <c r="G1711" i="29"/>
  <c r="G1710" i="29"/>
  <c r="G1709" i="29"/>
  <c r="G1708" i="29"/>
  <c r="G1707" i="29"/>
  <c r="G1706" i="29"/>
  <c r="G1705" i="29"/>
  <c r="G1704" i="29"/>
  <c r="G1703" i="29"/>
  <c r="G1702" i="29"/>
  <c r="G1701" i="29"/>
  <c r="G1700" i="29"/>
  <c r="G1699" i="29"/>
  <c r="G1698" i="29"/>
  <c r="G1697" i="29"/>
  <c r="G1696" i="29"/>
  <c r="G1695" i="29"/>
  <c r="G1694" i="29"/>
  <c r="G1693" i="29"/>
  <c r="G1692" i="29"/>
  <c r="G1691" i="29"/>
  <c r="G1690" i="29"/>
  <c r="G1689" i="29"/>
  <c r="G1688" i="29"/>
  <c r="G1687" i="29"/>
  <c r="G1686" i="29"/>
  <c r="G1685" i="29"/>
  <c r="G1684" i="29"/>
  <c r="G1683" i="29"/>
  <c r="G1682" i="29"/>
  <c r="G1681" i="29"/>
  <c r="G1680" i="29"/>
  <c r="G1679" i="29"/>
  <c r="G1678" i="29"/>
  <c r="G1677" i="29"/>
  <c r="G1676" i="29"/>
  <c r="G1675" i="29"/>
  <c r="G1674" i="29"/>
  <c r="G1673" i="29"/>
  <c r="G1672" i="29"/>
  <c r="G1671" i="29"/>
  <c r="G1670" i="29"/>
  <c r="G1669" i="29"/>
  <c r="G1668" i="29"/>
  <c r="G1667" i="29"/>
  <c r="G1666" i="29"/>
  <c r="G1665" i="29"/>
  <c r="G1664" i="29"/>
  <c r="G1663" i="29"/>
  <c r="G1662" i="29"/>
  <c r="G1661" i="29"/>
  <c r="G1660" i="29"/>
  <c r="G1659" i="29"/>
  <c r="G1658" i="29"/>
  <c r="G1657" i="29"/>
  <c r="G1656" i="29"/>
  <c r="G1655" i="29"/>
  <c r="G1654" i="29"/>
  <c r="G1653" i="29"/>
  <c r="G1652" i="29"/>
  <c r="G1651" i="29"/>
  <c r="G1650" i="29"/>
  <c r="G1649" i="29"/>
  <c r="G1648" i="29"/>
  <c r="G1647" i="29"/>
  <c r="G1646" i="29"/>
  <c r="G1645" i="29"/>
  <c r="G1644" i="29"/>
  <c r="G1643" i="29"/>
  <c r="G1642" i="29"/>
  <c r="G1641" i="29"/>
  <c r="G1640" i="29"/>
  <c r="G1639" i="29"/>
  <c r="G1638" i="29"/>
  <c r="G1637" i="29"/>
  <c r="G1636" i="29"/>
  <c r="G1635" i="29"/>
  <c r="G1634" i="29"/>
  <c r="G1633" i="29"/>
  <c r="G1632" i="29"/>
  <c r="G1631" i="29"/>
  <c r="G1630" i="29"/>
  <c r="G1629" i="29"/>
  <c r="G1628" i="29"/>
  <c r="G1627" i="29"/>
  <c r="G1626" i="29"/>
  <c r="G1625" i="29"/>
  <c r="G1624" i="29"/>
  <c r="G1623" i="29"/>
  <c r="G1622" i="29"/>
  <c r="G1621" i="29"/>
  <c r="G1620" i="29"/>
  <c r="G1619" i="29"/>
  <c r="G1618" i="29"/>
  <c r="G1617" i="29"/>
  <c r="G1616" i="29"/>
  <c r="G1615" i="29"/>
  <c r="G1614" i="29"/>
  <c r="G1613" i="29"/>
  <c r="G1612" i="29"/>
  <c r="G1611" i="29"/>
  <c r="G1610" i="29"/>
  <c r="G1609" i="29"/>
  <c r="G1608" i="29"/>
  <c r="G1607" i="29"/>
  <c r="G1606" i="29"/>
  <c r="G1605" i="29"/>
  <c r="G1604" i="29"/>
  <c r="G1603" i="29"/>
  <c r="G1602" i="29"/>
  <c r="G1601" i="29"/>
  <c r="G1600" i="29"/>
  <c r="G1599" i="29"/>
  <c r="G1598" i="29"/>
  <c r="G1597" i="29"/>
  <c r="G1596" i="29"/>
  <c r="G1595" i="29"/>
  <c r="G1594" i="29"/>
  <c r="G1593" i="29"/>
  <c r="G1592" i="29"/>
  <c r="G1591" i="29"/>
  <c r="G1590" i="29"/>
  <c r="G1589" i="29"/>
  <c r="G1588" i="29"/>
  <c r="G1587" i="29"/>
  <c r="G1586" i="29"/>
  <c r="G1585" i="29"/>
  <c r="G1584" i="29"/>
  <c r="G1583" i="29"/>
  <c r="G1582" i="29"/>
  <c r="G1581" i="29"/>
  <c r="G1580" i="29"/>
  <c r="G1579" i="29"/>
  <c r="G1578" i="29"/>
  <c r="G1577" i="29"/>
  <c r="G1576" i="29"/>
  <c r="G1575" i="29"/>
  <c r="G1574" i="29"/>
  <c r="G1573" i="29"/>
  <c r="G1572" i="29"/>
  <c r="G1571" i="29"/>
  <c r="G1570" i="29"/>
  <c r="G1569" i="29"/>
  <c r="G1568" i="29"/>
  <c r="G1567" i="29"/>
  <c r="G1566" i="29"/>
  <c r="G1565" i="29"/>
  <c r="G1564" i="29"/>
  <c r="G1563" i="29"/>
  <c r="G1562" i="29"/>
  <c r="G1561" i="29"/>
  <c r="G1560" i="29"/>
  <c r="G1559" i="29"/>
  <c r="G1558" i="29"/>
  <c r="G1557" i="29"/>
  <c r="G1556" i="29"/>
  <c r="G1555" i="29"/>
  <c r="G1554" i="29"/>
  <c r="G1553" i="29"/>
  <c r="G1552" i="29"/>
  <c r="G1551" i="29"/>
  <c r="G1550" i="29"/>
  <c r="G1549" i="29"/>
  <c r="G1548" i="29"/>
  <c r="G1547" i="29"/>
  <c r="G1546" i="29"/>
  <c r="G1545" i="29"/>
  <c r="G1544" i="29"/>
  <c r="G1543" i="29"/>
  <c r="G1542" i="29"/>
  <c r="G1541" i="29"/>
  <c r="G1540" i="29"/>
  <c r="G1539" i="29"/>
  <c r="G1538" i="29"/>
  <c r="G1537" i="29"/>
  <c r="G1536" i="29"/>
  <c r="G1535" i="29"/>
  <c r="G1534" i="29"/>
  <c r="G1533" i="29"/>
  <c r="G1532" i="29"/>
  <c r="G1531" i="29"/>
  <c r="G1530" i="29"/>
  <c r="G1529" i="29"/>
  <c r="G1528" i="29"/>
  <c r="G1527" i="29"/>
  <c r="G1526" i="29"/>
  <c r="G1525" i="29"/>
  <c r="G1524" i="29"/>
  <c r="G1523" i="29"/>
  <c r="G1522" i="29"/>
  <c r="G1521" i="29"/>
  <c r="G1520" i="29"/>
  <c r="G1519" i="29"/>
  <c r="G1518" i="29"/>
  <c r="G1517" i="29"/>
  <c r="G1516" i="29"/>
  <c r="G1515" i="29"/>
  <c r="G1514" i="29"/>
  <c r="G1513" i="29"/>
  <c r="G1512" i="29"/>
  <c r="G1511" i="29"/>
  <c r="G1510" i="29"/>
  <c r="G1509" i="29"/>
  <c r="G1508" i="29"/>
  <c r="G1507" i="29"/>
  <c r="G1506" i="29"/>
  <c r="G1505" i="29"/>
  <c r="G1504" i="29"/>
  <c r="G1503" i="29"/>
  <c r="G1502" i="29"/>
  <c r="G1501" i="29"/>
  <c r="G1500" i="29"/>
  <c r="G1499" i="29"/>
  <c r="G1498" i="29"/>
  <c r="G1497" i="29"/>
  <c r="G1496" i="29"/>
  <c r="G1495" i="29"/>
  <c r="G1494" i="29"/>
  <c r="G1493" i="29"/>
  <c r="G1492" i="29"/>
  <c r="G1491" i="29"/>
  <c r="G1490" i="29"/>
  <c r="G1489" i="29"/>
  <c r="G1488" i="29"/>
  <c r="G1487" i="29"/>
  <c r="G1486" i="29"/>
  <c r="G1485" i="29"/>
  <c r="G1484" i="29"/>
  <c r="G1483" i="29"/>
  <c r="G1482" i="29"/>
  <c r="G1481" i="29"/>
  <c r="G1480" i="29"/>
  <c r="G1479" i="29"/>
  <c r="G1478" i="29"/>
  <c r="G1477" i="29"/>
  <c r="G1476" i="29"/>
  <c r="G1475" i="29"/>
  <c r="G1474" i="29"/>
  <c r="G1473" i="29"/>
  <c r="G1472" i="29"/>
  <c r="G1471" i="29"/>
  <c r="G1470" i="29"/>
  <c r="G1469" i="29"/>
  <c r="G1468" i="29"/>
  <c r="G1467" i="29"/>
  <c r="G1466" i="29"/>
  <c r="G1465" i="29"/>
  <c r="G1464" i="29"/>
  <c r="G1463" i="29"/>
  <c r="G1462" i="29"/>
  <c r="G1461" i="29"/>
  <c r="G1460" i="29"/>
  <c r="G1459" i="29"/>
  <c r="G1458" i="29"/>
  <c r="G1457" i="29"/>
  <c r="G1456" i="29"/>
  <c r="G1455" i="29"/>
  <c r="G1454" i="29"/>
  <c r="G1453" i="29"/>
  <c r="G1452" i="29"/>
  <c r="G1451" i="29"/>
  <c r="G1450" i="29"/>
  <c r="G1449" i="29"/>
  <c r="G1448" i="29"/>
  <c r="G1447" i="29"/>
  <c r="G1446" i="29"/>
  <c r="G1445" i="29"/>
  <c r="G1444" i="29"/>
  <c r="G1443" i="29"/>
  <c r="G1442" i="29"/>
  <c r="G1441" i="29"/>
  <c r="G1440" i="29"/>
  <c r="G1439" i="29"/>
  <c r="G1438" i="29"/>
  <c r="G1437" i="29"/>
  <c r="G1436" i="29"/>
  <c r="G1435" i="29"/>
  <c r="G1434" i="29"/>
  <c r="G1433" i="29"/>
  <c r="G1432" i="29"/>
  <c r="G1431" i="29"/>
  <c r="G1430" i="29"/>
  <c r="G1429" i="29"/>
  <c r="G1428" i="29"/>
  <c r="G1427" i="29"/>
  <c r="G1426" i="29"/>
  <c r="G1425" i="29"/>
  <c r="G1424" i="29"/>
  <c r="G1423" i="29"/>
  <c r="G1422" i="29"/>
  <c r="G1419" i="29"/>
  <c r="G1418" i="29"/>
  <c r="G1417" i="29"/>
  <c r="G1416" i="29"/>
  <c r="G1415" i="29"/>
  <c r="G1414" i="29"/>
  <c r="G1413" i="29"/>
  <c r="G1412" i="29"/>
  <c r="G1411" i="29"/>
  <c r="G1410" i="29"/>
  <c r="G1409" i="29"/>
  <c r="G1408" i="29"/>
  <c r="G1407" i="29"/>
  <c r="G1406" i="29"/>
  <c r="G1405" i="29"/>
  <c r="G1404" i="29"/>
  <c r="G1403" i="29"/>
  <c r="G1402" i="29"/>
  <c r="G1401" i="29"/>
  <c r="G1400" i="29"/>
  <c r="G1399" i="29"/>
  <c r="G1398" i="29"/>
  <c r="G1397" i="29"/>
  <c r="G1396" i="29"/>
  <c r="G1395" i="29"/>
  <c r="G1394" i="29"/>
  <c r="G1393" i="29"/>
  <c r="G1392" i="29"/>
  <c r="G1391" i="29"/>
  <c r="G1390" i="29"/>
  <c r="G1389" i="29"/>
  <c r="G1388" i="29"/>
  <c r="G1387" i="29"/>
  <c r="G1386" i="29"/>
  <c r="G1385" i="29"/>
  <c r="G1384" i="29"/>
  <c r="G1383" i="29"/>
  <c r="G1382" i="29"/>
  <c r="G1381" i="29"/>
  <c r="G1380" i="29"/>
  <c r="G1379" i="29"/>
  <c r="G1378" i="29"/>
  <c r="G1377" i="29"/>
  <c r="G1376" i="29"/>
  <c r="G1375" i="29"/>
  <c r="G1374" i="29"/>
  <c r="G1373" i="29"/>
  <c r="G1372" i="29"/>
  <c r="G1371" i="29"/>
  <c r="G1370" i="29"/>
  <c r="G1369" i="29"/>
  <c r="G1368" i="29"/>
  <c r="G1367" i="29"/>
  <c r="G1366" i="29"/>
  <c r="G1365" i="29"/>
  <c r="G1364" i="29"/>
  <c r="G1363" i="29"/>
  <c r="G1362" i="29"/>
  <c r="G1361" i="29"/>
  <c r="G1360" i="29"/>
  <c r="G1359" i="29"/>
  <c r="G1358" i="29"/>
  <c r="G1357" i="29"/>
  <c r="G1356" i="29"/>
  <c r="G1355" i="29"/>
  <c r="G1354" i="29"/>
  <c r="G1353" i="29"/>
  <c r="G1352" i="29"/>
  <c r="G1351" i="29"/>
  <c r="G1350" i="29"/>
  <c r="G1349" i="29"/>
  <c r="G1348" i="29"/>
  <c r="G1347" i="29"/>
  <c r="G1346" i="29"/>
  <c r="G1345" i="29"/>
  <c r="G1344" i="29"/>
  <c r="G1343" i="29"/>
  <c r="G1342" i="29"/>
  <c r="G1341" i="29"/>
  <c r="G1340" i="29"/>
  <c r="G1339" i="29"/>
  <c r="G1338" i="29"/>
  <c r="G1337" i="29"/>
  <c r="G1336" i="29"/>
  <c r="G1335" i="29"/>
  <c r="G1334" i="29"/>
  <c r="G1333" i="29"/>
  <c r="G1332" i="29"/>
  <c r="G1331" i="29"/>
  <c r="G1330" i="29"/>
  <c r="G1329" i="29"/>
  <c r="G1328" i="29"/>
  <c r="G1327" i="29"/>
  <c r="G1326" i="29"/>
  <c r="G1325" i="29"/>
  <c r="G1324" i="29"/>
  <c r="G1323" i="29"/>
  <c r="G1322" i="29"/>
  <c r="G1321" i="29"/>
  <c r="G1320" i="29"/>
  <c r="G1319" i="29"/>
  <c r="G1318" i="29"/>
  <c r="G1317" i="29"/>
  <c r="G1316" i="29"/>
  <c r="G1315" i="29"/>
  <c r="G1314" i="29"/>
  <c r="G1313" i="29"/>
  <c r="G1312" i="29"/>
  <c r="G1311" i="29"/>
  <c r="G1310" i="29"/>
  <c r="G1309" i="29"/>
  <c r="G1308" i="29"/>
  <c r="G1307" i="29"/>
  <c r="G1306" i="29"/>
  <c r="G1305" i="29"/>
  <c r="G1304" i="29"/>
  <c r="G1303" i="29"/>
  <c r="G1302" i="29"/>
  <c r="G1301" i="29"/>
  <c r="G1300" i="29"/>
  <c r="G1299" i="29"/>
  <c r="G1298" i="29"/>
  <c r="G1297" i="29"/>
  <c r="G1296" i="29"/>
  <c r="G1295" i="29"/>
  <c r="G1294" i="29"/>
  <c r="G1293" i="29"/>
  <c r="G1292" i="29"/>
  <c r="G1291" i="29"/>
  <c r="G1290" i="29"/>
  <c r="G1289" i="29"/>
  <c r="G1288" i="29"/>
  <c r="G1287" i="29"/>
  <c r="G1286" i="29"/>
  <c r="G1285" i="29"/>
  <c r="G1284" i="29"/>
  <c r="G1283" i="29"/>
  <c r="G1282" i="29"/>
  <c r="G1281" i="29"/>
  <c r="G1280" i="29"/>
  <c r="G1279" i="29"/>
  <c r="G1278" i="29"/>
  <c r="G1277" i="29"/>
  <c r="G1276" i="29"/>
  <c r="G1275" i="29"/>
  <c r="G1274" i="29"/>
  <c r="G1273" i="29"/>
  <c r="G1272" i="29"/>
  <c r="G1271" i="29"/>
  <c r="G1270" i="29"/>
  <c r="G1269" i="29"/>
  <c r="G1268" i="29"/>
  <c r="G1267" i="29"/>
  <c r="G1266" i="29"/>
  <c r="G1265" i="29"/>
  <c r="G1264" i="29"/>
  <c r="G1263" i="29"/>
  <c r="G1262" i="29"/>
  <c r="G1261" i="29"/>
  <c r="G1260" i="29"/>
  <c r="G1259" i="29"/>
  <c r="G1258" i="29"/>
  <c r="G1257" i="29"/>
  <c r="G1256" i="29"/>
  <c r="G1255" i="29"/>
  <c r="G1254" i="29"/>
  <c r="G1253" i="29"/>
  <c r="G1252" i="29"/>
  <c r="G1251" i="29"/>
  <c r="G1250" i="29"/>
  <c r="G1249" i="29"/>
  <c r="G1248" i="29"/>
  <c r="G1247" i="29"/>
  <c r="G1246" i="29"/>
  <c r="G1245" i="29"/>
  <c r="G1244" i="29"/>
  <c r="G1243" i="29"/>
  <c r="G1242" i="29"/>
  <c r="G1241" i="29"/>
  <c r="G1240" i="29"/>
  <c r="G1239" i="29"/>
  <c r="G1238" i="29"/>
  <c r="G1237" i="29"/>
  <c r="G1236" i="29"/>
  <c r="G1235" i="29"/>
  <c r="G1234" i="29"/>
  <c r="G1233" i="29"/>
  <c r="G1232" i="29"/>
  <c r="G1231" i="29"/>
  <c r="G1230" i="29"/>
  <c r="G1229" i="29"/>
  <c r="G1228" i="29"/>
  <c r="G1227" i="29"/>
  <c r="G1226" i="29"/>
  <c r="G1225" i="29"/>
  <c r="G1224" i="29"/>
  <c r="G1223" i="29"/>
  <c r="G1222" i="29"/>
  <c r="G1221" i="29"/>
  <c r="G1220" i="29"/>
  <c r="G1219" i="29"/>
  <c r="G1218" i="29"/>
  <c r="G1217" i="29"/>
  <c r="G1216" i="29"/>
  <c r="G1215" i="29"/>
  <c r="G1214" i="29"/>
  <c r="G1213" i="29"/>
  <c r="G1212" i="29"/>
  <c r="G1211" i="29"/>
  <c r="G1210" i="29"/>
  <c r="G1209" i="29"/>
  <c r="G1208" i="29"/>
  <c r="G1207" i="29"/>
  <c r="G1206" i="29"/>
  <c r="G1205" i="29"/>
  <c r="G1204" i="29"/>
  <c r="G1203" i="29"/>
  <c r="G1202" i="29"/>
  <c r="G1201" i="29"/>
  <c r="G1200" i="29"/>
  <c r="G1199" i="29"/>
  <c r="G1198" i="29"/>
  <c r="G1197" i="29"/>
  <c r="G1196" i="29"/>
  <c r="G1195" i="29"/>
  <c r="G1194" i="29"/>
  <c r="G1193" i="29"/>
  <c r="G1192" i="29"/>
  <c r="G1191" i="29"/>
  <c r="G1190" i="29"/>
  <c r="G1189" i="29"/>
  <c r="G1188" i="29"/>
  <c r="G1187" i="29"/>
  <c r="G1186" i="29"/>
  <c r="G1185" i="29"/>
  <c r="G1184" i="29"/>
  <c r="G1183" i="29"/>
  <c r="G1182" i="29"/>
  <c r="G1181" i="29"/>
  <c r="G1180" i="29"/>
  <c r="G1179" i="29"/>
  <c r="G1178" i="29"/>
  <c r="G1177" i="29"/>
  <c r="G1176" i="29"/>
  <c r="G1175" i="29"/>
  <c r="G1174" i="29"/>
  <c r="G1173" i="29"/>
  <c r="G1172" i="29"/>
  <c r="G1171" i="29"/>
  <c r="G1170" i="29"/>
  <c r="G1169" i="29"/>
  <c r="G1168" i="29"/>
  <c r="G1167" i="29"/>
  <c r="G1166" i="29"/>
  <c r="G1165" i="29"/>
  <c r="G1164" i="29"/>
  <c r="G1163" i="29"/>
  <c r="G1162" i="29"/>
  <c r="G1161" i="29"/>
  <c r="G1160" i="29"/>
  <c r="G1159" i="29"/>
  <c r="G1158" i="29"/>
  <c r="G1157" i="29"/>
  <c r="G1156" i="29"/>
  <c r="G1155" i="29"/>
  <c r="G1154" i="29"/>
  <c r="G1153" i="29"/>
  <c r="G1152" i="29"/>
  <c r="G1151" i="29"/>
  <c r="G1150" i="29"/>
  <c r="G1149" i="29"/>
  <c r="G1148" i="29"/>
  <c r="G1147" i="29"/>
  <c r="G1146" i="29"/>
  <c r="G1145" i="29"/>
  <c r="G1144" i="29"/>
  <c r="G1143" i="29"/>
  <c r="G1142" i="29"/>
  <c r="G1141" i="29"/>
  <c r="G1140" i="29"/>
  <c r="G1139" i="29"/>
  <c r="G1138" i="29"/>
  <c r="G1137" i="29"/>
  <c r="G1136" i="29"/>
  <c r="G1135" i="29"/>
  <c r="G1134" i="29"/>
  <c r="G1133" i="29"/>
  <c r="G1132" i="29"/>
  <c r="G1131" i="29"/>
  <c r="G1130" i="29"/>
  <c r="G1129" i="29"/>
  <c r="G1128" i="29"/>
  <c r="G1127" i="29"/>
  <c r="G1126" i="29"/>
  <c r="G1125" i="29"/>
  <c r="G1124" i="29"/>
  <c r="G1123" i="29"/>
  <c r="G1122" i="29"/>
  <c r="G1121" i="29"/>
  <c r="G1120" i="29"/>
  <c r="G1119" i="29"/>
  <c r="G1118" i="29"/>
  <c r="G1117" i="29"/>
  <c r="G1116" i="29"/>
  <c r="G1115" i="29"/>
  <c r="G1114" i="29"/>
  <c r="G1113" i="29"/>
  <c r="G1112" i="29"/>
  <c r="G1111" i="29"/>
  <c r="G1110" i="29"/>
  <c r="G1109" i="29"/>
  <c r="G1108" i="29"/>
  <c r="G1107" i="29"/>
  <c r="G1106" i="29"/>
  <c r="G1105" i="29"/>
  <c r="G1104" i="29"/>
  <c r="G1103" i="29"/>
  <c r="G1102" i="29"/>
  <c r="G1101" i="29"/>
  <c r="G1100" i="29"/>
  <c r="G1099" i="29"/>
  <c r="G1098" i="29"/>
  <c r="G1097" i="29"/>
  <c r="G1096" i="29"/>
  <c r="G1095" i="29"/>
  <c r="G1094" i="29"/>
  <c r="G1093" i="29"/>
  <c r="G1092" i="29"/>
  <c r="G1091" i="29"/>
  <c r="G1090" i="29"/>
  <c r="G1089" i="29"/>
  <c r="G1088" i="29"/>
  <c r="G1087" i="29"/>
  <c r="G1086" i="29"/>
  <c r="G1085" i="29"/>
  <c r="G1084" i="29"/>
  <c r="G1083" i="29"/>
  <c r="G1082" i="29"/>
  <c r="G1081" i="29"/>
  <c r="G1080" i="29"/>
  <c r="G1079" i="29"/>
  <c r="G1078" i="29"/>
  <c r="G1077" i="29"/>
  <c r="G1076" i="29"/>
  <c r="G1075" i="29"/>
  <c r="G1074" i="29"/>
  <c r="G1073" i="29"/>
  <c r="G1072" i="29"/>
  <c r="G1071" i="29"/>
  <c r="G1070" i="29"/>
  <c r="G1069" i="29"/>
  <c r="G1068" i="29"/>
  <c r="G1067" i="29"/>
  <c r="G1066" i="29"/>
  <c r="G1065" i="29"/>
  <c r="G1064" i="29"/>
  <c r="G1063" i="29"/>
  <c r="G1062" i="29"/>
  <c r="G1061" i="29"/>
  <c r="G1060" i="29"/>
  <c r="G1059" i="29"/>
  <c r="G1058" i="29"/>
  <c r="G1057" i="29"/>
  <c r="G1056" i="29"/>
  <c r="G1055" i="29"/>
  <c r="G1054" i="29"/>
  <c r="G1053" i="29"/>
  <c r="G1052" i="29"/>
  <c r="G1051" i="29"/>
  <c r="G1050" i="29"/>
  <c r="G1049" i="29"/>
  <c r="G1046" i="29"/>
  <c r="G1045" i="29"/>
  <c r="G1044" i="29"/>
  <c r="G1043" i="29"/>
  <c r="G1042" i="29"/>
  <c r="G1041" i="29"/>
  <c r="G1040" i="29"/>
  <c r="G1039" i="29"/>
  <c r="G1038" i="29"/>
  <c r="G1037" i="29"/>
  <c r="G1036" i="29"/>
  <c r="G1035" i="29"/>
  <c r="G1034" i="29"/>
  <c r="G1033" i="29"/>
  <c r="G1032" i="29"/>
  <c r="G1031" i="29"/>
  <c r="G1030" i="29"/>
  <c r="G1029" i="29"/>
  <c r="G1028" i="29"/>
  <c r="G1027" i="29"/>
  <c r="G1026" i="29"/>
  <c r="G1025" i="29"/>
  <c r="G1024" i="29"/>
  <c r="G1023" i="29"/>
  <c r="G1022" i="29"/>
  <c r="G1021" i="29"/>
  <c r="G1020" i="29"/>
  <c r="G1019" i="29"/>
  <c r="G1018" i="29"/>
  <c r="G1017" i="29"/>
  <c r="G1016" i="29"/>
  <c r="G1015" i="29"/>
  <c r="G1014" i="29"/>
  <c r="G1013" i="29"/>
  <c r="G1012" i="29"/>
  <c r="G1011" i="29"/>
  <c r="G1010" i="29"/>
  <c r="G1009" i="29"/>
  <c r="G1008" i="29"/>
  <c r="G1007" i="29"/>
  <c r="G1006" i="29"/>
  <c r="G1005" i="29"/>
  <c r="G1004" i="29"/>
  <c r="G1003" i="29"/>
  <c r="G1002" i="29"/>
  <c r="G1001" i="29"/>
  <c r="G1000" i="29"/>
  <c r="G999" i="29"/>
  <c r="G998" i="29"/>
  <c r="G997" i="29"/>
  <c r="G996" i="29"/>
  <c r="G995" i="29"/>
  <c r="G994" i="29"/>
  <c r="G993" i="29"/>
  <c r="G992" i="29"/>
  <c r="G991" i="29"/>
  <c r="G990" i="29"/>
  <c r="G989" i="29"/>
  <c r="G988" i="29"/>
  <c r="G987" i="29"/>
  <c r="G986" i="29"/>
  <c r="G985" i="29"/>
  <c r="G984" i="29"/>
  <c r="G983" i="29"/>
  <c r="G982" i="29"/>
  <c r="G981" i="29"/>
  <c r="G980" i="29"/>
  <c r="G979" i="29"/>
  <c r="G978" i="29"/>
  <c r="G977" i="29"/>
  <c r="G976" i="29"/>
  <c r="G975" i="29"/>
  <c r="G974" i="29"/>
  <c r="G973" i="29"/>
  <c r="G972" i="29"/>
  <c r="G971" i="29"/>
  <c r="G970" i="29"/>
  <c r="G969" i="29"/>
  <c r="G968" i="29"/>
  <c r="G967" i="29"/>
  <c r="G966" i="29"/>
  <c r="G965" i="29"/>
  <c r="G964" i="29"/>
  <c r="G963" i="29"/>
  <c r="G962" i="29"/>
  <c r="G961" i="29"/>
  <c r="G960" i="29"/>
  <c r="G959" i="29"/>
  <c r="G958" i="29"/>
  <c r="G957" i="29"/>
  <c r="G956" i="29"/>
  <c r="G955" i="29"/>
  <c r="G954" i="29"/>
  <c r="G953" i="29"/>
  <c r="G952" i="29"/>
  <c r="G951" i="29"/>
  <c r="G950" i="29"/>
  <c r="G949" i="29"/>
  <c r="G948" i="29"/>
  <c r="G947" i="29"/>
  <c r="G946" i="29"/>
  <c r="G945" i="29"/>
  <c r="G944" i="29"/>
  <c r="G943" i="29"/>
  <c r="G942" i="29"/>
  <c r="G941" i="29"/>
  <c r="G940" i="29"/>
  <c r="G939" i="29"/>
  <c r="G938" i="29"/>
  <c r="G937" i="29"/>
  <c r="G936" i="29"/>
  <c r="G935" i="29"/>
  <c r="G934" i="29"/>
  <c r="G933" i="29"/>
  <c r="G932" i="29"/>
  <c r="G931" i="29"/>
  <c r="G930" i="29"/>
  <c r="G929" i="29"/>
  <c r="G928" i="29"/>
  <c r="G927" i="29"/>
  <c r="G926" i="29"/>
  <c r="G925" i="29"/>
  <c r="G924" i="29"/>
  <c r="G923" i="29"/>
  <c r="G922" i="29"/>
  <c r="G921" i="29"/>
  <c r="G920" i="29"/>
  <c r="G919" i="29"/>
  <c r="G918" i="29"/>
  <c r="G917" i="29"/>
  <c r="G916" i="29"/>
  <c r="G915" i="29"/>
  <c r="G914" i="29"/>
  <c r="G913" i="29"/>
  <c r="G912" i="29"/>
  <c r="G911" i="29"/>
  <c r="G910" i="29"/>
  <c r="G909" i="29"/>
  <c r="G908" i="29"/>
  <c r="G907" i="29"/>
  <c r="G906" i="29"/>
  <c r="G905" i="29"/>
  <c r="G904" i="29"/>
  <c r="G903" i="29"/>
  <c r="G902" i="29"/>
  <c r="G901" i="29"/>
  <c r="G900" i="29"/>
  <c r="G899" i="29"/>
  <c r="G898" i="29"/>
  <c r="G897" i="29"/>
  <c r="G896" i="29"/>
  <c r="G895" i="29"/>
  <c r="G894" i="29"/>
  <c r="G893" i="29"/>
  <c r="G892" i="29"/>
  <c r="G891" i="29"/>
  <c r="G890" i="29"/>
  <c r="G889" i="29"/>
  <c r="G888" i="29"/>
  <c r="G887" i="29"/>
  <c r="G886" i="29"/>
  <c r="G885" i="29"/>
  <c r="G884" i="29"/>
  <c r="G883" i="29"/>
  <c r="G882" i="29"/>
  <c r="G881" i="29"/>
  <c r="G880" i="29"/>
  <c r="G879" i="29"/>
  <c r="G878" i="29"/>
  <c r="G877" i="29"/>
  <c r="G876" i="29"/>
  <c r="G875" i="29"/>
  <c r="G874" i="29"/>
  <c r="G873" i="29"/>
  <c r="G872" i="29"/>
  <c r="G871" i="29"/>
  <c r="G870" i="29"/>
  <c r="G869" i="29"/>
  <c r="G868" i="29"/>
  <c r="G867" i="29"/>
  <c r="G866" i="29"/>
  <c r="G865" i="29"/>
  <c r="G864" i="29"/>
  <c r="G863" i="29"/>
  <c r="G862" i="29"/>
  <c r="G861" i="29"/>
  <c r="G860" i="29"/>
  <c r="G859" i="29"/>
  <c r="G858" i="29"/>
  <c r="G857" i="29"/>
  <c r="G856" i="29"/>
  <c r="G855" i="29"/>
  <c r="G854" i="29"/>
  <c r="G853" i="29"/>
  <c r="G852" i="29"/>
  <c r="G851" i="29"/>
  <c r="G850" i="29"/>
  <c r="G849" i="29"/>
  <c r="G848" i="29"/>
  <c r="G847" i="29"/>
  <c r="G846" i="29"/>
  <c r="G845" i="29"/>
  <c r="G844" i="29"/>
  <c r="G843" i="29"/>
  <c r="G842" i="29"/>
  <c r="G841" i="29"/>
  <c r="G840" i="29"/>
  <c r="G839" i="29"/>
  <c r="G838" i="29"/>
  <c r="G837" i="29"/>
  <c r="G836" i="29"/>
  <c r="G835" i="29"/>
  <c r="G834" i="29"/>
  <c r="G833" i="29"/>
  <c r="G832" i="29"/>
  <c r="G831" i="29"/>
  <c r="G830" i="29"/>
  <c r="G829" i="29"/>
  <c r="G826" i="29"/>
  <c r="G825" i="29"/>
  <c r="G824" i="29"/>
  <c r="G823" i="29"/>
  <c r="G822" i="29"/>
  <c r="G821" i="29"/>
  <c r="G820" i="29"/>
  <c r="G819" i="29"/>
  <c r="G818" i="29"/>
  <c r="G817" i="29"/>
  <c r="G816" i="29"/>
  <c r="G815" i="29"/>
  <c r="G814" i="29"/>
  <c r="G813" i="29"/>
  <c r="G812" i="29"/>
  <c r="G811" i="29"/>
  <c r="G810" i="29"/>
  <c r="G809" i="29"/>
  <c r="G808" i="29"/>
  <c r="G807" i="29"/>
  <c r="G806" i="29"/>
  <c r="G805" i="29"/>
  <c r="G804" i="29"/>
  <c r="G803" i="29"/>
  <c r="G802" i="29"/>
  <c r="G801" i="29"/>
  <c r="G800" i="29"/>
  <c r="G799" i="29"/>
  <c r="G798" i="29"/>
  <c r="G797" i="29"/>
  <c r="G796" i="29"/>
  <c r="G795" i="29"/>
  <c r="G794" i="29"/>
  <c r="G793" i="29"/>
  <c r="G792" i="29"/>
  <c r="G791" i="29"/>
  <c r="G790" i="29"/>
  <c r="G789" i="29"/>
  <c r="G788" i="29"/>
  <c r="G787" i="29"/>
  <c r="G786" i="29"/>
  <c r="G785" i="29"/>
  <c r="G784" i="29"/>
  <c r="G783" i="29"/>
  <c r="G782" i="29"/>
  <c r="G781" i="29"/>
  <c r="G780" i="29"/>
  <c r="G779" i="29"/>
  <c r="G778" i="29"/>
  <c r="G777" i="29"/>
  <c r="G776" i="29"/>
  <c r="G775" i="29"/>
  <c r="G774" i="29"/>
  <c r="G773" i="29"/>
  <c r="G772" i="29"/>
  <c r="G771" i="29"/>
  <c r="G770" i="29"/>
  <c r="G769" i="29"/>
  <c r="G768" i="29"/>
  <c r="G767" i="29"/>
  <c r="G766" i="29"/>
  <c r="G765" i="29"/>
  <c r="G764" i="29"/>
  <c r="G763" i="29"/>
  <c r="G762" i="29"/>
  <c r="G761" i="29"/>
  <c r="G760" i="29"/>
  <c r="G759" i="29"/>
  <c r="G758" i="29"/>
  <c r="G757" i="29"/>
  <c r="G756" i="29"/>
  <c r="G755" i="29"/>
  <c r="G754" i="29"/>
  <c r="G753" i="29"/>
  <c r="G752" i="29"/>
  <c r="G751" i="29"/>
  <c r="G750" i="29"/>
  <c r="G749" i="29"/>
  <c r="G748" i="29"/>
  <c r="G747" i="29"/>
  <c r="G746" i="29"/>
  <c r="G745" i="29"/>
  <c r="G744" i="29"/>
  <c r="G743" i="29"/>
  <c r="G742" i="29"/>
  <c r="G741" i="29"/>
  <c r="G740" i="29"/>
  <c r="G739" i="29"/>
  <c r="G738" i="29"/>
  <c r="G737" i="29"/>
  <c r="G736" i="29"/>
  <c r="G735" i="29"/>
  <c r="G734" i="29"/>
  <c r="G733" i="29"/>
  <c r="G732" i="29"/>
  <c r="G731" i="29"/>
  <c r="G730" i="29"/>
  <c r="G729" i="29"/>
  <c r="G728" i="29"/>
  <c r="G727" i="29"/>
  <c r="G726" i="29"/>
  <c r="G725" i="29"/>
  <c r="G724" i="29"/>
  <c r="G723" i="29"/>
  <c r="G722" i="29"/>
  <c r="G721" i="29"/>
  <c r="G720" i="29"/>
  <c r="G719" i="29"/>
  <c r="G718" i="29"/>
  <c r="G717" i="29"/>
  <c r="G716" i="29"/>
  <c r="G715" i="29"/>
  <c r="G714" i="29"/>
  <c r="G713" i="29"/>
  <c r="G712" i="29"/>
  <c r="G711" i="29"/>
  <c r="G710" i="29"/>
  <c r="G709" i="29"/>
  <c r="G708" i="29"/>
  <c r="G707" i="29"/>
  <c r="G706" i="29"/>
  <c r="G705" i="29"/>
  <c r="G704" i="29"/>
  <c r="G703" i="29"/>
  <c r="G702" i="29"/>
  <c r="G701" i="29"/>
  <c r="G700" i="29"/>
  <c r="G699" i="29"/>
  <c r="G698" i="29"/>
  <c r="G697" i="29"/>
  <c r="G696" i="29"/>
  <c r="G695" i="29"/>
  <c r="G694" i="29"/>
  <c r="G693" i="29"/>
  <c r="G692" i="29"/>
  <c r="G691" i="29"/>
  <c r="G690" i="29"/>
  <c r="G689" i="29"/>
  <c r="G688" i="29"/>
  <c r="G687" i="29"/>
  <c r="G686" i="29"/>
  <c r="G685" i="29"/>
  <c r="G684" i="29"/>
  <c r="G683" i="29"/>
  <c r="G682" i="29"/>
  <c r="G681" i="29"/>
  <c r="G680" i="29"/>
  <c r="G679" i="29"/>
  <c r="G678" i="29"/>
  <c r="G677" i="29"/>
  <c r="G676" i="29"/>
  <c r="G675" i="29"/>
  <c r="G674" i="29"/>
  <c r="G673" i="29"/>
  <c r="G672" i="29"/>
  <c r="G671" i="29"/>
  <c r="G670" i="29"/>
  <c r="G669" i="29"/>
  <c r="G668" i="29"/>
  <c r="G667" i="29"/>
  <c r="G666" i="29"/>
  <c r="G665" i="29"/>
  <c r="G664" i="29"/>
  <c r="G663" i="29"/>
  <c r="G662" i="29"/>
  <c r="G661" i="29"/>
  <c r="G660" i="29"/>
  <c r="G659" i="29"/>
  <c r="G658" i="29"/>
  <c r="G657" i="29"/>
  <c r="G656" i="29"/>
  <c r="G655" i="29"/>
  <c r="G654" i="29"/>
  <c r="G653" i="29"/>
  <c r="G652" i="29"/>
  <c r="G651" i="29"/>
  <c r="G650" i="29"/>
  <c r="G649" i="29"/>
  <c r="G648" i="29"/>
  <c r="G647" i="29"/>
  <c r="G646" i="29"/>
  <c r="G645" i="29"/>
  <c r="G644" i="29"/>
  <c r="G643" i="29"/>
  <c r="G642" i="29"/>
  <c r="G641" i="29"/>
  <c r="G640" i="29"/>
  <c r="G639" i="29"/>
  <c r="G638" i="29"/>
  <c r="G637" i="29"/>
  <c r="G636" i="29"/>
  <c r="G635" i="29"/>
  <c r="G634" i="29"/>
  <c r="G633" i="29"/>
  <c r="G632" i="29"/>
  <c r="G631" i="29"/>
  <c r="G630" i="29"/>
  <c r="G629" i="29"/>
  <c r="G628" i="29"/>
  <c r="G627" i="29"/>
  <c r="G626" i="29"/>
  <c r="G625" i="29"/>
  <c r="G624" i="29"/>
  <c r="G623" i="29"/>
  <c r="G622" i="29"/>
  <c r="G621" i="29"/>
  <c r="G620" i="29"/>
  <c r="G619" i="29"/>
  <c r="G618" i="29"/>
  <c r="G617" i="29"/>
  <c r="G616" i="29"/>
  <c r="G615" i="29"/>
  <c r="G614" i="29"/>
  <c r="G613" i="29"/>
  <c r="G612" i="29"/>
  <c r="G611" i="29"/>
  <c r="G610" i="29"/>
  <c r="G609" i="29"/>
  <c r="G608" i="29"/>
  <c r="G607" i="29"/>
  <c r="G606" i="29"/>
  <c r="G605" i="29"/>
  <c r="G604" i="29"/>
  <c r="G603" i="29"/>
  <c r="G602" i="29"/>
  <c r="G601" i="29"/>
  <c r="G600" i="29"/>
  <c r="G599" i="29"/>
  <c r="G598" i="29"/>
  <c r="G597" i="29"/>
  <c r="G596" i="29"/>
  <c r="G595" i="29"/>
  <c r="G594" i="29"/>
  <c r="G593" i="29"/>
  <c r="G592" i="29"/>
  <c r="G591" i="29"/>
  <c r="G590" i="29"/>
  <c r="G589" i="29"/>
  <c r="G588" i="29"/>
  <c r="G587" i="29"/>
  <c r="G586" i="29"/>
  <c r="G585" i="29"/>
  <c r="G584" i="29"/>
  <c r="G583" i="29"/>
  <c r="G582" i="29"/>
  <c r="G581" i="29"/>
  <c r="G580" i="29"/>
  <c r="G579" i="29"/>
  <c r="G578" i="29"/>
  <c r="G577" i="29"/>
  <c r="G576" i="29"/>
  <c r="G575" i="29"/>
  <c r="G574" i="29"/>
  <c r="G573" i="29"/>
  <c r="G572" i="29"/>
  <c r="G571" i="29"/>
  <c r="G570" i="29"/>
  <c r="G569" i="29"/>
  <c r="G568" i="29"/>
  <c r="G567" i="29"/>
  <c r="G566" i="29"/>
  <c r="G565" i="29"/>
  <c r="G564" i="29"/>
  <c r="G563" i="29"/>
  <c r="G562" i="29"/>
  <c r="G561" i="29"/>
  <c r="G560" i="29"/>
  <c r="G559" i="29"/>
  <c r="G558" i="29"/>
  <c r="G557" i="29"/>
  <c r="G556" i="29"/>
  <c r="G555" i="29"/>
  <c r="G554" i="29"/>
  <c r="G553" i="29"/>
  <c r="G552" i="29"/>
  <c r="G551" i="29"/>
  <c r="G550" i="29"/>
  <c r="G549" i="29"/>
  <c r="G548" i="29"/>
  <c r="G547" i="29"/>
  <c r="G546" i="29"/>
  <c r="G545" i="29"/>
  <c r="G544" i="29"/>
  <c r="G543" i="29"/>
  <c r="G542" i="29"/>
  <c r="G541" i="29"/>
  <c r="G540" i="29"/>
  <c r="G539" i="29"/>
  <c r="G538" i="29"/>
  <c r="G537" i="29"/>
  <c r="G536" i="29"/>
  <c r="G535" i="29"/>
  <c r="G534" i="29"/>
  <c r="G533" i="29"/>
  <c r="G532" i="29"/>
  <c r="G531" i="29"/>
  <c r="G530" i="29"/>
  <c r="G529" i="29"/>
  <c r="G528" i="29"/>
  <c r="G527" i="29"/>
  <c r="G526" i="29"/>
  <c r="G525" i="29"/>
  <c r="G524" i="29"/>
  <c r="G523" i="29"/>
  <c r="G522" i="29"/>
  <c r="G521" i="29"/>
  <c r="G520" i="29"/>
  <c r="G519" i="29"/>
  <c r="G518" i="29"/>
  <c r="G517" i="29"/>
  <c r="G516" i="29"/>
  <c r="G515" i="29"/>
  <c r="G514" i="29"/>
  <c r="G513" i="29"/>
  <c r="G512" i="29"/>
  <c r="G511" i="29"/>
  <c r="G510" i="29"/>
  <c r="G509" i="29"/>
  <c r="G508" i="29"/>
  <c r="G507" i="29"/>
  <c r="G506" i="29"/>
  <c r="G505" i="29"/>
  <c r="G504" i="29"/>
  <c r="G503" i="29"/>
  <c r="G502" i="29"/>
  <c r="G501" i="29"/>
  <c r="G500" i="29"/>
  <c r="G499" i="29"/>
  <c r="G498" i="29"/>
  <c r="G497" i="29"/>
  <c r="G496" i="29"/>
  <c r="G495" i="29"/>
  <c r="G494" i="29"/>
  <c r="G493" i="29"/>
  <c r="G492" i="29"/>
  <c r="G491" i="29"/>
  <c r="G490" i="29"/>
  <c r="G489" i="29"/>
  <c r="G488" i="29"/>
  <c r="G487" i="29"/>
  <c r="G486" i="29"/>
  <c r="G485" i="29"/>
  <c r="G484" i="29"/>
  <c r="G483" i="29"/>
  <c r="G482" i="29"/>
  <c r="G481" i="29"/>
  <c r="G480" i="29"/>
  <c r="G479" i="29"/>
  <c r="G478" i="29"/>
  <c r="G477" i="29"/>
  <c r="G476" i="29"/>
  <c r="G475" i="29"/>
  <c r="G474" i="29"/>
  <c r="G473" i="29"/>
  <c r="G472" i="29"/>
  <c r="G471" i="29"/>
  <c r="G470" i="29"/>
  <c r="G469" i="29"/>
  <c r="G468" i="29"/>
  <c r="G467" i="29"/>
  <c r="G466" i="29"/>
  <c r="G465" i="29"/>
  <c r="G464" i="29"/>
  <c r="G463" i="29"/>
  <c r="G462" i="29"/>
  <c r="G461" i="29"/>
  <c r="G460" i="29"/>
  <c r="G459" i="29"/>
  <c r="G458" i="29"/>
  <c r="G457" i="29"/>
  <c r="G456" i="29"/>
  <c r="G455" i="29"/>
  <c r="G454" i="29"/>
  <c r="G453" i="29"/>
  <c r="G452" i="29"/>
  <c r="G451" i="29"/>
  <c r="G450" i="29"/>
  <c r="G449" i="29"/>
  <c r="G448" i="29"/>
  <c r="G447" i="29"/>
  <c r="G446" i="29"/>
  <c r="G445" i="29"/>
  <c r="G444" i="29"/>
  <c r="G443" i="29"/>
  <c r="G442" i="29"/>
  <c r="G441" i="29"/>
  <c r="G440" i="29"/>
  <c r="G439" i="29"/>
  <c r="G438" i="29"/>
  <c r="G437" i="29"/>
  <c r="G436" i="29"/>
  <c r="G435" i="29"/>
  <c r="G434" i="29"/>
  <c r="G433" i="29"/>
  <c r="G432" i="29"/>
  <c r="G431" i="29"/>
  <c r="G430" i="29"/>
  <c r="G429" i="29"/>
  <c r="G428" i="29"/>
  <c r="G427" i="29"/>
  <c r="G426" i="29"/>
  <c r="G425" i="29"/>
  <c r="G424" i="29"/>
  <c r="G423" i="29"/>
  <c r="G422" i="29"/>
  <c r="G421" i="29"/>
  <c r="G420" i="29"/>
  <c r="G419" i="29"/>
  <c r="G418" i="29"/>
  <c r="G417" i="29"/>
  <c r="G416" i="29"/>
  <c r="G415" i="29"/>
  <c r="G414" i="29"/>
  <c r="G413" i="29"/>
  <c r="G412" i="29"/>
  <c r="G411" i="29"/>
  <c r="G410" i="29"/>
  <c r="G409" i="29"/>
  <c r="G408" i="29"/>
  <c r="G407" i="29"/>
  <c r="G406" i="29"/>
  <c r="G405" i="29"/>
  <c r="G404" i="29"/>
  <c r="G403" i="29"/>
  <c r="G402" i="29"/>
  <c r="G401" i="29"/>
  <c r="G400" i="29"/>
  <c r="G399" i="29"/>
  <c r="G398" i="29"/>
  <c r="G397" i="29"/>
  <c r="G396" i="29"/>
  <c r="G395" i="29"/>
  <c r="G394" i="29"/>
  <c r="G393" i="29"/>
  <c r="G392" i="29"/>
  <c r="G391" i="29"/>
  <c r="G390" i="29"/>
  <c r="G389" i="29"/>
  <c r="G388" i="29"/>
  <c r="G387" i="29"/>
  <c r="G386" i="29"/>
  <c r="G385" i="29"/>
  <c r="G384" i="29"/>
  <c r="G383" i="29"/>
  <c r="G382" i="29"/>
  <c r="G381" i="29"/>
  <c r="G380" i="29"/>
  <c r="G379" i="29"/>
  <c r="G378" i="29"/>
  <c r="G377" i="29"/>
  <c r="G376" i="29"/>
  <c r="G375" i="29"/>
  <c r="G374" i="29"/>
  <c r="G373" i="29"/>
  <c r="G370" i="29"/>
  <c r="G369" i="29"/>
  <c r="G368" i="29"/>
  <c r="G367" i="29"/>
  <c r="G366" i="29"/>
  <c r="G365" i="29"/>
  <c r="G364" i="29"/>
  <c r="G363" i="29"/>
  <c r="G362" i="29"/>
  <c r="G361" i="29"/>
  <c r="G360" i="29"/>
  <c r="G359" i="29"/>
  <c r="G358" i="29"/>
  <c r="G357" i="29"/>
  <c r="G356" i="29"/>
  <c r="G355" i="29"/>
  <c r="G354" i="29"/>
  <c r="G353" i="29"/>
  <c r="G352" i="29"/>
  <c r="G351" i="29"/>
  <c r="G350" i="29"/>
  <c r="G349" i="29"/>
  <c r="G348" i="29"/>
  <c r="G347" i="29"/>
  <c r="G346" i="29"/>
  <c r="G345" i="29"/>
  <c r="G344" i="29"/>
  <c r="G343" i="29"/>
  <c r="G342" i="29"/>
  <c r="G341" i="29"/>
  <c r="G340" i="29"/>
  <c r="G339" i="29"/>
  <c r="G338" i="29"/>
  <c r="G337" i="29"/>
  <c r="G336" i="29"/>
  <c r="G335" i="29"/>
  <c r="G334" i="29"/>
  <c r="G333" i="29"/>
  <c r="G332" i="29"/>
  <c r="G331" i="29"/>
  <c r="G330" i="29"/>
  <c r="G329" i="29"/>
  <c r="G328" i="29"/>
  <c r="G327" i="29"/>
  <c r="G326" i="29"/>
  <c r="G325" i="29"/>
  <c r="G324" i="29"/>
  <c r="G323" i="29"/>
  <c r="G322" i="29"/>
  <c r="G321" i="29"/>
  <c r="G320" i="29"/>
  <c r="G319" i="29"/>
  <c r="G318" i="29"/>
  <c r="G317" i="29"/>
  <c r="G316" i="29"/>
  <c r="G315" i="29"/>
  <c r="G314" i="29"/>
  <c r="G313" i="29"/>
  <c r="G312" i="29"/>
  <c r="G311" i="29"/>
  <c r="G310" i="29"/>
  <c r="G309" i="29"/>
  <c r="G308" i="29"/>
  <c r="G307" i="29"/>
  <c r="G306" i="29"/>
  <c r="G305" i="29"/>
  <c r="G304" i="29"/>
  <c r="G303" i="29"/>
  <c r="G302" i="29"/>
  <c r="G301" i="29"/>
  <c r="G300" i="29"/>
  <c r="G297" i="29"/>
  <c r="G296" i="29"/>
  <c r="G295" i="29"/>
  <c r="G294" i="29"/>
  <c r="G293" i="29"/>
  <c r="G292" i="29"/>
  <c r="G291" i="29"/>
  <c r="G290" i="29"/>
  <c r="G289" i="29"/>
  <c r="G288" i="29"/>
  <c r="G287" i="29"/>
  <c r="G286" i="29"/>
  <c r="G285" i="29"/>
  <c r="G284" i="29"/>
  <c r="G283" i="29"/>
  <c r="G282" i="29"/>
  <c r="G281" i="29"/>
  <c r="G280" i="29"/>
  <c r="G279" i="29"/>
  <c r="G278" i="29"/>
  <c r="G277" i="29"/>
  <c r="G276" i="29"/>
  <c r="G275" i="29"/>
  <c r="G274" i="29"/>
  <c r="G273" i="29"/>
  <c r="G272" i="29"/>
  <c r="G271" i="29"/>
  <c r="G270" i="29"/>
  <c r="G269" i="29"/>
  <c r="G268" i="29"/>
  <c r="G267" i="29"/>
  <c r="G266" i="29"/>
  <c r="G265" i="29"/>
  <c r="G264" i="29"/>
  <c r="G263" i="29"/>
  <c r="G262" i="29"/>
  <c r="G261" i="29"/>
  <c r="G260" i="29"/>
  <c r="G259" i="29"/>
  <c r="G258" i="29"/>
  <c r="G257" i="29"/>
  <c r="G256" i="29"/>
  <c r="G255" i="29"/>
  <c r="G254" i="29"/>
  <c r="G253" i="29"/>
  <c r="G252" i="29"/>
  <c r="G251" i="29"/>
  <c r="G250" i="29"/>
  <c r="G249" i="29"/>
  <c r="G248" i="29"/>
  <c r="G247" i="29"/>
  <c r="G246" i="29"/>
  <c r="G245" i="29"/>
  <c r="G244" i="29"/>
  <c r="G243" i="29"/>
  <c r="G242" i="29"/>
  <c r="G241" i="29"/>
  <c r="G240" i="29"/>
  <c r="G239" i="29"/>
  <c r="G238" i="29"/>
  <c r="G237" i="29"/>
  <c r="G236" i="29"/>
  <c r="G235" i="29"/>
  <c r="G234" i="29"/>
  <c r="G233" i="29"/>
  <c r="G232" i="29"/>
  <c r="G231" i="29"/>
  <c r="G230" i="29"/>
  <c r="G229" i="29"/>
  <c r="G228" i="29"/>
  <c r="G227" i="29"/>
  <c r="G226" i="29"/>
  <c r="G225" i="29"/>
  <c r="G224" i="29"/>
  <c r="G223" i="29"/>
  <c r="G222" i="29"/>
  <c r="G221" i="29"/>
  <c r="G220" i="29"/>
  <c r="G219" i="29"/>
  <c r="G218" i="29"/>
  <c r="G217" i="29"/>
  <c r="G216" i="29"/>
  <c r="G215" i="29"/>
  <c r="G214" i="29"/>
  <c r="G213" i="29"/>
  <c r="G212" i="29"/>
  <c r="G211" i="29"/>
  <c r="G210" i="29"/>
  <c r="G209" i="29"/>
  <c r="G208" i="29"/>
  <c r="G207" i="29"/>
  <c r="G206" i="29"/>
  <c r="G205" i="29"/>
  <c r="G204" i="29"/>
  <c r="G203" i="29"/>
  <c r="G202" i="29"/>
  <c r="G201" i="29"/>
  <c r="G200" i="29"/>
  <c r="G199" i="29"/>
  <c r="G198" i="29"/>
  <c r="G197" i="29"/>
  <c r="G196" i="29"/>
  <c r="G195" i="29"/>
  <c r="G194" i="29"/>
  <c r="G193" i="29"/>
  <c r="G192" i="29"/>
  <c r="G191" i="29"/>
  <c r="G190" i="29"/>
  <c r="G189" i="29"/>
  <c r="G188" i="29"/>
  <c r="G187" i="29"/>
  <c r="G186" i="29"/>
  <c r="G185" i="29"/>
  <c r="G184" i="29"/>
  <c r="G183" i="29"/>
  <c r="G182" i="29"/>
  <c r="G181" i="29"/>
  <c r="G180" i="29"/>
  <c r="G179" i="29"/>
  <c r="G178" i="29"/>
  <c r="G177" i="29"/>
  <c r="G176" i="29"/>
  <c r="G175" i="29"/>
  <c r="G174" i="29"/>
  <c r="G173" i="29"/>
  <c r="G172" i="29"/>
  <c r="G171" i="29"/>
  <c r="G170" i="29"/>
  <c r="G169" i="29"/>
  <c r="G168" i="29"/>
  <c r="G167" i="29"/>
  <c r="G166" i="29"/>
  <c r="G165" i="29"/>
  <c r="G164" i="29"/>
  <c r="G163" i="29"/>
  <c r="G162" i="29"/>
  <c r="G161" i="29"/>
  <c r="G160" i="29"/>
  <c r="G159" i="29"/>
  <c r="G158" i="29"/>
  <c r="G157" i="29"/>
  <c r="G156" i="29"/>
  <c r="G155" i="29"/>
  <c r="G154" i="29"/>
  <c r="G153" i="29"/>
  <c r="G152" i="29"/>
  <c r="G151" i="29"/>
  <c r="G150" i="29"/>
  <c r="G149" i="29"/>
  <c r="G148" i="29"/>
  <c r="G147" i="29"/>
  <c r="G146" i="29"/>
  <c r="G145" i="29"/>
  <c r="G144" i="29"/>
  <c r="G143" i="29"/>
  <c r="G142" i="29"/>
  <c r="G141" i="29"/>
  <c r="G140" i="29"/>
  <c r="G139" i="29"/>
  <c r="G138" i="29"/>
  <c r="G137" i="29"/>
  <c r="G136" i="29"/>
  <c r="G135" i="29"/>
  <c r="G134" i="29"/>
  <c r="G133" i="29"/>
  <c r="G132" i="29"/>
  <c r="G131" i="29"/>
  <c r="G130" i="29"/>
  <c r="G129" i="29"/>
  <c r="G128" i="29"/>
  <c r="G127" i="29"/>
  <c r="G126" i="29"/>
  <c r="G125" i="29"/>
  <c r="G124" i="29"/>
  <c r="G123" i="29"/>
  <c r="G122" i="29"/>
  <c r="G121" i="29"/>
  <c r="G120" i="29"/>
  <c r="G119" i="29"/>
  <c r="G118" i="29"/>
  <c r="G117" i="29"/>
  <c r="G116" i="29"/>
  <c r="G115" i="29"/>
  <c r="G114" i="29"/>
  <c r="G113" i="29"/>
  <c r="G112" i="29"/>
  <c r="G111" i="29"/>
  <c r="G110" i="29"/>
  <c r="G109" i="29"/>
  <c r="G108" i="29"/>
  <c r="G107" i="29"/>
  <c r="G106" i="29"/>
  <c r="G105" i="29"/>
  <c r="G104" i="29"/>
  <c r="G103" i="29"/>
  <c r="G102" i="29"/>
  <c r="G101" i="29"/>
  <c r="G100" i="29"/>
  <c r="G99" i="29"/>
  <c r="G98" i="29"/>
  <c r="G97" i="29"/>
  <c r="G96" i="29"/>
  <c r="G95" i="29"/>
  <c r="G94" i="29"/>
  <c r="G93" i="29"/>
  <c r="G92" i="29"/>
  <c r="G91" i="29"/>
  <c r="G90" i="29"/>
  <c r="G89" i="29"/>
  <c r="G88" i="29"/>
  <c r="G87" i="29"/>
  <c r="G86" i="29"/>
  <c r="G85" i="29"/>
  <c r="G84" i="29"/>
  <c r="G83" i="29"/>
  <c r="G82" i="29"/>
  <c r="G81" i="29"/>
  <c r="G80" i="29"/>
  <c r="G79" i="29"/>
  <c r="G78" i="29"/>
  <c r="G77" i="29"/>
  <c r="G76" i="29"/>
  <c r="G75" i="29"/>
  <c r="G74" i="29"/>
  <c r="G73" i="29"/>
  <c r="G72" i="29"/>
  <c r="G71" i="29"/>
  <c r="G70" i="29"/>
  <c r="G69" i="29"/>
  <c r="G68" i="29"/>
  <c r="G67" i="29"/>
  <c r="G66" i="29"/>
  <c r="G65" i="29"/>
  <c r="G64" i="29"/>
  <c r="G63" i="29"/>
  <c r="G62" i="29"/>
  <c r="G61" i="29"/>
  <c r="G60" i="29"/>
  <c r="G59" i="29"/>
  <c r="G58" i="29"/>
  <c r="G57" i="29"/>
  <c r="G56" i="29"/>
  <c r="G55" i="29"/>
  <c r="G54" i="29"/>
  <c r="G53" i="29"/>
  <c r="G52" i="29"/>
  <c r="G51" i="29"/>
  <c r="G50" i="29"/>
  <c r="G49" i="29"/>
  <c r="G48" i="29"/>
  <c r="G47" i="29"/>
  <c r="G46" i="29"/>
  <c r="G45" i="29"/>
  <c r="G44" i="29"/>
  <c r="G43" i="29"/>
  <c r="G42" i="29"/>
  <c r="G41" i="29"/>
  <c r="G40" i="29"/>
  <c r="G39" i="29"/>
  <c r="G38" i="29"/>
  <c r="G37" i="29"/>
  <c r="G36" i="29"/>
  <c r="G35" i="29"/>
  <c r="G34" i="29"/>
  <c r="G33" i="29"/>
  <c r="G32" i="29"/>
  <c r="G31" i="29"/>
  <c r="G30" i="29"/>
  <c r="G29" i="29"/>
  <c r="G28" i="29"/>
  <c r="G27" i="29"/>
  <c r="G26" i="29"/>
  <c r="G25" i="29"/>
  <c r="G24" i="29"/>
  <c r="G23" i="29"/>
  <c r="G22" i="29"/>
  <c r="G21" i="29"/>
  <c r="G20" i="29"/>
  <c r="G19" i="29"/>
  <c r="G18" i="29"/>
  <c r="G17" i="29"/>
  <c r="G16" i="29"/>
  <c r="G15" i="29"/>
  <c r="G14" i="29"/>
  <c r="G13" i="29"/>
  <c r="G12" i="29"/>
  <c r="G11" i="29"/>
  <c r="G10" i="29"/>
  <c r="G9" i="29"/>
  <c r="G8" i="29"/>
  <c r="G7" i="29"/>
  <c r="G6" i="29"/>
  <c r="G5" i="29"/>
  <c r="G4" i="29"/>
  <c r="G3" i="29"/>
  <c r="G2" i="29"/>
  <c r="C6" i="27" l="1"/>
  <c r="D6" i="27"/>
  <c r="E6" i="27"/>
  <c r="F6" i="27"/>
  <c r="G6" i="27"/>
  <c r="H6" i="27"/>
  <c r="I6" i="27"/>
  <c r="J6" i="27"/>
  <c r="K6" i="27"/>
  <c r="L6" i="27"/>
  <c r="M6" i="27"/>
  <c r="N6" i="27"/>
  <c r="O6" i="27"/>
  <c r="P6" i="27"/>
  <c r="Q6" i="27"/>
  <c r="R6" i="27"/>
  <c r="S6" i="27"/>
  <c r="T6" i="27"/>
  <c r="U6" i="27"/>
  <c r="V6" i="27"/>
  <c r="X6" i="27"/>
  <c r="Y6" i="27"/>
  <c r="Z6" i="27"/>
  <c r="B6" i="27"/>
  <c r="O6" i="13"/>
  <c r="N6" i="13"/>
  <c r="M6" i="13"/>
  <c r="L6" i="13"/>
  <c r="K6" i="13"/>
  <c r="J6" i="13"/>
  <c r="I6" i="13"/>
  <c r="H6" i="13"/>
  <c r="G6" i="13"/>
  <c r="F6" i="13"/>
  <c r="E6" i="13"/>
  <c r="D6" i="13"/>
  <c r="C6" i="13"/>
  <c r="AJ13" i="21" l="1"/>
  <c r="AI13" i="21"/>
  <c r="AH13" i="21"/>
  <c r="AG13" i="21"/>
  <c r="AF13" i="21"/>
  <c r="AE13" i="21"/>
  <c r="AD13" i="21"/>
  <c r="AC13" i="21"/>
  <c r="AB13" i="21"/>
  <c r="AA13" i="21"/>
  <c r="Z13" i="21"/>
  <c r="Y13" i="21"/>
  <c r="X13" i="21"/>
  <c r="W13" i="21"/>
  <c r="V13" i="21"/>
  <c r="U13" i="21"/>
  <c r="AJ12" i="21"/>
  <c r="AI12" i="21"/>
  <c r="AH12" i="21"/>
  <c r="AG12" i="21"/>
  <c r="AF12" i="21"/>
  <c r="AE12" i="21"/>
  <c r="AD12" i="21"/>
  <c r="AB12" i="21"/>
  <c r="AA12" i="21"/>
  <c r="Z12" i="21"/>
  <c r="Y12" i="21"/>
  <c r="X12" i="21"/>
  <c r="W12" i="21"/>
  <c r="V12" i="21"/>
  <c r="U12" i="21"/>
  <c r="AJ11" i="21"/>
  <c r="AI11" i="21"/>
  <c r="AH11" i="21"/>
  <c r="AG11" i="21"/>
  <c r="AF11" i="21"/>
  <c r="AE11" i="21"/>
  <c r="AD11" i="21"/>
  <c r="AC11" i="21"/>
  <c r="AB11" i="21"/>
  <c r="AA11" i="21"/>
  <c r="Z11" i="21"/>
  <c r="Y11" i="21"/>
  <c r="X11" i="21"/>
  <c r="W11" i="21"/>
  <c r="V11" i="21"/>
  <c r="U11" i="21"/>
  <c r="R13" i="21"/>
  <c r="Q13" i="21"/>
  <c r="P13" i="21"/>
  <c r="N13" i="21"/>
  <c r="M13" i="21"/>
  <c r="L13" i="21"/>
  <c r="J13" i="21"/>
  <c r="I13" i="21"/>
  <c r="H13" i="21"/>
  <c r="F13" i="21"/>
  <c r="T12" i="21"/>
  <c r="R12" i="21"/>
  <c r="Q12" i="21"/>
  <c r="P12" i="21"/>
  <c r="N12" i="21"/>
  <c r="L12" i="21"/>
  <c r="K12" i="21"/>
  <c r="J12" i="21"/>
  <c r="I12" i="21"/>
  <c r="H12" i="21"/>
  <c r="G12" i="21"/>
  <c r="F12" i="21"/>
  <c r="E12" i="21"/>
  <c r="T11" i="21"/>
  <c r="N11" i="21"/>
  <c r="J11" i="21"/>
  <c r="I11" i="21"/>
  <c r="H11" i="21"/>
  <c r="S13" i="21" l="1"/>
  <c r="T13" i="21"/>
  <c r="G13" i="21"/>
  <c r="G11" i="21"/>
  <c r="S11" i="21"/>
  <c r="O12" i="21"/>
  <c r="S12" i="21"/>
  <c r="L11" i="21"/>
  <c r="P11" i="21"/>
  <c r="K13" i="21"/>
  <c r="O13" i="21"/>
  <c r="Q11" i="21"/>
  <c r="F11" i="21"/>
  <c r="R11" i="21"/>
  <c r="O11" i="21"/>
  <c r="M12" i="21"/>
  <c r="M11" i="21"/>
  <c r="E13" i="21"/>
  <c r="K11" i="21"/>
  <c r="E11" i="21"/>
  <c r="Y6" i="13" l="1"/>
  <c r="X6" i="13"/>
  <c r="W6" i="13"/>
  <c r="V6" i="13"/>
  <c r="U6" i="13"/>
  <c r="T6" i="13"/>
  <c r="S6" i="13"/>
  <c r="R6" i="13"/>
  <c r="Q6" i="13"/>
  <c r="P6" i="13"/>
</calcChain>
</file>

<file path=xl/sharedStrings.xml><?xml version="1.0" encoding="utf-8"?>
<sst xmlns="http://schemas.openxmlformats.org/spreadsheetml/2006/main" count="3883" uniqueCount="625">
  <si>
    <t>Signal</t>
  </si>
  <si>
    <t>Group</t>
  </si>
  <si>
    <t xml:space="preserve">Number of fibers </t>
  </si>
  <si>
    <t>Fiber Label</t>
  </si>
  <si>
    <t>Inner Area</t>
  </si>
  <si>
    <t>Total Area</t>
  </si>
  <si>
    <t>Inner Perimeter</t>
  </si>
  <si>
    <t>Outer Perimeter</t>
  </si>
  <si>
    <t>Area based G Ratio</t>
  </si>
  <si>
    <t>Perimeter Based G ratio</t>
  </si>
  <si>
    <t>Différence aire/périmètre G ratio</t>
  </si>
  <si>
    <t>Diamètre axone (µm)</t>
  </si>
  <si>
    <t>1 month</t>
  </si>
  <si>
    <t>2 months</t>
  </si>
  <si>
    <t>3 months</t>
  </si>
  <si>
    <t>6 months</t>
  </si>
  <si>
    <t>9 months</t>
  </si>
  <si>
    <t>12 months</t>
  </si>
  <si>
    <t>WT ctr.sh</t>
  </si>
  <si>
    <t>CMT1A ctr.sh</t>
  </si>
  <si>
    <t>CMT1A sh1</t>
  </si>
  <si>
    <t>CMT1A sh2</t>
  </si>
  <si>
    <t>1-2</t>
  </si>
  <si>
    <t>2-3</t>
  </si>
  <si>
    <t>3-4</t>
  </si>
  <si>
    <t>4-5</t>
  </si>
  <si>
    <t>5-6</t>
  </si>
  <si>
    <t>6-7</t>
  </si>
  <si>
    <t>&gt;7</t>
  </si>
  <si>
    <t>Genotype</t>
  </si>
  <si>
    <t>NCV</t>
  </si>
  <si>
    <t>ROD</t>
  </si>
  <si>
    <t>GS</t>
  </si>
  <si>
    <t>RST</t>
  </si>
  <si>
    <t>Gstt2</t>
  </si>
  <si>
    <t>Ctsa</t>
  </si>
  <si>
    <t>Nrg1-I</t>
  </si>
  <si>
    <t>Pparg</t>
  </si>
  <si>
    <t>Fn3krp</t>
  </si>
  <si>
    <t>Cda</t>
  </si>
  <si>
    <t>Enpp1</t>
  </si>
  <si>
    <t>Gria1</t>
  </si>
  <si>
    <t>Anpep</t>
  </si>
  <si>
    <t>LOQ</t>
  </si>
  <si>
    <t>181</t>
  </si>
  <si>
    <t>183</t>
  </si>
  <si>
    <t>185</t>
  </si>
  <si>
    <t>187</t>
  </si>
  <si>
    <t>219</t>
  </si>
  <si>
    <t>220</t>
  </si>
  <si>
    <t>221</t>
  </si>
  <si>
    <t>224</t>
  </si>
  <si>
    <t>189</t>
  </si>
  <si>
    <t>191</t>
  </si>
  <si>
    <t>195</t>
  </si>
  <si>
    <t>198</t>
  </si>
  <si>
    <t>204</t>
  </si>
  <si>
    <t>232</t>
  </si>
  <si>
    <t>233</t>
  </si>
  <si>
    <t>236</t>
  </si>
  <si>
    <t>Ct</t>
  </si>
  <si>
    <t>Mpz</t>
  </si>
  <si>
    <t>Actb</t>
  </si>
  <si>
    <t>Rps9</t>
  </si>
  <si>
    <t>2^ΔCt</t>
  </si>
  <si>
    <r>
      <t xml:space="preserve">Total </t>
    </r>
    <r>
      <rPr>
        <b/>
        <i/>
        <sz val="11"/>
        <color theme="1"/>
        <rFont val="Calibri"/>
        <family val="2"/>
        <scheme val="minor"/>
      </rPr>
      <t>Pmp22</t>
    </r>
  </si>
  <si>
    <r>
      <t xml:space="preserve">Mouse </t>
    </r>
    <r>
      <rPr>
        <b/>
        <i/>
        <sz val="11"/>
        <color theme="1"/>
        <rFont val="Calibri"/>
        <family val="2"/>
        <scheme val="minor"/>
      </rPr>
      <t>Pmp22</t>
    </r>
  </si>
  <si>
    <r>
      <t xml:space="preserve">Rat </t>
    </r>
    <r>
      <rPr>
        <b/>
        <i/>
        <sz val="11"/>
        <color theme="1"/>
        <rFont val="Calibri"/>
        <family val="2"/>
        <scheme val="minor"/>
      </rPr>
      <t>Pmp22</t>
    </r>
  </si>
  <si>
    <r>
      <t>RQ (endogenous</t>
    </r>
    <r>
      <rPr>
        <b/>
        <i/>
        <sz val="11"/>
        <color theme="1"/>
        <rFont val="Calibri"/>
        <family val="2"/>
        <scheme val="minor"/>
      </rPr>
      <t xml:space="preserve"> Mpz</t>
    </r>
    <r>
      <rPr>
        <b/>
        <sz val="11"/>
        <color theme="1"/>
        <rFont val="Calibri"/>
        <family val="2"/>
        <scheme val="minor"/>
      </rPr>
      <t>)</t>
    </r>
  </si>
  <si>
    <t>Shown in Fig S6a</t>
  </si>
  <si>
    <t>additional blots</t>
  </si>
  <si>
    <t>Total protein stain-680nm</t>
  </si>
  <si>
    <t>Rat Number</t>
  </si>
  <si>
    <t>Membrane 1</t>
  </si>
  <si>
    <t>Membrane 2</t>
  </si>
  <si>
    <t>Membrane 3</t>
  </si>
  <si>
    <t>Membrane 4</t>
  </si>
  <si>
    <t>Shown in Figure 2</t>
  </si>
  <si>
    <t>PMP22 800nm</t>
  </si>
  <si>
    <t>MPZ 800nm</t>
  </si>
  <si>
    <t>(PMP22/MPZ) divided by Total protein normalized to common sample rat 234 from membrane 2</t>
  </si>
  <si>
    <t>ANOVA summary</t>
  </si>
  <si>
    <t>F</t>
  </si>
  <si>
    <t>P value</t>
  </si>
  <si>
    <t>P value summary</t>
  </si>
  <si>
    <t>**</t>
  </si>
  <si>
    <t>Significant diff. among means (P &lt; 0.05)?</t>
  </si>
  <si>
    <t>Yes</t>
  </si>
  <si>
    <t>R square</t>
  </si>
  <si>
    <t>Number of families</t>
  </si>
  <si>
    <t>Number of comparisons per family</t>
  </si>
  <si>
    <t>Alpha</t>
  </si>
  <si>
    <t>Mean Diff,</t>
  </si>
  <si>
    <t>95,00% CI of diff,</t>
  </si>
  <si>
    <t>Significant?</t>
  </si>
  <si>
    <t>Summary</t>
  </si>
  <si>
    <t>Adjusted P Value</t>
  </si>
  <si>
    <t>Column A vs. Column B</t>
  </si>
  <si>
    <t>-30,73 to -5,660</t>
  </si>
  <si>
    <t>Column A vs. Column C</t>
  </si>
  <si>
    <t>-13,87 to 11,20</t>
  </si>
  <si>
    <t>No</t>
  </si>
  <si>
    <t>ns</t>
  </si>
  <si>
    <t>Column A vs. Column D</t>
  </si>
  <si>
    <t>-14,53 to 10,53</t>
  </si>
  <si>
    <t>Column B vs. Column C</t>
  </si>
  <si>
    <t>4,328 to 29,40</t>
  </si>
  <si>
    <t>Column B vs. Column D</t>
  </si>
  <si>
    <t>3,660 to 28,73</t>
  </si>
  <si>
    <t>Column C vs. Column D</t>
  </si>
  <si>
    <t>-13,20 to 11,87</t>
  </si>
  <si>
    <t>Test details</t>
  </si>
  <si>
    <t>Mean 1</t>
  </si>
  <si>
    <t>Mean 2</t>
  </si>
  <si>
    <t>SE of diff,</t>
  </si>
  <si>
    <t>n1</t>
  </si>
  <si>
    <t>Column A :                                               WT ctr.sh</t>
  </si>
  <si>
    <t>Column B:                         CMT1A  ctr.sh</t>
  </si>
  <si>
    <t>Column C;                      CMT1A sh1</t>
  </si>
  <si>
    <t>Column D:               CMT1A  sh2</t>
  </si>
  <si>
    <t>A-B</t>
  </si>
  <si>
    <t>A-C</t>
  </si>
  <si>
    <t>A-D</t>
  </si>
  <si>
    <t>B-C</t>
  </si>
  <si>
    <t>B-D</t>
  </si>
  <si>
    <t>C-D</t>
  </si>
  <si>
    <t>n2</t>
  </si>
  <si>
    <t>q</t>
  </si>
  <si>
    <t>DF</t>
  </si>
  <si>
    <t>MPZ / total protein</t>
  </si>
  <si>
    <t>MPZ / total protein  normalized to common sample rat 234 from membrane 4</t>
  </si>
  <si>
    <t>Shown in Figure 3</t>
  </si>
  <si>
    <t>0,1478 to 1,449</t>
  </si>
  <si>
    <t>*</t>
  </si>
  <si>
    <t>-0,7936 to 0,5079</t>
  </si>
  <si>
    <t>-0,8194 to 0,4822</t>
  </si>
  <si>
    <t>-1,592 to -0,2906</t>
  </si>
  <si>
    <t>-1,618 to -0,3164</t>
  </si>
  <si>
    <t>-0,6765 to 0,6251</t>
  </si>
  <si>
    <t>4</t>
  </si>
  <si>
    <t>5</t>
  </si>
  <si>
    <t>16</t>
  </si>
  <si>
    <t>37</t>
  </si>
  <si>
    <t xml:space="preserve">Number of Nodes of Ranvier </t>
  </si>
  <si>
    <t>Column A: WT ctr.sh</t>
  </si>
  <si>
    <t>Column B: CMT1A ctr.sh</t>
  </si>
  <si>
    <t>Column C: CMT1A sh1</t>
  </si>
  <si>
    <t>Column D: CMT1A sh2</t>
  </si>
  <si>
    <t>&lt;0,0001</t>
  </si>
  <si>
    <t>****</t>
  </si>
  <si>
    <t>-1,132 to -0,4931</t>
  </si>
  <si>
    <t>-0,7981 to -0,08192</t>
  </si>
  <si>
    <t>-0,6981 to 0,01808</t>
  </si>
  <si>
    <t>0,03538 to 0,7096</t>
  </si>
  <si>
    <t>0,1354 to 0,8096</t>
  </si>
  <si>
    <t>-0,2740 to 0,4740</t>
  </si>
  <si>
    <t>Number of Nodes of Ranvier/fibers</t>
  </si>
  <si>
    <t>Rat number</t>
  </si>
  <si>
    <r>
      <t>Surface (µm</t>
    </r>
    <r>
      <rPr>
        <b/>
        <vertAlign val="superscript"/>
        <sz val="14"/>
        <color theme="1"/>
        <rFont val="Calibri"/>
        <family val="2"/>
        <scheme val="minor"/>
      </rPr>
      <t>2</t>
    </r>
    <r>
      <rPr>
        <b/>
        <sz val="14"/>
        <color theme="1"/>
        <rFont val="Calibri"/>
        <family val="2"/>
        <scheme val="minor"/>
      </rPr>
      <t>)</t>
    </r>
  </si>
  <si>
    <t>Number of myelinated fibers</t>
  </si>
  <si>
    <r>
      <t>Number of myelinated fibers per surface (Number/µm</t>
    </r>
    <r>
      <rPr>
        <b/>
        <vertAlign val="superscript"/>
        <sz val="14"/>
        <rFont val="Calibri"/>
        <family val="2"/>
        <scheme val="minor"/>
      </rPr>
      <t>2</t>
    </r>
    <r>
      <rPr>
        <b/>
        <sz val="14"/>
        <rFont val="Calibri"/>
        <family val="2"/>
        <scheme val="minor"/>
      </rPr>
      <t>)</t>
    </r>
  </si>
  <si>
    <t>0,003027 to 0,006365</t>
  </si>
  <si>
    <t>0,0005421 to 0,004285</t>
  </si>
  <si>
    <t>0,0003825 to 0,003951</t>
  </si>
  <si>
    <t>-0,004044 to -0,0005208</t>
  </si>
  <si>
    <t>-0,004198 to -0,0008602</t>
  </si>
  <si>
    <t>-0,002118 to 0,001625</t>
  </si>
  <si>
    <t>Axon diameter (µm)</t>
  </si>
  <si>
    <t>Distribution of myelinated axons (%)</t>
  </si>
  <si>
    <t>&lt; 1</t>
  </si>
  <si>
    <t>Two-way ANOVA</t>
  </si>
  <si>
    <t>Ordinary</t>
  </si>
  <si>
    <t>Source of Variation</t>
  </si>
  <si>
    <t>% of total variation</t>
  </si>
  <si>
    <t>Interaction</t>
  </si>
  <si>
    <t>Axon diameter</t>
  </si>
  <si>
    <t>&gt;0,9999</t>
  </si>
  <si>
    <t>ANOVA table</t>
  </si>
  <si>
    <t>SS (Type III)</t>
  </si>
  <si>
    <t>MS</t>
  </si>
  <si>
    <t>F (DFn, DFd)</t>
  </si>
  <si>
    <t>F (21, 147) = 17,96</t>
  </si>
  <si>
    <t>P&lt;0,0001</t>
  </si>
  <si>
    <t>F (7, 147) = 53,57</t>
  </si>
  <si>
    <t>F (3, 147) = 0,0001092</t>
  </si>
  <si>
    <t>P&gt;0,9999</t>
  </si>
  <si>
    <t>Residual</t>
  </si>
  <si>
    <t>Dunnett's multiple comparisons test</t>
  </si>
  <si>
    <t>Predicted (LS) mean diff,</t>
  </si>
  <si>
    <t>&lt;1</t>
  </si>
  <si>
    <t>Group B vs. WT ctr.sh</t>
  </si>
  <si>
    <t>-12,21 to 12,21</t>
  </si>
  <si>
    <t>Group B vs. Group C</t>
  </si>
  <si>
    <t>Group B vs. Group D</t>
  </si>
  <si>
    <t>5,611 to 14,99</t>
  </si>
  <si>
    <t>6,360 to 16,26</t>
  </si>
  <si>
    <t>3,744 to 13,12</t>
  </si>
  <si>
    <t>8,381 to 17,76</t>
  </si>
  <si>
    <t>7,907 to 17,81</t>
  </si>
  <si>
    <t>2,981 to 12,36</t>
  </si>
  <si>
    <t>***</t>
  </si>
  <si>
    <t>7,677 to 17,06</t>
  </si>
  <si>
    <t>0,8998 to 10,80</t>
  </si>
  <si>
    <t>2,994 to 12,37</t>
  </si>
  <si>
    <t>-3,160 to 6,219</t>
  </si>
  <si>
    <t>-5,888 to 4,013</t>
  </si>
  <si>
    <t>-6,310 to 3,069</t>
  </si>
  <si>
    <t>-7,098 to 2,281</t>
  </si>
  <si>
    <t>-9,345 to 0,5552</t>
  </si>
  <si>
    <t>-10,90 to -1,519</t>
  </si>
  <si>
    <t>-12,89 to -3,515</t>
  </si>
  <si>
    <t>-10,94 to -1,037</t>
  </si>
  <si>
    <t>-10,29 to -0,9147</t>
  </si>
  <si>
    <t>-31,26 to -21,89</t>
  </si>
  <si>
    <t>-23,57 to -13,66</t>
  </si>
  <si>
    <t>-14,91 to -5,536</t>
  </si>
  <si>
    <t>Predicted (LS) mean 1</t>
  </si>
  <si>
    <t>Predicted (LS) mean 2</t>
  </si>
  <si>
    <t>N1</t>
  </si>
  <si>
    <t>N2</t>
  </si>
  <si>
    <t>Rat number 1</t>
  </si>
  <si>
    <t>Rat number 4</t>
  </si>
  <si>
    <t>Rat number 7</t>
  </si>
  <si>
    <t>Rat number 3</t>
  </si>
  <si>
    <t>Rat number 13</t>
  </si>
  <si>
    <t>Rat number 15</t>
  </si>
  <si>
    <t>Rat number 73</t>
  </si>
  <si>
    <t>Rat number 77</t>
  </si>
  <si>
    <t>Rat number 5</t>
  </si>
  <si>
    <t>Rat number 12</t>
  </si>
  <si>
    <t>Rat number 14</t>
  </si>
  <si>
    <t>Rat number 16</t>
  </si>
  <si>
    <t>Rat number 21</t>
  </si>
  <si>
    <t>Rat number 22</t>
  </si>
  <si>
    <t>Rat number 54</t>
  </si>
  <si>
    <t>Rat number 57</t>
  </si>
  <si>
    <t>Rat number 78</t>
  </si>
  <si>
    <t>Rat number 79</t>
  </si>
  <si>
    <t>Rat number 84</t>
  </si>
  <si>
    <t>Rat number 36</t>
  </si>
  <si>
    <t>Rat number 37</t>
  </si>
  <si>
    <t>Rat number 38</t>
  </si>
  <si>
    <t>Rat number 41</t>
  </si>
  <si>
    <t>Rat number 49</t>
  </si>
  <si>
    <t>Rat number 27</t>
  </si>
  <si>
    <t>Difference between area and perimeter G ratio</t>
  </si>
  <si>
    <t xml:space="preserve">CMT1A sh2 </t>
  </si>
  <si>
    <t>NCV (m/s)</t>
  </si>
  <si>
    <t>Compare column means (main column effect)</t>
  </si>
  <si>
    <t>WT scr.-shRNA vs. CMT1A scr.-shRNA</t>
  </si>
  <si>
    <t>25,56 to 36,06</t>
  </si>
  <si>
    <t>WT scr.-shRNA vs. CMT1A shRNA49</t>
  </si>
  <si>
    <t>2,273 to 12,77</t>
  </si>
  <si>
    <t>WT scr.-shRNA vs. CMT1A shRNA50</t>
  </si>
  <si>
    <t>3,603 to 14,10</t>
  </si>
  <si>
    <t>CMT1A scr.-shRNA vs. CMT1A shRNA49</t>
  </si>
  <si>
    <t>-28,54 to -18,04</t>
  </si>
  <si>
    <t>CMT1A scr.-shRNA vs. CMT1A shRNA50</t>
  </si>
  <si>
    <t>-27,21 to -16,71</t>
  </si>
  <si>
    <t>CMT1A shRNA49 vs. CMT1A shRNA50</t>
  </si>
  <si>
    <t>-3,918 to 6,578</t>
  </si>
  <si>
    <t>WT ctr.sh vs. CMT1A ctr.sh</t>
  </si>
  <si>
    <t>WT ctr.sh vs. CMT1A sh</t>
  </si>
  <si>
    <t>WT ctr.sh vs. CMT1A sh2</t>
  </si>
  <si>
    <t>CMT1A ctr.sh vs. CMT1A sh</t>
  </si>
  <si>
    <t>CMT1A ctr.sh vs. CMT1A sh2</t>
  </si>
  <si>
    <t>CMT1A sh vs. CMT1A sh2</t>
  </si>
  <si>
    <t>Two-way RM ANOVA</t>
  </si>
  <si>
    <t>Matching: Stacked</t>
  </si>
  <si>
    <t>Time</t>
  </si>
  <si>
    <t>traitement</t>
  </si>
  <si>
    <t>Subject</t>
  </si>
  <si>
    <t>SS</t>
  </si>
  <si>
    <t>F (15, 120) = 2,106</t>
  </si>
  <si>
    <t>P=0,0138</t>
  </si>
  <si>
    <t>F (5, 120) = 49,19</t>
  </si>
  <si>
    <t>F (3, 24) = 97,20</t>
  </si>
  <si>
    <t>F (24, 120) = 2,020</t>
  </si>
  <si>
    <t>P=0,0071</t>
  </si>
  <si>
    <t>Data summary</t>
  </si>
  <si>
    <t>Number of columns (traitement)</t>
  </si>
  <si>
    <t>Number of rows (Time)</t>
  </si>
  <si>
    <t>Number of subjects (Subject)</t>
  </si>
  <si>
    <t>Geisser-Greenhouse's epsilon</t>
  </si>
  <si>
    <t>Treatment</t>
  </si>
  <si>
    <t>F (3,669, 88,05) = 49,19</t>
  </si>
  <si>
    <t>Number of columns (Treatment)</t>
  </si>
  <si>
    <t>Within each row, compare columns (simple effects within rows)</t>
  </si>
  <si>
    <t>19,58 to 26,88</t>
  </si>
  <si>
    <t>-1,639 to 8,128</t>
  </si>
  <si>
    <t>-0,7567 to 10,42</t>
  </si>
  <si>
    <t>-24,68 to -15,29</t>
  </si>
  <si>
    <t>-23,85 to -12,94</t>
  </si>
  <si>
    <t>-4,492 to 7,663</t>
  </si>
  <si>
    <t>17,62 to 38,75</t>
  </si>
  <si>
    <t>1,622 to 22,08</t>
  </si>
  <si>
    <t>3,763 to 24,84</t>
  </si>
  <si>
    <t>-22,35 to -10,32</t>
  </si>
  <si>
    <t>-21,02 to -6,751</t>
  </si>
  <si>
    <t>-3,479 to 8,386</t>
  </si>
  <si>
    <t>20,29 to 44,38</t>
  </si>
  <si>
    <t>-3,443 to 22,15</t>
  </si>
  <si>
    <t>0,3849 to 26,38</t>
  </si>
  <si>
    <t>-31,66 to -14,31</t>
  </si>
  <si>
    <t>-28,10 to -9,811</t>
  </si>
  <si>
    <t>-6,474 to 14,53</t>
  </si>
  <si>
    <t>12,51 to 42,23</t>
  </si>
  <si>
    <t>-14,20 to 18,69</t>
  </si>
  <si>
    <t>-12,28 to 13,59</t>
  </si>
  <si>
    <t>-40,89 to -9,365</t>
  </si>
  <si>
    <t>-38,36 to -15,07</t>
  </si>
  <si>
    <t>-15,75 to 12,57</t>
  </si>
  <si>
    <t>29,36 to 46,11</t>
  </si>
  <si>
    <t>-1,824 to 16,47</t>
  </si>
  <si>
    <t>-1,136 to 18,06</t>
  </si>
  <si>
    <t>-39,86 to -20,97</t>
  </si>
  <si>
    <t>-39,14 to -19,41</t>
  </si>
  <si>
    <t>-9,290 to 11,56</t>
  </si>
  <si>
    <t>24,62 to 47,41</t>
  </si>
  <si>
    <t>-1,065 to 23,29</t>
  </si>
  <si>
    <t>-4,036 to 26,99</t>
  </si>
  <si>
    <t>-35,27 to -14,53</t>
  </si>
  <si>
    <t>-39,12 to -9,942</t>
  </si>
  <si>
    <t>-14,67 to 15,40</t>
  </si>
  <si>
    <t>Rotarod Latency to fall (s)</t>
  </si>
  <si>
    <t>Column Factor</t>
  </si>
  <si>
    <t>F (15, 120) = 3,479</t>
  </si>
  <si>
    <t>F (5, 120) = 3,952</t>
  </si>
  <si>
    <t>P=0,0024</t>
  </si>
  <si>
    <t>F (3, 24) = 30,79</t>
  </si>
  <si>
    <t>F (24, 120) = 4,808</t>
  </si>
  <si>
    <t>Number of columns (Column Factor)</t>
  </si>
  <si>
    <t>40,96 to 74,27</t>
  </si>
  <si>
    <t>WT ctr.sh vs. CMT1A sh1</t>
  </si>
  <si>
    <t>7,671 to 40,99</t>
  </si>
  <si>
    <t>6,790 to 40,11</t>
  </si>
  <si>
    <t>CMT1A ctr.sh vs. CMT1A sh1</t>
  </si>
  <si>
    <t>-49,94 to -16,63</t>
  </si>
  <si>
    <t>-50,82 to -17,51</t>
  </si>
  <si>
    <t>CMT1A sh1 vs. CMT1A sh2</t>
  </si>
  <si>
    <t>-17,54 to 15,78</t>
  </si>
  <si>
    <t>F (3,825, 91,80) = 3,952</t>
  </si>
  <si>
    <t>P=0,0059</t>
  </si>
  <si>
    <t>9,336 to 46,95</t>
  </si>
  <si>
    <t>-1,569 to 33,76</t>
  </si>
  <si>
    <t>8,638 to 42,50</t>
  </si>
  <si>
    <t>-32,66 to 8,561</t>
  </si>
  <si>
    <t>-22,67 to 17,53</t>
  </si>
  <si>
    <t>-9,653 to 28,61</t>
  </si>
  <si>
    <t>27,23 to 83,43</t>
  </si>
  <si>
    <t>-3,970 to 51,59</t>
  </si>
  <si>
    <t>-5,967 to 49,59</t>
  </si>
  <si>
    <t>-46,66 to -16,39</t>
  </si>
  <si>
    <t>-48,64 to -18,41</t>
  </si>
  <si>
    <t>-15,23 to 11,23</t>
  </si>
  <si>
    <t>31,53 to 127,4</t>
  </si>
  <si>
    <t>-4,010 to 92,34</t>
  </si>
  <si>
    <t>-13,19 to 83,62</t>
  </si>
  <si>
    <t>-58,81 to -11,76</t>
  </si>
  <si>
    <t>-69,13 to -19,35</t>
  </si>
  <si>
    <t>-35,37 to 17,46</t>
  </si>
  <si>
    <t>22,58 to 103,6</t>
  </si>
  <si>
    <t>-14,21 to 65,92</t>
  </si>
  <si>
    <t>-17,49 to 65,87</t>
  </si>
  <si>
    <t>-56,15 to -18,33</t>
  </si>
  <si>
    <t>-65,61 to -12,19</t>
  </si>
  <si>
    <t>-26,05 to 22,71</t>
  </si>
  <si>
    <t>38,41 to 101,8</t>
  </si>
  <si>
    <t>-11,86 to 57,29</t>
  </si>
  <si>
    <t>-5,965 to 57,77</t>
  </si>
  <si>
    <t>-73,21 to -21,55</t>
  </si>
  <si>
    <t>-63,51 to -24,87</t>
  </si>
  <si>
    <t>-22,96 to 29,35</t>
  </si>
  <si>
    <t>41,03 to 58,11</t>
  </si>
  <si>
    <t>4,051 to 22,62</t>
  </si>
  <si>
    <t>-2,062 to 18,06</t>
  </si>
  <si>
    <t>-44,17 to -28,31</t>
  </si>
  <si>
    <t>-50,55 to -32,59</t>
  </si>
  <si>
    <t>-14,99 to 4,320</t>
  </si>
  <si>
    <t>Griptest Strength (N)</t>
  </si>
  <si>
    <t>F (15, 120) = 5,542</t>
  </si>
  <si>
    <t>F (5, 120) = 52,98</t>
  </si>
  <si>
    <t>F (3, 24) = 52,77</t>
  </si>
  <si>
    <t>F (24, 120) = 2,552</t>
  </si>
  <si>
    <t>P=0,0005</t>
  </si>
  <si>
    <t>2,181 to 3,433</t>
  </si>
  <si>
    <t>0,4226 to 1,674</t>
  </si>
  <si>
    <t>0,4044 to 1,656</t>
  </si>
  <si>
    <t>-2,385 to -1,133</t>
  </si>
  <si>
    <t>-2,403 to -1,151</t>
  </si>
  <si>
    <t>-0,6440 to 0,6075</t>
  </si>
  <si>
    <t>F (3,747, 89,92) = 52,98</t>
  </si>
  <si>
    <t>-0,3728 to 1,830</t>
  </si>
  <si>
    <t>0,1810 to 1,981</t>
  </si>
  <si>
    <t>0,1624 to 1,980</t>
  </si>
  <si>
    <t>-0,7189 to 1,424</t>
  </si>
  <si>
    <t>-0,7346 to 1,420</t>
  </si>
  <si>
    <t>-0,8709 to 0,8519</t>
  </si>
  <si>
    <t>2,475 to 5,325</t>
  </si>
  <si>
    <t>0,3521 to 2,334</t>
  </si>
  <si>
    <t>0,1976 to 2,193</t>
  </si>
  <si>
    <t>-3,910 to -1,204</t>
  </si>
  <si>
    <t>-4,061 to -1,349</t>
  </si>
  <si>
    <t>-0,9460 to 0,6507</t>
  </si>
  <si>
    <t>2,006 to 4,032</t>
  </si>
  <si>
    <t>0,2981 to 2,435</t>
  </si>
  <si>
    <t>0,2339 to 2,299</t>
  </si>
  <si>
    <t>-2,778 to -0,5263</t>
  </si>
  <si>
    <t>-2,847 to -0,6580</t>
  </si>
  <si>
    <t>-1,242 to 1,042</t>
  </si>
  <si>
    <t>1,432 to 5,025</t>
  </si>
  <si>
    <t>-0,9637 to 2,545</t>
  </si>
  <si>
    <t>-0,8984 to 2,870</t>
  </si>
  <si>
    <t>-3,401 to -1,475</t>
  </si>
  <si>
    <t>-3,605 to -0,8809</t>
  </si>
  <si>
    <t>-1,055 to 1,446</t>
  </si>
  <si>
    <t>1,834 to 3,928</t>
  </si>
  <si>
    <t>-0,09970 to 1,671</t>
  </si>
  <si>
    <t>-0,6762 to 1,067</t>
  </si>
  <si>
    <t>-3,066 to -1,125</t>
  </si>
  <si>
    <t>-3,645 to -1,727</t>
  </si>
  <si>
    <t>-1,338 to 0,1566</t>
  </si>
  <si>
    <t>1,739 to 4,433</t>
  </si>
  <si>
    <t>-0,4650 to 2,313</t>
  </si>
  <si>
    <t>0,1451 to 2,788</t>
  </si>
  <si>
    <t>-3,433 to -0,8903</t>
  </si>
  <si>
    <t>-2,807 to -0,4307</t>
  </si>
  <si>
    <t>-0,6999 to 1,786</t>
  </si>
  <si>
    <t>Randall Selitto</t>
  </si>
  <si>
    <t>-367,4 to -174,7</t>
  </si>
  <si>
    <t>-126,3 to 66,33</t>
  </si>
  <si>
    <t>-154,2 to 38,48</t>
  </si>
  <si>
    <t>144,7 to 337,4</t>
  </si>
  <si>
    <t>116,9 to 309,5</t>
  </si>
  <si>
    <t>-124,2 to 68,48</t>
  </si>
  <si>
    <t>-296,8 to -71,05</t>
  </si>
  <si>
    <t>-136,1 to 89,66</t>
  </si>
  <si>
    <t>-153,2 to 72,52</t>
  </si>
  <si>
    <t>47,84 to 273,6</t>
  </si>
  <si>
    <t>30,70 to 256,4</t>
  </si>
  <si>
    <t>-130,0 to 95,73</t>
  </si>
  <si>
    <t>PMP22/Actine</t>
  </si>
  <si>
    <t>Actine 680nm</t>
  </si>
  <si>
    <t>pAAV-ctr.sh</t>
  </si>
  <si>
    <t>pAAV-sh1 (0,5µg)</t>
  </si>
  <si>
    <t>pAAV-sh1 (1µg)</t>
  </si>
  <si>
    <t>pAAV-sh1 (2µg)</t>
  </si>
  <si>
    <t>pAAV-sh2 (0,5µg)</t>
  </si>
  <si>
    <t>pAAV-sh2 (1µg)</t>
  </si>
  <si>
    <t>pAAV-sh2 (2µg)</t>
  </si>
  <si>
    <t>Control for normalisation</t>
  </si>
  <si>
    <t>Experiment 1</t>
  </si>
  <si>
    <t>Experiment 2</t>
  </si>
  <si>
    <t>Experiment 3</t>
  </si>
  <si>
    <t>PMP22/Actine corrected to control for normalization (from experiment 3)</t>
  </si>
  <si>
    <t>experiment 2</t>
  </si>
  <si>
    <t>Mean pAAV-ctr.sh</t>
  </si>
  <si>
    <t>A-?</t>
  </si>
  <si>
    <t>pAAV-ctr.sh vs. pAAV-sh1 (0.5µg)</t>
  </si>
  <si>
    <t>-0,1697 to 0,3470</t>
  </si>
  <si>
    <t>B</t>
  </si>
  <si>
    <t>pAAV-ctr.sh vs. pAAV-sh1 (1µg)</t>
  </si>
  <si>
    <t>0,2516 to 0,7684</t>
  </si>
  <si>
    <t>C</t>
  </si>
  <si>
    <t>pAAV-ctr.sh vs. pAAV-sh1 (2µg)</t>
  </si>
  <si>
    <t>0,2793 to 0,7960</t>
  </si>
  <si>
    <t>D</t>
  </si>
  <si>
    <t>pAAV-ctr.sh vs. pAAV-sh2 (0.5µg)</t>
  </si>
  <si>
    <t>-0,2104 to 0,3064</t>
  </si>
  <si>
    <t>E</t>
  </si>
  <si>
    <t>pAAV-ctr.sh vs. pAAV-sh2 (1µg)</t>
  </si>
  <si>
    <t>0,1686 to 0,6854</t>
  </si>
  <si>
    <t>pAAV-ctr.sh vs. pAAV-sh2 (2µg)</t>
  </si>
  <si>
    <t>0,1863 to 0,7030</t>
  </si>
  <si>
    <t>G</t>
  </si>
  <si>
    <t>PMP22/Actine corrected to control for normalization (from experiment 1)</t>
  </si>
  <si>
    <t>pAAV-sh1 (0,25µg)</t>
  </si>
  <si>
    <t>pAAV-sh2 (0,25µg)</t>
  </si>
  <si>
    <t>pAAV-ctr.sh vs. pAAV-sh1 (0.25µg)</t>
  </si>
  <si>
    <t>-0,3358 to 0,5138</t>
  </si>
  <si>
    <t>-0,1515 to 0,6982</t>
  </si>
  <si>
    <t>0,0008251 to 0,8505</t>
  </si>
  <si>
    <t>pAAV-ctr.sh vs. pAAV-sh2 (0.25µg)</t>
  </si>
  <si>
    <t>-0,3218 to 0,5278</t>
  </si>
  <si>
    <t>-0,3855 to 0,4642</t>
  </si>
  <si>
    <t>-0,2895 to 0,5602</t>
  </si>
  <si>
    <t>B-?</t>
  </si>
  <si>
    <t>CMT1A ctr.sh vs. WT ctr.sh</t>
  </si>
  <si>
    <t>0,5719 to 0,9556</t>
  </si>
  <si>
    <t>A</t>
  </si>
  <si>
    <t>WT ctr,sh</t>
  </si>
  <si>
    <t>-0,1594 to 0,2244</t>
  </si>
  <si>
    <t>-0,2006 to 0,1831</t>
  </si>
  <si>
    <r>
      <t>RQ total</t>
    </r>
    <r>
      <rPr>
        <b/>
        <i/>
        <sz val="11"/>
        <color theme="1"/>
        <rFont val="Calibri"/>
        <family val="2"/>
        <scheme val="minor"/>
      </rPr>
      <t xml:space="preserve"> Pmp22 vs Mpz</t>
    </r>
  </si>
  <si>
    <r>
      <t>RQ mouse</t>
    </r>
    <r>
      <rPr>
        <b/>
        <i/>
        <sz val="11"/>
        <color theme="1"/>
        <rFont val="Calibri"/>
        <family val="2"/>
        <scheme val="minor"/>
      </rPr>
      <t xml:space="preserve"> Pmp22 vs Mpz</t>
    </r>
  </si>
  <si>
    <t>0,3675 to 0,6950</t>
  </si>
  <si>
    <t>-0,1775 to 0,1500</t>
  </si>
  <si>
    <t>-0,2037 to 0,1237</t>
  </si>
  <si>
    <r>
      <t>RQ rat</t>
    </r>
    <r>
      <rPr>
        <b/>
        <i/>
        <sz val="11"/>
        <color theme="1"/>
        <rFont val="Calibri"/>
        <family val="2"/>
        <scheme val="minor"/>
      </rPr>
      <t xml:space="preserve"> Pmp22 vs Mpz</t>
    </r>
  </si>
  <si>
    <t>-0,3536 to 0,07613</t>
  </si>
  <si>
    <t>-0,2286 to 0,2011</t>
  </si>
  <si>
    <t>-0,2774 to 0,1524</t>
  </si>
  <si>
    <t>Sciatic nerve level</t>
  </si>
  <si>
    <t>% of transduced myelinating Schwann cells</t>
  </si>
  <si>
    <t>R10</t>
  </si>
  <si>
    <t>Proximally</t>
  </si>
  <si>
    <t>Injection site</t>
  </si>
  <si>
    <t>Distally</t>
  </si>
  <si>
    <t>Total transduced myelinating Schwann cells                              (MBP and GFP positive surrounding tuj1 positive axons)</t>
  </si>
  <si>
    <t>R20</t>
  </si>
  <si>
    <t>R30</t>
  </si>
  <si>
    <t>R60</t>
  </si>
  <si>
    <t>R90</t>
  </si>
  <si>
    <t>R40</t>
  </si>
  <si>
    <t>AAV2/9-CAG-GFP</t>
  </si>
  <si>
    <t>AAV2/rh10-CAG-GFP</t>
  </si>
  <si>
    <t>Mean</t>
  </si>
  <si>
    <t>SD</t>
  </si>
  <si>
    <t>Total myelinating Schwann cells counted                               (MBP positive cells surrounding tuj1 positive axons)</t>
  </si>
  <si>
    <t>Adult rat</t>
  </si>
  <si>
    <t>Rat pup</t>
  </si>
  <si>
    <t>Mouse pup</t>
  </si>
  <si>
    <t>Mouse number</t>
  </si>
  <si>
    <t>Adult mouse</t>
  </si>
  <si>
    <t>Adult NHP</t>
  </si>
  <si>
    <t>NHP number</t>
  </si>
  <si>
    <t>U10/15-030</t>
  </si>
  <si>
    <t>P1/15-029</t>
  </si>
  <si>
    <t>Distally (2 m of injection site)</t>
  </si>
  <si>
    <t>Slide</t>
  </si>
  <si>
    <t>Total myelinating Schwann cells counted                               (MBP positive cells surrounding axons)</t>
  </si>
  <si>
    <t>Total transduced myelinating Schwann cells                              (MBP and GFP positive surrounding axons)</t>
  </si>
  <si>
    <t>Proximally (4cm of injection site)</t>
  </si>
  <si>
    <t>Proximally (2cm of injection site)</t>
  </si>
  <si>
    <t>Total transduced cells</t>
  </si>
  <si>
    <t>Transduced axons</t>
  </si>
  <si>
    <t>% of Transduced                                 Myelinating Schwann cells</t>
  </si>
  <si>
    <t>Transduced Myelinating                        Schwann cells</t>
  </si>
  <si>
    <t>Transduced Non                                        myelinating cells</t>
  </si>
  <si>
    <t xml:space="preserve"> % of Transduced                                Non myelinating cells</t>
  </si>
  <si>
    <t>% of Transduced             axons</t>
  </si>
  <si>
    <t xml:space="preserve">Mean </t>
  </si>
  <si>
    <t>% of Transduced Myelinating Schwann cells</t>
  </si>
  <si>
    <t>(PMP22/MPZ) divided by Total protein *100000</t>
  </si>
  <si>
    <t>((PMP22/MPZ) divided by Total protein *100000</t>
  </si>
  <si>
    <t>Pressure applied on hindpaw (g)</t>
  </si>
  <si>
    <t>Pearsons r</t>
  </si>
  <si>
    <t>p values</t>
  </si>
  <si>
    <t>-0,6014 to 0,2410</t>
  </si>
  <si>
    <t>0,09047 to 0,9328</t>
  </si>
  <si>
    <t>-0,1482 to 0,6941</t>
  </si>
  <si>
    <t>t</t>
  </si>
  <si>
    <t>-0,3229 to 0,1706</t>
  </si>
  <si>
    <t>0,02731 to 0,5208</t>
  </si>
  <si>
    <t>-0,05599 to 0,4375</t>
  </si>
  <si>
    <t>-0,9349 to -0,01225</t>
  </si>
  <si>
    <t>0,01603 to 0,9387</t>
  </si>
  <si>
    <t>0,03446 to 0,9571</t>
  </si>
  <si>
    <t>-1,600 to 0,7827</t>
  </si>
  <si>
    <t>-1,301 to 1,082</t>
  </si>
  <si>
    <t>-0,9779 to 1,404</t>
  </si>
  <si>
    <t>-0,3013 to 0,4478</t>
  </si>
  <si>
    <t>-0,2537 to 0,4953</t>
  </si>
  <si>
    <t>-0,2627 to 0,4863</t>
  </si>
  <si>
    <t>-0,8447 to 0,1738</t>
  </si>
  <si>
    <t>0,1306 to 1,149</t>
  </si>
  <si>
    <t>0,06870 to 1,087</t>
  </si>
  <si>
    <t>-0,7818 to 0,1942</t>
  </si>
  <si>
    <t>-0,02613 to 0,9498</t>
  </si>
  <si>
    <t>-0,1460 to 0,8299</t>
  </si>
  <si>
    <t>-1,422 to 0,06065</t>
  </si>
  <si>
    <t>-0,3531 to 1,129</t>
  </si>
  <si>
    <t>-0,06942 to 1,413</t>
  </si>
  <si>
    <t>-1,295 to 0,06879</t>
  </si>
  <si>
    <t>-0,5425 to 0,8216</t>
  </si>
  <si>
    <t>-0,5938 to 0,7703</t>
  </si>
  <si>
    <t>153</t>
  </si>
  <si>
    <t>158</t>
  </si>
  <si>
    <t>166</t>
  </si>
  <si>
    <t>177</t>
  </si>
  <si>
    <t>178</t>
  </si>
  <si>
    <t>234</t>
  </si>
  <si>
    <t>235</t>
  </si>
  <si>
    <t>237</t>
  </si>
  <si>
    <t>152</t>
  </si>
  <si>
    <t>154</t>
  </si>
  <si>
    <t>vg / dg (Vector genome / diploid genome)</t>
  </si>
  <si>
    <t>Sciatic nerve</t>
  </si>
  <si>
    <t>DRG (pool of 2 L4 and L5)</t>
  </si>
  <si>
    <t>Lumbar spinal cord</t>
  </si>
  <si>
    <t>Brainstem</t>
  </si>
  <si>
    <t>&lt;</t>
  </si>
  <si>
    <t>NA</t>
  </si>
  <si>
    <t>&lt; = &lt; LOQ of 0,002 vg / dg</t>
  </si>
  <si>
    <t>NA : Not Available, Not done</t>
  </si>
  <si>
    <t>MEAN</t>
  </si>
  <si>
    <t>Whole Blood</t>
  </si>
  <si>
    <t>OVERALL</t>
  </si>
  <si>
    <t xml:space="preserve">Mean of WT ctr.sh = </t>
  </si>
  <si>
    <t>157</t>
  </si>
  <si>
    <t>165</t>
  </si>
  <si>
    <t>176</t>
  </si>
  <si>
    <t>179</t>
  </si>
  <si>
    <t>228</t>
  </si>
  <si>
    <t>230</t>
  </si>
  <si>
    <t>ND</t>
  </si>
  <si>
    <t>(PMP22/MPZ) divided by Total protein normalized to common sample rat 234 from membrane 2 and with WT ctr.sh group averaged to 1</t>
  </si>
  <si>
    <t>MPZ / total protein  normalized to common sample rat 234 from membrane 4 and with WT sh.shr group averaged to 1</t>
  </si>
  <si>
    <t>PMP22/Actine corrected to control for normalization (from experiment 3) and and with pAAV-ctr.sh sample averaged to 1</t>
  </si>
  <si>
    <t>164 WT</t>
  </si>
  <si>
    <t>165 WT</t>
  </si>
  <si>
    <t>166 WT</t>
  </si>
  <si>
    <t>Heart</t>
  </si>
  <si>
    <t>Liver</t>
  </si>
  <si>
    <t>Spleen</t>
  </si>
  <si>
    <t>Kidney</t>
  </si>
  <si>
    <t>Experiment 1 on Mouse MSC80</t>
  </si>
  <si>
    <t>Experiment 2 on Mouse MSC80</t>
  </si>
  <si>
    <t>Experiment 3 on Mouse MSC80</t>
  </si>
  <si>
    <t>Experiment 1 on Rat RT4-D6P2T</t>
  </si>
  <si>
    <t>Raw Ct</t>
  </si>
  <si>
    <t>Raw Ct to Actb</t>
  </si>
  <si>
    <t>Tukey's multiple comparisons test, two-sided</t>
  </si>
  <si>
    <t>Dunnett's multiple comparisons test, two-sided</t>
  </si>
  <si>
    <t>Sidak's multiple comparisons test, two-sided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</si>
</sst>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0"/>
    <numFmt numFmtId="166" formatCode="0.00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</font>
    <font>
      <b/>
      <vertAlign val="superscript"/>
      <sz val="14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b/>
      <vertAlign val="superscript"/>
      <sz val="14"/>
      <name val="Calibri"/>
      <family val="2"/>
      <scheme val="minor"/>
    </font>
    <font>
      <sz val="10"/>
      <name val="Arial"/>
      <family val="2"/>
    </font>
    <font>
      <b/>
      <sz val="11"/>
      <color indexed="8"/>
      <name val="Calibri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9" tint="0.79998168889431442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 diagonalUp="1">
      <left style="medium">
        <color indexed="64"/>
      </left>
      <right style="medium">
        <color indexed="64"/>
      </right>
      <top style="medium">
        <color indexed="64"/>
      </top>
      <bottom/>
      <diagonal style="medium">
        <color indexed="64"/>
      </diagonal>
    </border>
    <border diagonalUp="1">
      <left style="medium">
        <color indexed="64"/>
      </left>
      <right style="medium">
        <color indexed="64"/>
      </right>
      <top/>
      <bottom/>
      <diagonal style="medium">
        <color indexed="64"/>
      </diagonal>
    </border>
    <border diagonalUp="1">
      <left style="medium">
        <color indexed="64"/>
      </left>
      <right style="medium">
        <color indexed="64"/>
      </right>
      <top/>
      <bottom style="medium">
        <color indexed="64"/>
      </bottom>
      <diagonal style="medium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6" fillId="2" borderId="0" applyNumberFormat="0" applyBorder="0" applyAlignment="0" applyProtection="0"/>
  </cellStyleXfs>
  <cellXfs count="518">
    <xf numFmtId="0" fontId="0" fillId="0" borderId="0" xfId="0"/>
    <xf numFmtId="0" fontId="0" fillId="0" borderId="0" xfId="0" applyFill="1"/>
    <xf numFmtId="0" fontId="1" fillId="0" borderId="0" xfId="0" applyFont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0" fillId="0" borderId="16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/>
    </xf>
    <xf numFmtId="0" fontId="0" fillId="0" borderId="19" xfId="0" applyFont="1" applyFill="1" applyBorder="1" applyAlignment="1">
      <alignment horizontal="center"/>
    </xf>
    <xf numFmtId="0" fontId="0" fillId="0" borderId="20" xfId="0" applyFont="1" applyFill="1" applyBorder="1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2" fontId="0" fillId="0" borderId="0" xfId="0" applyNumberFormat="1"/>
    <xf numFmtId="164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/>
    </xf>
    <xf numFmtId="0" fontId="0" fillId="0" borderId="7" xfId="0" applyBorder="1"/>
    <xf numFmtId="0" fontId="1" fillId="0" borderId="25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0" fillId="0" borderId="17" xfId="2" applyFont="1" applyFill="1" applyBorder="1" applyAlignment="1">
      <alignment horizontal="center"/>
    </xf>
    <xf numFmtId="0" fontId="10" fillId="0" borderId="17" xfId="2" applyFont="1" applyFill="1" applyBorder="1" applyAlignment="1">
      <alignment horizontal="center" vertical="center"/>
    </xf>
    <xf numFmtId="0" fontId="10" fillId="0" borderId="18" xfId="2" applyFont="1" applyFill="1" applyBorder="1" applyAlignment="1">
      <alignment horizontal="center"/>
    </xf>
    <xf numFmtId="0" fontId="10" fillId="0" borderId="0" xfId="2" applyFont="1" applyFill="1" applyBorder="1" applyAlignment="1">
      <alignment horizontal="center"/>
    </xf>
    <xf numFmtId="0" fontId="10" fillId="0" borderId="40" xfId="2" applyFont="1" applyFill="1" applyBorder="1" applyAlignment="1">
      <alignment horizontal="center"/>
    </xf>
    <xf numFmtId="0" fontId="0" fillId="0" borderId="42" xfId="0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3" borderId="12" xfId="0" applyFont="1" applyFill="1" applyBorder="1" applyAlignment="1">
      <alignment horizontal="center"/>
    </xf>
    <xf numFmtId="0" fontId="0" fillId="3" borderId="13" xfId="0" applyFont="1" applyFill="1" applyBorder="1" applyAlignment="1">
      <alignment horizontal="center"/>
    </xf>
    <xf numFmtId="0" fontId="0" fillId="0" borderId="57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1" fillId="0" borderId="56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0" fontId="1" fillId="0" borderId="38" xfId="0" applyFont="1" applyFill="1" applyBorder="1" applyAlignment="1">
      <alignment horizontal="center" vertical="center"/>
    </xf>
    <xf numFmtId="166" fontId="0" fillId="3" borderId="13" xfId="0" applyNumberFormat="1" applyFont="1" applyFill="1" applyBorder="1" applyAlignment="1">
      <alignment horizontal="center"/>
    </xf>
    <xf numFmtId="166" fontId="0" fillId="0" borderId="16" xfId="0" applyNumberFormat="1" applyFont="1" applyFill="1" applyBorder="1" applyAlignment="1">
      <alignment horizontal="center"/>
    </xf>
    <xf numFmtId="166" fontId="0" fillId="0" borderId="57" xfId="0" applyNumberFormat="1" applyFont="1" applyFill="1" applyBorder="1" applyAlignment="1">
      <alignment horizontal="center"/>
    </xf>
    <xf numFmtId="166" fontId="0" fillId="0" borderId="13" xfId="0" applyNumberFormat="1" applyFont="1" applyFill="1" applyBorder="1" applyAlignment="1">
      <alignment horizontal="center"/>
    </xf>
    <xf numFmtId="166" fontId="0" fillId="0" borderId="20" xfId="0" applyNumberFormat="1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 vertical="center"/>
    </xf>
    <xf numFmtId="0" fontId="1" fillId="0" borderId="55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0" fillId="0" borderId="51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0" fillId="0" borderId="45" xfId="0" applyFont="1" applyFill="1" applyBorder="1" applyAlignment="1">
      <alignment horizontal="center" vertical="center"/>
    </xf>
    <xf numFmtId="0" fontId="0" fillId="0" borderId="51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2" fontId="0" fillId="3" borderId="13" xfId="0" applyNumberFormat="1" applyFont="1" applyFill="1" applyBorder="1" applyAlignment="1">
      <alignment horizontal="center" vertical="center"/>
    </xf>
    <xf numFmtId="2" fontId="0" fillId="0" borderId="45" xfId="0" applyNumberFormat="1" applyFont="1" applyFill="1" applyBorder="1" applyAlignment="1">
      <alignment horizontal="center" vertical="center"/>
    </xf>
    <xf numFmtId="2" fontId="0" fillId="0" borderId="51" xfId="0" applyNumberFormat="1" applyFont="1" applyFill="1" applyBorder="1" applyAlignment="1">
      <alignment horizontal="center" vertical="center"/>
    </xf>
    <xf numFmtId="2" fontId="0" fillId="3" borderId="13" xfId="0" applyNumberFormat="1" applyFont="1" applyFill="1" applyBorder="1" applyAlignment="1">
      <alignment horizontal="center"/>
    </xf>
    <xf numFmtId="2" fontId="0" fillId="0" borderId="16" xfId="0" applyNumberFormat="1" applyFont="1" applyFill="1" applyBorder="1" applyAlignment="1">
      <alignment horizontal="center"/>
    </xf>
    <xf numFmtId="2" fontId="0" fillId="0" borderId="57" xfId="0" applyNumberFormat="1" applyFont="1" applyFill="1" applyBorder="1" applyAlignment="1">
      <alignment horizontal="center"/>
    </xf>
    <xf numFmtId="2" fontId="0" fillId="0" borderId="13" xfId="0" applyNumberFormat="1" applyFont="1" applyFill="1" applyBorder="1" applyAlignment="1">
      <alignment horizontal="center"/>
    </xf>
    <xf numFmtId="2" fontId="0" fillId="0" borderId="20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9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39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/>
    </xf>
    <xf numFmtId="0" fontId="0" fillId="0" borderId="21" xfId="0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2" fontId="1" fillId="0" borderId="5" xfId="0" applyNumberFormat="1" applyFont="1" applyFill="1" applyBorder="1" applyAlignment="1">
      <alignment horizontal="center" vertical="center"/>
    </xf>
    <xf numFmtId="2" fontId="1" fillId="0" borderId="14" xfId="0" applyNumberFormat="1" applyFont="1" applyFill="1" applyBorder="1" applyAlignment="1">
      <alignment horizontal="center" vertical="center"/>
    </xf>
    <xf numFmtId="2" fontId="1" fillId="0" borderId="54" xfId="0" applyNumberFormat="1" applyFont="1" applyFill="1" applyBorder="1" applyAlignment="1">
      <alignment horizontal="center" vertical="center"/>
    </xf>
    <xf numFmtId="2" fontId="1" fillId="0" borderId="11" xfId="0" applyNumberFormat="1" applyFont="1" applyFill="1" applyBorder="1" applyAlignment="1">
      <alignment horizontal="center" vertical="center"/>
    </xf>
    <xf numFmtId="2" fontId="1" fillId="0" borderId="22" xfId="0" applyNumberFormat="1" applyFont="1" applyFill="1" applyBorder="1" applyAlignment="1">
      <alignment horizontal="center" vertic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3" fillId="0" borderId="4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42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13" fillId="0" borderId="53" xfId="0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0" fontId="13" fillId="0" borderId="23" xfId="0" applyFont="1" applyBorder="1" applyAlignment="1">
      <alignment horizontal="left"/>
    </xf>
    <xf numFmtId="0" fontId="13" fillId="0" borderId="8" xfId="0" applyFont="1" applyBorder="1"/>
    <xf numFmtId="0" fontId="13" fillId="0" borderId="40" xfId="0" applyFont="1" applyBorder="1" applyAlignment="1">
      <alignment horizontal="left"/>
    </xf>
    <xf numFmtId="0" fontId="13" fillId="0" borderId="42" xfId="0" applyFont="1" applyBorder="1"/>
    <xf numFmtId="0" fontId="0" fillId="0" borderId="40" xfId="0" applyBorder="1"/>
    <xf numFmtId="0" fontId="0" fillId="0" borderId="42" xfId="0" applyBorder="1"/>
    <xf numFmtId="0" fontId="13" fillId="0" borderId="41" xfId="0" applyFont="1" applyBorder="1" applyAlignment="1">
      <alignment horizontal="left"/>
    </xf>
    <xf numFmtId="0" fontId="13" fillId="0" borderId="0" xfId="0" applyFont="1" applyBorder="1"/>
    <xf numFmtId="0" fontId="13" fillId="0" borderId="7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0" borderId="42" xfId="0" applyFont="1" applyBorder="1" applyAlignment="1">
      <alignment horizontal="center"/>
    </xf>
    <xf numFmtId="0" fontId="13" fillId="0" borderId="53" xfId="0" applyFont="1" applyBorder="1" applyAlignment="1">
      <alignment horizontal="center"/>
    </xf>
    <xf numFmtId="0" fontId="13" fillId="0" borderId="44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/>
    </xf>
    <xf numFmtId="0" fontId="0" fillId="0" borderId="56" xfId="0" applyFont="1" applyFill="1" applyBorder="1" applyAlignment="1">
      <alignment horizontal="center"/>
    </xf>
    <xf numFmtId="2" fontId="0" fillId="0" borderId="17" xfId="0" applyNumberFormat="1" applyFont="1" applyFill="1" applyBorder="1" applyAlignment="1">
      <alignment horizontal="center" vertical="center"/>
    </xf>
    <xf numFmtId="2" fontId="0" fillId="0" borderId="21" xfId="0" applyNumberFormat="1" applyFont="1" applyFill="1" applyBorder="1" applyAlignment="1">
      <alignment horizontal="center" vertical="center"/>
    </xf>
    <xf numFmtId="2" fontId="0" fillId="0" borderId="25" xfId="0" applyNumberFormat="1" applyFont="1" applyFill="1" applyBorder="1" applyAlignment="1">
      <alignment horizontal="center" vertical="center"/>
    </xf>
    <xf numFmtId="2" fontId="0" fillId="0" borderId="18" xfId="0" applyNumberFormat="1" applyFont="1" applyFill="1" applyBorder="1" applyAlignment="1">
      <alignment horizontal="center" vertical="center"/>
    </xf>
    <xf numFmtId="2" fontId="0" fillId="0" borderId="14" xfId="0" applyNumberFormat="1" applyFont="1" applyFill="1" applyBorder="1" applyAlignment="1">
      <alignment horizontal="center" vertical="center"/>
    </xf>
    <xf numFmtId="2" fontId="0" fillId="0" borderId="54" xfId="0" applyNumberFormat="1" applyFont="1" applyFill="1" applyBorder="1" applyAlignment="1">
      <alignment horizontal="center" vertical="center"/>
    </xf>
    <xf numFmtId="2" fontId="0" fillId="0" borderId="11" xfId="0" applyNumberFormat="1" applyFont="1" applyFill="1" applyBorder="1" applyAlignment="1">
      <alignment horizontal="center" vertical="center"/>
    </xf>
    <xf numFmtId="2" fontId="0" fillId="0" borderId="22" xfId="0" applyNumberFormat="1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0" fillId="0" borderId="41" xfId="0" applyBorder="1" applyAlignment="1">
      <alignment horizontal="center"/>
    </xf>
    <xf numFmtId="0" fontId="0" fillId="0" borderId="53" xfId="0" applyBorder="1" applyAlignment="1">
      <alignment horizontal="center"/>
    </xf>
    <xf numFmtId="0" fontId="14" fillId="0" borderId="43" xfId="0" applyFont="1" applyFill="1" applyBorder="1" applyAlignment="1">
      <alignment horizontal="center" vertical="center" wrapText="1"/>
    </xf>
    <xf numFmtId="164" fontId="14" fillId="0" borderId="56" xfId="0" applyNumberFormat="1" applyFont="1" applyFill="1" applyBorder="1" applyAlignment="1">
      <alignment horizontal="center" vertical="center"/>
    </xf>
    <xf numFmtId="164" fontId="14" fillId="0" borderId="57" xfId="0" applyNumberFormat="1" applyFont="1" applyFill="1" applyBorder="1" applyAlignment="1">
      <alignment horizontal="center" vertical="center"/>
    </xf>
    <xf numFmtId="164" fontId="14" fillId="0" borderId="58" xfId="0" applyNumberFormat="1" applyFont="1" applyFill="1" applyBorder="1" applyAlignment="1">
      <alignment horizontal="center" vertical="center"/>
    </xf>
    <xf numFmtId="164" fontId="14" fillId="0" borderId="59" xfId="0" applyNumberFormat="1" applyFont="1" applyFill="1" applyBorder="1" applyAlignment="1">
      <alignment horizontal="center" vertical="center"/>
    </xf>
    <xf numFmtId="164" fontId="14" fillId="0" borderId="60" xfId="0" applyNumberFormat="1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12" fillId="0" borderId="27" xfId="0" applyFont="1" applyFill="1" applyBorder="1" applyAlignment="1">
      <alignment horizontal="center" vertical="center"/>
    </xf>
    <xf numFmtId="0" fontId="12" fillId="0" borderId="26" xfId="0" applyFont="1" applyFill="1" applyBorder="1" applyAlignment="1">
      <alignment horizontal="center" vertical="center"/>
    </xf>
    <xf numFmtId="0" fontId="12" fillId="0" borderId="19" xfId="0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/>
    </xf>
    <xf numFmtId="0" fontId="12" fillId="0" borderId="32" xfId="0" applyFont="1" applyFill="1" applyBorder="1" applyAlignment="1">
      <alignment horizontal="center" vertical="center"/>
    </xf>
    <xf numFmtId="0" fontId="12" fillId="0" borderId="3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2" fontId="0" fillId="0" borderId="40" xfId="0" applyNumberFormat="1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2" fontId="0" fillId="0" borderId="42" xfId="0" applyNumberFormat="1" applyBorder="1" applyAlignment="1">
      <alignment horizontal="center" vertical="center"/>
    </xf>
    <xf numFmtId="164" fontId="0" fillId="0" borderId="40" xfId="0" applyNumberFormat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0" fillId="0" borderId="42" xfId="0" applyNumberForma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/>
    </xf>
    <xf numFmtId="165" fontId="1" fillId="0" borderId="4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64" fontId="0" fillId="0" borderId="23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49" fontId="1" fillId="0" borderId="55" xfId="0" applyNumberFormat="1" applyFont="1" applyBorder="1" applyAlignment="1">
      <alignment horizontal="center" vertical="center"/>
    </xf>
    <xf numFmtId="164" fontId="0" fillId="0" borderId="40" xfId="0" applyNumberFormat="1" applyBorder="1" applyAlignment="1">
      <alignment horizontal="center"/>
    </xf>
    <xf numFmtId="2" fontId="0" fillId="0" borderId="42" xfId="0" applyNumberFormat="1" applyBorder="1" applyAlignment="1">
      <alignment horizontal="center"/>
    </xf>
    <xf numFmtId="49" fontId="1" fillId="0" borderId="43" xfId="0" applyNumberFormat="1" applyFont="1" applyBorder="1" applyAlignment="1">
      <alignment horizontal="center" vertical="center"/>
    </xf>
    <xf numFmtId="164" fontId="0" fillId="0" borderId="41" xfId="0" applyNumberFormat="1" applyBorder="1" applyAlignment="1">
      <alignment horizontal="center"/>
    </xf>
    <xf numFmtId="2" fontId="0" fillId="0" borderId="44" xfId="0" applyNumberForma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23" xfId="0" applyFont="1" applyBorder="1" applyAlignment="1">
      <alignment horizontal="center"/>
    </xf>
    <xf numFmtId="0" fontId="11" fillId="0" borderId="23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64" fontId="0" fillId="0" borderId="23" xfId="0" applyNumberFormat="1" applyBorder="1" applyAlignment="1">
      <alignment horizontal="center" vertical="center"/>
    </xf>
    <xf numFmtId="164" fontId="0" fillId="0" borderId="41" xfId="0" applyNumberForma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4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42" xfId="0" applyNumberFormat="1" applyBorder="1" applyAlignment="1">
      <alignment horizontal="center"/>
    </xf>
    <xf numFmtId="164" fontId="0" fillId="0" borderId="53" xfId="0" applyNumberFormat="1" applyBorder="1" applyAlignment="1">
      <alignment horizontal="center"/>
    </xf>
    <xf numFmtId="164" fontId="0" fillId="0" borderId="44" xfId="0" applyNumberFormat="1" applyBorder="1" applyAlignment="1">
      <alignment horizontal="center"/>
    </xf>
    <xf numFmtId="164" fontId="0" fillId="0" borderId="7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164" fontId="0" fillId="0" borderId="53" xfId="0" applyNumberFormat="1" applyBorder="1" applyAlignment="1">
      <alignment horizontal="center" vertical="center"/>
    </xf>
    <xf numFmtId="164" fontId="0" fillId="0" borderId="44" xfId="0" applyNumberForma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8" xfId="0" applyBorder="1"/>
    <xf numFmtId="0" fontId="0" fillId="0" borderId="0" xfId="0" applyBorder="1"/>
    <xf numFmtId="0" fontId="0" fillId="0" borderId="2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6" xfId="0" applyBorder="1"/>
    <xf numFmtId="0" fontId="0" fillId="0" borderId="55" xfId="0" applyBorder="1"/>
    <xf numFmtId="0" fontId="0" fillId="0" borderId="43" xfId="0" applyBorder="1"/>
    <xf numFmtId="2" fontId="0" fillId="0" borderId="23" xfId="0" applyNumberForma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2" fontId="0" fillId="0" borderId="41" xfId="0" applyNumberFormat="1" applyBorder="1" applyAlignment="1">
      <alignment horizontal="center" vertical="center"/>
    </xf>
    <xf numFmtId="2" fontId="0" fillId="0" borderId="53" xfId="0" applyNumberFormat="1" applyBorder="1" applyAlignment="1">
      <alignment horizontal="center" vertical="center"/>
    </xf>
    <xf numFmtId="2" fontId="0" fillId="0" borderId="44" xfId="0" applyNumberFormat="1" applyBorder="1" applyAlignment="1">
      <alignment horizontal="center" vertical="center"/>
    </xf>
    <xf numFmtId="2" fontId="0" fillId="0" borderId="23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40" xfId="0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2" fontId="0" fillId="0" borderId="41" xfId="0" applyNumberFormat="1" applyBorder="1" applyAlignment="1">
      <alignment horizontal="center"/>
    </xf>
    <xf numFmtId="2" fontId="0" fillId="0" borderId="53" xfId="0" applyNumberFormat="1" applyBorder="1" applyAlignment="1">
      <alignment horizontal="center"/>
    </xf>
    <xf numFmtId="0" fontId="0" fillId="0" borderId="6" xfId="0" applyFont="1" applyBorder="1"/>
    <xf numFmtId="0" fontId="0" fillId="0" borderId="55" xfId="0" applyFont="1" applyBorder="1"/>
    <xf numFmtId="0" fontId="0" fillId="0" borderId="43" xfId="0" applyFont="1" applyBorder="1"/>
    <xf numFmtId="166" fontId="0" fillId="0" borderId="23" xfId="0" applyNumberFormat="1" applyBorder="1" applyAlignment="1">
      <alignment horizontal="center"/>
    </xf>
    <xf numFmtId="166" fontId="0" fillId="0" borderId="40" xfId="0" applyNumberFormat="1" applyBorder="1" applyAlignment="1">
      <alignment horizontal="center"/>
    </xf>
    <xf numFmtId="166" fontId="0" fillId="0" borderId="41" xfId="0" applyNumberFormat="1" applyBorder="1" applyAlignment="1">
      <alignment horizontal="center"/>
    </xf>
    <xf numFmtId="166" fontId="0" fillId="0" borderId="8" xfId="0" applyNumberFormat="1" applyBorder="1" applyAlignment="1">
      <alignment horizontal="center"/>
    </xf>
    <xf numFmtId="166" fontId="0" fillId="0" borderId="42" xfId="0" applyNumberFormat="1" applyBorder="1" applyAlignment="1">
      <alignment horizontal="center"/>
    </xf>
    <xf numFmtId="166" fontId="0" fillId="0" borderId="44" xfId="0" applyNumberFormat="1" applyBorder="1" applyAlignment="1">
      <alignment horizontal="center"/>
    </xf>
    <xf numFmtId="0" fontId="1" fillId="0" borderId="6" xfId="0" applyFont="1" applyBorder="1"/>
    <xf numFmtId="0" fontId="1" fillId="0" borderId="43" xfId="0" applyFont="1" applyBorder="1"/>
    <xf numFmtId="0" fontId="1" fillId="0" borderId="23" xfId="0" applyFont="1" applyBorder="1"/>
    <xf numFmtId="0" fontId="7" fillId="0" borderId="23" xfId="0" applyFont="1" applyFill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55" xfId="0" applyFont="1" applyBorder="1" applyAlignment="1">
      <alignment horizontal="left"/>
    </xf>
    <xf numFmtId="0" fontId="1" fillId="0" borderId="43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166" fontId="0" fillId="0" borderId="0" xfId="0" applyNumberFormat="1"/>
    <xf numFmtId="166" fontId="0" fillId="0" borderId="0" xfId="0" applyNumberFormat="1" applyAlignment="1">
      <alignment horizontal="left" vertical="center"/>
    </xf>
    <xf numFmtId="165" fontId="0" fillId="0" borderId="0" xfId="0" applyNumberFormat="1" applyAlignment="1">
      <alignment horizontal="left"/>
    </xf>
    <xf numFmtId="0" fontId="16" fillId="0" borderId="0" xfId="0" applyFont="1"/>
    <xf numFmtId="0" fontId="16" fillId="0" borderId="23" xfId="0" applyFont="1" applyBorder="1" applyAlignment="1">
      <alignment horizontal="left"/>
    </xf>
    <xf numFmtId="0" fontId="16" fillId="0" borderId="7" xfId="0" applyFont="1" applyBorder="1" applyAlignment="1">
      <alignment horizontal="center"/>
    </xf>
    <xf numFmtId="0" fontId="0" fillId="0" borderId="7" xfId="0" applyBorder="1" applyAlignment="1">
      <alignment horizontal="left"/>
    </xf>
    <xf numFmtId="0" fontId="16" fillId="0" borderId="40" xfId="0" applyFont="1" applyBorder="1" applyAlignment="1">
      <alignment horizontal="left"/>
    </xf>
    <xf numFmtId="0" fontId="16" fillId="0" borderId="0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16" fillId="0" borderId="42" xfId="0" applyFont="1" applyBorder="1" applyAlignment="1">
      <alignment horizontal="center"/>
    </xf>
    <xf numFmtId="0" fontId="16" fillId="0" borderId="41" xfId="0" applyFont="1" applyBorder="1" applyAlignment="1">
      <alignment horizontal="left"/>
    </xf>
    <xf numFmtId="0" fontId="16" fillId="0" borderId="53" xfId="0" applyFont="1" applyBorder="1" applyAlignment="1">
      <alignment horizontal="center"/>
    </xf>
    <xf numFmtId="0" fontId="16" fillId="0" borderId="4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3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7" fillId="0" borderId="45" xfId="0" applyFont="1" applyFill="1" applyBorder="1" applyAlignment="1">
      <alignment horizontal="center" vertical="center"/>
    </xf>
    <xf numFmtId="0" fontId="7" fillId="0" borderId="35" xfId="0" applyFont="1" applyFill="1" applyBorder="1" applyAlignment="1">
      <alignment horizontal="center" vertical="center"/>
    </xf>
    <xf numFmtId="0" fontId="7" fillId="0" borderId="46" xfId="0" applyFont="1" applyFill="1" applyBorder="1" applyAlignment="1">
      <alignment horizontal="center" vertical="center"/>
    </xf>
    <xf numFmtId="2" fontId="8" fillId="0" borderId="12" xfId="2" applyNumberFormat="1" applyFont="1" applyFill="1" applyBorder="1" applyAlignment="1">
      <alignment horizontal="center"/>
    </xf>
    <xf numFmtId="2" fontId="8" fillId="0" borderId="13" xfId="2" applyNumberFormat="1" applyFont="1" applyFill="1" applyBorder="1" applyAlignment="1">
      <alignment horizontal="center"/>
    </xf>
    <xf numFmtId="2" fontId="8" fillId="0" borderId="27" xfId="2" applyNumberFormat="1" applyFont="1" applyFill="1" applyBorder="1" applyAlignment="1">
      <alignment horizontal="center"/>
    </xf>
    <xf numFmtId="2" fontId="8" fillId="0" borderId="26" xfId="2" applyNumberFormat="1" applyFont="1" applyFill="1" applyBorder="1" applyAlignment="1">
      <alignment horizontal="center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29" xfId="2" applyNumberFormat="1" applyFont="1" applyFill="1" applyBorder="1" applyAlignment="1">
      <alignment horizontal="center"/>
    </xf>
    <xf numFmtId="2" fontId="8" fillId="0" borderId="28" xfId="2" applyNumberFormat="1" applyFont="1" applyFill="1" applyBorder="1" applyAlignment="1">
      <alignment horizontal="center"/>
    </xf>
    <xf numFmtId="2" fontId="8" fillId="0" borderId="15" xfId="2" applyNumberFormat="1" applyFont="1" applyFill="1" applyBorder="1" applyAlignment="1">
      <alignment horizontal="center" vertical="center"/>
    </xf>
    <xf numFmtId="2" fontId="8" fillId="0" borderId="16" xfId="2" applyNumberFormat="1" applyFont="1" applyFill="1" applyBorder="1" applyAlignment="1">
      <alignment horizontal="center" vertical="center"/>
    </xf>
    <xf numFmtId="2" fontId="8" fillId="0" borderId="29" xfId="2" applyNumberFormat="1" applyFont="1" applyFill="1" applyBorder="1" applyAlignment="1">
      <alignment horizontal="center" vertical="center"/>
    </xf>
    <xf numFmtId="2" fontId="8" fillId="0" borderId="28" xfId="2" applyNumberFormat="1" applyFont="1" applyFill="1" applyBorder="1" applyAlignment="1">
      <alignment horizontal="center" vertical="center"/>
    </xf>
    <xf numFmtId="2" fontId="8" fillId="0" borderId="19" xfId="2" applyNumberFormat="1" applyFont="1" applyFill="1" applyBorder="1" applyAlignment="1">
      <alignment horizontal="center"/>
    </xf>
    <xf numFmtId="2" fontId="8" fillId="0" borderId="20" xfId="2" applyNumberFormat="1" applyFont="1" applyFill="1" applyBorder="1" applyAlignment="1">
      <alignment horizontal="center"/>
    </xf>
    <xf numFmtId="2" fontId="8" fillId="0" borderId="32" xfId="2" applyNumberFormat="1" applyFont="1" applyFill="1" applyBorder="1" applyAlignment="1">
      <alignment horizontal="center"/>
    </xf>
    <xf numFmtId="2" fontId="8" fillId="0" borderId="31" xfId="2" applyNumberFormat="1" applyFont="1" applyFill="1" applyBorder="1" applyAlignment="1">
      <alignment horizontal="center"/>
    </xf>
    <xf numFmtId="2" fontId="8" fillId="0" borderId="36" xfId="2" applyNumberFormat="1" applyFont="1" applyFill="1" applyBorder="1" applyAlignment="1">
      <alignment horizontal="center"/>
    </xf>
    <xf numFmtId="2" fontId="8" fillId="0" borderId="51" xfId="2" applyNumberFormat="1" applyFont="1" applyFill="1" applyBorder="1" applyAlignment="1">
      <alignment horizontal="center"/>
    </xf>
    <xf numFmtId="2" fontId="8" fillId="0" borderId="37" xfId="2" applyNumberFormat="1" applyFont="1" applyFill="1" applyBorder="1" applyAlignment="1">
      <alignment horizontal="center"/>
    </xf>
    <xf numFmtId="2" fontId="8" fillId="0" borderId="52" xfId="2" applyNumberFormat="1" applyFont="1" applyFill="1" applyBorder="1" applyAlignment="1">
      <alignment horizontal="center"/>
    </xf>
    <xf numFmtId="2" fontId="8" fillId="0" borderId="42" xfId="2" applyNumberFormat="1" applyFont="1" applyFill="1" applyBorder="1" applyAlignment="1">
      <alignment horizontal="center"/>
    </xf>
    <xf numFmtId="0" fontId="0" fillId="0" borderId="42" xfId="0" applyFill="1" applyBorder="1" applyAlignment="1">
      <alignment horizontal="center"/>
    </xf>
    <xf numFmtId="2" fontId="8" fillId="0" borderId="12" xfId="0" applyNumberFormat="1" applyFont="1" applyFill="1" applyBorder="1" applyAlignment="1">
      <alignment horizontal="center" vertical="center"/>
    </xf>
    <xf numFmtId="2" fontId="0" fillId="0" borderId="13" xfId="0" applyNumberFormat="1" applyFont="1" applyFill="1" applyBorder="1" applyAlignment="1">
      <alignment horizontal="center" vertical="center"/>
    </xf>
    <xf numFmtId="2" fontId="8" fillId="0" borderId="27" xfId="0" applyNumberFormat="1" applyFont="1" applyFill="1" applyBorder="1" applyAlignment="1">
      <alignment horizontal="center" vertical="center"/>
    </xf>
    <xf numFmtId="2" fontId="0" fillId="0" borderId="12" xfId="0" applyNumberFormat="1" applyFont="1" applyFill="1" applyBorder="1" applyAlignment="1">
      <alignment horizontal="center" vertical="center"/>
    </xf>
    <xf numFmtId="2" fontId="0" fillId="0" borderId="26" xfId="0" applyNumberFormat="1" applyFont="1" applyFill="1" applyBorder="1" applyAlignment="1">
      <alignment horizontal="center" vertical="center"/>
    </xf>
    <xf numFmtId="2" fontId="0" fillId="0" borderId="33" xfId="0" applyNumberFormat="1" applyFont="1" applyFill="1" applyBorder="1" applyAlignment="1">
      <alignment horizontal="center" vertical="center"/>
    </xf>
    <xf numFmtId="2" fontId="8" fillId="0" borderId="26" xfId="0" applyNumberFormat="1" applyFont="1" applyFill="1" applyBorder="1" applyAlignment="1">
      <alignment horizontal="center" vertical="center"/>
    </xf>
    <xf numFmtId="2" fontId="8" fillId="0" borderId="33" xfId="0" applyNumberFormat="1" applyFont="1" applyFill="1" applyBorder="1" applyAlignment="1">
      <alignment horizontal="center" vertical="center"/>
    </xf>
    <xf numFmtId="166" fontId="1" fillId="0" borderId="33" xfId="0" applyNumberFormat="1" applyFont="1" applyFill="1" applyBorder="1" applyAlignment="1">
      <alignment horizontal="center"/>
    </xf>
    <xf numFmtId="166" fontId="1" fillId="0" borderId="30" xfId="0" applyNumberFormat="1" applyFont="1" applyFill="1" applyBorder="1" applyAlignment="1">
      <alignment horizontal="center"/>
    </xf>
    <xf numFmtId="2" fontId="8" fillId="0" borderId="56" xfId="0" applyNumberFormat="1" applyFont="1" applyFill="1" applyBorder="1" applyAlignment="1">
      <alignment horizontal="center" vertical="center"/>
    </xf>
    <xf numFmtId="2" fontId="8" fillId="0" borderId="57" xfId="0" applyNumberFormat="1" applyFont="1" applyFill="1" applyBorder="1" applyAlignment="1">
      <alignment horizontal="center" vertical="center"/>
    </xf>
    <xf numFmtId="2" fontId="0" fillId="0" borderId="57" xfId="0" applyNumberFormat="1" applyFont="1" applyFill="1" applyBorder="1" applyAlignment="1">
      <alignment horizontal="center" vertical="center"/>
    </xf>
    <xf numFmtId="2" fontId="8" fillId="0" borderId="58" xfId="0" applyNumberFormat="1" applyFont="1" applyFill="1" applyBorder="1" applyAlignment="1">
      <alignment horizontal="center" vertical="center"/>
    </xf>
    <xf numFmtId="2" fontId="0" fillId="0" borderId="59" xfId="0" applyNumberFormat="1" applyFont="1" applyFill="1" applyBorder="1" applyAlignment="1">
      <alignment horizontal="center" vertical="center"/>
    </xf>
    <xf numFmtId="2" fontId="0" fillId="0" borderId="44" xfId="0" applyNumberFormat="1" applyFont="1" applyFill="1" applyBorder="1" applyAlignment="1">
      <alignment horizontal="center" vertical="center"/>
    </xf>
    <xf numFmtId="2" fontId="8" fillId="0" borderId="59" xfId="0" applyNumberFormat="1" applyFont="1" applyFill="1" applyBorder="1" applyAlignment="1">
      <alignment horizontal="center" vertical="center"/>
    </xf>
    <xf numFmtId="2" fontId="8" fillId="0" borderId="44" xfId="0" applyNumberFormat="1" applyFont="1" applyFill="1" applyBorder="1" applyAlignment="1">
      <alignment horizontal="center" vertical="center"/>
    </xf>
    <xf numFmtId="166" fontId="1" fillId="0" borderId="44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55" xfId="0" applyFill="1" applyBorder="1" applyAlignment="1">
      <alignment horizontal="center"/>
    </xf>
    <xf numFmtId="0" fontId="0" fillId="0" borderId="43" xfId="0" applyFill="1" applyBorder="1" applyAlignment="1">
      <alignment horizontal="center"/>
    </xf>
    <xf numFmtId="166" fontId="0" fillId="0" borderId="7" xfId="0" applyNumberFormat="1" applyFill="1" applyBorder="1" applyAlignment="1">
      <alignment horizontal="center"/>
    </xf>
    <xf numFmtId="166" fontId="0" fillId="0" borderId="8" xfId="0" applyNumberFormat="1" applyFill="1" applyBorder="1" applyAlignment="1">
      <alignment horizontal="center"/>
    </xf>
    <xf numFmtId="166" fontId="0" fillId="0" borderId="0" xfId="0" applyNumberFormat="1" applyFill="1" applyBorder="1" applyAlignment="1">
      <alignment horizontal="center"/>
    </xf>
    <xf numFmtId="166" fontId="0" fillId="0" borderId="42" xfId="0" applyNumberFormat="1" applyFill="1" applyBorder="1" applyAlignment="1">
      <alignment horizontal="center"/>
    </xf>
    <xf numFmtId="166" fontId="0" fillId="0" borderId="53" xfId="0" applyNumberFormat="1" applyFill="1" applyBorder="1" applyAlignment="1">
      <alignment horizontal="center"/>
    </xf>
    <xf numFmtId="166" fontId="0" fillId="0" borderId="44" xfId="0" applyNumberFormat="1" applyFill="1" applyBorder="1" applyAlignment="1">
      <alignment horizontal="center"/>
    </xf>
    <xf numFmtId="0" fontId="0" fillId="0" borderId="5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51" xfId="0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57" xfId="0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" fontId="0" fillId="0" borderId="0" xfId="0" applyNumberFormat="1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1" fontId="0" fillId="0" borderId="27" xfId="0" applyNumberFormat="1" applyBorder="1" applyAlignment="1">
      <alignment horizontal="center" vertical="center"/>
    </xf>
    <xf numFmtId="1" fontId="0" fillId="0" borderId="32" xfId="0" applyNumberFormat="1" applyBorder="1" applyAlignment="1">
      <alignment horizontal="center" vertical="center"/>
    </xf>
    <xf numFmtId="1" fontId="0" fillId="0" borderId="29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" fontId="17" fillId="0" borderId="9" xfId="1" applyNumberFormat="1" applyFont="1" applyFill="1" applyBorder="1" applyAlignment="1">
      <alignment horizontal="center" vertical="center"/>
    </xf>
    <xf numFmtId="49" fontId="17" fillId="0" borderId="10" xfId="1" applyNumberFormat="1" applyFont="1" applyFill="1" applyBorder="1" applyAlignment="1">
      <alignment horizontal="center" vertical="center"/>
    </xf>
    <xf numFmtId="1" fontId="17" fillId="0" borderId="10" xfId="1" applyNumberFormat="1" applyFont="1" applyFill="1" applyBorder="1" applyAlignment="1">
      <alignment horizontal="center" vertical="center"/>
    </xf>
    <xf numFmtId="1" fontId="17" fillId="0" borderId="24" xfId="1" applyNumberFormat="1" applyFont="1" applyFill="1" applyBorder="1" applyAlignment="1">
      <alignment horizontal="center" vertical="center"/>
    </xf>
    <xf numFmtId="1" fontId="17" fillId="0" borderId="47" xfId="1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25" xfId="0" applyFont="1" applyFill="1" applyBorder="1" applyAlignment="1">
      <alignment horizontal="center" vertical="center" wrapText="1"/>
    </xf>
    <xf numFmtId="1" fontId="0" fillId="0" borderId="25" xfId="0" applyNumberFormat="1" applyBorder="1" applyAlignment="1">
      <alignment horizontal="center" vertical="center"/>
    </xf>
    <xf numFmtId="1" fontId="0" fillId="0" borderId="64" xfId="0" applyNumberFormat="1" applyBorder="1" applyAlignment="1">
      <alignment horizontal="center" vertical="center"/>
    </xf>
    <xf numFmtId="1" fontId="0" fillId="0" borderId="33" xfId="0" applyNumberFormat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5" xfId="0" applyBorder="1" applyAlignment="1">
      <alignment horizontal="center"/>
    </xf>
    <xf numFmtId="0" fontId="0" fillId="0" borderId="43" xfId="0" applyBorder="1" applyAlignment="1">
      <alignment horizontal="center"/>
    </xf>
    <xf numFmtId="166" fontId="0" fillId="0" borderId="6" xfId="0" applyNumberFormat="1" applyBorder="1" applyAlignment="1">
      <alignment horizontal="center"/>
    </xf>
    <xf numFmtId="166" fontId="0" fillId="0" borderId="55" xfId="0" applyNumberFormat="1" applyBorder="1" applyAlignment="1">
      <alignment horizontal="center"/>
    </xf>
    <xf numFmtId="166" fontId="0" fillId="0" borderId="43" xfId="0" applyNumberFormat="1" applyBorder="1" applyAlignment="1">
      <alignment horizontal="center"/>
    </xf>
    <xf numFmtId="166" fontId="0" fillId="0" borderId="10" xfId="0" applyNumberFormat="1" applyBorder="1" applyAlignment="1">
      <alignment horizontal="center"/>
    </xf>
    <xf numFmtId="166" fontId="0" fillId="0" borderId="51" xfId="0" applyNumberFormat="1" applyBorder="1" applyAlignment="1">
      <alignment horizontal="center"/>
    </xf>
    <xf numFmtId="166" fontId="0" fillId="0" borderId="57" xfId="0" applyNumberForma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55" xfId="0" applyFont="1" applyBorder="1"/>
    <xf numFmtId="166" fontId="1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55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8" fillId="0" borderId="42" xfId="0" applyFont="1" applyBorder="1" applyAlignment="1">
      <alignment horizontal="center"/>
    </xf>
    <xf numFmtId="0" fontId="11" fillId="0" borderId="43" xfId="0" applyFont="1" applyBorder="1" applyAlignment="1">
      <alignment horizontal="left"/>
    </xf>
    <xf numFmtId="0" fontId="8" fillId="0" borderId="53" xfId="0" applyFont="1" applyBorder="1" applyAlignment="1">
      <alignment horizontal="center"/>
    </xf>
    <xf numFmtId="0" fontId="8" fillId="0" borderId="44" xfId="0" applyFont="1" applyBorder="1" applyAlignment="1">
      <alignment horizontal="center"/>
    </xf>
    <xf numFmtId="0" fontId="0" fillId="0" borderId="0" xfId="0" applyFont="1"/>
    <xf numFmtId="0" fontId="18" fillId="0" borderId="25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166" fontId="8" fillId="0" borderId="12" xfId="2" applyNumberFormat="1" applyFont="1" applyFill="1" applyBorder="1" applyAlignment="1">
      <alignment horizontal="center" vertical="center"/>
    </xf>
    <xf numFmtId="166" fontId="8" fillId="0" borderId="13" xfId="2" applyNumberFormat="1" applyFont="1" applyFill="1" applyBorder="1" applyAlignment="1">
      <alignment horizontal="center" vertical="center"/>
    </xf>
    <xf numFmtId="166" fontId="8" fillId="0" borderId="27" xfId="2" applyNumberFormat="1" applyFont="1" applyFill="1" applyBorder="1" applyAlignment="1">
      <alignment horizontal="center" vertical="center"/>
    </xf>
    <xf numFmtId="166" fontId="8" fillId="0" borderId="15" xfId="2" applyNumberFormat="1" applyFont="1" applyFill="1" applyBorder="1" applyAlignment="1">
      <alignment horizontal="center" vertical="center"/>
    </xf>
    <xf numFmtId="166" fontId="8" fillId="0" borderId="16" xfId="2" applyNumberFormat="1" applyFont="1" applyFill="1" applyBorder="1" applyAlignment="1">
      <alignment horizontal="center" vertical="center"/>
    </xf>
    <xf numFmtId="166" fontId="8" fillId="0" borderId="29" xfId="2" applyNumberFormat="1" applyFont="1" applyFill="1" applyBorder="1" applyAlignment="1">
      <alignment horizontal="center" vertical="center"/>
    </xf>
    <xf numFmtId="166" fontId="0" fillId="0" borderId="15" xfId="0" applyNumberFormat="1" applyBorder="1" applyAlignment="1">
      <alignment horizontal="center" vertical="center"/>
    </xf>
    <xf numFmtId="166" fontId="0" fillId="0" borderId="16" xfId="0" applyNumberFormat="1" applyBorder="1" applyAlignment="1">
      <alignment horizontal="center" vertical="center"/>
    </xf>
    <xf numFmtId="166" fontId="0" fillId="0" borderId="29" xfId="0" applyNumberFormat="1" applyBorder="1" applyAlignment="1">
      <alignment horizontal="center" vertical="center"/>
    </xf>
    <xf numFmtId="166" fontId="0" fillId="0" borderId="19" xfId="0" applyNumberFormat="1" applyBorder="1" applyAlignment="1">
      <alignment horizontal="center" vertical="center"/>
    </xf>
    <xf numFmtId="166" fontId="0" fillId="0" borderId="20" xfId="0" applyNumberFormat="1" applyBorder="1" applyAlignment="1">
      <alignment horizontal="center" vertical="center"/>
    </xf>
    <xf numFmtId="166" fontId="0" fillId="0" borderId="32" xfId="0" applyNumberFormat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166" fontId="11" fillId="0" borderId="64" xfId="2" applyNumberFormat="1" applyFont="1" applyFill="1" applyBorder="1" applyAlignment="1">
      <alignment horizontal="center" vertical="center"/>
    </xf>
    <xf numFmtId="166" fontId="11" fillId="0" borderId="67" xfId="2" applyNumberFormat="1" applyFont="1" applyFill="1" applyBorder="1" applyAlignment="1">
      <alignment horizontal="center" vertical="center"/>
    </xf>
    <xf numFmtId="166" fontId="1" fillId="0" borderId="67" xfId="0" applyNumberFormat="1" applyFont="1" applyBorder="1" applyAlignment="1">
      <alignment horizontal="center" vertical="center"/>
    </xf>
    <xf numFmtId="166" fontId="1" fillId="0" borderId="65" xfId="0" applyNumberFormat="1" applyFont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166" fontId="11" fillId="0" borderId="25" xfId="2" applyNumberFormat="1" applyFont="1" applyFill="1" applyBorder="1" applyAlignment="1">
      <alignment horizontal="center" vertical="center"/>
    </xf>
    <xf numFmtId="166" fontId="11" fillId="0" borderId="33" xfId="2" applyNumberFormat="1" applyFont="1" applyFill="1" applyBorder="1" applyAlignment="1">
      <alignment horizontal="center" vertical="center"/>
    </xf>
    <xf numFmtId="166" fontId="11" fillId="0" borderId="17" xfId="2" applyNumberFormat="1" applyFont="1" applyFill="1" applyBorder="1" applyAlignment="1">
      <alignment horizontal="center" vertical="center"/>
    </xf>
    <xf numFmtId="166" fontId="11" fillId="0" borderId="30" xfId="2" applyNumberFormat="1" applyFont="1" applyFill="1" applyBorder="1" applyAlignment="1">
      <alignment horizontal="center" vertical="center"/>
    </xf>
    <xf numFmtId="166" fontId="1" fillId="0" borderId="17" xfId="0" applyNumberFormat="1" applyFont="1" applyBorder="1" applyAlignment="1">
      <alignment horizontal="center" vertical="center"/>
    </xf>
    <xf numFmtId="166" fontId="1" fillId="0" borderId="30" xfId="0" applyNumberFormat="1" applyFont="1" applyBorder="1" applyAlignment="1">
      <alignment horizontal="center" vertical="center"/>
    </xf>
    <xf numFmtId="166" fontId="11" fillId="0" borderId="18" xfId="2" applyNumberFormat="1" applyFont="1" applyFill="1" applyBorder="1" applyAlignment="1">
      <alignment horizontal="center" vertical="center"/>
    </xf>
    <xf numFmtId="166" fontId="11" fillId="0" borderId="66" xfId="2" applyNumberFormat="1" applyFont="1" applyFill="1" applyBorder="1" applyAlignment="1">
      <alignment horizontal="center" vertical="center"/>
    </xf>
    <xf numFmtId="166" fontId="11" fillId="0" borderId="11" xfId="2" applyNumberFormat="1" applyFont="1" applyFill="1" applyBorder="1" applyAlignment="1">
      <alignment horizontal="center" vertical="center"/>
    </xf>
    <xf numFmtId="166" fontId="11" fillId="0" borderId="14" xfId="2" applyNumberFormat="1" applyFont="1" applyFill="1" applyBorder="1" applyAlignment="1">
      <alignment horizontal="center" vertical="center"/>
    </xf>
    <xf numFmtId="166" fontId="1" fillId="0" borderId="14" xfId="0" applyNumberFormat="1" applyFont="1" applyBorder="1" applyAlignment="1">
      <alignment horizontal="center" vertical="center"/>
    </xf>
    <xf numFmtId="166" fontId="11" fillId="0" borderId="22" xfId="2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2" fontId="1" fillId="0" borderId="0" xfId="0" applyNumberFormat="1" applyFont="1" applyAlignment="1">
      <alignment horizontal="left"/>
    </xf>
    <xf numFmtId="166" fontId="0" fillId="0" borderId="0" xfId="0" applyNumberFormat="1" applyAlignment="1">
      <alignment horizontal="left"/>
    </xf>
    <xf numFmtId="1" fontId="1" fillId="0" borderId="13" xfId="0" applyNumberFormat="1" applyFont="1" applyBorder="1" applyAlignment="1">
      <alignment horizontal="center" vertical="center"/>
    </xf>
    <xf numFmtId="1" fontId="1" fillId="0" borderId="16" xfId="0" applyNumberFormat="1" applyFont="1" applyFill="1" applyBorder="1" applyAlignment="1">
      <alignment horizontal="center" vertical="center"/>
    </xf>
    <xf numFmtId="1" fontId="1" fillId="0" borderId="20" xfId="0" applyNumberFormat="1" applyFont="1" applyFill="1" applyBorder="1" applyAlignment="1">
      <alignment horizontal="center" vertical="center"/>
    </xf>
    <xf numFmtId="1" fontId="1" fillId="0" borderId="61" xfId="0" applyNumberFormat="1" applyFont="1" applyBorder="1" applyAlignment="1">
      <alignment horizontal="center" vertical="center"/>
    </xf>
    <xf numFmtId="1" fontId="1" fillId="0" borderId="62" xfId="0" applyNumberFormat="1" applyFont="1" applyFill="1" applyBorder="1" applyAlignment="1">
      <alignment horizontal="center" vertical="center"/>
    </xf>
    <xf numFmtId="1" fontId="1" fillId="0" borderId="63" xfId="0" applyNumberFormat="1" applyFont="1" applyFill="1" applyBorder="1" applyAlignment="1">
      <alignment horizontal="center" vertical="center"/>
    </xf>
    <xf numFmtId="1" fontId="1" fillId="0" borderId="27" xfId="0" applyNumberFormat="1" applyFont="1" applyBorder="1" applyAlignment="1">
      <alignment horizontal="center" vertical="center"/>
    </xf>
    <xf numFmtId="1" fontId="1" fillId="0" borderId="29" xfId="0" applyNumberFormat="1" applyFont="1" applyBorder="1" applyAlignment="1">
      <alignment horizontal="center" vertical="center"/>
    </xf>
    <xf numFmtId="1" fontId="1" fillId="0" borderId="32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1" fontId="1" fillId="0" borderId="9" xfId="0" applyNumberFormat="1" applyFont="1" applyBorder="1" applyAlignment="1">
      <alignment horizontal="center" vertical="center"/>
    </xf>
    <xf numFmtId="1" fontId="1" fillId="0" borderId="42" xfId="0" applyNumberFormat="1" applyFont="1" applyBorder="1" applyAlignment="1">
      <alignment horizontal="center" vertical="center"/>
    </xf>
    <xf numFmtId="0" fontId="1" fillId="0" borderId="55" xfId="0" applyFont="1" applyBorder="1" applyAlignment="1">
      <alignment wrapText="1"/>
    </xf>
    <xf numFmtId="1" fontId="1" fillId="0" borderId="36" xfId="0" applyNumberFormat="1" applyFont="1" applyBorder="1" applyAlignment="1">
      <alignment horizontal="center" vertical="center"/>
    </xf>
    <xf numFmtId="0" fontId="1" fillId="0" borderId="43" xfId="0" applyFont="1" applyBorder="1" applyAlignment="1">
      <alignment wrapText="1"/>
    </xf>
    <xf numFmtId="1" fontId="1" fillId="0" borderId="56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1" fontId="1" fillId="0" borderId="44" xfId="0" applyNumberFormat="1" applyFont="1" applyBorder="1" applyAlignment="1">
      <alignment horizontal="center" vertical="center"/>
    </xf>
    <xf numFmtId="164" fontId="1" fillId="0" borderId="61" xfId="0" applyNumberFormat="1" applyFont="1" applyBorder="1" applyAlignment="1">
      <alignment horizontal="center" vertical="center"/>
    </xf>
    <xf numFmtId="164" fontId="1" fillId="0" borderId="44" xfId="0" applyNumberFormat="1" applyFont="1" applyBorder="1" applyAlignment="1">
      <alignment horizontal="center" vertical="center"/>
    </xf>
    <xf numFmtId="0" fontId="1" fillId="0" borderId="7" xfId="0" applyFont="1" applyBorder="1"/>
    <xf numFmtId="0" fontId="1" fillId="0" borderId="0" xfId="0" applyFont="1" applyBorder="1"/>
    <xf numFmtId="0" fontId="1" fillId="0" borderId="53" xfId="0" applyFont="1" applyBorder="1"/>
    <xf numFmtId="0" fontId="1" fillId="0" borderId="9" xfId="0" applyFont="1" applyBorder="1"/>
    <xf numFmtId="1" fontId="1" fillId="0" borderId="24" xfId="0" applyNumberFormat="1" applyFont="1" applyBorder="1" applyAlignment="1">
      <alignment horizontal="center" vertical="center"/>
    </xf>
    <xf numFmtId="1" fontId="1" fillId="0" borderId="37" xfId="0" applyNumberFormat="1" applyFont="1" applyBorder="1" applyAlignment="1">
      <alignment horizontal="center" vertical="center"/>
    </xf>
    <xf numFmtId="1" fontId="1" fillId="0" borderId="58" xfId="0" applyNumberFormat="1" applyFont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1" fontId="1" fillId="0" borderId="36" xfId="0" applyNumberFormat="1" applyFont="1" applyBorder="1" applyAlignment="1">
      <alignment horizontal="center"/>
    </xf>
    <xf numFmtId="1" fontId="1" fillId="0" borderId="42" xfId="0" applyNumberFormat="1" applyFont="1" applyBorder="1" applyAlignment="1">
      <alignment horizontal="center"/>
    </xf>
    <xf numFmtId="1" fontId="1" fillId="0" borderId="56" xfId="0" applyNumberFormat="1" applyFont="1" applyBorder="1" applyAlignment="1">
      <alignment horizontal="center"/>
    </xf>
    <xf numFmtId="1" fontId="1" fillId="0" borderId="44" xfId="0" applyNumberFormat="1" applyFont="1" applyBorder="1" applyAlignment="1">
      <alignment horizontal="center"/>
    </xf>
    <xf numFmtId="0" fontId="1" fillId="0" borderId="2" xfId="0" applyFont="1" applyBorder="1"/>
    <xf numFmtId="1" fontId="1" fillId="0" borderId="34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164" fontId="1" fillId="0" borderId="24" xfId="0" applyNumberFormat="1" applyFont="1" applyBorder="1" applyAlignment="1">
      <alignment horizontal="center" vertical="center"/>
    </xf>
    <xf numFmtId="164" fontId="1" fillId="0" borderId="37" xfId="0" applyNumberFormat="1" applyFont="1" applyBorder="1" applyAlignment="1">
      <alignment horizontal="center" vertical="center"/>
    </xf>
    <xf numFmtId="164" fontId="1" fillId="0" borderId="58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3" xfId="0" applyFont="1" applyBorder="1" applyAlignment="1">
      <alignment horizontal="center"/>
    </xf>
    <xf numFmtId="164" fontId="1" fillId="0" borderId="9" xfId="0" applyNumberFormat="1" applyFont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164" fontId="1" fillId="0" borderId="36" xfId="0" applyNumberFormat="1" applyFont="1" applyBorder="1" applyAlignment="1">
      <alignment horizontal="center"/>
    </xf>
    <xf numFmtId="164" fontId="1" fillId="0" borderId="42" xfId="0" applyNumberFormat="1" applyFont="1" applyBorder="1" applyAlignment="1">
      <alignment horizontal="center"/>
    </xf>
    <xf numFmtId="164" fontId="1" fillId="0" borderId="56" xfId="0" applyNumberFormat="1" applyFont="1" applyBorder="1" applyAlignment="1">
      <alignment horizontal="center"/>
    </xf>
    <xf numFmtId="164" fontId="1" fillId="0" borderId="44" xfId="0" applyNumberFormat="1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2" fontId="0" fillId="0" borderId="7" xfId="0" applyNumberFormat="1" applyFill="1" applyBorder="1" applyAlignment="1">
      <alignment horizontal="center"/>
    </xf>
    <xf numFmtId="2" fontId="0" fillId="0" borderId="8" xfId="0" applyNumberFormat="1" applyFill="1" applyBorder="1" applyAlignment="1">
      <alignment horizontal="center"/>
    </xf>
    <xf numFmtId="2" fontId="0" fillId="0" borderId="0" xfId="0" applyNumberFormat="1" applyFill="1" applyBorder="1" applyAlignment="1">
      <alignment horizontal="center"/>
    </xf>
    <xf numFmtId="2" fontId="0" fillId="0" borderId="42" xfId="0" applyNumberFormat="1" applyFill="1" applyBorder="1" applyAlignment="1">
      <alignment horizontal="center"/>
    </xf>
    <xf numFmtId="2" fontId="0" fillId="0" borderId="53" xfId="0" applyNumberFormat="1" applyFill="1" applyBorder="1" applyAlignment="1">
      <alignment horizontal="center"/>
    </xf>
    <xf numFmtId="2" fontId="0" fillId="0" borderId="44" xfId="0" applyNumberFormat="1" applyFill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55" xfId="0" applyFont="1" applyFill="1" applyBorder="1" applyAlignment="1">
      <alignment horizontal="center" vertical="center"/>
    </xf>
    <xf numFmtId="0" fontId="1" fillId="0" borderId="43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/>
    </xf>
    <xf numFmtId="0" fontId="1" fillId="0" borderId="55" xfId="0" applyFont="1" applyFill="1" applyBorder="1" applyAlignment="1">
      <alignment horizontal="left" vertical="center"/>
    </xf>
    <xf numFmtId="0" fontId="1" fillId="0" borderId="43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55" xfId="0" applyFont="1" applyFill="1" applyBorder="1" applyAlignment="1">
      <alignment horizontal="center"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0" fillId="0" borderId="48" xfId="0" applyFill="1" applyBorder="1" applyAlignment="1">
      <alignment horizontal="center"/>
    </xf>
    <xf numFmtId="0" fontId="0" fillId="0" borderId="49" xfId="0" applyFill="1" applyBorder="1" applyAlignment="1">
      <alignment horizontal="center"/>
    </xf>
    <xf numFmtId="0" fontId="0" fillId="0" borderId="50" xfId="0" applyFill="1" applyBorder="1" applyAlignment="1">
      <alignment horizontal="center"/>
    </xf>
    <xf numFmtId="0" fontId="9" fillId="0" borderId="23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43" xfId="0" applyFill="1" applyBorder="1" applyAlignment="1">
      <alignment horizontal="center" vertical="center"/>
    </xf>
  </cellXfs>
  <cellStyles count="3">
    <cellStyle name="Neutre" xfId="2" builtinId="28"/>
    <cellStyle name="Normal" xfId="0" builtinId="0"/>
    <cellStyle name="Normal_Feuil1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7.pn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.tiff"/><Relationship Id="rId3" Type="http://schemas.openxmlformats.org/officeDocument/2006/relationships/image" Target="../media/image10.png"/><Relationship Id="rId7" Type="http://schemas.openxmlformats.org/officeDocument/2006/relationships/image" Target="../media/image14.tif"/><Relationship Id="rId2" Type="http://schemas.openxmlformats.org/officeDocument/2006/relationships/image" Target="../media/image9.png"/><Relationship Id="rId1" Type="http://schemas.openxmlformats.org/officeDocument/2006/relationships/image" Target="../media/image8.png"/><Relationship Id="rId6" Type="http://schemas.openxmlformats.org/officeDocument/2006/relationships/image" Target="../media/image13.jpg"/><Relationship Id="rId11" Type="http://schemas.openxmlformats.org/officeDocument/2006/relationships/image" Target="../media/image18.png"/><Relationship Id="rId5" Type="http://schemas.openxmlformats.org/officeDocument/2006/relationships/image" Target="../media/image12.png"/><Relationship Id="rId10" Type="http://schemas.openxmlformats.org/officeDocument/2006/relationships/image" Target="../media/image17.png"/><Relationship Id="rId4" Type="http://schemas.openxmlformats.org/officeDocument/2006/relationships/image" Target="../media/image11.png"/><Relationship Id="rId9" Type="http://schemas.openxmlformats.org/officeDocument/2006/relationships/image" Target="../media/image16.tif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Relationship Id="rId5" Type="http://schemas.openxmlformats.org/officeDocument/2006/relationships/image" Target="../media/image23.jpeg"/><Relationship Id="rId4" Type="http://schemas.openxmlformats.org/officeDocument/2006/relationships/image" Target="../media/image22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5.png"/><Relationship Id="rId2" Type="http://schemas.openxmlformats.org/officeDocument/2006/relationships/image" Target="../media/image24.png"/><Relationship Id="rId1" Type="http://schemas.openxmlformats.org/officeDocument/2006/relationships/image" Target="../media/image19.png"/><Relationship Id="rId5" Type="http://schemas.openxmlformats.org/officeDocument/2006/relationships/image" Target="../media/image23.jpeg"/><Relationship Id="rId4" Type="http://schemas.openxmlformats.org/officeDocument/2006/relationships/image" Target="../media/image2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489857</xdr:colOff>
      <xdr:row>38</xdr:row>
      <xdr:rowOff>0</xdr:rowOff>
    </xdr:from>
    <xdr:to>
      <xdr:col>7</xdr:col>
      <xdr:colOff>471512</xdr:colOff>
      <xdr:row>49</xdr:row>
      <xdr:rowOff>165101</xdr:rowOff>
    </xdr:to>
    <xdr:pic>
      <xdr:nvPicPr>
        <xdr:cNvPr id="68" name="Image 67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55486"/>
        <a:stretch/>
      </xdr:blipFill>
      <xdr:spPr>
        <a:xfrm>
          <a:off x="1338943" y="8316686"/>
          <a:ext cx="12012296" cy="220072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</xdr:row>
      <xdr:rowOff>1</xdr:rowOff>
    </xdr:from>
    <xdr:to>
      <xdr:col>3</xdr:col>
      <xdr:colOff>440531</xdr:colOff>
      <xdr:row>37</xdr:row>
      <xdr:rowOff>103506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07281" y="4191001"/>
          <a:ext cx="3667125" cy="4485005"/>
        </a:xfrm>
        <a:prstGeom prst="rect">
          <a:avLst/>
        </a:prstGeom>
      </xdr:spPr>
    </xdr:pic>
    <xdr:clientData/>
  </xdr:twoCellAnchor>
  <xdr:twoCellAnchor editAs="oneCell">
    <xdr:from>
      <xdr:col>9</xdr:col>
      <xdr:colOff>1</xdr:colOff>
      <xdr:row>14</xdr:row>
      <xdr:rowOff>0</xdr:rowOff>
    </xdr:from>
    <xdr:to>
      <xdr:col>13</xdr:col>
      <xdr:colOff>158089</xdr:colOff>
      <xdr:row>37</xdr:row>
      <xdr:rowOff>71437</xdr:rowOff>
    </xdr:to>
    <xdr:pic>
      <xdr:nvPicPr>
        <xdr:cNvPr id="6" name="Image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239876" y="4191000"/>
          <a:ext cx="3587088" cy="4452937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14</xdr:row>
      <xdr:rowOff>1</xdr:rowOff>
    </xdr:from>
    <xdr:to>
      <xdr:col>21</xdr:col>
      <xdr:colOff>1108876</xdr:colOff>
      <xdr:row>37</xdr:row>
      <xdr:rowOff>95251</xdr:rowOff>
    </xdr:to>
    <xdr:pic>
      <xdr:nvPicPr>
        <xdr:cNvPr id="52" name="Image 5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1026438" y="4191001"/>
          <a:ext cx="3644907" cy="4476750"/>
        </a:xfrm>
        <a:prstGeom prst="rect">
          <a:avLst/>
        </a:prstGeom>
      </xdr:spPr>
    </xdr:pic>
    <xdr:clientData/>
  </xdr:twoCellAnchor>
  <xdr:twoCellAnchor editAs="oneCell">
    <xdr:from>
      <xdr:col>25</xdr:col>
      <xdr:colOff>1</xdr:colOff>
      <xdr:row>14</xdr:row>
      <xdr:rowOff>0</xdr:rowOff>
    </xdr:from>
    <xdr:to>
      <xdr:col>29</xdr:col>
      <xdr:colOff>1027887</xdr:colOff>
      <xdr:row>37</xdr:row>
      <xdr:rowOff>83344</xdr:rowOff>
    </xdr:to>
    <xdr:pic>
      <xdr:nvPicPr>
        <xdr:cNvPr id="53" name="Image 5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7348657" y="4191000"/>
          <a:ext cx="3694886" cy="4464844"/>
        </a:xfrm>
        <a:prstGeom prst="rect">
          <a:avLst/>
        </a:prstGeom>
      </xdr:spPr>
    </xdr:pic>
    <xdr:clientData/>
  </xdr:twoCellAnchor>
  <xdr:twoCellAnchor editAs="oneCell">
    <xdr:from>
      <xdr:col>0</xdr:col>
      <xdr:colOff>1028700</xdr:colOff>
      <xdr:row>14</xdr:row>
      <xdr:rowOff>152400</xdr:rowOff>
    </xdr:from>
    <xdr:to>
      <xdr:col>1</xdr:col>
      <xdr:colOff>366712</xdr:colOff>
      <xdr:row>16</xdr:row>
      <xdr:rowOff>6351</xdr:rowOff>
    </xdr:to>
    <xdr:pic>
      <xdr:nvPicPr>
        <xdr:cNvPr id="7" name="Image 6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059" b="87102"/>
        <a:stretch/>
      </xdr:blipFill>
      <xdr:spPr>
        <a:xfrm>
          <a:off x="1028700" y="4229100"/>
          <a:ext cx="471487" cy="215901"/>
        </a:xfrm>
        <a:prstGeom prst="rect">
          <a:avLst/>
        </a:prstGeom>
      </xdr:spPr>
    </xdr:pic>
    <xdr:clientData/>
  </xdr:twoCellAnchor>
  <xdr:twoCellAnchor editAs="oneCell">
    <xdr:from>
      <xdr:col>0</xdr:col>
      <xdr:colOff>1028700</xdr:colOff>
      <xdr:row>25</xdr:row>
      <xdr:rowOff>161925</xdr:rowOff>
    </xdr:from>
    <xdr:to>
      <xdr:col>1</xdr:col>
      <xdr:colOff>366712</xdr:colOff>
      <xdr:row>27</xdr:row>
      <xdr:rowOff>15876</xdr:rowOff>
    </xdr:to>
    <xdr:pic>
      <xdr:nvPicPr>
        <xdr:cNvPr id="8" name="Image 7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059" b="87102"/>
        <a:stretch/>
      </xdr:blipFill>
      <xdr:spPr>
        <a:xfrm>
          <a:off x="1028700" y="6229350"/>
          <a:ext cx="471487" cy="215901"/>
        </a:xfrm>
        <a:prstGeom prst="rect">
          <a:avLst/>
        </a:prstGeom>
      </xdr:spPr>
    </xdr:pic>
    <xdr:clientData/>
  </xdr:twoCellAnchor>
  <xdr:twoCellAnchor editAs="oneCell">
    <xdr:from>
      <xdr:col>8</xdr:col>
      <xdr:colOff>1000125</xdr:colOff>
      <xdr:row>14</xdr:row>
      <xdr:rowOff>171450</xdr:rowOff>
    </xdr:from>
    <xdr:to>
      <xdr:col>9</xdr:col>
      <xdr:colOff>338137</xdr:colOff>
      <xdr:row>16</xdr:row>
      <xdr:rowOff>25401</xdr:rowOff>
    </xdr:to>
    <xdr:pic>
      <xdr:nvPicPr>
        <xdr:cNvPr id="9" name="Image 8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059" b="87102"/>
        <a:stretch/>
      </xdr:blipFill>
      <xdr:spPr>
        <a:xfrm>
          <a:off x="14944725" y="4248150"/>
          <a:ext cx="471487" cy="215901"/>
        </a:xfrm>
        <a:prstGeom prst="rect">
          <a:avLst/>
        </a:prstGeom>
      </xdr:spPr>
    </xdr:pic>
    <xdr:clientData/>
  </xdr:twoCellAnchor>
  <xdr:twoCellAnchor editAs="oneCell">
    <xdr:from>
      <xdr:col>8</xdr:col>
      <xdr:colOff>990600</xdr:colOff>
      <xdr:row>25</xdr:row>
      <xdr:rowOff>76200</xdr:rowOff>
    </xdr:from>
    <xdr:to>
      <xdr:col>9</xdr:col>
      <xdr:colOff>328612</xdr:colOff>
      <xdr:row>26</xdr:row>
      <xdr:rowOff>111126</xdr:rowOff>
    </xdr:to>
    <xdr:pic>
      <xdr:nvPicPr>
        <xdr:cNvPr id="10" name="Image 9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059" b="87102"/>
        <a:stretch/>
      </xdr:blipFill>
      <xdr:spPr>
        <a:xfrm>
          <a:off x="14935200" y="6143625"/>
          <a:ext cx="471487" cy="215901"/>
        </a:xfrm>
        <a:prstGeom prst="rect">
          <a:avLst/>
        </a:prstGeom>
      </xdr:spPr>
    </xdr:pic>
    <xdr:clientData/>
  </xdr:twoCellAnchor>
  <xdr:twoCellAnchor editAs="oneCell">
    <xdr:from>
      <xdr:col>16</xdr:col>
      <xdr:colOff>1028700</xdr:colOff>
      <xdr:row>14</xdr:row>
      <xdr:rowOff>0</xdr:rowOff>
    </xdr:from>
    <xdr:to>
      <xdr:col>17</xdr:col>
      <xdr:colOff>366711</xdr:colOff>
      <xdr:row>15</xdr:row>
      <xdr:rowOff>34926</xdr:rowOff>
    </xdr:to>
    <xdr:pic>
      <xdr:nvPicPr>
        <xdr:cNvPr id="11" name="Image 10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059" b="87102"/>
        <a:stretch/>
      </xdr:blipFill>
      <xdr:spPr>
        <a:xfrm>
          <a:off x="22440900" y="4076700"/>
          <a:ext cx="471487" cy="215901"/>
        </a:xfrm>
        <a:prstGeom prst="rect">
          <a:avLst/>
        </a:prstGeom>
      </xdr:spPr>
    </xdr:pic>
    <xdr:clientData/>
  </xdr:twoCellAnchor>
  <xdr:twoCellAnchor editAs="oneCell">
    <xdr:from>
      <xdr:col>16</xdr:col>
      <xdr:colOff>1028700</xdr:colOff>
      <xdr:row>25</xdr:row>
      <xdr:rowOff>66675</xdr:rowOff>
    </xdr:from>
    <xdr:to>
      <xdr:col>17</xdr:col>
      <xdr:colOff>366711</xdr:colOff>
      <xdr:row>26</xdr:row>
      <xdr:rowOff>101601</xdr:rowOff>
    </xdr:to>
    <xdr:pic>
      <xdr:nvPicPr>
        <xdr:cNvPr id="12" name="Image 11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059" b="87102"/>
        <a:stretch/>
      </xdr:blipFill>
      <xdr:spPr>
        <a:xfrm>
          <a:off x="22440900" y="6134100"/>
          <a:ext cx="471487" cy="215901"/>
        </a:xfrm>
        <a:prstGeom prst="rect">
          <a:avLst/>
        </a:prstGeom>
      </xdr:spPr>
    </xdr:pic>
    <xdr:clientData/>
  </xdr:twoCellAnchor>
  <xdr:twoCellAnchor editAs="oneCell">
    <xdr:from>
      <xdr:col>24</xdr:col>
      <xdr:colOff>1038225</xdr:colOff>
      <xdr:row>14</xdr:row>
      <xdr:rowOff>152400</xdr:rowOff>
    </xdr:from>
    <xdr:to>
      <xdr:col>25</xdr:col>
      <xdr:colOff>376237</xdr:colOff>
      <xdr:row>16</xdr:row>
      <xdr:rowOff>6351</xdr:rowOff>
    </xdr:to>
    <xdr:pic>
      <xdr:nvPicPr>
        <xdr:cNvPr id="13" name="Image 12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059" b="87102"/>
        <a:stretch/>
      </xdr:blipFill>
      <xdr:spPr>
        <a:xfrm>
          <a:off x="28946475" y="4229100"/>
          <a:ext cx="471487" cy="215901"/>
        </a:xfrm>
        <a:prstGeom prst="rect">
          <a:avLst/>
        </a:prstGeom>
      </xdr:spPr>
    </xdr:pic>
    <xdr:clientData/>
  </xdr:twoCellAnchor>
  <xdr:twoCellAnchor editAs="oneCell">
    <xdr:from>
      <xdr:col>24</xdr:col>
      <xdr:colOff>1057275</xdr:colOff>
      <xdr:row>25</xdr:row>
      <xdr:rowOff>66675</xdr:rowOff>
    </xdr:from>
    <xdr:to>
      <xdr:col>25</xdr:col>
      <xdr:colOff>395287</xdr:colOff>
      <xdr:row>26</xdr:row>
      <xdr:rowOff>101601</xdr:rowOff>
    </xdr:to>
    <xdr:pic>
      <xdr:nvPicPr>
        <xdr:cNvPr id="14" name="Image 13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059" b="87102"/>
        <a:stretch/>
      </xdr:blipFill>
      <xdr:spPr>
        <a:xfrm>
          <a:off x="28965525" y="6134100"/>
          <a:ext cx="471487" cy="215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38</xdr:row>
      <xdr:rowOff>0</xdr:rowOff>
    </xdr:from>
    <xdr:to>
      <xdr:col>10</xdr:col>
      <xdr:colOff>169685</xdr:colOff>
      <xdr:row>44</xdr:row>
      <xdr:rowOff>33630</xdr:rowOff>
    </xdr:to>
    <xdr:pic>
      <xdr:nvPicPr>
        <xdr:cNvPr id="9" name="Image 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0" y="7239000"/>
          <a:ext cx="11516342" cy="1176630"/>
        </a:xfrm>
        <a:prstGeom prst="rect">
          <a:avLst/>
        </a:prstGeom>
      </xdr:spPr>
    </xdr:pic>
    <xdr:clientData/>
  </xdr:twoCellAnchor>
  <xdr:twoCellAnchor editAs="oneCell">
    <xdr:from>
      <xdr:col>0</xdr:col>
      <xdr:colOff>928688</xdr:colOff>
      <xdr:row>13</xdr:row>
      <xdr:rowOff>119063</xdr:rowOff>
    </xdr:from>
    <xdr:to>
      <xdr:col>3</xdr:col>
      <xdr:colOff>214313</xdr:colOff>
      <xdr:row>37</xdr:row>
      <xdr:rowOff>32068</xdr:rowOff>
    </xdr:to>
    <xdr:pic>
      <xdr:nvPicPr>
        <xdr:cNvPr id="12" name="Image 1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28688" y="4119563"/>
          <a:ext cx="3667125" cy="4485005"/>
        </a:xfrm>
        <a:prstGeom prst="rect">
          <a:avLst/>
        </a:prstGeom>
      </xdr:spPr>
    </xdr:pic>
    <xdr:clientData/>
  </xdr:twoCellAnchor>
  <xdr:twoCellAnchor editAs="oneCell">
    <xdr:from>
      <xdr:col>7</xdr:col>
      <xdr:colOff>523875</xdr:colOff>
      <xdr:row>13</xdr:row>
      <xdr:rowOff>154780</xdr:rowOff>
    </xdr:from>
    <xdr:to>
      <xdr:col>11</xdr:col>
      <xdr:colOff>991526</xdr:colOff>
      <xdr:row>37</xdr:row>
      <xdr:rowOff>35717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572875" y="4155280"/>
          <a:ext cx="4170495" cy="4452937"/>
        </a:xfrm>
        <a:prstGeom prst="rect">
          <a:avLst/>
        </a:prstGeom>
      </xdr:spPr>
    </xdr:pic>
    <xdr:clientData/>
  </xdr:twoCellAnchor>
  <xdr:twoCellAnchor editAs="oneCell">
    <xdr:from>
      <xdr:col>15</xdr:col>
      <xdr:colOff>238125</xdr:colOff>
      <xdr:row>13</xdr:row>
      <xdr:rowOff>119062</xdr:rowOff>
    </xdr:from>
    <xdr:to>
      <xdr:col>19</xdr:col>
      <xdr:colOff>275438</xdr:colOff>
      <xdr:row>37</xdr:row>
      <xdr:rowOff>23812</xdr:rowOff>
    </xdr:to>
    <xdr:pic>
      <xdr:nvPicPr>
        <xdr:cNvPr id="14" name="Image 13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9038094" y="4119562"/>
          <a:ext cx="3644907" cy="4476750"/>
        </a:xfrm>
        <a:prstGeom prst="rect">
          <a:avLst/>
        </a:prstGeom>
      </xdr:spPr>
    </xdr:pic>
    <xdr:clientData/>
  </xdr:twoCellAnchor>
  <xdr:twoCellAnchor editAs="oneCell">
    <xdr:from>
      <xdr:col>22</xdr:col>
      <xdr:colOff>404813</xdr:colOff>
      <xdr:row>13</xdr:row>
      <xdr:rowOff>95250</xdr:rowOff>
    </xdr:from>
    <xdr:to>
      <xdr:col>26</xdr:col>
      <xdr:colOff>873105</xdr:colOff>
      <xdr:row>36</xdr:row>
      <xdr:rowOff>178594</xdr:rowOff>
    </xdr:to>
    <xdr:pic>
      <xdr:nvPicPr>
        <xdr:cNvPr id="15" name="Image 14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5979438" y="4095750"/>
          <a:ext cx="3694886" cy="4464844"/>
        </a:xfrm>
        <a:prstGeom prst="rect">
          <a:avLst/>
        </a:prstGeom>
      </xdr:spPr>
    </xdr:pic>
    <xdr:clientData/>
  </xdr:twoCellAnchor>
  <xdr:twoCellAnchor editAs="oneCell">
    <xdr:from>
      <xdr:col>0</xdr:col>
      <xdr:colOff>738188</xdr:colOff>
      <xdr:row>14</xdr:row>
      <xdr:rowOff>31750</xdr:rowOff>
    </xdr:from>
    <xdr:to>
      <xdr:col>1</xdr:col>
      <xdr:colOff>76200</xdr:colOff>
      <xdr:row>15</xdr:row>
      <xdr:rowOff>68263</xdr:rowOff>
    </xdr:to>
    <xdr:pic>
      <xdr:nvPicPr>
        <xdr:cNvPr id="7" name="Image 6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059" b="87102"/>
        <a:stretch/>
      </xdr:blipFill>
      <xdr:spPr>
        <a:xfrm>
          <a:off x="738188" y="4111625"/>
          <a:ext cx="496887" cy="219076"/>
        </a:xfrm>
        <a:prstGeom prst="rect">
          <a:avLst/>
        </a:prstGeom>
      </xdr:spPr>
    </xdr:pic>
    <xdr:clientData/>
  </xdr:twoCellAnchor>
  <xdr:twoCellAnchor editAs="oneCell">
    <xdr:from>
      <xdr:col>0</xdr:col>
      <xdr:colOff>755650</xdr:colOff>
      <xdr:row>25</xdr:row>
      <xdr:rowOff>112712</xdr:rowOff>
    </xdr:from>
    <xdr:to>
      <xdr:col>1</xdr:col>
      <xdr:colOff>93662</xdr:colOff>
      <xdr:row>26</xdr:row>
      <xdr:rowOff>149226</xdr:rowOff>
    </xdr:to>
    <xdr:pic>
      <xdr:nvPicPr>
        <xdr:cNvPr id="8" name="Image 7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059" b="87102"/>
        <a:stretch/>
      </xdr:blipFill>
      <xdr:spPr>
        <a:xfrm>
          <a:off x="755650" y="6200775"/>
          <a:ext cx="496887" cy="219076"/>
        </a:xfrm>
        <a:prstGeom prst="rect">
          <a:avLst/>
        </a:prstGeom>
      </xdr:spPr>
    </xdr:pic>
    <xdr:clientData/>
  </xdr:twoCellAnchor>
  <xdr:twoCellAnchor editAs="oneCell">
    <xdr:from>
      <xdr:col>7</xdr:col>
      <xdr:colOff>332581</xdr:colOff>
      <xdr:row>14</xdr:row>
      <xdr:rowOff>146050</xdr:rowOff>
    </xdr:from>
    <xdr:to>
      <xdr:col>7</xdr:col>
      <xdr:colOff>829468</xdr:colOff>
      <xdr:row>15</xdr:row>
      <xdr:rowOff>182564</xdr:rowOff>
    </xdr:to>
    <xdr:pic>
      <xdr:nvPicPr>
        <xdr:cNvPr id="10" name="Image 9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059" b="87102"/>
        <a:stretch/>
      </xdr:blipFill>
      <xdr:spPr>
        <a:xfrm>
          <a:off x="11679237" y="4337050"/>
          <a:ext cx="496887" cy="227014"/>
        </a:xfrm>
        <a:prstGeom prst="rect">
          <a:avLst/>
        </a:prstGeom>
      </xdr:spPr>
    </xdr:pic>
    <xdr:clientData/>
  </xdr:twoCellAnchor>
  <xdr:twoCellAnchor editAs="oneCell">
    <xdr:from>
      <xdr:col>7</xdr:col>
      <xdr:colOff>341313</xdr:colOff>
      <xdr:row>24</xdr:row>
      <xdr:rowOff>142875</xdr:rowOff>
    </xdr:from>
    <xdr:to>
      <xdr:col>7</xdr:col>
      <xdr:colOff>838200</xdr:colOff>
      <xdr:row>25</xdr:row>
      <xdr:rowOff>187326</xdr:rowOff>
    </xdr:to>
    <xdr:pic>
      <xdr:nvPicPr>
        <xdr:cNvPr id="16" name="Image 15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059" b="87102"/>
        <a:stretch/>
      </xdr:blipFill>
      <xdr:spPr>
        <a:xfrm>
          <a:off x="11687969" y="6238875"/>
          <a:ext cx="496887" cy="234951"/>
        </a:xfrm>
        <a:prstGeom prst="rect">
          <a:avLst/>
        </a:prstGeom>
      </xdr:spPr>
    </xdr:pic>
    <xdr:clientData/>
  </xdr:twoCellAnchor>
  <xdr:twoCellAnchor editAs="oneCell">
    <xdr:from>
      <xdr:col>15</xdr:col>
      <xdr:colOff>39688</xdr:colOff>
      <xdr:row>13</xdr:row>
      <xdr:rowOff>127001</xdr:rowOff>
    </xdr:from>
    <xdr:to>
      <xdr:col>15</xdr:col>
      <xdr:colOff>484981</xdr:colOff>
      <xdr:row>14</xdr:row>
      <xdr:rowOff>171452</xdr:rowOff>
    </xdr:to>
    <xdr:pic>
      <xdr:nvPicPr>
        <xdr:cNvPr id="17" name="Image 16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059" b="87102"/>
        <a:stretch/>
      </xdr:blipFill>
      <xdr:spPr>
        <a:xfrm>
          <a:off x="19137313" y="4127501"/>
          <a:ext cx="445293" cy="234951"/>
        </a:xfrm>
        <a:prstGeom prst="rect">
          <a:avLst/>
        </a:prstGeom>
      </xdr:spPr>
    </xdr:pic>
    <xdr:clientData/>
  </xdr:twoCellAnchor>
  <xdr:twoCellAnchor editAs="oneCell">
    <xdr:from>
      <xdr:col>15</xdr:col>
      <xdr:colOff>35719</xdr:colOff>
      <xdr:row>24</xdr:row>
      <xdr:rowOff>154781</xdr:rowOff>
    </xdr:from>
    <xdr:to>
      <xdr:col>15</xdr:col>
      <xdr:colOff>532606</xdr:colOff>
      <xdr:row>26</xdr:row>
      <xdr:rowOff>794</xdr:rowOff>
    </xdr:to>
    <xdr:pic>
      <xdr:nvPicPr>
        <xdr:cNvPr id="18" name="Image 17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059" b="87102"/>
        <a:stretch/>
      </xdr:blipFill>
      <xdr:spPr>
        <a:xfrm>
          <a:off x="19133344" y="6250781"/>
          <a:ext cx="496887" cy="227013"/>
        </a:xfrm>
        <a:prstGeom prst="rect">
          <a:avLst/>
        </a:prstGeom>
      </xdr:spPr>
    </xdr:pic>
    <xdr:clientData/>
  </xdr:twoCellAnchor>
  <xdr:twoCellAnchor editAs="oneCell">
    <xdr:from>
      <xdr:col>22</xdr:col>
      <xdr:colOff>214313</xdr:colOff>
      <xdr:row>13</xdr:row>
      <xdr:rowOff>154781</xdr:rowOff>
    </xdr:from>
    <xdr:to>
      <xdr:col>22</xdr:col>
      <xdr:colOff>711200</xdr:colOff>
      <xdr:row>15</xdr:row>
      <xdr:rowOff>795</xdr:rowOff>
    </xdr:to>
    <xdr:pic>
      <xdr:nvPicPr>
        <xdr:cNvPr id="19" name="Image 18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059" b="87102"/>
        <a:stretch/>
      </xdr:blipFill>
      <xdr:spPr>
        <a:xfrm>
          <a:off x="26086594" y="4155281"/>
          <a:ext cx="496887" cy="227014"/>
        </a:xfrm>
        <a:prstGeom prst="rect">
          <a:avLst/>
        </a:prstGeom>
      </xdr:spPr>
    </xdr:pic>
    <xdr:clientData/>
  </xdr:twoCellAnchor>
  <xdr:twoCellAnchor editAs="oneCell">
    <xdr:from>
      <xdr:col>22</xdr:col>
      <xdr:colOff>273844</xdr:colOff>
      <xdr:row>24</xdr:row>
      <xdr:rowOff>142875</xdr:rowOff>
    </xdr:from>
    <xdr:to>
      <xdr:col>23</xdr:col>
      <xdr:colOff>8731</xdr:colOff>
      <xdr:row>25</xdr:row>
      <xdr:rowOff>179388</xdr:rowOff>
    </xdr:to>
    <xdr:pic>
      <xdr:nvPicPr>
        <xdr:cNvPr id="20" name="Image 19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059" b="87102"/>
        <a:stretch/>
      </xdr:blipFill>
      <xdr:spPr>
        <a:xfrm>
          <a:off x="26146125" y="6238875"/>
          <a:ext cx="496887" cy="22701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425450</xdr:colOff>
      <xdr:row>4</xdr:row>
      <xdr:rowOff>69850</xdr:rowOff>
    </xdr:from>
    <xdr:ext cx="7388969" cy="2464777"/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5450" y="801370"/>
          <a:ext cx="7388969" cy="2464777"/>
        </a:xfrm>
        <a:prstGeom prst="rect">
          <a:avLst/>
        </a:prstGeom>
      </xdr:spPr>
    </xdr:pic>
    <xdr:clientData/>
  </xdr:oneCellAnchor>
  <xdr:oneCellAnchor>
    <xdr:from>
      <xdr:col>0</xdr:col>
      <xdr:colOff>736600</xdr:colOff>
      <xdr:row>17</xdr:row>
      <xdr:rowOff>38100</xdr:rowOff>
    </xdr:from>
    <xdr:ext cx="6492779" cy="2301441"/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36600" y="3147060"/>
          <a:ext cx="6492779" cy="2301441"/>
        </a:xfrm>
        <a:prstGeom prst="rect">
          <a:avLst/>
        </a:prstGeom>
      </xdr:spPr>
    </xdr:pic>
    <xdr:clientData/>
  </xdr:oneCellAnchor>
  <xdr:oneCellAnchor>
    <xdr:from>
      <xdr:col>11</xdr:col>
      <xdr:colOff>0</xdr:colOff>
      <xdr:row>4</xdr:row>
      <xdr:rowOff>0</xdr:rowOff>
    </xdr:from>
    <xdr:ext cx="6450106" cy="5462239"/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717280" y="731520"/>
          <a:ext cx="6450106" cy="5462239"/>
        </a:xfrm>
        <a:prstGeom prst="rect">
          <a:avLst/>
        </a:prstGeom>
      </xdr:spPr>
    </xdr:pic>
    <xdr:clientData/>
  </xdr:oneCellAnchor>
  <xdr:oneCellAnchor>
    <xdr:from>
      <xdr:col>20</xdr:col>
      <xdr:colOff>76200</xdr:colOff>
      <xdr:row>3</xdr:row>
      <xdr:rowOff>127000</xdr:rowOff>
    </xdr:from>
    <xdr:ext cx="7797436" cy="5192737"/>
    <xdr:pic>
      <xdr:nvPicPr>
        <xdr:cNvPr id="5" name="Image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5925800" y="675640"/>
          <a:ext cx="7797436" cy="5192737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35</xdr:row>
      <xdr:rowOff>0</xdr:rowOff>
    </xdr:from>
    <xdr:ext cx="11973542" cy="1428116"/>
    <xdr:pic>
      <xdr:nvPicPr>
        <xdr:cNvPr id="6" name="Image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584960" y="6400800"/>
          <a:ext cx="11973542" cy="1428116"/>
        </a:xfrm>
        <a:prstGeom prst="rect">
          <a:avLst/>
        </a:prstGeom>
      </xdr:spPr>
    </xdr:pic>
    <xdr:clientData/>
  </xdr:oneCellAnchor>
  <xdr:oneCellAnchor>
    <xdr:from>
      <xdr:col>22</xdr:col>
      <xdr:colOff>12700</xdr:colOff>
      <xdr:row>8</xdr:row>
      <xdr:rowOff>0</xdr:rowOff>
    </xdr:from>
    <xdr:ext cx="488604" cy="1003300"/>
    <xdr:pic>
      <xdr:nvPicPr>
        <xdr:cNvPr id="7" name="Image 6"/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14" t="66116"/>
        <a:stretch/>
      </xdr:blipFill>
      <xdr:spPr>
        <a:xfrm>
          <a:off x="17447260" y="1463040"/>
          <a:ext cx="488604" cy="1003300"/>
        </a:xfrm>
        <a:prstGeom prst="rect">
          <a:avLst/>
        </a:prstGeom>
      </xdr:spPr>
    </xdr:pic>
    <xdr:clientData/>
  </xdr:oneCellAnchor>
  <xdr:oneCellAnchor>
    <xdr:from>
      <xdr:col>10</xdr:col>
      <xdr:colOff>431800</xdr:colOff>
      <xdr:row>7</xdr:row>
      <xdr:rowOff>139700</xdr:rowOff>
    </xdr:from>
    <xdr:ext cx="519084" cy="995680"/>
    <xdr:pic>
      <xdr:nvPicPr>
        <xdr:cNvPr id="8" name="Image 7"/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14" t="66116"/>
        <a:stretch/>
      </xdr:blipFill>
      <xdr:spPr>
        <a:xfrm>
          <a:off x="8356600" y="1419860"/>
          <a:ext cx="519084" cy="99568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25400</xdr:rowOff>
    </xdr:from>
    <xdr:ext cx="488604" cy="1003300"/>
    <xdr:pic>
      <xdr:nvPicPr>
        <xdr:cNvPr id="9" name="Image 8"/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14" t="66116"/>
        <a:stretch/>
      </xdr:blipFill>
      <xdr:spPr>
        <a:xfrm>
          <a:off x="0" y="939800"/>
          <a:ext cx="488604" cy="10033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19</xdr:row>
      <xdr:rowOff>63500</xdr:rowOff>
    </xdr:from>
    <xdr:ext cx="736601" cy="1394460"/>
    <xdr:pic>
      <xdr:nvPicPr>
        <xdr:cNvPr id="10" name="Image 9"/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553" t="23412" r="-2069" b="37339"/>
        <a:stretch/>
      </xdr:blipFill>
      <xdr:spPr>
        <a:xfrm>
          <a:off x="0" y="3538220"/>
          <a:ext cx="736601" cy="1394460"/>
        </a:xfrm>
        <a:prstGeom prst="rect">
          <a:avLst/>
        </a:prstGeom>
      </xdr:spPr>
    </xdr:pic>
    <xdr:clientData/>
  </xdr:oneCellAnchor>
  <xdr:oneCellAnchor>
    <xdr:from>
      <xdr:col>9</xdr:col>
      <xdr:colOff>749300</xdr:colOff>
      <xdr:row>24</xdr:row>
      <xdr:rowOff>63500</xdr:rowOff>
    </xdr:from>
    <xdr:ext cx="767081" cy="1394460"/>
    <xdr:pic>
      <xdr:nvPicPr>
        <xdr:cNvPr id="11" name="Image 10"/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553" t="23412" r="-2069" b="37339"/>
        <a:stretch/>
      </xdr:blipFill>
      <xdr:spPr>
        <a:xfrm>
          <a:off x="7881620" y="4452620"/>
          <a:ext cx="767081" cy="1394460"/>
        </a:xfrm>
        <a:prstGeom prst="rect">
          <a:avLst/>
        </a:prstGeom>
      </xdr:spPr>
    </xdr:pic>
    <xdr:clientData/>
  </xdr:oneCellAnchor>
  <xdr:oneCellAnchor>
    <xdr:from>
      <xdr:col>19</xdr:col>
      <xdr:colOff>165100</xdr:colOff>
      <xdr:row>22</xdr:row>
      <xdr:rowOff>63500</xdr:rowOff>
    </xdr:from>
    <xdr:ext cx="767081" cy="1394460"/>
    <xdr:pic>
      <xdr:nvPicPr>
        <xdr:cNvPr id="12" name="Image 11"/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553" t="23412" r="-2069" b="37339"/>
        <a:stretch/>
      </xdr:blipFill>
      <xdr:spPr>
        <a:xfrm>
          <a:off x="15222220" y="4086860"/>
          <a:ext cx="767081" cy="1394460"/>
        </a:xfrm>
        <a:prstGeom prst="rect">
          <a:avLst/>
        </a:prstGeom>
      </xdr:spPr>
    </xdr:pic>
    <xdr:clientData/>
  </xdr:oneCellAnchor>
  <xdr:oneCellAnchor>
    <xdr:from>
      <xdr:col>21</xdr:col>
      <xdr:colOff>673100</xdr:colOff>
      <xdr:row>6</xdr:row>
      <xdr:rowOff>50800</xdr:rowOff>
    </xdr:from>
    <xdr:ext cx="551180" cy="259080"/>
    <xdr:pic>
      <xdr:nvPicPr>
        <xdr:cNvPr id="13" name="Image 12"/>
        <xdr:cNvPicPr>
          <a:picLocks noChangeAspect="1"/>
        </xdr:cNvPicPr>
      </xdr:nvPicPr>
      <xdr:blipFill rotWithShape="1"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1776" b="86434"/>
        <a:stretch/>
      </xdr:blipFill>
      <xdr:spPr>
        <a:xfrm>
          <a:off x="17315180" y="1148080"/>
          <a:ext cx="551180" cy="25908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</xdr:row>
      <xdr:rowOff>152400</xdr:rowOff>
    </xdr:from>
    <xdr:ext cx="520700" cy="251460"/>
    <xdr:pic>
      <xdr:nvPicPr>
        <xdr:cNvPr id="14" name="Image 13"/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1776" b="86434"/>
        <a:stretch/>
      </xdr:blipFill>
      <xdr:spPr>
        <a:xfrm>
          <a:off x="0" y="701040"/>
          <a:ext cx="520700" cy="2514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</xdr:row>
      <xdr:rowOff>0</xdr:rowOff>
    </xdr:from>
    <xdr:ext cx="0" cy="259080"/>
    <xdr:pic>
      <xdr:nvPicPr>
        <xdr:cNvPr id="15" name="Image 14"/>
        <xdr:cNvPicPr>
          <a:picLocks noChangeAspect="1"/>
        </xdr:cNvPicPr>
      </xdr:nvPicPr>
      <xdr:blipFill rotWithShape="1"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1776" b="86434"/>
        <a:stretch/>
      </xdr:blipFill>
      <xdr:spPr>
        <a:xfrm>
          <a:off x="0" y="1097280"/>
          <a:ext cx="0" cy="25908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18</xdr:row>
      <xdr:rowOff>139700</xdr:rowOff>
    </xdr:from>
    <xdr:ext cx="520700" cy="251460"/>
    <xdr:pic>
      <xdr:nvPicPr>
        <xdr:cNvPr id="16" name="Image 15"/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1776" b="86434"/>
        <a:stretch/>
      </xdr:blipFill>
      <xdr:spPr>
        <a:xfrm>
          <a:off x="0" y="3431540"/>
          <a:ext cx="520700" cy="25146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23</xdr:row>
      <xdr:rowOff>76200</xdr:rowOff>
    </xdr:from>
    <xdr:ext cx="520700" cy="259080"/>
    <xdr:pic>
      <xdr:nvPicPr>
        <xdr:cNvPr id="17" name="Image 16"/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1776" b="86434"/>
        <a:stretch/>
      </xdr:blipFill>
      <xdr:spPr>
        <a:xfrm>
          <a:off x="7924800" y="4282440"/>
          <a:ext cx="520700" cy="259080"/>
        </a:xfrm>
        <a:prstGeom prst="rect">
          <a:avLst/>
        </a:prstGeom>
      </xdr:spPr>
    </xdr:pic>
    <xdr:clientData/>
  </xdr:oneCellAnchor>
  <xdr:oneCellAnchor>
    <xdr:from>
      <xdr:col>19</xdr:col>
      <xdr:colOff>190500</xdr:colOff>
      <xdr:row>21</xdr:row>
      <xdr:rowOff>152400</xdr:rowOff>
    </xdr:from>
    <xdr:ext cx="520700" cy="251460"/>
    <xdr:pic>
      <xdr:nvPicPr>
        <xdr:cNvPr id="18" name="Image 17"/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1776" b="86434"/>
        <a:stretch/>
      </xdr:blipFill>
      <xdr:spPr>
        <a:xfrm>
          <a:off x="15247620" y="3992880"/>
          <a:ext cx="520700" cy="251460"/>
        </a:xfrm>
        <a:prstGeom prst="rect">
          <a:avLst/>
        </a:prstGeom>
      </xdr:spPr>
    </xdr:pic>
    <xdr:clientData/>
  </xdr:oneCellAnchor>
  <xdr:oneCellAnchor>
    <xdr:from>
      <xdr:col>2</xdr:col>
      <xdr:colOff>63500</xdr:colOff>
      <xdr:row>4</xdr:row>
      <xdr:rowOff>88901</xdr:rowOff>
    </xdr:from>
    <xdr:ext cx="5383219" cy="1280160"/>
    <xdr:pic>
      <xdr:nvPicPr>
        <xdr:cNvPr id="19" name="Image 18"/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b="46258"/>
        <a:stretch/>
      </xdr:blipFill>
      <xdr:spPr>
        <a:xfrm>
          <a:off x="1648460" y="820421"/>
          <a:ext cx="5383219" cy="1280160"/>
        </a:xfrm>
        <a:prstGeom prst="rect">
          <a:avLst/>
        </a:prstGeom>
      </xdr:spPr>
    </xdr:pic>
    <xdr:clientData/>
  </xdr:oneCellAnchor>
  <xdr:oneCellAnchor>
    <xdr:from>
      <xdr:col>2</xdr:col>
      <xdr:colOff>368300</xdr:colOff>
      <xdr:row>17</xdr:row>
      <xdr:rowOff>101600</xdr:rowOff>
    </xdr:from>
    <xdr:ext cx="5438085" cy="2225241"/>
    <xdr:pic>
      <xdr:nvPicPr>
        <xdr:cNvPr id="20" name="Image 19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953260" y="3210560"/>
          <a:ext cx="5438085" cy="2225241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8987</xdr:colOff>
      <xdr:row>2</xdr:row>
      <xdr:rowOff>540628</xdr:rowOff>
    </xdr:from>
    <xdr:to>
      <xdr:col>10</xdr:col>
      <xdr:colOff>579887</xdr:colOff>
      <xdr:row>6</xdr:row>
      <xdr:rowOff>115875</xdr:rowOff>
    </xdr:to>
    <xdr:sp macro="" textlink="">
      <xdr:nvSpPr>
        <xdr:cNvPr id="3" name="Rectangle 2"/>
        <xdr:cNvSpPr/>
      </xdr:nvSpPr>
      <xdr:spPr>
        <a:xfrm>
          <a:off x="8284307" y="906388"/>
          <a:ext cx="2155860" cy="855407"/>
        </a:xfrm>
        <a:prstGeom prst="rect">
          <a:avLst/>
        </a:prstGeom>
        <a:noFill/>
        <a:ln w="12700">
          <a:solidFill>
            <a:schemeClr val="bg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fr-FR">
            <a:ln w="6350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7</xdr:col>
      <xdr:colOff>750816</xdr:colOff>
      <xdr:row>15</xdr:row>
      <xdr:rowOff>403554</xdr:rowOff>
    </xdr:from>
    <xdr:to>
      <xdr:col>10</xdr:col>
      <xdr:colOff>580715</xdr:colOff>
      <xdr:row>18</xdr:row>
      <xdr:rowOff>161681</xdr:rowOff>
    </xdr:to>
    <xdr:sp macro="" textlink="">
      <xdr:nvSpPr>
        <xdr:cNvPr id="12" name="Rectangle 11"/>
        <xdr:cNvSpPr/>
      </xdr:nvSpPr>
      <xdr:spPr>
        <a:xfrm>
          <a:off x="8233656" y="3695394"/>
          <a:ext cx="2207339" cy="855407"/>
        </a:xfrm>
        <a:prstGeom prst="rect">
          <a:avLst/>
        </a:prstGeom>
        <a:noFill/>
        <a:ln w="12700">
          <a:solidFill>
            <a:schemeClr val="bg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fr-FR"/>
        </a:p>
      </xdr:txBody>
    </xdr:sp>
    <xdr:clientData/>
  </xdr:twoCellAnchor>
  <xdr:twoCellAnchor>
    <xdr:from>
      <xdr:col>8</xdr:col>
      <xdr:colOff>99357</xdr:colOff>
      <xdr:row>28</xdr:row>
      <xdr:rowOff>364298</xdr:rowOff>
    </xdr:from>
    <xdr:to>
      <xdr:col>11</xdr:col>
      <xdr:colOff>160104</xdr:colOff>
      <xdr:row>31</xdr:row>
      <xdr:rowOff>122425</xdr:rowOff>
    </xdr:to>
    <xdr:sp macro="" textlink="">
      <xdr:nvSpPr>
        <xdr:cNvPr id="16" name="Rectangle 15"/>
        <xdr:cNvSpPr/>
      </xdr:nvSpPr>
      <xdr:spPr>
        <a:xfrm>
          <a:off x="8374677" y="6582218"/>
          <a:ext cx="2438187" cy="855407"/>
        </a:xfrm>
        <a:prstGeom prst="rect">
          <a:avLst/>
        </a:prstGeom>
        <a:noFill/>
        <a:ln w="12700">
          <a:solidFill>
            <a:schemeClr val="bg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fr-FR"/>
        </a:p>
      </xdr:txBody>
    </xdr:sp>
    <xdr:clientData/>
  </xdr:twoCellAnchor>
  <xdr:twoCellAnchor editAs="oneCell">
    <xdr:from>
      <xdr:col>2</xdr:col>
      <xdr:colOff>990600</xdr:colOff>
      <xdr:row>38</xdr:row>
      <xdr:rowOff>38100</xdr:rowOff>
    </xdr:from>
    <xdr:to>
      <xdr:col>11</xdr:col>
      <xdr:colOff>219075</xdr:colOff>
      <xdr:row>43</xdr:row>
      <xdr:rowOff>133340</xdr:rowOff>
    </xdr:to>
    <xdr:pic>
      <xdr:nvPicPr>
        <xdr:cNvPr id="18" name="Image 1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14900" y="8633460"/>
          <a:ext cx="8153400" cy="100964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11</xdr:col>
      <xdr:colOff>412947</xdr:colOff>
      <xdr:row>11</xdr:row>
      <xdr:rowOff>11631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258300" y="400050"/>
          <a:ext cx="3737172" cy="2316681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11</xdr:col>
      <xdr:colOff>669001</xdr:colOff>
      <xdr:row>23</xdr:row>
      <xdr:rowOff>199463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58300" y="3486150"/>
          <a:ext cx="3993226" cy="2304488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26</xdr:row>
      <xdr:rowOff>0</xdr:rowOff>
    </xdr:from>
    <xdr:to>
      <xdr:col>11</xdr:col>
      <xdr:colOff>754352</xdr:colOff>
      <xdr:row>34</xdr:row>
      <xdr:rowOff>180413</xdr:rowOff>
    </xdr:to>
    <xdr:pic>
      <xdr:nvPicPr>
        <xdr:cNvPr id="6" name="Image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258300" y="6172200"/>
          <a:ext cx="4078577" cy="2304488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26</xdr:row>
      <xdr:rowOff>45720</xdr:rowOff>
    </xdr:from>
    <xdr:to>
      <xdr:col>7</xdr:col>
      <xdr:colOff>509587</xdr:colOff>
      <xdr:row>27</xdr:row>
      <xdr:rowOff>71121</xdr:rowOff>
    </xdr:to>
    <xdr:pic>
      <xdr:nvPicPr>
        <xdr:cNvPr id="9" name="Image 8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059" b="87102"/>
        <a:stretch/>
      </xdr:blipFill>
      <xdr:spPr>
        <a:xfrm>
          <a:off x="9563100" y="5958840"/>
          <a:ext cx="471487" cy="215901"/>
        </a:xfrm>
        <a:prstGeom prst="rect">
          <a:avLst/>
        </a:prstGeom>
      </xdr:spPr>
    </xdr:pic>
    <xdr:clientData/>
  </xdr:twoCellAnchor>
  <xdr:twoCellAnchor editAs="oneCell">
    <xdr:from>
      <xdr:col>7</xdr:col>
      <xdr:colOff>7620</xdr:colOff>
      <xdr:row>14</xdr:row>
      <xdr:rowOff>167640</xdr:rowOff>
    </xdr:from>
    <xdr:to>
      <xdr:col>7</xdr:col>
      <xdr:colOff>479107</xdr:colOff>
      <xdr:row>15</xdr:row>
      <xdr:rowOff>193041</xdr:rowOff>
    </xdr:to>
    <xdr:pic>
      <xdr:nvPicPr>
        <xdr:cNvPr id="10" name="Image 9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059" b="87102"/>
        <a:stretch/>
      </xdr:blipFill>
      <xdr:spPr>
        <a:xfrm>
          <a:off x="9532620" y="3314700"/>
          <a:ext cx="471487" cy="215901"/>
        </a:xfrm>
        <a:prstGeom prst="rect">
          <a:avLst/>
        </a:prstGeom>
      </xdr:spPr>
    </xdr:pic>
    <xdr:clientData/>
  </xdr:twoCellAnchor>
  <xdr:twoCellAnchor editAs="oneCell">
    <xdr:from>
      <xdr:col>7</xdr:col>
      <xdr:colOff>7620</xdr:colOff>
      <xdr:row>2</xdr:row>
      <xdr:rowOff>38100</xdr:rowOff>
    </xdr:from>
    <xdr:to>
      <xdr:col>7</xdr:col>
      <xdr:colOff>479107</xdr:colOff>
      <xdr:row>2</xdr:row>
      <xdr:rowOff>254001</xdr:rowOff>
    </xdr:to>
    <xdr:pic>
      <xdr:nvPicPr>
        <xdr:cNvPr id="11" name="Image 10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059" b="87102"/>
        <a:stretch/>
      </xdr:blipFill>
      <xdr:spPr>
        <a:xfrm>
          <a:off x="9532620" y="419100"/>
          <a:ext cx="471487" cy="21590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8987</xdr:colOff>
      <xdr:row>2</xdr:row>
      <xdr:rowOff>540628</xdr:rowOff>
    </xdr:from>
    <xdr:to>
      <xdr:col>10</xdr:col>
      <xdr:colOff>579887</xdr:colOff>
      <xdr:row>6</xdr:row>
      <xdr:rowOff>115875</xdr:rowOff>
    </xdr:to>
    <xdr:sp macro="" textlink="">
      <xdr:nvSpPr>
        <xdr:cNvPr id="3" name="Rectangle 2"/>
        <xdr:cNvSpPr/>
      </xdr:nvSpPr>
      <xdr:spPr>
        <a:xfrm>
          <a:off x="9922607" y="906388"/>
          <a:ext cx="2155860" cy="855407"/>
        </a:xfrm>
        <a:prstGeom prst="rect">
          <a:avLst/>
        </a:prstGeom>
        <a:noFill/>
        <a:ln w="12700">
          <a:solidFill>
            <a:schemeClr val="bg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fr-FR">
            <a:ln w="6350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7</xdr:col>
      <xdr:colOff>750816</xdr:colOff>
      <xdr:row>15</xdr:row>
      <xdr:rowOff>403554</xdr:rowOff>
    </xdr:from>
    <xdr:to>
      <xdr:col>10</xdr:col>
      <xdr:colOff>580715</xdr:colOff>
      <xdr:row>18</xdr:row>
      <xdr:rowOff>161681</xdr:rowOff>
    </xdr:to>
    <xdr:sp macro="" textlink="">
      <xdr:nvSpPr>
        <xdr:cNvPr id="8" name="Rectangle 7"/>
        <xdr:cNvSpPr/>
      </xdr:nvSpPr>
      <xdr:spPr>
        <a:xfrm>
          <a:off x="9871956" y="3695394"/>
          <a:ext cx="2207339" cy="855407"/>
        </a:xfrm>
        <a:prstGeom prst="rect">
          <a:avLst/>
        </a:prstGeom>
        <a:noFill/>
        <a:ln w="12700">
          <a:solidFill>
            <a:schemeClr val="bg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fr-FR"/>
        </a:p>
      </xdr:txBody>
    </xdr:sp>
    <xdr:clientData/>
  </xdr:twoCellAnchor>
  <xdr:twoCellAnchor>
    <xdr:from>
      <xdr:col>8</xdr:col>
      <xdr:colOff>99357</xdr:colOff>
      <xdr:row>28</xdr:row>
      <xdr:rowOff>364298</xdr:rowOff>
    </xdr:from>
    <xdr:to>
      <xdr:col>11</xdr:col>
      <xdr:colOff>160104</xdr:colOff>
      <xdr:row>31</xdr:row>
      <xdr:rowOff>122425</xdr:rowOff>
    </xdr:to>
    <xdr:sp macro="" textlink="">
      <xdr:nvSpPr>
        <xdr:cNvPr id="12" name="Rectangle 11"/>
        <xdr:cNvSpPr/>
      </xdr:nvSpPr>
      <xdr:spPr>
        <a:xfrm>
          <a:off x="10012977" y="6582218"/>
          <a:ext cx="2438187" cy="855407"/>
        </a:xfrm>
        <a:prstGeom prst="rect">
          <a:avLst/>
        </a:prstGeom>
        <a:noFill/>
        <a:ln w="12700">
          <a:solidFill>
            <a:schemeClr val="bg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fr-FR"/>
        </a:p>
      </xdr:txBody>
    </xdr:sp>
    <xdr:clientData/>
  </xdr:twoCellAnchor>
  <xdr:twoCellAnchor editAs="oneCell">
    <xdr:from>
      <xdr:col>2</xdr:col>
      <xdr:colOff>350520</xdr:colOff>
      <xdr:row>39</xdr:row>
      <xdr:rowOff>38100</xdr:rowOff>
    </xdr:from>
    <xdr:to>
      <xdr:col>9</xdr:col>
      <xdr:colOff>175260</xdr:colOff>
      <xdr:row>44</xdr:row>
      <xdr:rowOff>133340</xdr:rowOff>
    </xdr:to>
    <xdr:pic>
      <xdr:nvPicPr>
        <xdr:cNvPr id="19" name="Image 1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82440" y="7719060"/>
          <a:ext cx="8153400" cy="100964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11</xdr:col>
      <xdr:colOff>486879</xdr:colOff>
      <xdr:row>11</xdr:row>
      <xdr:rowOff>183841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25050" y="400050"/>
          <a:ext cx="3944454" cy="2298391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11</xdr:col>
      <xdr:colOff>492975</xdr:colOff>
      <xdr:row>24</xdr:row>
      <xdr:rowOff>189938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25050" y="3295650"/>
          <a:ext cx="3950550" cy="2304488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28</xdr:row>
      <xdr:rowOff>0</xdr:rowOff>
    </xdr:from>
    <xdr:to>
      <xdr:col>11</xdr:col>
      <xdr:colOff>419817</xdr:colOff>
      <xdr:row>37</xdr:row>
      <xdr:rowOff>183841</xdr:rowOff>
    </xdr:to>
    <xdr:pic>
      <xdr:nvPicPr>
        <xdr:cNvPr id="5" name="Image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925050" y="6191250"/>
          <a:ext cx="3877392" cy="2298391"/>
        </a:xfrm>
        <a:prstGeom prst="rect">
          <a:avLst/>
        </a:prstGeom>
      </xdr:spPr>
    </xdr:pic>
    <xdr:clientData/>
  </xdr:twoCellAnchor>
  <xdr:twoCellAnchor editAs="oneCell">
    <xdr:from>
      <xdr:col>7</xdr:col>
      <xdr:colOff>15240</xdr:colOff>
      <xdr:row>2</xdr:row>
      <xdr:rowOff>60960</xdr:rowOff>
    </xdr:from>
    <xdr:to>
      <xdr:col>7</xdr:col>
      <xdr:colOff>486727</xdr:colOff>
      <xdr:row>2</xdr:row>
      <xdr:rowOff>276861</xdr:rowOff>
    </xdr:to>
    <xdr:pic>
      <xdr:nvPicPr>
        <xdr:cNvPr id="9" name="Image 8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059" b="87102"/>
        <a:stretch/>
      </xdr:blipFill>
      <xdr:spPr>
        <a:xfrm>
          <a:off x="10218420" y="441960"/>
          <a:ext cx="471487" cy="215901"/>
        </a:xfrm>
        <a:prstGeom prst="rect">
          <a:avLst/>
        </a:prstGeom>
      </xdr:spPr>
    </xdr:pic>
    <xdr:clientData/>
  </xdr:twoCellAnchor>
  <xdr:twoCellAnchor editAs="oneCell">
    <xdr:from>
      <xdr:col>7</xdr:col>
      <xdr:colOff>15240</xdr:colOff>
      <xdr:row>15</xdr:row>
      <xdr:rowOff>68580</xdr:rowOff>
    </xdr:from>
    <xdr:to>
      <xdr:col>7</xdr:col>
      <xdr:colOff>486727</xdr:colOff>
      <xdr:row>15</xdr:row>
      <xdr:rowOff>284481</xdr:rowOff>
    </xdr:to>
    <xdr:pic>
      <xdr:nvPicPr>
        <xdr:cNvPr id="10" name="Image 9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059" b="87102"/>
        <a:stretch/>
      </xdr:blipFill>
      <xdr:spPr>
        <a:xfrm>
          <a:off x="10218420" y="3223260"/>
          <a:ext cx="471487" cy="215901"/>
        </a:xfrm>
        <a:prstGeom prst="rect">
          <a:avLst/>
        </a:prstGeom>
      </xdr:spPr>
    </xdr:pic>
    <xdr:clientData/>
  </xdr:twoCellAnchor>
  <xdr:twoCellAnchor editAs="oneCell">
    <xdr:from>
      <xdr:col>7</xdr:col>
      <xdr:colOff>30480</xdr:colOff>
      <xdr:row>27</xdr:row>
      <xdr:rowOff>144780</xdr:rowOff>
    </xdr:from>
    <xdr:to>
      <xdr:col>7</xdr:col>
      <xdr:colOff>501967</xdr:colOff>
      <xdr:row>28</xdr:row>
      <xdr:rowOff>170181</xdr:rowOff>
    </xdr:to>
    <xdr:pic>
      <xdr:nvPicPr>
        <xdr:cNvPr id="11" name="Image 10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059" b="87102"/>
        <a:stretch/>
      </xdr:blipFill>
      <xdr:spPr>
        <a:xfrm>
          <a:off x="10233660" y="5882640"/>
          <a:ext cx="471487" cy="215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opLeftCell="A40" workbookViewId="0">
      <selection activeCell="C52" sqref="C52:E57"/>
    </sheetView>
  </sheetViews>
  <sheetFormatPr baseColWidth="10" defaultRowHeight="15" x14ac:dyDescent="0.25"/>
  <cols>
    <col min="1" max="2" width="18.5703125" bestFit="1" customWidth="1"/>
    <col min="3" max="3" width="22.85546875" customWidth="1"/>
    <col min="4" max="4" width="21.42578125" bestFit="1" customWidth="1"/>
    <col min="5" max="5" width="23.42578125" bestFit="1" customWidth="1"/>
    <col min="6" max="6" width="14.85546875" bestFit="1" customWidth="1"/>
    <col min="7" max="7" width="19" bestFit="1" customWidth="1"/>
    <col min="8" max="9" width="16.42578125" bestFit="1" customWidth="1"/>
  </cols>
  <sheetData>
    <row r="1" spans="1:9" ht="15.75" thickBot="1" x14ac:dyDescent="0.3">
      <c r="A1" s="10" t="s">
        <v>523</v>
      </c>
    </row>
    <row r="2" spans="1:9" ht="60.75" thickBot="1" x14ac:dyDescent="0.3">
      <c r="A2" s="11"/>
      <c r="B2" s="154" t="s">
        <v>522</v>
      </c>
      <c r="C2" s="154" t="s">
        <v>534</v>
      </c>
      <c r="D2" s="83" t="s">
        <v>537</v>
      </c>
      <c r="E2" s="83" t="s">
        <v>536</v>
      </c>
      <c r="F2" s="83" t="s">
        <v>538</v>
      </c>
      <c r="G2" s="331" t="s">
        <v>539</v>
      </c>
      <c r="H2" s="245" t="s">
        <v>535</v>
      </c>
      <c r="I2" s="331" t="s">
        <v>540</v>
      </c>
    </row>
    <row r="3" spans="1:9" x14ac:dyDescent="0.25">
      <c r="A3" s="475" t="s">
        <v>514</v>
      </c>
      <c r="B3" s="323">
        <v>1</v>
      </c>
      <c r="C3" s="324">
        <v>178</v>
      </c>
      <c r="D3" s="324">
        <v>173</v>
      </c>
      <c r="E3" s="420">
        <f t="shared" ref="E3:E8" si="0">D3/C3*100</f>
        <v>97.19101123595506</v>
      </c>
      <c r="F3" s="324">
        <v>3</v>
      </c>
      <c r="G3" s="423">
        <f t="shared" ref="G3:G8" si="1">F3/C3*100</f>
        <v>1.6853932584269662</v>
      </c>
      <c r="H3" s="332">
        <v>0</v>
      </c>
      <c r="I3" s="426">
        <f t="shared" ref="I3:I8" si="2">H3/C3*100</f>
        <v>0</v>
      </c>
    </row>
    <row r="4" spans="1:9" x14ac:dyDescent="0.25">
      <c r="A4" s="476"/>
      <c r="B4" s="325">
        <v>6</v>
      </c>
      <c r="C4" s="326">
        <v>265</v>
      </c>
      <c r="D4" s="327">
        <v>265</v>
      </c>
      <c r="E4" s="421">
        <f t="shared" si="0"/>
        <v>100</v>
      </c>
      <c r="F4" s="327">
        <v>0</v>
      </c>
      <c r="G4" s="424">
        <f t="shared" si="1"/>
        <v>0</v>
      </c>
      <c r="H4" s="334">
        <v>0</v>
      </c>
      <c r="I4" s="427">
        <f t="shared" si="2"/>
        <v>0</v>
      </c>
    </row>
    <row r="5" spans="1:9" ht="15.75" thickBot="1" x14ac:dyDescent="0.3">
      <c r="A5" s="476"/>
      <c r="B5" s="328">
        <v>7</v>
      </c>
      <c r="C5" s="329">
        <v>116</v>
      </c>
      <c r="D5" s="330">
        <v>109</v>
      </c>
      <c r="E5" s="422">
        <f t="shared" si="0"/>
        <v>93.965517241379317</v>
      </c>
      <c r="F5" s="330">
        <v>7</v>
      </c>
      <c r="G5" s="425">
        <f t="shared" si="1"/>
        <v>6.0344827586206895</v>
      </c>
      <c r="H5" s="333">
        <v>0</v>
      </c>
      <c r="I5" s="428">
        <f t="shared" si="2"/>
        <v>0</v>
      </c>
    </row>
    <row r="6" spans="1:9" x14ac:dyDescent="0.25">
      <c r="A6" s="475" t="s">
        <v>515</v>
      </c>
      <c r="B6" s="323" t="s">
        <v>489</v>
      </c>
      <c r="C6" s="324">
        <v>99</v>
      </c>
      <c r="D6" s="324">
        <v>97</v>
      </c>
      <c r="E6" s="420">
        <f t="shared" si="0"/>
        <v>97.979797979797979</v>
      </c>
      <c r="F6" s="324">
        <v>0</v>
      </c>
      <c r="G6" s="423">
        <f t="shared" si="1"/>
        <v>0</v>
      </c>
      <c r="H6" s="332">
        <v>2</v>
      </c>
      <c r="I6" s="426">
        <f t="shared" si="2"/>
        <v>2.0202020202020203</v>
      </c>
    </row>
    <row r="7" spans="1:9" x14ac:dyDescent="0.25">
      <c r="A7" s="476"/>
      <c r="B7" s="325" t="s">
        <v>460</v>
      </c>
      <c r="C7" s="326">
        <v>67</v>
      </c>
      <c r="D7" s="327">
        <v>43</v>
      </c>
      <c r="E7" s="421">
        <f t="shared" si="0"/>
        <v>64.179104477611943</v>
      </c>
      <c r="F7" s="327">
        <v>5</v>
      </c>
      <c r="G7" s="424">
        <f t="shared" si="1"/>
        <v>7.4626865671641784</v>
      </c>
      <c r="H7" s="334">
        <v>19</v>
      </c>
      <c r="I7" s="427">
        <f t="shared" si="2"/>
        <v>28.35820895522388</v>
      </c>
    </row>
    <row r="8" spans="1:9" ht="15.75" thickBot="1" x14ac:dyDescent="0.3">
      <c r="A8" s="477"/>
      <c r="B8" s="328" t="s">
        <v>463</v>
      </c>
      <c r="C8" s="329">
        <v>163</v>
      </c>
      <c r="D8" s="330">
        <v>137</v>
      </c>
      <c r="E8" s="422">
        <f t="shared" si="0"/>
        <v>84.049079754601223</v>
      </c>
      <c r="F8" s="330">
        <v>5</v>
      </c>
      <c r="G8" s="425">
        <f t="shared" si="1"/>
        <v>3.0674846625766872</v>
      </c>
      <c r="H8" s="333">
        <v>21</v>
      </c>
      <c r="I8" s="428">
        <f t="shared" si="2"/>
        <v>12.883435582822086</v>
      </c>
    </row>
    <row r="9" spans="1:9" ht="15.75" thickBot="1" x14ac:dyDescent="0.3"/>
    <row r="10" spans="1:9" ht="15.75" thickBot="1" x14ac:dyDescent="0.3">
      <c r="D10" s="154" t="s">
        <v>541</v>
      </c>
      <c r="E10" s="245" t="s">
        <v>517</v>
      </c>
    </row>
    <row r="11" spans="1:9" ht="45" x14ac:dyDescent="0.25">
      <c r="B11" s="475" t="s">
        <v>514</v>
      </c>
      <c r="C11" s="429" t="s">
        <v>542</v>
      </c>
      <c r="D11" s="430">
        <f>AVERAGE(E3:E5)</f>
        <v>97.052176159111454</v>
      </c>
      <c r="E11" s="431">
        <f>STDEV(E3:E5)</f>
        <v>3.0196360583593842</v>
      </c>
    </row>
    <row r="12" spans="1:9" ht="30" x14ac:dyDescent="0.25">
      <c r="B12" s="476"/>
      <c r="C12" s="432" t="s">
        <v>539</v>
      </c>
      <c r="D12" s="433">
        <f>AVERAGE(G3:G5)</f>
        <v>2.5732920056825521</v>
      </c>
      <c r="E12" s="431">
        <f>STDEV(G3:G5)</f>
        <v>3.113682495062096</v>
      </c>
    </row>
    <row r="13" spans="1:9" ht="30.75" thickBot="1" x14ac:dyDescent="0.3">
      <c r="B13" s="477"/>
      <c r="C13" s="434" t="s">
        <v>540</v>
      </c>
      <c r="D13" s="435">
        <f>AVERAGE(I3:I5)</f>
        <v>0</v>
      </c>
      <c r="E13" s="431">
        <f>STDEV(I3:I5)</f>
        <v>0</v>
      </c>
    </row>
    <row r="14" spans="1:9" ht="45" x14ac:dyDescent="0.25">
      <c r="B14" s="475" t="s">
        <v>515</v>
      </c>
      <c r="C14" s="429" t="s">
        <v>542</v>
      </c>
      <c r="D14" s="430">
        <f>AVERAGE(E6:E8)</f>
        <v>82.069327404003715</v>
      </c>
      <c r="E14" s="436">
        <f>STDEV(E6:E8)</f>
        <v>16.987091712075188</v>
      </c>
    </row>
    <row r="15" spans="1:9" ht="30" x14ac:dyDescent="0.25">
      <c r="B15" s="476"/>
      <c r="C15" s="432" t="s">
        <v>539</v>
      </c>
      <c r="D15" s="433">
        <f>AVERAGE(G6:G8)</f>
        <v>3.5100570765802885</v>
      </c>
      <c r="E15" s="431">
        <f>STDEV(G6:G8)</f>
        <v>3.7509766003216951</v>
      </c>
    </row>
    <row r="16" spans="1:9" ht="30.75" thickBot="1" x14ac:dyDescent="0.3">
      <c r="B16" s="477"/>
      <c r="C16" s="434" t="s">
        <v>540</v>
      </c>
      <c r="D16" s="435">
        <f>AVERAGE(I6:I8)</f>
        <v>14.420615519415996</v>
      </c>
      <c r="E16" s="437">
        <f>STDEV(I6:I8)</f>
        <v>13.236118915505973</v>
      </c>
    </row>
    <row r="18" spans="1:9" ht="15.75" thickBot="1" x14ac:dyDescent="0.3">
      <c r="A18" s="10" t="s">
        <v>521</v>
      </c>
    </row>
    <row r="19" spans="1:9" ht="60.75" thickBot="1" x14ac:dyDescent="0.3">
      <c r="A19" s="11"/>
      <c r="B19" s="154" t="s">
        <v>522</v>
      </c>
      <c r="C19" s="154" t="s">
        <v>534</v>
      </c>
      <c r="D19" s="83" t="s">
        <v>537</v>
      </c>
      <c r="E19" s="83" t="s">
        <v>536</v>
      </c>
      <c r="F19" s="83" t="s">
        <v>538</v>
      </c>
      <c r="G19" s="331" t="s">
        <v>539</v>
      </c>
      <c r="H19" s="245" t="s">
        <v>535</v>
      </c>
      <c r="I19" s="331" t="s">
        <v>540</v>
      </c>
    </row>
    <row r="20" spans="1:9" x14ac:dyDescent="0.25">
      <c r="A20" s="475" t="s">
        <v>514</v>
      </c>
      <c r="B20" s="323">
        <v>4</v>
      </c>
      <c r="C20" s="324">
        <v>264</v>
      </c>
      <c r="D20" s="324">
        <v>200</v>
      </c>
      <c r="E20" s="420">
        <f>D20/C20*100</f>
        <v>75.757575757575751</v>
      </c>
      <c r="F20" s="324">
        <v>1</v>
      </c>
      <c r="G20" s="438">
        <f>F20/C20*100</f>
        <v>0.37878787878787878</v>
      </c>
      <c r="H20" s="332">
        <v>63</v>
      </c>
      <c r="I20" s="426">
        <f>H20/C20*100</f>
        <v>23.863636363636363</v>
      </c>
    </row>
    <row r="21" spans="1:9" x14ac:dyDescent="0.25">
      <c r="A21" s="476"/>
      <c r="B21" s="325">
        <v>5</v>
      </c>
      <c r="C21" s="326">
        <v>262</v>
      </c>
      <c r="D21" s="327">
        <v>259</v>
      </c>
      <c r="E21" s="421">
        <f>D21/C21*100</f>
        <v>98.854961832061079</v>
      </c>
      <c r="F21" s="327">
        <v>0</v>
      </c>
      <c r="G21" s="424">
        <f>F21/C21*100</f>
        <v>0</v>
      </c>
      <c r="H21" s="334">
        <v>3</v>
      </c>
      <c r="I21" s="427">
        <f>H21/C21*100</f>
        <v>1.1450381679389312</v>
      </c>
    </row>
    <row r="22" spans="1:9" ht="15.75" thickBot="1" x14ac:dyDescent="0.3">
      <c r="A22" s="477"/>
      <c r="B22" s="328">
        <v>6</v>
      </c>
      <c r="C22" s="329">
        <v>116</v>
      </c>
      <c r="D22" s="330">
        <v>100</v>
      </c>
      <c r="E22" s="422">
        <f>D22/C22*100</f>
        <v>86.206896551724128</v>
      </c>
      <c r="F22" s="330">
        <v>5</v>
      </c>
      <c r="G22" s="425">
        <f>F22/C22*100</f>
        <v>4.3103448275862073</v>
      </c>
      <c r="H22" s="333">
        <v>11</v>
      </c>
      <c r="I22" s="428">
        <f>H22/C22*100</f>
        <v>9.4827586206896548</v>
      </c>
    </row>
    <row r="23" spans="1:9" ht="15.75" thickBot="1" x14ac:dyDescent="0.3"/>
    <row r="24" spans="1:9" ht="15.75" thickBot="1" x14ac:dyDescent="0.3">
      <c r="D24" s="154" t="s">
        <v>541</v>
      </c>
      <c r="E24" s="245" t="s">
        <v>517</v>
      </c>
    </row>
    <row r="25" spans="1:9" ht="45" x14ac:dyDescent="0.25">
      <c r="B25" s="475" t="s">
        <v>514</v>
      </c>
      <c r="C25" s="429" t="s">
        <v>542</v>
      </c>
      <c r="D25" s="430">
        <f>AVERAGE(E20:E22)</f>
        <v>86.939811380453648</v>
      </c>
      <c r="E25" s="436">
        <f>STDEV(E20:E22)</f>
        <v>11.566122253291582</v>
      </c>
    </row>
    <row r="26" spans="1:9" ht="30" x14ac:dyDescent="0.25">
      <c r="B26" s="476"/>
      <c r="C26" s="432" t="s">
        <v>539</v>
      </c>
      <c r="D26" s="433">
        <f>AVERAGE(G20:G22)</f>
        <v>1.5630442354580287</v>
      </c>
      <c r="E26" s="431">
        <f>STDEV(G20:G22)</f>
        <v>2.3867583606033596</v>
      </c>
    </row>
    <row r="27" spans="1:9" ht="30.75" thickBot="1" x14ac:dyDescent="0.3">
      <c r="B27" s="477"/>
      <c r="C27" s="434" t="s">
        <v>540</v>
      </c>
      <c r="D27" s="435">
        <f>AVERAGE(I20:I22)</f>
        <v>11.497144384088315</v>
      </c>
      <c r="E27" s="437">
        <f>STDEV(I20:I22)</f>
        <v>11.492475298960798</v>
      </c>
    </row>
    <row r="30" spans="1:9" ht="15.75" thickBot="1" x14ac:dyDescent="0.3">
      <c r="A30" s="10" t="s">
        <v>519</v>
      </c>
    </row>
    <row r="31" spans="1:9" ht="60.75" thickBot="1" x14ac:dyDescent="0.3">
      <c r="A31" s="11"/>
      <c r="B31" s="154" t="s">
        <v>157</v>
      </c>
      <c r="C31" s="154" t="s">
        <v>534</v>
      </c>
      <c r="D31" s="83" t="s">
        <v>537</v>
      </c>
      <c r="E31" s="83" t="s">
        <v>536</v>
      </c>
      <c r="F31" s="83" t="s">
        <v>538</v>
      </c>
      <c r="G31" s="331" t="s">
        <v>539</v>
      </c>
      <c r="H31" s="245" t="s">
        <v>535</v>
      </c>
      <c r="I31" s="331" t="s">
        <v>540</v>
      </c>
    </row>
    <row r="32" spans="1:9" x14ac:dyDescent="0.25">
      <c r="A32" s="475" t="s">
        <v>514</v>
      </c>
      <c r="B32" s="323" t="s">
        <v>609</v>
      </c>
      <c r="C32" s="324">
        <v>366</v>
      </c>
      <c r="D32" s="324">
        <v>296</v>
      </c>
      <c r="E32" s="420">
        <f>D32/C32*100</f>
        <v>80.874316939890718</v>
      </c>
      <c r="F32" s="324">
        <v>40</v>
      </c>
      <c r="G32" s="420">
        <f>F32/C32*100</f>
        <v>10.928961748633879</v>
      </c>
      <c r="H32" s="332">
        <v>30</v>
      </c>
      <c r="I32" s="420">
        <f>H32/C32*100</f>
        <v>8.1967213114754092</v>
      </c>
    </row>
    <row r="33" spans="1:9" x14ac:dyDescent="0.25">
      <c r="A33" s="476"/>
      <c r="B33" s="325" t="s">
        <v>610</v>
      </c>
      <c r="C33" s="326">
        <v>234</v>
      </c>
      <c r="D33" s="327">
        <v>229</v>
      </c>
      <c r="E33" s="421">
        <f t="shared" ref="E33:E34" si="3">D33/C33*100</f>
        <v>97.863247863247864</v>
      </c>
      <c r="F33" s="327">
        <v>5</v>
      </c>
      <c r="G33" s="421">
        <f t="shared" ref="G33:G34" si="4">F33/C33*100</f>
        <v>2.1367521367521367</v>
      </c>
      <c r="H33" s="334">
        <v>0</v>
      </c>
      <c r="I33" s="421">
        <f t="shared" ref="I33:I34" si="5">H33/C33*100</f>
        <v>0</v>
      </c>
    </row>
    <row r="34" spans="1:9" ht="15.75" thickBot="1" x14ac:dyDescent="0.3">
      <c r="A34" s="477"/>
      <c r="B34" s="328" t="s">
        <v>611</v>
      </c>
      <c r="C34" s="329">
        <v>287</v>
      </c>
      <c r="D34" s="330">
        <v>250</v>
      </c>
      <c r="E34" s="422">
        <f t="shared" si="3"/>
        <v>87.108013937282223</v>
      </c>
      <c r="F34" s="330">
        <v>26</v>
      </c>
      <c r="G34" s="422">
        <f t="shared" si="4"/>
        <v>9.0592334494773521</v>
      </c>
      <c r="H34" s="333">
        <v>11</v>
      </c>
      <c r="I34" s="422">
        <f t="shared" si="5"/>
        <v>3.8327526132404177</v>
      </c>
    </row>
    <row r="35" spans="1:9" ht="15.75" thickBot="1" x14ac:dyDescent="0.3"/>
    <row r="36" spans="1:9" ht="15.75" thickBot="1" x14ac:dyDescent="0.3">
      <c r="D36" s="154" t="s">
        <v>541</v>
      </c>
      <c r="E36" s="245" t="s">
        <v>517</v>
      </c>
    </row>
    <row r="37" spans="1:9" ht="45" x14ac:dyDescent="0.25">
      <c r="B37" s="475" t="s">
        <v>514</v>
      </c>
      <c r="C37" s="429" t="s">
        <v>542</v>
      </c>
      <c r="D37" s="430">
        <f>AVERAGE(E32:E34)</f>
        <v>88.615192913473606</v>
      </c>
      <c r="E37" s="436">
        <f>STDEV(E32:E34)</f>
        <v>8.5941628347009544</v>
      </c>
    </row>
    <row r="38" spans="1:9" ht="30" x14ac:dyDescent="0.25">
      <c r="B38" s="476"/>
      <c r="C38" s="432" t="s">
        <v>539</v>
      </c>
      <c r="D38" s="433">
        <f>AVERAGE(G32:G34)</f>
        <v>7.3749824449544557</v>
      </c>
      <c r="E38" s="431">
        <f>STDEV(G32:G34)</f>
        <v>4.6317667848774215</v>
      </c>
    </row>
    <row r="39" spans="1:9" ht="30.75" thickBot="1" x14ac:dyDescent="0.3">
      <c r="B39" s="477"/>
      <c r="C39" s="434" t="s">
        <v>540</v>
      </c>
      <c r="D39" s="435">
        <f>AVERAGE(I32:I34)</f>
        <v>4.0098246415719423</v>
      </c>
      <c r="E39" s="437">
        <f>STDEV(I32:I34)</f>
        <v>4.1012285893268459</v>
      </c>
    </row>
    <row r="42" spans="1:9" ht="15.75" thickBot="1" x14ac:dyDescent="0.3">
      <c r="A42" s="10" t="s">
        <v>520</v>
      </c>
    </row>
    <row r="43" spans="1:9" ht="60.75" thickBot="1" x14ac:dyDescent="0.3">
      <c r="A43" s="11"/>
      <c r="B43" s="154" t="s">
        <v>157</v>
      </c>
      <c r="C43" s="154" t="s">
        <v>534</v>
      </c>
      <c r="D43" s="83" t="s">
        <v>537</v>
      </c>
      <c r="E43" s="83" t="s">
        <v>536</v>
      </c>
      <c r="F43" s="83" t="s">
        <v>538</v>
      </c>
      <c r="G43" s="331" t="s">
        <v>539</v>
      </c>
      <c r="H43" s="245" t="s">
        <v>535</v>
      </c>
      <c r="I43" s="331" t="s">
        <v>540</v>
      </c>
    </row>
    <row r="44" spans="1:9" x14ac:dyDescent="0.25">
      <c r="A44" s="475" t="s">
        <v>514</v>
      </c>
      <c r="B44" s="323" t="s">
        <v>504</v>
      </c>
      <c r="C44" s="324">
        <v>243</v>
      </c>
      <c r="D44" s="324">
        <v>235</v>
      </c>
      <c r="E44" s="420">
        <f t="shared" ref="E44:E49" si="6">D44/C44*100</f>
        <v>96.707818930041157</v>
      </c>
      <c r="F44" s="324">
        <v>7</v>
      </c>
      <c r="G44" s="423">
        <f t="shared" ref="G44:G49" si="7">F44/C44*100</f>
        <v>2.880658436213992</v>
      </c>
      <c r="H44" s="332">
        <v>1</v>
      </c>
      <c r="I44" s="426">
        <f t="shared" ref="I44:I49" si="8">H44/C44*100</f>
        <v>0.41152263374485598</v>
      </c>
    </row>
    <row r="45" spans="1:9" x14ac:dyDescent="0.25">
      <c r="A45" s="476"/>
      <c r="B45" s="325" t="s">
        <v>509</v>
      </c>
      <c r="C45" s="326">
        <v>262</v>
      </c>
      <c r="D45" s="327">
        <v>244</v>
      </c>
      <c r="E45" s="421">
        <f t="shared" si="6"/>
        <v>93.129770992366417</v>
      </c>
      <c r="F45" s="327">
        <v>13</v>
      </c>
      <c r="G45" s="424">
        <f t="shared" si="7"/>
        <v>4.9618320610687023</v>
      </c>
      <c r="H45" s="334">
        <v>3</v>
      </c>
      <c r="I45" s="427">
        <f t="shared" si="8"/>
        <v>1.1450381679389312</v>
      </c>
    </row>
    <row r="46" spans="1:9" ht="15.75" thickBot="1" x14ac:dyDescent="0.3">
      <c r="A46" s="476"/>
      <c r="B46" s="328" t="s">
        <v>510</v>
      </c>
      <c r="C46" s="329">
        <v>491</v>
      </c>
      <c r="D46" s="330">
        <v>464</v>
      </c>
      <c r="E46" s="422">
        <f t="shared" si="6"/>
        <v>94.501018329938901</v>
      </c>
      <c r="F46" s="330">
        <v>27</v>
      </c>
      <c r="G46" s="425">
        <f t="shared" si="7"/>
        <v>5.4989816700610996</v>
      </c>
      <c r="H46" s="333">
        <v>0</v>
      </c>
      <c r="I46" s="428">
        <f t="shared" si="8"/>
        <v>0</v>
      </c>
    </row>
    <row r="47" spans="1:9" x14ac:dyDescent="0.25">
      <c r="A47" s="475" t="s">
        <v>515</v>
      </c>
      <c r="B47" s="323" t="s">
        <v>513</v>
      </c>
      <c r="C47" s="324">
        <v>318</v>
      </c>
      <c r="D47" s="324">
        <v>302</v>
      </c>
      <c r="E47" s="420">
        <f t="shared" si="6"/>
        <v>94.968553459119505</v>
      </c>
      <c r="F47" s="324">
        <v>10</v>
      </c>
      <c r="G47" s="423">
        <f t="shared" si="7"/>
        <v>3.1446540880503147</v>
      </c>
      <c r="H47" s="332">
        <v>3</v>
      </c>
      <c r="I47" s="426">
        <f t="shared" si="8"/>
        <v>0.94339622641509435</v>
      </c>
    </row>
    <row r="48" spans="1:9" x14ac:dyDescent="0.25">
      <c r="A48" s="476"/>
      <c r="B48" s="325" t="s">
        <v>511</v>
      </c>
      <c r="C48" s="326">
        <v>331</v>
      </c>
      <c r="D48" s="327">
        <v>315</v>
      </c>
      <c r="E48" s="421">
        <f t="shared" si="6"/>
        <v>95.166163141993948</v>
      </c>
      <c r="F48" s="327">
        <v>15</v>
      </c>
      <c r="G48" s="424">
        <f t="shared" si="7"/>
        <v>4.5317220543806647</v>
      </c>
      <c r="H48" s="334">
        <v>1</v>
      </c>
      <c r="I48" s="427">
        <f t="shared" si="8"/>
        <v>0.30211480362537763</v>
      </c>
    </row>
    <row r="49" spans="1:9" ht="15.75" thickBot="1" x14ac:dyDescent="0.3">
      <c r="A49" s="477"/>
      <c r="B49" s="328" t="s">
        <v>512</v>
      </c>
      <c r="C49" s="329">
        <v>556</v>
      </c>
      <c r="D49" s="330">
        <v>534</v>
      </c>
      <c r="E49" s="422">
        <f t="shared" si="6"/>
        <v>96.043165467625897</v>
      </c>
      <c r="F49" s="330">
        <v>19</v>
      </c>
      <c r="G49" s="425">
        <f t="shared" si="7"/>
        <v>3.4172661870503598</v>
      </c>
      <c r="H49" s="333">
        <v>6</v>
      </c>
      <c r="I49" s="428">
        <f t="shared" si="8"/>
        <v>1.079136690647482</v>
      </c>
    </row>
    <row r="50" spans="1:9" ht="15.75" thickBot="1" x14ac:dyDescent="0.3"/>
    <row r="51" spans="1:9" ht="15.75" thickBot="1" x14ac:dyDescent="0.3">
      <c r="D51" s="154" t="s">
        <v>541</v>
      </c>
      <c r="E51" s="245" t="s">
        <v>517</v>
      </c>
    </row>
    <row r="52" spans="1:9" ht="45" x14ac:dyDescent="0.25">
      <c r="B52" s="475" t="s">
        <v>514</v>
      </c>
      <c r="C52" s="429" t="s">
        <v>542</v>
      </c>
      <c r="D52" s="430">
        <f>AVERAGE(E44:E46)</f>
        <v>94.779536084115492</v>
      </c>
      <c r="E52" s="431">
        <f>STDEV(E44:E46)</f>
        <v>1.805210753795327</v>
      </c>
    </row>
    <row r="53" spans="1:9" ht="30" x14ac:dyDescent="0.25">
      <c r="B53" s="476"/>
      <c r="C53" s="432" t="s">
        <v>539</v>
      </c>
      <c r="D53" s="433">
        <f>AVERAGE(G44:G46)</f>
        <v>4.4471573891145981</v>
      </c>
      <c r="E53" s="431">
        <f>STDEV(G44:G46)</f>
        <v>1.382957574435741</v>
      </c>
    </row>
    <row r="54" spans="1:9" ht="30.75" thickBot="1" x14ac:dyDescent="0.3">
      <c r="B54" s="477"/>
      <c r="C54" s="434" t="s">
        <v>540</v>
      </c>
      <c r="D54" s="435">
        <f>AVERAGE(I44:I46)</f>
        <v>0.5188536005612624</v>
      </c>
      <c r="E54" s="431">
        <f>STDEV(I44:I46)</f>
        <v>0.58001556344424465</v>
      </c>
    </row>
    <row r="55" spans="1:9" ht="45" x14ac:dyDescent="0.25">
      <c r="B55" s="475" t="s">
        <v>515</v>
      </c>
      <c r="C55" s="429" t="s">
        <v>542</v>
      </c>
      <c r="D55" s="430">
        <f>AVERAGE(E47:E49)</f>
        <v>95.39262735624645</v>
      </c>
      <c r="E55" s="436">
        <f>STDEV(E47:E49)</f>
        <v>0.57198100707915811</v>
      </c>
    </row>
    <row r="56" spans="1:9" ht="30" x14ac:dyDescent="0.25">
      <c r="B56" s="476"/>
      <c r="C56" s="432" t="s">
        <v>539</v>
      </c>
      <c r="D56" s="433">
        <f>AVERAGE(G47:G49)</f>
        <v>3.6978807764937796</v>
      </c>
      <c r="E56" s="431">
        <f>STDEV(G47:G49)</f>
        <v>0.7348794436241407</v>
      </c>
    </row>
    <row r="57" spans="1:9" ht="30.75" thickBot="1" x14ac:dyDescent="0.3">
      <c r="B57" s="477"/>
      <c r="C57" s="434" t="s">
        <v>540</v>
      </c>
      <c r="D57" s="435">
        <f>AVERAGE(I47:I49)</f>
        <v>0.77488257356265133</v>
      </c>
      <c r="E57" s="439">
        <f>STDEV(I47:I49)</f>
        <v>0.41501613417565264</v>
      </c>
    </row>
  </sheetData>
  <mergeCells count="12">
    <mergeCell ref="A3:A5"/>
    <mergeCell ref="A6:A8"/>
    <mergeCell ref="B55:B57"/>
    <mergeCell ref="B11:B13"/>
    <mergeCell ref="B14:B16"/>
    <mergeCell ref="A20:A22"/>
    <mergeCell ref="B25:B27"/>
    <mergeCell ref="A32:A34"/>
    <mergeCell ref="B37:B39"/>
    <mergeCell ref="A44:A46"/>
    <mergeCell ref="A47:A49"/>
    <mergeCell ref="B52:B5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"/>
  <sheetViews>
    <sheetView topLeftCell="A58" workbookViewId="0">
      <selection activeCell="F80" sqref="F80"/>
    </sheetView>
  </sheetViews>
  <sheetFormatPr baseColWidth="10" defaultRowHeight="15" x14ac:dyDescent="0.25"/>
  <cols>
    <col min="1" max="2" width="18.5703125" bestFit="1" customWidth="1"/>
    <col min="3" max="3" width="17.140625" bestFit="1" customWidth="1"/>
    <col min="4" max="4" width="47.5703125" customWidth="1"/>
    <col min="5" max="5" width="49.5703125" customWidth="1"/>
    <col min="6" max="6" width="39.5703125" customWidth="1"/>
  </cols>
  <sheetData>
    <row r="1" spans="1:6" ht="15.75" thickBot="1" x14ac:dyDescent="0.3">
      <c r="A1" s="10" t="s">
        <v>523</v>
      </c>
    </row>
    <row r="2" spans="1:6" ht="45.75" thickBot="1" x14ac:dyDescent="0.3">
      <c r="A2" s="11"/>
      <c r="B2" s="154" t="s">
        <v>522</v>
      </c>
      <c r="C2" s="143" t="s">
        <v>502</v>
      </c>
      <c r="D2" s="83" t="s">
        <v>518</v>
      </c>
      <c r="E2" s="83" t="s">
        <v>508</v>
      </c>
      <c r="F2" s="245" t="s">
        <v>503</v>
      </c>
    </row>
    <row r="3" spans="1:6" x14ac:dyDescent="0.25">
      <c r="A3" s="475" t="s">
        <v>514</v>
      </c>
      <c r="B3" s="478">
        <v>3</v>
      </c>
      <c r="C3" s="440" t="s">
        <v>505</v>
      </c>
      <c r="D3" s="313">
        <v>149</v>
      </c>
      <c r="E3" s="308">
        <v>76</v>
      </c>
      <c r="F3" s="444">
        <f>E3/D3*100</f>
        <v>51.006711409395976</v>
      </c>
    </row>
    <row r="4" spans="1:6" x14ac:dyDescent="0.25">
      <c r="A4" s="476"/>
      <c r="B4" s="479"/>
      <c r="C4" s="441" t="s">
        <v>506</v>
      </c>
      <c r="D4" s="317">
        <v>332</v>
      </c>
      <c r="E4" s="197">
        <v>302</v>
      </c>
      <c r="F4" s="445">
        <f t="shared" ref="F4:F20" si="0">E4/D4*100</f>
        <v>90.963855421686745</v>
      </c>
    </row>
    <row r="5" spans="1:6" ht="15.75" thickBot="1" x14ac:dyDescent="0.3">
      <c r="A5" s="476"/>
      <c r="B5" s="480"/>
      <c r="C5" s="442" t="s">
        <v>507</v>
      </c>
      <c r="D5" s="310">
        <v>265</v>
      </c>
      <c r="E5" s="309">
        <v>239</v>
      </c>
      <c r="F5" s="446">
        <f t="shared" si="0"/>
        <v>90.188679245283026</v>
      </c>
    </row>
    <row r="6" spans="1:6" x14ac:dyDescent="0.25">
      <c r="A6" s="476"/>
      <c r="B6" s="478">
        <v>4</v>
      </c>
      <c r="C6" s="440" t="s">
        <v>505</v>
      </c>
      <c r="D6" s="312">
        <v>309</v>
      </c>
      <c r="E6" s="311">
        <v>282</v>
      </c>
      <c r="F6" s="444">
        <f t="shared" si="0"/>
        <v>91.262135922330103</v>
      </c>
    </row>
    <row r="7" spans="1:6" x14ac:dyDescent="0.25">
      <c r="A7" s="476"/>
      <c r="B7" s="479"/>
      <c r="C7" s="441" t="s">
        <v>506</v>
      </c>
      <c r="D7" s="317">
        <v>214</v>
      </c>
      <c r="E7" s="16">
        <v>198</v>
      </c>
      <c r="F7" s="445">
        <f t="shared" si="0"/>
        <v>92.523364485981304</v>
      </c>
    </row>
    <row r="8" spans="1:6" ht="15.75" thickBot="1" x14ac:dyDescent="0.3">
      <c r="A8" s="476"/>
      <c r="B8" s="480"/>
      <c r="C8" s="442" t="s">
        <v>507</v>
      </c>
      <c r="D8" s="310">
        <v>194</v>
      </c>
      <c r="E8" s="309">
        <v>174</v>
      </c>
      <c r="F8" s="446">
        <f t="shared" si="0"/>
        <v>89.690721649484544</v>
      </c>
    </row>
    <row r="9" spans="1:6" x14ac:dyDescent="0.25">
      <c r="A9" s="476"/>
      <c r="B9" s="478">
        <v>5</v>
      </c>
      <c r="C9" s="440" t="s">
        <v>505</v>
      </c>
      <c r="D9" s="312">
        <v>183</v>
      </c>
      <c r="E9" s="311">
        <v>87</v>
      </c>
      <c r="F9" s="444">
        <f t="shared" si="0"/>
        <v>47.540983606557376</v>
      </c>
    </row>
    <row r="10" spans="1:6" x14ac:dyDescent="0.25">
      <c r="A10" s="476"/>
      <c r="B10" s="479"/>
      <c r="C10" s="441" t="s">
        <v>506</v>
      </c>
      <c r="D10" s="317">
        <v>311</v>
      </c>
      <c r="E10" s="16">
        <v>296</v>
      </c>
      <c r="F10" s="445">
        <f t="shared" si="0"/>
        <v>95.176848874598079</v>
      </c>
    </row>
    <row r="11" spans="1:6" ht="15.75" thickBot="1" x14ac:dyDescent="0.3">
      <c r="A11" s="477"/>
      <c r="B11" s="480"/>
      <c r="C11" s="442" t="s">
        <v>507</v>
      </c>
      <c r="D11" s="310">
        <v>346</v>
      </c>
      <c r="E11" s="309">
        <v>325</v>
      </c>
      <c r="F11" s="446">
        <f t="shared" si="0"/>
        <v>93.930635838150295</v>
      </c>
    </row>
    <row r="12" spans="1:6" x14ac:dyDescent="0.25">
      <c r="A12" s="475" t="s">
        <v>515</v>
      </c>
      <c r="B12" s="478" t="s">
        <v>466</v>
      </c>
      <c r="C12" s="440" t="s">
        <v>505</v>
      </c>
      <c r="D12" s="312">
        <v>246</v>
      </c>
      <c r="E12" s="311">
        <v>160</v>
      </c>
      <c r="F12" s="444">
        <f t="shared" si="0"/>
        <v>65.040650406504056</v>
      </c>
    </row>
    <row r="13" spans="1:6" x14ac:dyDescent="0.25">
      <c r="A13" s="476"/>
      <c r="B13" s="479"/>
      <c r="C13" s="441" t="s">
        <v>506</v>
      </c>
      <c r="D13" s="317">
        <v>229</v>
      </c>
      <c r="E13" s="16">
        <v>90</v>
      </c>
      <c r="F13" s="445">
        <f t="shared" si="0"/>
        <v>39.301310043668117</v>
      </c>
    </row>
    <row r="14" spans="1:6" ht="15.75" thickBot="1" x14ac:dyDescent="0.3">
      <c r="A14" s="476"/>
      <c r="B14" s="480"/>
      <c r="C14" s="442" t="s">
        <v>507</v>
      </c>
      <c r="D14" s="310">
        <v>225</v>
      </c>
      <c r="E14" s="309">
        <v>131</v>
      </c>
      <c r="F14" s="446">
        <f t="shared" si="0"/>
        <v>58.222222222222221</v>
      </c>
    </row>
    <row r="15" spans="1:6" x14ac:dyDescent="0.25">
      <c r="A15" s="476"/>
      <c r="B15" s="478" t="s">
        <v>469</v>
      </c>
      <c r="C15" s="440" t="s">
        <v>505</v>
      </c>
      <c r="D15" s="312">
        <v>206</v>
      </c>
      <c r="E15" s="311">
        <v>44</v>
      </c>
      <c r="F15" s="444">
        <f t="shared" si="0"/>
        <v>21.359223300970871</v>
      </c>
    </row>
    <row r="16" spans="1:6" x14ac:dyDescent="0.25">
      <c r="A16" s="476"/>
      <c r="B16" s="479"/>
      <c r="C16" s="441" t="s">
        <v>506</v>
      </c>
      <c r="D16" s="317">
        <v>227</v>
      </c>
      <c r="E16" s="16">
        <v>140</v>
      </c>
      <c r="F16" s="445">
        <f t="shared" si="0"/>
        <v>61.674008810572687</v>
      </c>
    </row>
    <row r="17" spans="1:6" ht="15.75" thickBot="1" x14ac:dyDescent="0.3">
      <c r="A17" s="476"/>
      <c r="B17" s="480"/>
      <c r="C17" s="442" t="s">
        <v>507</v>
      </c>
      <c r="D17" s="310">
        <v>216</v>
      </c>
      <c r="E17" s="309">
        <v>58</v>
      </c>
      <c r="F17" s="446">
        <f t="shared" si="0"/>
        <v>26.851851851851855</v>
      </c>
    </row>
    <row r="18" spans="1:6" x14ac:dyDescent="0.25">
      <c r="A18" s="476"/>
      <c r="B18" s="478" t="s">
        <v>82</v>
      </c>
      <c r="C18" s="443" t="s">
        <v>505</v>
      </c>
      <c r="D18" s="308">
        <v>222</v>
      </c>
      <c r="E18" s="313">
        <v>89</v>
      </c>
      <c r="F18" s="444">
        <f t="shared" si="0"/>
        <v>40.090090090090094</v>
      </c>
    </row>
    <row r="19" spans="1:6" x14ac:dyDescent="0.25">
      <c r="A19" s="476"/>
      <c r="B19" s="479"/>
      <c r="C19" s="441" t="s">
        <v>506</v>
      </c>
      <c r="D19" s="317">
        <v>244</v>
      </c>
      <c r="E19" s="16">
        <v>124</v>
      </c>
      <c r="F19" s="445">
        <f t="shared" si="0"/>
        <v>50.819672131147541</v>
      </c>
    </row>
    <row r="20" spans="1:6" ht="15.75" thickBot="1" x14ac:dyDescent="0.3">
      <c r="A20" s="477"/>
      <c r="B20" s="480"/>
      <c r="C20" s="442" t="s">
        <v>507</v>
      </c>
      <c r="D20" s="310">
        <v>231</v>
      </c>
      <c r="E20" s="309">
        <v>95</v>
      </c>
      <c r="F20" s="446">
        <f t="shared" si="0"/>
        <v>41.125541125541126</v>
      </c>
    </row>
    <row r="21" spans="1:6" ht="15.75" thickBot="1" x14ac:dyDescent="0.3"/>
    <row r="22" spans="1:6" ht="15.75" thickBot="1" x14ac:dyDescent="0.3">
      <c r="D22" s="154" t="s">
        <v>541</v>
      </c>
      <c r="E22" s="245" t="s">
        <v>517</v>
      </c>
    </row>
    <row r="23" spans="1:6" x14ac:dyDescent="0.25">
      <c r="B23" s="475" t="s">
        <v>514</v>
      </c>
      <c r="C23" s="223" t="s">
        <v>505</v>
      </c>
      <c r="D23" s="447">
        <f>AVERAGE(F3,F6,F9)</f>
        <v>63.269943646094482</v>
      </c>
      <c r="E23" s="448">
        <f>STDEV(F3,F6,F9)</f>
        <v>24.303805023558581</v>
      </c>
    </row>
    <row r="24" spans="1:6" x14ac:dyDescent="0.25">
      <c r="B24" s="476"/>
      <c r="C24" s="369" t="s">
        <v>506</v>
      </c>
      <c r="D24" s="449">
        <f>AVERAGE(F4,F7,F10)</f>
        <v>92.888022927422028</v>
      </c>
      <c r="E24" s="450">
        <f>STDEV(F4,F7,F10)</f>
        <v>2.1300376270746799</v>
      </c>
    </row>
    <row r="25" spans="1:6" ht="15.75" thickBot="1" x14ac:dyDescent="0.3">
      <c r="B25" s="477"/>
      <c r="C25" s="224" t="s">
        <v>507</v>
      </c>
      <c r="D25" s="451">
        <f>AVERAGE(F5,F8,F11)</f>
        <v>91.27001224430596</v>
      </c>
      <c r="E25" s="450">
        <f>STDEV(F5,F8,F11)</f>
        <v>2.3175803918945785</v>
      </c>
    </row>
    <row r="26" spans="1:6" x14ac:dyDescent="0.25">
      <c r="B26" s="475" t="s">
        <v>515</v>
      </c>
      <c r="C26" s="223" t="s">
        <v>505</v>
      </c>
      <c r="D26" s="447">
        <f>AVERAGE(F12,F15,F18)</f>
        <v>42.163321265855011</v>
      </c>
      <c r="E26" s="448">
        <f>STDEV(F12,F15,F18)</f>
        <v>21.914389887129531</v>
      </c>
    </row>
    <row r="27" spans="1:6" x14ac:dyDescent="0.25">
      <c r="B27" s="476"/>
      <c r="C27" s="369" t="s">
        <v>506</v>
      </c>
      <c r="D27" s="449">
        <f>AVERAGE(F13,F16,F19)</f>
        <v>50.598330328462787</v>
      </c>
      <c r="E27" s="450">
        <f>STDEV(F13,F16,F19)</f>
        <v>11.187991628253704</v>
      </c>
    </row>
    <row r="28" spans="1:6" ht="15.75" thickBot="1" x14ac:dyDescent="0.3">
      <c r="B28" s="477"/>
      <c r="C28" s="224" t="s">
        <v>507</v>
      </c>
      <c r="D28" s="451">
        <f>AVERAGE(F14,F17,F20)</f>
        <v>42.066538399871739</v>
      </c>
      <c r="E28" s="452">
        <f>STDEV(F14,F17,F20)</f>
        <v>15.706340795878447</v>
      </c>
    </row>
    <row r="29" spans="1:6" x14ac:dyDescent="0.25">
      <c r="B29" s="321"/>
      <c r="C29" s="192"/>
      <c r="D29" s="322"/>
      <c r="E29" s="322"/>
    </row>
    <row r="30" spans="1:6" x14ac:dyDescent="0.25">
      <c r="B30" s="321"/>
      <c r="C30" s="192"/>
      <c r="D30" s="322"/>
      <c r="E30" s="322"/>
    </row>
    <row r="31" spans="1:6" ht="15.75" thickBot="1" x14ac:dyDescent="0.3">
      <c r="A31" s="10" t="s">
        <v>521</v>
      </c>
    </row>
    <row r="32" spans="1:6" ht="45.75" thickBot="1" x14ac:dyDescent="0.3">
      <c r="A32" s="11"/>
      <c r="B32" s="154" t="s">
        <v>522</v>
      </c>
      <c r="C32" s="143" t="s">
        <v>502</v>
      </c>
      <c r="D32" s="83" t="s">
        <v>518</v>
      </c>
      <c r="E32" s="83" t="s">
        <v>508</v>
      </c>
      <c r="F32" s="245" t="s">
        <v>503</v>
      </c>
    </row>
    <row r="33" spans="1:6" x14ac:dyDescent="0.25">
      <c r="A33" s="475" t="s">
        <v>514</v>
      </c>
      <c r="B33" s="478">
        <v>1</v>
      </c>
      <c r="C33" s="440" t="s">
        <v>505</v>
      </c>
      <c r="D33" s="313">
        <v>288</v>
      </c>
      <c r="E33" s="308">
        <v>192</v>
      </c>
      <c r="F33" s="444">
        <f t="shared" ref="F33:F41" si="1">E33/D33*100</f>
        <v>66.666666666666657</v>
      </c>
    </row>
    <row r="34" spans="1:6" x14ac:dyDescent="0.25">
      <c r="A34" s="476"/>
      <c r="B34" s="479"/>
      <c r="C34" s="441" t="s">
        <v>506</v>
      </c>
      <c r="D34" s="317">
        <v>256</v>
      </c>
      <c r="E34" s="197">
        <v>176</v>
      </c>
      <c r="F34" s="445">
        <f t="shared" si="1"/>
        <v>68.75</v>
      </c>
    </row>
    <row r="35" spans="1:6" ht="15.75" thickBot="1" x14ac:dyDescent="0.3">
      <c r="A35" s="476"/>
      <c r="B35" s="480"/>
      <c r="C35" s="442" t="s">
        <v>507</v>
      </c>
      <c r="D35" s="310">
        <v>219</v>
      </c>
      <c r="E35" s="309">
        <v>129</v>
      </c>
      <c r="F35" s="446">
        <f t="shared" si="1"/>
        <v>58.904109589041099</v>
      </c>
    </row>
    <row r="36" spans="1:6" x14ac:dyDescent="0.25">
      <c r="A36" s="476"/>
      <c r="B36" s="478">
        <v>2</v>
      </c>
      <c r="C36" s="440" t="s">
        <v>505</v>
      </c>
      <c r="D36" s="312">
        <v>296</v>
      </c>
      <c r="E36" s="311">
        <v>240</v>
      </c>
      <c r="F36" s="444">
        <f t="shared" si="1"/>
        <v>81.081081081081081</v>
      </c>
    </row>
    <row r="37" spans="1:6" x14ac:dyDescent="0.25">
      <c r="A37" s="476"/>
      <c r="B37" s="479"/>
      <c r="C37" s="441" t="s">
        <v>506</v>
      </c>
      <c r="D37" s="317">
        <v>411</v>
      </c>
      <c r="E37" s="16">
        <v>399</v>
      </c>
      <c r="F37" s="445">
        <f t="shared" si="1"/>
        <v>97.080291970802918</v>
      </c>
    </row>
    <row r="38" spans="1:6" ht="15.75" thickBot="1" x14ac:dyDescent="0.3">
      <c r="A38" s="476"/>
      <c r="B38" s="480"/>
      <c r="C38" s="442" t="s">
        <v>507</v>
      </c>
      <c r="D38" s="310">
        <v>408</v>
      </c>
      <c r="E38" s="309">
        <v>351</v>
      </c>
      <c r="F38" s="446">
        <f t="shared" si="1"/>
        <v>86.029411764705884</v>
      </c>
    </row>
    <row r="39" spans="1:6" x14ac:dyDescent="0.25">
      <c r="A39" s="476"/>
      <c r="B39" s="478">
        <v>3</v>
      </c>
      <c r="C39" s="440" t="s">
        <v>505</v>
      </c>
      <c r="D39" s="312">
        <v>274</v>
      </c>
      <c r="E39" s="311">
        <v>200</v>
      </c>
      <c r="F39" s="444">
        <f t="shared" si="1"/>
        <v>72.992700729927009</v>
      </c>
    </row>
    <row r="40" spans="1:6" x14ac:dyDescent="0.25">
      <c r="A40" s="476"/>
      <c r="B40" s="479"/>
      <c r="C40" s="441" t="s">
        <v>506</v>
      </c>
      <c r="D40" s="317">
        <v>348</v>
      </c>
      <c r="E40" s="16">
        <v>312</v>
      </c>
      <c r="F40" s="445">
        <f t="shared" si="1"/>
        <v>89.65517241379311</v>
      </c>
    </row>
    <row r="41" spans="1:6" ht="15.75" thickBot="1" x14ac:dyDescent="0.3">
      <c r="A41" s="477"/>
      <c r="B41" s="480"/>
      <c r="C41" s="442" t="s">
        <v>507</v>
      </c>
      <c r="D41" s="310">
        <v>207</v>
      </c>
      <c r="E41" s="309">
        <v>158</v>
      </c>
      <c r="F41" s="446">
        <f t="shared" si="1"/>
        <v>76.328502415458928</v>
      </c>
    </row>
    <row r="42" spans="1:6" ht="15.75" thickBot="1" x14ac:dyDescent="0.3"/>
    <row r="43" spans="1:6" ht="15.75" thickBot="1" x14ac:dyDescent="0.3">
      <c r="D43" s="154" t="s">
        <v>516</v>
      </c>
      <c r="E43" s="245" t="s">
        <v>517</v>
      </c>
    </row>
    <row r="44" spans="1:6" x14ac:dyDescent="0.25">
      <c r="B44" s="475" t="s">
        <v>514</v>
      </c>
      <c r="C44" s="223" t="s">
        <v>505</v>
      </c>
      <c r="D44" s="447">
        <f>AVERAGE(F33,F36,F39)</f>
        <v>73.580149492558249</v>
      </c>
      <c r="E44" s="448">
        <f>STDEV(F33,F36,F39)</f>
        <v>7.2251406743507287</v>
      </c>
    </row>
    <row r="45" spans="1:6" x14ac:dyDescent="0.25">
      <c r="B45" s="476"/>
      <c r="C45" s="369" t="s">
        <v>506</v>
      </c>
      <c r="D45" s="449">
        <f>AVERAGE(F34,F37,F40)</f>
        <v>85.161821461532014</v>
      </c>
      <c r="E45" s="450">
        <f>STDEV(F34,F37,F40)</f>
        <v>14.689928960783755</v>
      </c>
    </row>
    <row r="46" spans="1:6" ht="15.75" thickBot="1" x14ac:dyDescent="0.3">
      <c r="B46" s="477"/>
      <c r="C46" s="224" t="s">
        <v>507</v>
      </c>
      <c r="D46" s="451">
        <f>AVERAGE(F35,F38,F41)</f>
        <v>73.754007923068642</v>
      </c>
      <c r="E46" s="452">
        <f>STDEV(F35,F38,F41)</f>
        <v>13.744690645801814</v>
      </c>
    </row>
    <row r="47" spans="1:6" x14ac:dyDescent="0.25">
      <c r="B47" s="321"/>
      <c r="C47" s="192"/>
      <c r="D47" s="322"/>
      <c r="E47" s="322"/>
    </row>
    <row r="49" spans="1:6" ht="15.75" thickBot="1" x14ac:dyDescent="0.3">
      <c r="A49" s="10" t="s">
        <v>519</v>
      </c>
    </row>
    <row r="50" spans="1:6" ht="45.75" thickBot="1" x14ac:dyDescent="0.3">
      <c r="A50" s="11"/>
      <c r="B50" s="35" t="s">
        <v>157</v>
      </c>
      <c r="C50" s="318" t="s">
        <v>502</v>
      </c>
      <c r="D50" s="51" t="s">
        <v>518</v>
      </c>
      <c r="E50" s="51" t="s">
        <v>508</v>
      </c>
      <c r="F50" s="173" t="s">
        <v>503</v>
      </c>
    </row>
    <row r="51" spans="1:6" x14ac:dyDescent="0.25">
      <c r="A51" s="475" t="s">
        <v>514</v>
      </c>
      <c r="B51" s="314" t="s">
        <v>609</v>
      </c>
      <c r="C51" s="440" t="s">
        <v>506</v>
      </c>
      <c r="D51" s="319">
        <v>526</v>
      </c>
      <c r="E51" s="194">
        <v>431</v>
      </c>
      <c r="F51" s="444">
        <f>E51/D51*100</f>
        <v>81.93916349809885</v>
      </c>
    </row>
    <row r="52" spans="1:6" x14ac:dyDescent="0.25">
      <c r="A52" s="476"/>
      <c r="B52" s="315" t="s">
        <v>610</v>
      </c>
      <c r="C52" s="441" t="s">
        <v>506</v>
      </c>
      <c r="D52" s="317">
        <v>412</v>
      </c>
      <c r="E52" s="197">
        <v>268</v>
      </c>
      <c r="F52" s="445">
        <v>65</v>
      </c>
    </row>
    <row r="53" spans="1:6" ht="15.75" thickBot="1" x14ac:dyDescent="0.3">
      <c r="A53" s="477"/>
      <c r="B53" s="316" t="s">
        <v>611</v>
      </c>
      <c r="C53" s="442" t="s">
        <v>506</v>
      </c>
      <c r="D53" s="320">
        <v>397</v>
      </c>
      <c r="E53" s="127">
        <v>369</v>
      </c>
      <c r="F53" s="446">
        <v>93</v>
      </c>
    </row>
    <row r="54" spans="1:6" ht="15.75" thickBot="1" x14ac:dyDescent="0.3"/>
    <row r="55" spans="1:6" ht="15.75" thickBot="1" x14ac:dyDescent="0.3">
      <c r="D55" s="35" t="s">
        <v>516</v>
      </c>
      <c r="E55" s="173" t="s">
        <v>517</v>
      </c>
    </row>
    <row r="56" spans="1:6" ht="15.75" thickBot="1" x14ac:dyDescent="0.3">
      <c r="B56" s="154" t="s">
        <v>514</v>
      </c>
      <c r="C56" s="453" t="s">
        <v>506</v>
      </c>
      <c r="D56" s="454">
        <f>AVERAGE(F51,F52,F53)</f>
        <v>79.979721166032945</v>
      </c>
      <c r="E56" s="455">
        <f>STDEV(F51,F52,F53)</f>
        <v>14.102466475390688</v>
      </c>
    </row>
    <row r="57" spans="1:6" x14ac:dyDescent="0.25">
      <c r="B57" s="321"/>
      <c r="C57" s="192"/>
      <c r="D57" s="322"/>
      <c r="E57" s="322"/>
    </row>
    <row r="59" spans="1:6" ht="15.75" thickBot="1" x14ac:dyDescent="0.3">
      <c r="A59" s="10" t="s">
        <v>520</v>
      </c>
    </row>
    <row r="60" spans="1:6" s="11" customFormat="1" ht="45.75" thickBot="1" x14ac:dyDescent="0.3">
      <c r="B60" s="154" t="s">
        <v>157</v>
      </c>
      <c r="C60" s="143" t="s">
        <v>502</v>
      </c>
      <c r="D60" s="83" t="s">
        <v>518</v>
      </c>
      <c r="E60" s="83" t="s">
        <v>508</v>
      </c>
      <c r="F60" s="245" t="s">
        <v>503</v>
      </c>
    </row>
    <row r="61" spans="1:6" x14ac:dyDescent="0.25">
      <c r="A61" s="475" t="s">
        <v>514</v>
      </c>
      <c r="B61" s="478" t="s">
        <v>504</v>
      </c>
      <c r="C61" s="440" t="s">
        <v>505</v>
      </c>
      <c r="D61" s="313">
        <v>1301</v>
      </c>
      <c r="E61" s="308">
        <v>978</v>
      </c>
      <c r="F61" s="444">
        <f>E61/D61*100</f>
        <v>75.172943889315917</v>
      </c>
    </row>
    <row r="62" spans="1:6" x14ac:dyDescent="0.25">
      <c r="A62" s="476"/>
      <c r="B62" s="479"/>
      <c r="C62" s="441" t="s">
        <v>506</v>
      </c>
      <c r="D62" s="317">
        <v>1197</v>
      </c>
      <c r="E62" s="197">
        <v>1048</v>
      </c>
      <c r="F62" s="445">
        <f t="shared" ref="F62:F78" si="2">E62/D62*100</f>
        <v>87.552213868003335</v>
      </c>
    </row>
    <row r="63" spans="1:6" ht="15.75" thickBot="1" x14ac:dyDescent="0.3">
      <c r="A63" s="476"/>
      <c r="B63" s="480"/>
      <c r="C63" s="442" t="s">
        <v>507</v>
      </c>
      <c r="D63" s="310">
        <v>1242</v>
      </c>
      <c r="E63" s="309">
        <v>869</v>
      </c>
      <c r="F63" s="446">
        <f t="shared" si="2"/>
        <v>69.967793880837363</v>
      </c>
    </row>
    <row r="64" spans="1:6" x14ac:dyDescent="0.25">
      <c r="A64" s="476"/>
      <c r="B64" s="478" t="s">
        <v>509</v>
      </c>
      <c r="C64" s="440" t="s">
        <v>505</v>
      </c>
      <c r="D64" s="312">
        <v>1354</v>
      </c>
      <c r="E64" s="311">
        <v>1198</v>
      </c>
      <c r="F64" s="444">
        <f t="shared" si="2"/>
        <v>88.478581979320538</v>
      </c>
    </row>
    <row r="65" spans="1:6" x14ac:dyDescent="0.25">
      <c r="A65" s="476"/>
      <c r="B65" s="479"/>
      <c r="C65" s="441" t="s">
        <v>506</v>
      </c>
      <c r="D65" s="317">
        <v>1343</v>
      </c>
      <c r="E65" s="16">
        <v>1185</v>
      </c>
      <c r="F65" s="445">
        <f t="shared" si="2"/>
        <v>88.235294117647058</v>
      </c>
    </row>
    <row r="66" spans="1:6" ht="15.75" thickBot="1" x14ac:dyDescent="0.3">
      <c r="A66" s="476"/>
      <c r="B66" s="480"/>
      <c r="C66" s="442" t="s">
        <v>507</v>
      </c>
      <c r="D66" s="310">
        <v>1242</v>
      </c>
      <c r="E66" s="309">
        <v>709</v>
      </c>
      <c r="F66" s="446">
        <f t="shared" si="2"/>
        <v>57.085346215780994</v>
      </c>
    </row>
    <row r="67" spans="1:6" x14ac:dyDescent="0.25">
      <c r="A67" s="476"/>
      <c r="B67" s="478" t="s">
        <v>510</v>
      </c>
      <c r="C67" s="440" t="s">
        <v>505</v>
      </c>
      <c r="D67" s="312">
        <v>1432</v>
      </c>
      <c r="E67" s="311">
        <v>1149</v>
      </c>
      <c r="F67" s="444">
        <f t="shared" si="2"/>
        <v>80.237430167597765</v>
      </c>
    </row>
    <row r="68" spans="1:6" x14ac:dyDescent="0.25">
      <c r="A68" s="476"/>
      <c r="B68" s="479"/>
      <c r="C68" s="441" t="s">
        <v>506</v>
      </c>
      <c r="D68" s="317">
        <v>1255</v>
      </c>
      <c r="E68" s="16">
        <v>1086</v>
      </c>
      <c r="F68" s="445">
        <f t="shared" si="2"/>
        <v>86.533864541832671</v>
      </c>
    </row>
    <row r="69" spans="1:6" ht="15.75" thickBot="1" x14ac:dyDescent="0.3">
      <c r="A69" s="477"/>
      <c r="B69" s="480"/>
      <c r="C69" s="442" t="s">
        <v>507</v>
      </c>
      <c r="D69" s="310">
        <v>1105</v>
      </c>
      <c r="E69" s="309">
        <v>250</v>
      </c>
      <c r="F69" s="446">
        <f t="shared" si="2"/>
        <v>22.624434389140273</v>
      </c>
    </row>
    <row r="70" spans="1:6" x14ac:dyDescent="0.25">
      <c r="A70" s="475" t="s">
        <v>515</v>
      </c>
      <c r="B70" s="478" t="s">
        <v>513</v>
      </c>
      <c r="C70" s="440" t="s">
        <v>505</v>
      </c>
      <c r="D70" s="312">
        <v>1321</v>
      </c>
      <c r="E70" s="311">
        <v>725</v>
      </c>
      <c r="F70" s="444">
        <f t="shared" si="2"/>
        <v>54.882664647993941</v>
      </c>
    </row>
    <row r="71" spans="1:6" x14ac:dyDescent="0.25">
      <c r="A71" s="476"/>
      <c r="B71" s="479"/>
      <c r="C71" s="441" t="s">
        <v>506</v>
      </c>
      <c r="D71" s="317">
        <v>1248</v>
      </c>
      <c r="E71" s="16">
        <v>523</v>
      </c>
      <c r="F71" s="445">
        <f t="shared" si="2"/>
        <v>41.907051282051285</v>
      </c>
    </row>
    <row r="72" spans="1:6" ht="15.75" thickBot="1" x14ac:dyDescent="0.3">
      <c r="A72" s="476"/>
      <c r="B72" s="480"/>
      <c r="C72" s="442" t="s">
        <v>507</v>
      </c>
      <c r="D72" s="310">
        <v>1005</v>
      </c>
      <c r="E72" s="309">
        <v>10</v>
      </c>
      <c r="F72" s="446">
        <f t="shared" si="2"/>
        <v>0.99502487562189057</v>
      </c>
    </row>
    <row r="73" spans="1:6" x14ac:dyDescent="0.25">
      <c r="A73" s="476"/>
      <c r="B73" s="478" t="s">
        <v>511</v>
      </c>
      <c r="C73" s="440" t="s">
        <v>505</v>
      </c>
      <c r="D73" s="312">
        <v>1357</v>
      </c>
      <c r="E73" s="311">
        <v>721</v>
      </c>
      <c r="F73" s="444">
        <f t="shared" si="2"/>
        <v>53.131908621960214</v>
      </c>
    </row>
    <row r="74" spans="1:6" x14ac:dyDescent="0.25">
      <c r="A74" s="476"/>
      <c r="B74" s="479"/>
      <c r="C74" s="441" t="s">
        <v>506</v>
      </c>
      <c r="D74" s="317">
        <v>1301</v>
      </c>
      <c r="E74" s="16">
        <v>589</v>
      </c>
      <c r="F74" s="445">
        <f t="shared" si="2"/>
        <v>45.272867025365102</v>
      </c>
    </row>
    <row r="75" spans="1:6" ht="15.75" thickBot="1" x14ac:dyDescent="0.3">
      <c r="A75" s="476"/>
      <c r="B75" s="480"/>
      <c r="C75" s="442" t="s">
        <v>507</v>
      </c>
      <c r="D75" s="310">
        <v>1169</v>
      </c>
      <c r="E75" s="309">
        <v>21</v>
      </c>
      <c r="F75" s="446">
        <f t="shared" si="2"/>
        <v>1.7964071856287425</v>
      </c>
    </row>
    <row r="76" spans="1:6" x14ac:dyDescent="0.25">
      <c r="A76" s="476"/>
      <c r="B76" s="478" t="s">
        <v>512</v>
      </c>
      <c r="C76" s="443" t="s">
        <v>505</v>
      </c>
      <c r="D76" s="308">
        <v>1778</v>
      </c>
      <c r="E76" s="313">
        <v>880</v>
      </c>
      <c r="F76" s="444">
        <f t="shared" si="2"/>
        <v>49.493813273340834</v>
      </c>
    </row>
    <row r="77" spans="1:6" x14ac:dyDescent="0.25">
      <c r="A77" s="476"/>
      <c r="B77" s="479"/>
      <c r="C77" s="441" t="s">
        <v>506</v>
      </c>
      <c r="D77" s="317">
        <v>1278</v>
      </c>
      <c r="E77" s="16">
        <v>650</v>
      </c>
      <c r="F77" s="445">
        <f t="shared" si="2"/>
        <v>50.860719874804381</v>
      </c>
    </row>
    <row r="78" spans="1:6" ht="15.75" thickBot="1" x14ac:dyDescent="0.3">
      <c r="A78" s="477"/>
      <c r="B78" s="480"/>
      <c r="C78" s="442" t="s">
        <v>507</v>
      </c>
      <c r="D78" s="310">
        <v>1825</v>
      </c>
      <c r="E78" s="309">
        <v>227</v>
      </c>
      <c r="F78" s="446">
        <f t="shared" si="2"/>
        <v>12.438356164383562</v>
      </c>
    </row>
    <row r="79" spans="1:6" ht="15.75" thickBot="1" x14ac:dyDescent="0.3"/>
    <row r="80" spans="1:6" ht="15.75" thickBot="1" x14ac:dyDescent="0.3">
      <c r="D80" s="154" t="s">
        <v>516</v>
      </c>
      <c r="E80" s="245" t="s">
        <v>517</v>
      </c>
    </row>
    <row r="81" spans="2:5" x14ac:dyDescent="0.25">
      <c r="B81" s="475" t="s">
        <v>514</v>
      </c>
      <c r="C81" s="223" t="s">
        <v>505</v>
      </c>
      <c r="D81" s="447">
        <f>AVERAGE(F61,F64,F67)</f>
        <v>81.29631867874474</v>
      </c>
      <c r="E81" s="448">
        <f>STDEV(F61,F64,F67)</f>
        <v>6.7157229621854375</v>
      </c>
    </row>
    <row r="82" spans="2:5" x14ac:dyDescent="0.25">
      <c r="B82" s="476"/>
      <c r="C82" s="369" t="s">
        <v>506</v>
      </c>
      <c r="D82" s="449">
        <f>AVERAGE(F62,F65,F68)</f>
        <v>87.440457509161021</v>
      </c>
      <c r="E82" s="450">
        <f>STDEV(F62,F65,F68)</f>
        <v>0.85620252462267976</v>
      </c>
    </row>
    <row r="83" spans="2:5" ht="15.75" thickBot="1" x14ac:dyDescent="0.3">
      <c r="B83" s="477"/>
      <c r="C83" s="224" t="s">
        <v>507</v>
      </c>
      <c r="D83" s="451">
        <f>AVERAGE(F63,F66,F69)</f>
        <v>49.892524828586211</v>
      </c>
      <c r="E83" s="450">
        <f>STDEV(F63,F66,F69)</f>
        <v>24.47755975625595</v>
      </c>
    </row>
    <row r="84" spans="2:5" x14ac:dyDescent="0.25">
      <c r="B84" s="475" t="s">
        <v>515</v>
      </c>
      <c r="C84" s="223" t="s">
        <v>505</v>
      </c>
      <c r="D84" s="447">
        <f>AVERAGE(F70,F73,F76)</f>
        <v>52.502795514431661</v>
      </c>
      <c r="E84" s="448">
        <f>STDEV(F70,F73,F76)</f>
        <v>2.7489574862251587</v>
      </c>
    </row>
    <row r="85" spans="2:5" x14ac:dyDescent="0.25">
      <c r="B85" s="476"/>
      <c r="C85" s="369" t="s">
        <v>506</v>
      </c>
      <c r="D85" s="449">
        <f>AVERAGE(F71,F74,F77)</f>
        <v>46.013546060740254</v>
      </c>
      <c r="E85" s="450">
        <f>STDEV(F71,F74,F77)</f>
        <v>4.522554520654948</v>
      </c>
    </row>
    <row r="86" spans="2:5" ht="15.75" thickBot="1" x14ac:dyDescent="0.3">
      <c r="B86" s="477"/>
      <c r="C86" s="224" t="s">
        <v>507</v>
      </c>
      <c r="D86" s="451">
        <f>AVERAGE(F72,F75,F78)</f>
        <v>5.0765960752113983</v>
      </c>
      <c r="E86" s="452">
        <f>STDEV(F72,F75,F78)</f>
        <v>6.388050337121185</v>
      </c>
    </row>
  </sheetData>
  <mergeCells count="26">
    <mergeCell ref="B44:B46"/>
    <mergeCell ref="A51:A53"/>
    <mergeCell ref="B23:B25"/>
    <mergeCell ref="B26:B28"/>
    <mergeCell ref="A33:A41"/>
    <mergeCell ref="B33:B35"/>
    <mergeCell ref="B36:B38"/>
    <mergeCell ref="B39:B41"/>
    <mergeCell ref="A3:A11"/>
    <mergeCell ref="B3:B5"/>
    <mergeCell ref="B6:B8"/>
    <mergeCell ref="B9:B11"/>
    <mergeCell ref="A12:A20"/>
    <mergeCell ref="B12:B14"/>
    <mergeCell ref="B15:B17"/>
    <mergeCell ref="B18:B20"/>
    <mergeCell ref="A61:A69"/>
    <mergeCell ref="A70:A78"/>
    <mergeCell ref="B81:B83"/>
    <mergeCell ref="B84:B86"/>
    <mergeCell ref="B61:B63"/>
    <mergeCell ref="B64:B66"/>
    <mergeCell ref="B67:B69"/>
    <mergeCell ref="B70:B72"/>
    <mergeCell ref="B73:B75"/>
    <mergeCell ref="B76:B78"/>
  </mergeCell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activeCell="B19" sqref="B19"/>
    </sheetView>
  </sheetViews>
  <sheetFormatPr baseColWidth="10" defaultRowHeight="15" x14ac:dyDescent="0.25"/>
  <cols>
    <col min="1" max="1" width="37" style="381" bestFit="1" customWidth="1"/>
  </cols>
  <sheetData>
    <row r="1" spans="1:43" x14ac:dyDescent="0.25">
      <c r="A1" s="10" t="s">
        <v>586</v>
      </c>
    </row>
    <row r="2" spans="1:43" ht="15.75" thickBot="1" x14ac:dyDescent="0.3"/>
    <row r="3" spans="1:43" ht="21.75" thickBot="1" x14ac:dyDescent="0.3">
      <c r="B3" s="483" t="s">
        <v>18</v>
      </c>
      <c r="C3" s="484"/>
      <c r="D3" s="484"/>
      <c r="E3" s="484"/>
      <c r="F3" s="484"/>
      <c r="G3" s="484"/>
      <c r="H3" s="484"/>
      <c r="I3" s="484"/>
      <c r="J3" s="484"/>
      <c r="K3" s="485"/>
      <c r="L3" s="483" t="s">
        <v>19</v>
      </c>
      <c r="M3" s="484"/>
      <c r="N3" s="484"/>
      <c r="O3" s="484"/>
      <c r="P3" s="484"/>
      <c r="Q3" s="484"/>
      <c r="R3" s="484"/>
      <c r="S3" s="484"/>
      <c r="T3" s="484"/>
      <c r="U3" s="485"/>
      <c r="V3" s="483" t="s">
        <v>20</v>
      </c>
      <c r="W3" s="484"/>
      <c r="X3" s="484"/>
      <c r="Y3" s="484"/>
      <c r="Z3" s="484"/>
      <c r="AA3" s="484"/>
      <c r="AB3" s="484"/>
      <c r="AC3" s="484"/>
      <c r="AD3" s="484"/>
      <c r="AE3" s="485"/>
      <c r="AF3" s="483" t="s">
        <v>21</v>
      </c>
      <c r="AG3" s="484"/>
      <c r="AH3" s="484"/>
      <c r="AI3" s="484"/>
      <c r="AJ3" s="484"/>
      <c r="AK3" s="484"/>
      <c r="AL3" s="484"/>
      <c r="AM3" s="484"/>
      <c r="AN3" s="484"/>
      <c r="AO3" s="485"/>
      <c r="AP3" s="481" t="s">
        <v>597</v>
      </c>
      <c r="AQ3" s="482"/>
    </row>
    <row r="4" spans="1:43" ht="15.75" thickBot="1" x14ac:dyDescent="0.3">
      <c r="A4" s="382" t="s">
        <v>157</v>
      </c>
      <c r="B4" s="247" t="s">
        <v>576</v>
      </c>
      <c r="C4" s="248" t="s">
        <v>577</v>
      </c>
      <c r="D4" s="248" t="s">
        <v>578</v>
      </c>
      <c r="E4" s="248" t="s">
        <v>579</v>
      </c>
      <c r="F4" s="248" t="s">
        <v>580</v>
      </c>
      <c r="G4" s="248" t="s">
        <v>581</v>
      </c>
      <c r="H4" s="248" t="s">
        <v>582</v>
      </c>
      <c r="I4" s="249" t="s">
        <v>583</v>
      </c>
      <c r="J4" s="398" t="s">
        <v>595</v>
      </c>
      <c r="K4" s="398" t="s">
        <v>517</v>
      </c>
      <c r="L4" s="247" t="s">
        <v>584</v>
      </c>
      <c r="M4" s="248" t="s">
        <v>585</v>
      </c>
      <c r="N4" s="248">
        <v>179</v>
      </c>
      <c r="O4" s="248">
        <v>176</v>
      </c>
      <c r="P4" s="248">
        <v>165</v>
      </c>
      <c r="Q4" s="248">
        <v>157</v>
      </c>
      <c r="R4" s="248">
        <v>228</v>
      </c>
      <c r="S4" s="249">
        <v>230</v>
      </c>
      <c r="T4" s="403" t="s">
        <v>595</v>
      </c>
      <c r="U4" s="404" t="s">
        <v>517</v>
      </c>
      <c r="V4" s="250">
        <v>181</v>
      </c>
      <c r="W4" s="251">
        <v>185</v>
      </c>
      <c r="X4" s="251">
        <v>224</v>
      </c>
      <c r="Y4" s="251">
        <v>221</v>
      </c>
      <c r="Z4" s="251">
        <v>220</v>
      </c>
      <c r="AA4" s="251">
        <v>219</v>
      </c>
      <c r="AB4" s="251">
        <v>187</v>
      </c>
      <c r="AC4" s="252">
        <v>183</v>
      </c>
      <c r="AD4" s="403" t="s">
        <v>595</v>
      </c>
      <c r="AE4" s="404" t="s">
        <v>517</v>
      </c>
      <c r="AF4" s="250">
        <v>198</v>
      </c>
      <c r="AG4" s="251">
        <v>236</v>
      </c>
      <c r="AH4" s="251">
        <v>233</v>
      </c>
      <c r="AI4" s="251">
        <v>232</v>
      </c>
      <c r="AJ4" s="251">
        <v>195</v>
      </c>
      <c r="AK4" s="251">
        <v>191</v>
      </c>
      <c r="AL4" s="251">
        <v>189</v>
      </c>
      <c r="AM4" s="252">
        <v>204</v>
      </c>
      <c r="AN4" s="403" t="s">
        <v>595</v>
      </c>
      <c r="AO4" s="404" t="s">
        <v>517</v>
      </c>
      <c r="AP4" s="403" t="s">
        <v>595</v>
      </c>
      <c r="AQ4" s="404" t="s">
        <v>517</v>
      </c>
    </row>
    <row r="5" spans="1:43" x14ac:dyDescent="0.25">
      <c r="A5" s="382" t="s">
        <v>587</v>
      </c>
      <c r="B5" s="385">
        <v>5.7164207535611328E-2</v>
      </c>
      <c r="C5" s="386">
        <v>0.46940283059217547</v>
      </c>
      <c r="D5" s="386">
        <v>8.8890135111027127E-2</v>
      </c>
      <c r="E5" s="386">
        <v>0.54856470160441728</v>
      </c>
      <c r="F5" s="386">
        <v>0.48486947104973172</v>
      </c>
      <c r="G5" s="386">
        <v>0.14331907421377771</v>
      </c>
      <c r="H5" s="386">
        <v>0.43945733224534678</v>
      </c>
      <c r="I5" s="387">
        <v>1.0106962536781003</v>
      </c>
      <c r="J5" s="399">
        <f>AVERAGE(B5:I5)</f>
        <v>0.40529550075377341</v>
      </c>
      <c r="K5" s="399">
        <f>STDEV(B5:I5)</f>
        <v>0.31363863044688661</v>
      </c>
      <c r="L5" s="385">
        <v>0.19649009869751222</v>
      </c>
      <c r="M5" s="386" t="s">
        <v>591</v>
      </c>
      <c r="N5" s="386">
        <v>0.29160112998926557</v>
      </c>
      <c r="O5" s="386">
        <v>7.4121910958416845E-2</v>
      </c>
      <c r="P5" s="386">
        <v>0.33151258083253465</v>
      </c>
      <c r="Q5" s="386">
        <v>0.17941902919214259</v>
      </c>
      <c r="R5" s="386">
        <v>9.0461105244632176E-2</v>
      </c>
      <c r="S5" s="387">
        <v>0.32779232091611415</v>
      </c>
      <c r="T5" s="405">
        <f>AVERAGE(L5:S5)</f>
        <v>0.21305688226151689</v>
      </c>
      <c r="U5" s="406">
        <f>STDEV(L5:S5)</f>
        <v>0.1073186738398533</v>
      </c>
      <c r="V5" s="385" t="s">
        <v>591</v>
      </c>
      <c r="W5" s="386">
        <v>0.93098241808545934</v>
      </c>
      <c r="X5" s="386">
        <v>0.48879266370739466</v>
      </c>
      <c r="Y5" s="386">
        <v>0.31174797433088575</v>
      </c>
      <c r="Z5" s="386">
        <v>0.46626472157496363</v>
      </c>
      <c r="AA5" s="386">
        <v>0.56766668443706214</v>
      </c>
      <c r="AB5" s="386">
        <v>0.74209711777437348</v>
      </c>
      <c r="AC5" s="387">
        <v>0.3317294085407918</v>
      </c>
      <c r="AD5" s="405">
        <f>AVERAGE(V5:AC5)</f>
        <v>0.54846871263584729</v>
      </c>
      <c r="AE5" s="405">
        <f>STDEV(V5:AC5)</f>
        <v>0.22267637844334584</v>
      </c>
      <c r="AF5" s="385">
        <v>2.4463528467066733</v>
      </c>
      <c r="AG5" s="386">
        <v>0.72949445168041638</v>
      </c>
      <c r="AH5" s="386">
        <v>4.4572582998184763E-2</v>
      </c>
      <c r="AI5" s="386">
        <v>0.83059967574700488</v>
      </c>
      <c r="AJ5" s="386">
        <v>0.99228644673142696</v>
      </c>
      <c r="AK5" s="386">
        <v>0.2785576499591319</v>
      </c>
      <c r="AL5" s="386">
        <v>1.8920284037250734</v>
      </c>
      <c r="AM5" s="387" t="s">
        <v>591</v>
      </c>
      <c r="AN5" s="405">
        <f>AVERAGE(AF5:AM5)</f>
        <v>1.0305560082211305</v>
      </c>
      <c r="AO5" s="413">
        <f>STDEV(AF5:AM5)</f>
        <v>0.85793991405613657</v>
      </c>
      <c r="AP5" s="413">
        <f>AVERAGE(AF5:AL5,V5:AC5,L5:S5,B5:I5)</f>
        <v>0.54437707682274661</v>
      </c>
      <c r="AQ5" s="413">
        <f>STDEV(AF5:AM5,V5:AC5,L5:S5,B5:I5)</f>
        <v>0.53617127978282997</v>
      </c>
    </row>
    <row r="6" spans="1:43" x14ac:dyDescent="0.25">
      <c r="A6" s="383" t="s">
        <v>588</v>
      </c>
      <c r="B6" s="388" t="s">
        <v>591</v>
      </c>
      <c r="C6" s="389" t="s">
        <v>591</v>
      </c>
      <c r="D6" s="389" t="s">
        <v>591</v>
      </c>
      <c r="E6" s="389" t="s">
        <v>591</v>
      </c>
      <c r="F6" s="389">
        <v>2.3368168447708937E-3</v>
      </c>
      <c r="G6" s="389" t="s">
        <v>591</v>
      </c>
      <c r="H6" s="389">
        <v>4.1310120979640014E-3</v>
      </c>
      <c r="I6" s="390" t="s">
        <v>591</v>
      </c>
      <c r="J6" s="400">
        <f t="shared" ref="J6:J9" si="0">AVERAGE(B6:I6)</f>
        <v>3.2339144713674477E-3</v>
      </c>
      <c r="K6" s="400">
        <f t="shared" ref="K6:K8" si="1">STDEV(B6:I6)</f>
        <v>1.2686876303055611E-3</v>
      </c>
      <c r="L6" s="388" t="s">
        <v>591</v>
      </c>
      <c r="M6" s="389" t="s">
        <v>591</v>
      </c>
      <c r="N6" s="389" t="s">
        <v>591</v>
      </c>
      <c r="O6" s="389">
        <v>8.1841404390881126E-3</v>
      </c>
      <c r="P6" s="389" t="s">
        <v>591</v>
      </c>
      <c r="Q6" s="389" t="s">
        <v>591</v>
      </c>
      <c r="R6" s="389">
        <v>3.0568056381081771E-3</v>
      </c>
      <c r="S6" s="390" t="s">
        <v>591</v>
      </c>
      <c r="T6" s="407">
        <f t="shared" ref="T6" si="2">AVERAGE(L6:S6)</f>
        <v>5.6204730385981446E-3</v>
      </c>
      <c r="U6" s="408">
        <f t="shared" ref="U6" si="3">STDEV(L6:S6)</f>
        <v>3.6255732071866888E-3</v>
      </c>
      <c r="V6" s="388" t="s">
        <v>591</v>
      </c>
      <c r="W6" s="389" t="s">
        <v>591</v>
      </c>
      <c r="X6" s="389" t="s">
        <v>591</v>
      </c>
      <c r="Y6" s="389" t="s">
        <v>591</v>
      </c>
      <c r="Z6" s="389" t="s">
        <v>591</v>
      </c>
      <c r="AA6" s="389">
        <v>2.9188310566189801E-3</v>
      </c>
      <c r="AB6" s="389" t="s">
        <v>591</v>
      </c>
      <c r="AC6" s="390" t="s">
        <v>591</v>
      </c>
      <c r="AD6" s="407">
        <f t="shared" ref="AD6" si="4">AVERAGE(V6:AC6)</f>
        <v>2.9188310566189801E-3</v>
      </c>
      <c r="AE6" s="407"/>
      <c r="AF6" s="388" t="s">
        <v>591</v>
      </c>
      <c r="AG6" s="389" t="s">
        <v>591</v>
      </c>
      <c r="AH6" s="389" t="s">
        <v>591</v>
      </c>
      <c r="AI6" s="389" t="s">
        <v>591</v>
      </c>
      <c r="AJ6" s="389" t="s">
        <v>591</v>
      </c>
      <c r="AK6" s="389" t="s">
        <v>591</v>
      </c>
      <c r="AL6" s="389" t="s">
        <v>591</v>
      </c>
      <c r="AM6" s="390" t="s">
        <v>591</v>
      </c>
      <c r="AN6" s="407"/>
      <c r="AO6" s="414"/>
      <c r="AP6" s="414">
        <f t="shared" ref="AP6:AP13" si="5">AVERAGE(AF6:AL6,V6:AC6,L6:S6,B6:I6)</f>
        <v>4.1255212153100329E-3</v>
      </c>
      <c r="AQ6" s="414">
        <f t="shared" ref="AQ6:AQ9" si="6">STDEV(AF6:AM6,V6:AC6,L6:S6,B6:I6)</f>
        <v>2.3595623324376728E-3</v>
      </c>
    </row>
    <row r="7" spans="1:43" x14ac:dyDescent="0.25">
      <c r="A7" s="383" t="s">
        <v>589</v>
      </c>
      <c r="B7" s="388" t="s">
        <v>591</v>
      </c>
      <c r="C7" s="389" t="s">
        <v>591</v>
      </c>
      <c r="D7" s="389" t="s">
        <v>591</v>
      </c>
      <c r="E7" s="389" t="s">
        <v>591</v>
      </c>
      <c r="F7" s="389" t="s">
        <v>591</v>
      </c>
      <c r="G7" s="389" t="s">
        <v>591</v>
      </c>
      <c r="H7" s="389" t="s">
        <v>591</v>
      </c>
      <c r="I7" s="390" t="s">
        <v>591</v>
      </c>
      <c r="J7" s="400"/>
      <c r="K7" s="400"/>
      <c r="L7" s="388" t="s">
        <v>591</v>
      </c>
      <c r="M7" s="389" t="s">
        <v>591</v>
      </c>
      <c r="N7" s="389" t="s">
        <v>592</v>
      </c>
      <c r="O7" s="389" t="s">
        <v>592</v>
      </c>
      <c r="P7" s="389" t="s">
        <v>592</v>
      </c>
      <c r="Q7" s="389" t="s">
        <v>592</v>
      </c>
      <c r="R7" s="389" t="s">
        <v>591</v>
      </c>
      <c r="S7" s="390" t="s">
        <v>591</v>
      </c>
      <c r="T7" s="407"/>
      <c r="U7" s="408"/>
      <c r="V7" s="388" t="s">
        <v>591</v>
      </c>
      <c r="W7" s="389" t="s">
        <v>591</v>
      </c>
      <c r="X7" s="389" t="s">
        <v>592</v>
      </c>
      <c r="Y7" s="389" t="s">
        <v>592</v>
      </c>
      <c r="Z7" s="389" t="s">
        <v>592</v>
      </c>
      <c r="AA7" s="389" t="s">
        <v>592</v>
      </c>
      <c r="AB7" s="389" t="s">
        <v>592</v>
      </c>
      <c r="AC7" s="390" t="s">
        <v>592</v>
      </c>
      <c r="AD7" s="407"/>
      <c r="AE7" s="407"/>
      <c r="AF7" s="388" t="s">
        <v>591</v>
      </c>
      <c r="AG7" s="389" t="s">
        <v>592</v>
      </c>
      <c r="AH7" s="389" t="s">
        <v>592</v>
      </c>
      <c r="AI7" s="389" t="s">
        <v>592</v>
      </c>
      <c r="AJ7" s="389" t="s">
        <v>592</v>
      </c>
      <c r="AK7" s="389" t="s">
        <v>592</v>
      </c>
      <c r="AL7" s="389" t="s">
        <v>592</v>
      </c>
      <c r="AM7" s="390" t="s">
        <v>591</v>
      </c>
      <c r="AN7" s="407"/>
      <c r="AO7" s="414"/>
      <c r="AP7" s="414"/>
      <c r="AQ7" s="414"/>
    </row>
    <row r="8" spans="1:43" x14ac:dyDescent="0.25">
      <c r="A8" s="383" t="s">
        <v>612</v>
      </c>
      <c r="B8" s="388" t="s">
        <v>591</v>
      </c>
      <c r="C8" s="389" t="s">
        <v>591</v>
      </c>
      <c r="D8" s="389">
        <v>4.6282933612282742E-3</v>
      </c>
      <c r="E8" s="389" t="s">
        <v>591</v>
      </c>
      <c r="F8" s="389" t="s">
        <v>591</v>
      </c>
      <c r="G8" s="389" t="s">
        <v>591</v>
      </c>
      <c r="H8" s="389">
        <v>3.5761340109166195E-3</v>
      </c>
      <c r="I8" s="390" t="s">
        <v>591</v>
      </c>
      <c r="J8" s="400">
        <f t="shared" si="0"/>
        <v>4.1022136860724466E-3</v>
      </c>
      <c r="K8" s="400">
        <f t="shared" si="1"/>
        <v>7.4398901149420318E-4</v>
      </c>
      <c r="L8" s="388" t="s">
        <v>591</v>
      </c>
      <c r="M8" s="389" t="s">
        <v>591</v>
      </c>
      <c r="N8" s="389" t="s">
        <v>591</v>
      </c>
      <c r="O8" s="389" t="s">
        <v>591</v>
      </c>
      <c r="P8" s="389" t="s">
        <v>591</v>
      </c>
      <c r="Q8" s="389" t="s">
        <v>591</v>
      </c>
      <c r="R8" s="389" t="s">
        <v>591</v>
      </c>
      <c r="S8" s="390" t="s">
        <v>591</v>
      </c>
      <c r="T8" s="407"/>
      <c r="U8" s="408"/>
      <c r="V8" s="388" t="s">
        <v>591</v>
      </c>
      <c r="W8" s="389">
        <v>3.2610103936325822E-3</v>
      </c>
      <c r="X8" s="389" t="s">
        <v>591</v>
      </c>
      <c r="Y8" s="389" t="s">
        <v>591</v>
      </c>
      <c r="Z8" s="389" t="s">
        <v>591</v>
      </c>
      <c r="AA8" s="389" t="s">
        <v>591</v>
      </c>
      <c r="AB8" s="389" t="s">
        <v>591</v>
      </c>
      <c r="AC8" s="390" t="s">
        <v>591</v>
      </c>
      <c r="AD8" s="407">
        <v>3.0000000000000001E-3</v>
      </c>
      <c r="AE8" s="407"/>
      <c r="AF8" s="388" t="s">
        <v>591</v>
      </c>
      <c r="AG8" s="389" t="s">
        <v>591</v>
      </c>
      <c r="AH8" s="389" t="s">
        <v>591</v>
      </c>
      <c r="AI8" s="389" t="s">
        <v>591</v>
      </c>
      <c r="AJ8" s="389" t="s">
        <v>591</v>
      </c>
      <c r="AK8" s="389" t="s">
        <v>591</v>
      </c>
      <c r="AL8" s="389" t="s">
        <v>591</v>
      </c>
      <c r="AM8" s="390" t="s">
        <v>591</v>
      </c>
      <c r="AN8" s="407"/>
      <c r="AO8" s="414"/>
      <c r="AP8" s="414">
        <f t="shared" si="5"/>
        <v>3.821812588592492E-3</v>
      </c>
      <c r="AQ8" s="414">
        <f t="shared" si="6"/>
        <v>7.1598474216700333E-4</v>
      </c>
    </row>
    <row r="9" spans="1:43" x14ac:dyDescent="0.25">
      <c r="A9" s="383" t="s">
        <v>613</v>
      </c>
      <c r="B9" s="388" t="s">
        <v>591</v>
      </c>
      <c r="C9" s="389" t="s">
        <v>591</v>
      </c>
      <c r="D9" s="389">
        <v>3.2380638452590002E-3</v>
      </c>
      <c r="E9" s="389" t="s">
        <v>591</v>
      </c>
      <c r="F9" s="389" t="s">
        <v>591</v>
      </c>
      <c r="G9" s="389" t="s">
        <v>591</v>
      </c>
      <c r="H9" s="389" t="s">
        <v>591</v>
      </c>
      <c r="I9" s="390" t="s">
        <v>591</v>
      </c>
      <c r="J9" s="400">
        <f t="shared" si="0"/>
        <v>3.2380638452590002E-3</v>
      </c>
      <c r="K9" s="400"/>
      <c r="L9" s="388" t="s">
        <v>591</v>
      </c>
      <c r="M9" s="389" t="s">
        <v>591</v>
      </c>
      <c r="N9" s="389" t="s">
        <v>591</v>
      </c>
      <c r="O9" s="389">
        <v>8.2851602917701443E-3</v>
      </c>
      <c r="P9" s="389" t="s">
        <v>591</v>
      </c>
      <c r="Q9" s="389" t="s">
        <v>591</v>
      </c>
      <c r="R9" s="389" t="s">
        <v>591</v>
      </c>
      <c r="S9" s="390" t="s">
        <v>591</v>
      </c>
      <c r="T9" s="407">
        <f t="shared" ref="T9:T13" si="7">AVERAGE(L9:S9)</f>
        <v>8.2851602917701443E-3</v>
      </c>
      <c r="U9" s="408"/>
      <c r="V9" s="388" t="s">
        <v>591</v>
      </c>
      <c r="W9" s="389">
        <v>2.5847200782050908E-3</v>
      </c>
      <c r="X9" s="389" t="s">
        <v>591</v>
      </c>
      <c r="Y9" s="389" t="s">
        <v>591</v>
      </c>
      <c r="Z9" s="389" t="s">
        <v>591</v>
      </c>
      <c r="AA9" s="389" t="s">
        <v>591</v>
      </c>
      <c r="AB9" s="389" t="s">
        <v>591</v>
      </c>
      <c r="AC9" s="390">
        <v>4.7834789102300769E-3</v>
      </c>
      <c r="AD9" s="407">
        <f t="shared" ref="AD9" si="8">AVERAGE(V9:AC9)</f>
        <v>3.6840994942175841E-3</v>
      </c>
      <c r="AE9" s="407">
        <f t="shared" ref="AE9" si="9">STDEV(V9:AC9)</f>
        <v>1.5547572803186805E-3</v>
      </c>
      <c r="AF9" s="388" t="s">
        <v>591</v>
      </c>
      <c r="AG9" s="389" t="s">
        <v>591</v>
      </c>
      <c r="AH9" s="389" t="s">
        <v>591</v>
      </c>
      <c r="AI9" s="389" t="s">
        <v>591</v>
      </c>
      <c r="AJ9" s="389" t="s">
        <v>591</v>
      </c>
      <c r="AK9" s="389" t="s">
        <v>591</v>
      </c>
      <c r="AL9" s="389" t="s">
        <v>591</v>
      </c>
      <c r="AM9" s="390" t="s">
        <v>591</v>
      </c>
      <c r="AN9" s="407"/>
      <c r="AO9" s="414"/>
      <c r="AP9" s="414">
        <f t="shared" si="5"/>
        <v>4.7228557813660784E-3</v>
      </c>
      <c r="AQ9" s="414">
        <f t="shared" si="6"/>
        <v>2.5475426046328601E-3</v>
      </c>
    </row>
    <row r="10" spans="1:43" x14ac:dyDescent="0.25">
      <c r="A10" s="383" t="s">
        <v>614</v>
      </c>
      <c r="B10" s="388" t="s">
        <v>592</v>
      </c>
      <c r="C10" s="389" t="s">
        <v>592</v>
      </c>
      <c r="D10" s="389" t="s">
        <v>592</v>
      </c>
      <c r="E10" s="389" t="s">
        <v>592</v>
      </c>
      <c r="F10" s="389" t="s">
        <v>591</v>
      </c>
      <c r="G10" s="389" t="s">
        <v>591</v>
      </c>
      <c r="H10" s="389" t="s">
        <v>591</v>
      </c>
      <c r="I10" s="390" t="s">
        <v>591</v>
      </c>
      <c r="J10" s="400"/>
      <c r="K10" s="400"/>
      <c r="L10" s="388" t="s">
        <v>592</v>
      </c>
      <c r="M10" s="389" t="s">
        <v>592</v>
      </c>
      <c r="N10" s="389" t="s">
        <v>592</v>
      </c>
      <c r="O10" s="389" t="s">
        <v>592</v>
      </c>
      <c r="P10" s="389" t="s">
        <v>592</v>
      </c>
      <c r="Q10" s="389" t="s">
        <v>592</v>
      </c>
      <c r="R10" s="389" t="s">
        <v>591</v>
      </c>
      <c r="S10" s="390" t="s">
        <v>591</v>
      </c>
      <c r="T10" s="407"/>
      <c r="U10" s="408"/>
      <c r="V10" s="388" t="s">
        <v>591</v>
      </c>
      <c r="W10" s="389" t="s">
        <v>592</v>
      </c>
      <c r="X10" s="389" t="s">
        <v>592</v>
      </c>
      <c r="Y10" s="389" t="s">
        <v>592</v>
      </c>
      <c r="Z10" s="389" t="s">
        <v>592</v>
      </c>
      <c r="AA10" s="389" t="s">
        <v>592</v>
      </c>
      <c r="AB10" s="389" t="s">
        <v>592</v>
      </c>
      <c r="AC10" s="390" t="s">
        <v>592</v>
      </c>
      <c r="AD10" s="407"/>
      <c r="AE10" s="407"/>
      <c r="AF10" s="388" t="s">
        <v>591</v>
      </c>
      <c r="AG10" s="389" t="s">
        <v>592</v>
      </c>
      <c r="AH10" s="389" t="s">
        <v>592</v>
      </c>
      <c r="AI10" s="389" t="s">
        <v>592</v>
      </c>
      <c r="AJ10" s="389" t="s">
        <v>592</v>
      </c>
      <c r="AK10" s="389" t="s">
        <v>592</v>
      </c>
      <c r="AL10" s="389" t="s">
        <v>592</v>
      </c>
      <c r="AM10" s="390" t="s">
        <v>592</v>
      </c>
      <c r="AN10" s="407"/>
      <c r="AO10" s="414"/>
      <c r="AP10" s="414"/>
      <c r="AQ10" s="414"/>
    </row>
    <row r="11" spans="1:43" x14ac:dyDescent="0.25">
      <c r="A11" s="383" t="s">
        <v>615</v>
      </c>
      <c r="B11" s="391" t="s">
        <v>592</v>
      </c>
      <c r="C11" s="392" t="s">
        <v>592</v>
      </c>
      <c r="D11" s="392" t="s">
        <v>592</v>
      </c>
      <c r="E11" s="392" t="s">
        <v>592</v>
      </c>
      <c r="F11" s="392" t="s">
        <v>591</v>
      </c>
      <c r="G11" s="392" t="s">
        <v>591</v>
      </c>
      <c r="H11" s="392" t="s">
        <v>591</v>
      </c>
      <c r="I11" s="393" t="s">
        <v>591</v>
      </c>
      <c r="J11" s="401"/>
      <c r="K11" s="401"/>
      <c r="L11" s="391" t="s">
        <v>592</v>
      </c>
      <c r="M11" s="392" t="s">
        <v>592</v>
      </c>
      <c r="N11" s="392" t="s">
        <v>592</v>
      </c>
      <c r="O11" s="392" t="s">
        <v>592</v>
      </c>
      <c r="P11" s="392" t="s">
        <v>592</v>
      </c>
      <c r="Q11" s="392" t="s">
        <v>592</v>
      </c>
      <c r="R11" s="392" t="s">
        <v>591</v>
      </c>
      <c r="S11" s="393" t="s">
        <v>591</v>
      </c>
      <c r="T11" s="409"/>
      <c r="U11" s="410"/>
      <c r="V11" s="391" t="s">
        <v>591</v>
      </c>
      <c r="W11" s="392" t="s">
        <v>592</v>
      </c>
      <c r="X11" s="392" t="s">
        <v>592</v>
      </c>
      <c r="Y11" s="392" t="s">
        <v>592</v>
      </c>
      <c r="Z11" s="392" t="s">
        <v>592</v>
      </c>
      <c r="AA11" s="392" t="s">
        <v>592</v>
      </c>
      <c r="AB11" s="392" t="s">
        <v>592</v>
      </c>
      <c r="AC11" s="393" t="s">
        <v>592</v>
      </c>
      <c r="AD11" s="409"/>
      <c r="AE11" s="409"/>
      <c r="AF11" s="391" t="s">
        <v>591</v>
      </c>
      <c r="AG11" s="392" t="s">
        <v>592</v>
      </c>
      <c r="AH11" s="392" t="s">
        <v>592</v>
      </c>
      <c r="AI11" s="392" t="s">
        <v>592</v>
      </c>
      <c r="AJ11" s="392" t="s">
        <v>592</v>
      </c>
      <c r="AK11" s="392" t="s">
        <v>592</v>
      </c>
      <c r="AL11" s="392" t="s">
        <v>592</v>
      </c>
      <c r="AM11" s="393" t="s">
        <v>592</v>
      </c>
      <c r="AN11" s="409"/>
      <c r="AO11" s="415"/>
      <c r="AP11" s="415"/>
      <c r="AQ11" s="415"/>
    </row>
    <row r="12" spans="1:43" x14ac:dyDescent="0.25">
      <c r="A12" s="383" t="s">
        <v>590</v>
      </c>
      <c r="B12" s="391" t="s">
        <v>592</v>
      </c>
      <c r="C12" s="392" t="s">
        <v>592</v>
      </c>
      <c r="D12" s="392" t="s">
        <v>592</v>
      </c>
      <c r="E12" s="392" t="s">
        <v>592</v>
      </c>
      <c r="F12" s="392" t="s">
        <v>591</v>
      </c>
      <c r="G12" s="392" t="s">
        <v>591</v>
      </c>
      <c r="H12" s="392" t="s">
        <v>591</v>
      </c>
      <c r="I12" s="393" t="s">
        <v>591</v>
      </c>
      <c r="J12" s="401"/>
      <c r="K12" s="401"/>
      <c r="L12" s="391" t="s">
        <v>592</v>
      </c>
      <c r="M12" s="392" t="s">
        <v>592</v>
      </c>
      <c r="N12" s="392" t="s">
        <v>592</v>
      </c>
      <c r="O12" s="392" t="s">
        <v>592</v>
      </c>
      <c r="P12" s="392" t="s">
        <v>592</v>
      </c>
      <c r="Q12" s="392" t="s">
        <v>592</v>
      </c>
      <c r="R12" s="392" t="s">
        <v>591</v>
      </c>
      <c r="S12" s="393" t="s">
        <v>591</v>
      </c>
      <c r="T12" s="409"/>
      <c r="U12" s="410"/>
      <c r="V12" s="391" t="s">
        <v>591</v>
      </c>
      <c r="W12" s="392" t="s">
        <v>592</v>
      </c>
      <c r="X12" s="392" t="s">
        <v>592</v>
      </c>
      <c r="Y12" s="392" t="s">
        <v>592</v>
      </c>
      <c r="Z12" s="392" t="s">
        <v>592</v>
      </c>
      <c r="AA12" s="392" t="s">
        <v>592</v>
      </c>
      <c r="AB12" s="392" t="s">
        <v>592</v>
      </c>
      <c r="AC12" s="393" t="s">
        <v>592</v>
      </c>
      <c r="AD12" s="409"/>
      <c r="AE12" s="409"/>
      <c r="AF12" s="391" t="s">
        <v>591</v>
      </c>
      <c r="AG12" s="392" t="s">
        <v>592</v>
      </c>
      <c r="AH12" s="392" t="s">
        <v>592</v>
      </c>
      <c r="AI12" s="392" t="s">
        <v>592</v>
      </c>
      <c r="AJ12" s="392" t="s">
        <v>592</v>
      </c>
      <c r="AK12" s="392" t="s">
        <v>592</v>
      </c>
      <c r="AL12" s="392" t="s">
        <v>592</v>
      </c>
      <c r="AM12" s="393" t="s">
        <v>592</v>
      </c>
      <c r="AN12" s="409"/>
      <c r="AO12" s="415"/>
      <c r="AP12" s="415"/>
      <c r="AQ12" s="415"/>
    </row>
    <row r="13" spans="1:43" ht="15.75" thickBot="1" x14ac:dyDescent="0.3">
      <c r="A13" s="384" t="s">
        <v>596</v>
      </c>
      <c r="B13" s="394" t="s">
        <v>592</v>
      </c>
      <c r="C13" s="395" t="s">
        <v>592</v>
      </c>
      <c r="D13" s="395" t="s">
        <v>592</v>
      </c>
      <c r="E13" s="395" t="s">
        <v>592</v>
      </c>
      <c r="F13" s="395" t="s">
        <v>592</v>
      </c>
      <c r="G13" s="395" t="s">
        <v>591</v>
      </c>
      <c r="H13" s="395" t="s">
        <v>591</v>
      </c>
      <c r="I13" s="396" t="s">
        <v>591</v>
      </c>
      <c r="J13" s="402"/>
      <c r="K13" s="402"/>
      <c r="L13" s="394" t="s">
        <v>592</v>
      </c>
      <c r="M13" s="395" t="s">
        <v>592</v>
      </c>
      <c r="N13" s="395" t="s">
        <v>592</v>
      </c>
      <c r="O13" s="395" t="s">
        <v>592</v>
      </c>
      <c r="P13" s="395" t="s">
        <v>592</v>
      </c>
      <c r="Q13" s="395" t="s">
        <v>592</v>
      </c>
      <c r="R13" s="395">
        <v>5.227579990986931E-3</v>
      </c>
      <c r="S13" s="396" t="s">
        <v>591</v>
      </c>
      <c r="T13" s="411">
        <f t="shared" si="7"/>
        <v>5.227579990986931E-3</v>
      </c>
      <c r="U13" s="412"/>
      <c r="V13" s="394" t="s">
        <v>591</v>
      </c>
      <c r="W13" s="395" t="s">
        <v>592</v>
      </c>
      <c r="X13" s="395" t="s">
        <v>592</v>
      </c>
      <c r="Y13" s="395" t="s">
        <v>592</v>
      </c>
      <c r="Z13" s="395" t="s">
        <v>592</v>
      </c>
      <c r="AA13" s="395" t="s">
        <v>592</v>
      </c>
      <c r="AB13" s="395" t="s">
        <v>592</v>
      </c>
      <c r="AC13" s="396" t="s">
        <v>592</v>
      </c>
      <c r="AD13" s="411"/>
      <c r="AE13" s="411"/>
      <c r="AF13" s="394" t="s">
        <v>591</v>
      </c>
      <c r="AG13" s="395" t="s">
        <v>592</v>
      </c>
      <c r="AH13" s="395" t="s">
        <v>592</v>
      </c>
      <c r="AI13" s="395" t="s">
        <v>592</v>
      </c>
      <c r="AJ13" s="395" t="s">
        <v>592</v>
      </c>
      <c r="AK13" s="395" t="s">
        <v>592</v>
      </c>
      <c r="AL13" s="395" t="s">
        <v>592</v>
      </c>
      <c r="AM13" s="396" t="s">
        <v>592</v>
      </c>
      <c r="AN13" s="411"/>
      <c r="AO13" s="416"/>
      <c r="AP13" s="416">
        <f t="shared" si="5"/>
        <v>5.227579990986931E-3</v>
      </c>
      <c r="AQ13" s="416"/>
    </row>
    <row r="15" spans="1:43" x14ac:dyDescent="0.25">
      <c r="A15" s="397" t="s">
        <v>594</v>
      </c>
    </row>
    <row r="16" spans="1:43" x14ac:dyDescent="0.25">
      <c r="A16" s="397" t="s">
        <v>593</v>
      </c>
    </row>
  </sheetData>
  <mergeCells count="5">
    <mergeCell ref="AP3:AQ3"/>
    <mergeCell ref="B3:K3"/>
    <mergeCell ref="L3:U3"/>
    <mergeCell ref="V3:AE3"/>
    <mergeCell ref="AF3:AO3"/>
  </mergeCells>
  <pageMargins left="0.7" right="0.7" top="0.75" bottom="0.75" header="0.3" footer="0.3"/>
  <ignoredErrors>
    <ignoredError sqref="B4:I4 L4:M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4"/>
  <sheetViews>
    <sheetView topLeftCell="I10" zoomScale="80" zoomScaleNormal="80" workbookViewId="0">
      <selection activeCell="F92" sqref="F92"/>
    </sheetView>
  </sheetViews>
  <sheetFormatPr baseColWidth="10" defaultRowHeight="15" x14ac:dyDescent="0.25"/>
  <cols>
    <col min="1" max="1" width="16.5703125" customWidth="1"/>
    <col min="2" max="2" width="24" customWidth="1"/>
    <col min="3" max="3" width="24.42578125" customWidth="1"/>
    <col min="4" max="4" width="24" customWidth="1"/>
    <col min="5" max="5" width="36.5703125" customWidth="1"/>
    <col min="6" max="6" width="43.85546875" bestFit="1" customWidth="1"/>
    <col min="7" max="7" width="22" customWidth="1"/>
    <col min="8" max="8" width="18.42578125" customWidth="1"/>
    <col min="9" max="9" width="16.5703125" bestFit="1" customWidth="1"/>
    <col min="10" max="10" width="15.85546875" bestFit="1" customWidth="1"/>
    <col min="11" max="11" width="16" bestFit="1" customWidth="1"/>
    <col min="12" max="12" width="7.42578125" customWidth="1"/>
    <col min="13" max="13" width="12" customWidth="1"/>
    <col min="14" max="14" width="19.140625" customWidth="1"/>
    <col min="15" max="15" width="18.42578125" customWidth="1"/>
    <col min="16" max="16" width="3.42578125" customWidth="1"/>
    <col min="17" max="17" width="16.5703125" bestFit="1" customWidth="1"/>
    <col min="18" max="18" width="10.42578125" customWidth="1"/>
    <col min="19" max="19" width="9.5703125" customWidth="1"/>
    <col min="20" max="20" width="8.5703125" customWidth="1"/>
    <col min="21" max="21" width="9.42578125" customWidth="1"/>
    <col min="22" max="22" width="18.140625" customWidth="1"/>
    <col min="23" max="23" width="18.42578125" customWidth="1"/>
    <col min="24" max="24" width="3.5703125" customWidth="1"/>
    <col min="25" max="25" width="16.5703125" bestFit="1" customWidth="1"/>
    <col min="27" max="27" width="9.5703125" customWidth="1"/>
    <col min="28" max="28" width="8.42578125" customWidth="1"/>
    <col min="29" max="29" width="10.5703125" customWidth="1"/>
    <col min="30" max="31" width="17.5703125" customWidth="1"/>
  </cols>
  <sheetData>
    <row r="1" spans="1:31" x14ac:dyDescent="0.25">
      <c r="A1" s="10" t="s">
        <v>73</v>
      </c>
      <c r="I1" s="10" t="s">
        <v>74</v>
      </c>
      <c r="Q1" s="10" t="s">
        <v>75</v>
      </c>
      <c r="Y1" s="10" t="s">
        <v>76</v>
      </c>
      <c r="Z1" s="10" t="s">
        <v>77</v>
      </c>
    </row>
    <row r="2" spans="1:31" ht="15.75" thickBot="1" x14ac:dyDescent="0.3"/>
    <row r="3" spans="1:31" ht="96.6" customHeight="1" thickBot="1" x14ac:dyDescent="0.3">
      <c r="A3" s="32"/>
      <c r="B3" s="32"/>
      <c r="C3" s="70" t="s">
        <v>78</v>
      </c>
      <c r="D3" s="34" t="s">
        <v>79</v>
      </c>
      <c r="E3" s="34" t="s">
        <v>71</v>
      </c>
      <c r="F3" s="489" t="s">
        <v>543</v>
      </c>
      <c r="G3" s="489" t="s">
        <v>80</v>
      </c>
      <c r="I3" s="32"/>
      <c r="J3" s="32"/>
      <c r="K3" s="70" t="s">
        <v>78</v>
      </c>
      <c r="L3" s="34" t="s">
        <v>79</v>
      </c>
      <c r="M3" s="34" t="s">
        <v>71</v>
      </c>
      <c r="N3" s="489" t="s">
        <v>544</v>
      </c>
      <c r="O3" s="489" t="s">
        <v>80</v>
      </c>
      <c r="Q3" s="32"/>
      <c r="R3" s="71"/>
      <c r="S3" s="70" t="s">
        <v>78</v>
      </c>
      <c r="T3" s="34" t="s">
        <v>79</v>
      </c>
      <c r="U3" s="34" t="s">
        <v>71</v>
      </c>
      <c r="V3" s="489" t="s">
        <v>544</v>
      </c>
      <c r="W3" s="489" t="s">
        <v>80</v>
      </c>
      <c r="Y3" s="32"/>
      <c r="Z3" s="71"/>
      <c r="AA3" s="70" t="s">
        <v>78</v>
      </c>
      <c r="AB3" s="34" t="s">
        <v>79</v>
      </c>
      <c r="AC3" s="34" t="s">
        <v>71</v>
      </c>
      <c r="AD3" s="489" t="s">
        <v>544</v>
      </c>
      <c r="AE3" s="489" t="s">
        <v>80</v>
      </c>
    </row>
    <row r="4" spans="1:31" s="11" customFormat="1" ht="47.45" customHeight="1" thickBot="1" x14ac:dyDescent="0.3">
      <c r="A4" s="32"/>
      <c r="B4" s="51" t="s">
        <v>72</v>
      </c>
      <c r="C4" s="12" t="s">
        <v>0</v>
      </c>
      <c r="D4" s="12" t="s">
        <v>0</v>
      </c>
      <c r="E4" s="43" t="s">
        <v>0</v>
      </c>
      <c r="F4" s="490"/>
      <c r="G4" s="490"/>
      <c r="I4" s="32"/>
      <c r="J4" s="51" t="s">
        <v>72</v>
      </c>
      <c r="K4" s="12" t="s">
        <v>0</v>
      </c>
      <c r="L4" s="12" t="s">
        <v>0</v>
      </c>
      <c r="M4" s="43" t="s">
        <v>0</v>
      </c>
      <c r="N4" s="490"/>
      <c r="O4" s="490"/>
      <c r="Q4" s="32"/>
      <c r="R4" s="51" t="s">
        <v>72</v>
      </c>
      <c r="S4" s="72" t="s">
        <v>0</v>
      </c>
      <c r="T4" s="72" t="s">
        <v>0</v>
      </c>
      <c r="U4" s="73" t="s">
        <v>0</v>
      </c>
      <c r="V4" s="490"/>
      <c r="W4" s="490"/>
      <c r="Y4" s="32"/>
      <c r="Z4" s="51" t="s">
        <v>72</v>
      </c>
      <c r="AA4" s="72" t="s">
        <v>0</v>
      </c>
      <c r="AB4" s="72" t="s">
        <v>0</v>
      </c>
      <c r="AC4" s="73" t="s">
        <v>0</v>
      </c>
      <c r="AD4" s="490"/>
      <c r="AE4" s="490"/>
    </row>
    <row r="5" spans="1:31" ht="15.75" thickBot="1" x14ac:dyDescent="0.3">
      <c r="A5" s="491" t="s">
        <v>18</v>
      </c>
      <c r="B5" s="36">
        <v>234</v>
      </c>
      <c r="C5" s="37">
        <v>16400</v>
      </c>
      <c r="D5" s="37">
        <v>38200</v>
      </c>
      <c r="E5" s="37">
        <v>1240000</v>
      </c>
      <c r="F5" s="65">
        <f>(C5/D5)/E5*100000</f>
        <v>3.4622529978044249E-2</v>
      </c>
      <c r="G5" s="65">
        <f>F5*($N$5/$F$5)</f>
        <v>3.8638010142477662E-2</v>
      </c>
      <c r="I5" s="491" t="s">
        <v>18</v>
      </c>
      <c r="J5" s="36">
        <v>234</v>
      </c>
      <c r="K5" s="37">
        <v>24000</v>
      </c>
      <c r="L5" s="37">
        <v>50500</v>
      </c>
      <c r="M5" s="37">
        <v>1230000</v>
      </c>
      <c r="N5" s="65">
        <f>(K5/L5)/M5*100000</f>
        <v>3.8638010142477662E-2</v>
      </c>
      <c r="O5" s="65">
        <f>N5*($N$5/$N$5)</f>
        <v>3.8638010142477662E-2</v>
      </c>
      <c r="Q5" s="491" t="s">
        <v>18</v>
      </c>
      <c r="R5" s="36">
        <v>234</v>
      </c>
      <c r="S5" s="37">
        <v>3500</v>
      </c>
      <c r="T5" s="37">
        <v>154000</v>
      </c>
      <c r="U5" s="37">
        <v>988000</v>
      </c>
      <c r="V5" s="44">
        <f>(S5/T5)/U5*100000</f>
        <v>2.300331247699669E-3</v>
      </c>
      <c r="W5" s="65">
        <f>V5*($N$5/$V$5)</f>
        <v>3.8638010142477662E-2</v>
      </c>
      <c r="Y5" s="49" t="s">
        <v>18</v>
      </c>
      <c r="Z5" s="55">
        <v>234</v>
      </c>
      <c r="AA5" s="56">
        <v>43900</v>
      </c>
      <c r="AB5" s="56">
        <v>210000</v>
      </c>
      <c r="AC5" s="56">
        <v>1080000</v>
      </c>
      <c r="AD5" s="62">
        <v>1.9356261022927687E-2</v>
      </c>
      <c r="AE5" s="62">
        <f>AD5*($N$5/$AD$5)</f>
        <v>3.8638010142477662E-2</v>
      </c>
    </row>
    <row r="6" spans="1:31" ht="15.75" thickBot="1" x14ac:dyDescent="0.3">
      <c r="A6" s="492"/>
      <c r="B6" s="39">
        <v>153</v>
      </c>
      <c r="C6" s="4">
        <v>52800</v>
      </c>
      <c r="D6" s="4">
        <v>76800</v>
      </c>
      <c r="E6" s="4">
        <v>1380000</v>
      </c>
      <c r="F6" s="66">
        <f t="shared" ref="F6:F13" si="0">(C6/D6)/E6*100000</f>
        <v>4.9818840579710144E-2</v>
      </c>
      <c r="G6" s="66">
        <f t="shared" ref="G6:G13" si="1">F6*($N$5/$F$5)</f>
        <v>5.5596770912639454E-2</v>
      </c>
      <c r="I6" s="492"/>
      <c r="J6" s="54">
        <v>158</v>
      </c>
      <c r="K6" s="4">
        <v>75200</v>
      </c>
      <c r="L6" s="4">
        <v>163000</v>
      </c>
      <c r="M6" s="4">
        <v>1360000</v>
      </c>
      <c r="N6" s="66">
        <f t="shared" ref="N6:N13" si="2">(K6/L6)/M6*100000</f>
        <v>3.3922771562612773E-2</v>
      </c>
      <c r="O6" s="66">
        <f t="shared" ref="O6:O13" si="3">N6*($N$5/$N$5)</f>
        <v>3.3922771562612773E-2</v>
      </c>
      <c r="Q6" s="492"/>
      <c r="R6" s="4">
        <v>177</v>
      </c>
      <c r="S6" s="4">
        <v>11900</v>
      </c>
      <c r="T6" s="4">
        <v>222000</v>
      </c>
      <c r="U6" s="4">
        <v>995000</v>
      </c>
      <c r="V6" s="45">
        <f t="shared" ref="V6:V13" si="4">(S6/T6)/U6*100000</f>
        <v>5.3872968445832763E-3</v>
      </c>
      <c r="W6" s="66">
        <f t="shared" ref="W6:W13" si="5">V6*($N$5/$V$5)</f>
        <v>9.0488893862438691E-2</v>
      </c>
      <c r="Y6" s="33" t="s">
        <v>19</v>
      </c>
      <c r="Z6" s="59">
        <v>179</v>
      </c>
      <c r="AA6" s="57">
        <v>162000</v>
      </c>
      <c r="AB6" s="57">
        <v>140000</v>
      </c>
      <c r="AC6" s="57">
        <v>960000</v>
      </c>
      <c r="AD6" s="63">
        <v>0.1205357142857143</v>
      </c>
      <c r="AE6" s="63">
        <f t="shared" ref="AE6:AE8" si="6">AD6*($N$5/$AD$5)</f>
        <v>0.24060742648518982</v>
      </c>
    </row>
    <row r="7" spans="1:31" ht="15.75" thickBot="1" x14ac:dyDescent="0.3">
      <c r="A7" s="492"/>
      <c r="B7" s="40">
        <v>166</v>
      </c>
      <c r="C7" s="38">
        <v>30000</v>
      </c>
      <c r="D7" s="38">
        <v>88100</v>
      </c>
      <c r="E7" s="38">
        <v>1460000</v>
      </c>
      <c r="F7" s="67">
        <f t="shared" si="0"/>
        <v>2.332343383141822E-2</v>
      </c>
      <c r="G7" s="67">
        <f t="shared" si="1"/>
        <v>2.6028458160256288E-2</v>
      </c>
      <c r="I7" s="492"/>
      <c r="J7" s="42">
        <v>178</v>
      </c>
      <c r="K7" s="9">
        <v>52700</v>
      </c>
      <c r="L7" s="9">
        <v>116000</v>
      </c>
      <c r="M7" s="9">
        <v>1180000</v>
      </c>
      <c r="N7" s="67">
        <f t="shared" si="2"/>
        <v>3.8500876680303914E-2</v>
      </c>
      <c r="O7" s="67">
        <f t="shared" si="3"/>
        <v>3.8500876680303914E-2</v>
      </c>
      <c r="Q7" s="492"/>
      <c r="R7" s="9">
        <v>235</v>
      </c>
      <c r="S7" s="9">
        <v>11100</v>
      </c>
      <c r="T7" s="9">
        <v>245000</v>
      </c>
      <c r="U7" s="9">
        <v>1150000</v>
      </c>
      <c r="V7" s="46">
        <f t="shared" si="4"/>
        <v>3.9396628216503997E-3</v>
      </c>
      <c r="W7" s="67">
        <f t="shared" si="5"/>
        <v>6.6173396641501528E-2</v>
      </c>
      <c r="Y7" s="50" t="s">
        <v>20</v>
      </c>
      <c r="Z7" s="60">
        <v>219</v>
      </c>
      <c r="AA7" s="58">
        <v>21500</v>
      </c>
      <c r="AB7" s="58">
        <v>413000</v>
      </c>
      <c r="AC7" s="58">
        <v>1100000</v>
      </c>
      <c r="AD7" s="64">
        <v>4.7325555800132079E-3</v>
      </c>
      <c r="AE7" s="64">
        <f t="shared" si="6"/>
        <v>9.4468931930497407E-3</v>
      </c>
    </row>
    <row r="8" spans="1:31" ht="15.75" thickBot="1" x14ac:dyDescent="0.3">
      <c r="A8" s="491" t="s">
        <v>19</v>
      </c>
      <c r="B8" s="41">
        <v>157</v>
      </c>
      <c r="C8" s="3">
        <v>49800</v>
      </c>
      <c r="D8" s="3">
        <v>12500</v>
      </c>
      <c r="E8" s="3">
        <v>1170000</v>
      </c>
      <c r="F8" s="68">
        <f t="shared" si="0"/>
        <v>0.3405128205128205</v>
      </c>
      <c r="G8" s="68">
        <f t="shared" si="1"/>
        <v>0.38000509555371403</v>
      </c>
      <c r="I8" s="491" t="s">
        <v>19</v>
      </c>
      <c r="J8" s="41">
        <v>154</v>
      </c>
      <c r="K8" s="3">
        <v>130000</v>
      </c>
      <c r="L8" s="3">
        <v>26700</v>
      </c>
      <c r="M8" s="3">
        <v>1070000</v>
      </c>
      <c r="N8" s="68">
        <f t="shared" si="2"/>
        <v>0.45503867828765449</v>
      </c>
      <c r="O8" s="68">
        <f t="shared" si="3"/>
        <v>0.45503867828765449</v>
      </c>
      <c r="Q8" s="491" t="s">
        <v>19</v>
      </c>
      <c r="R8" s="3">
        <v>152</v>
      </c>
      <c r="S8" s="3">
        <v>28400</v>
      </c>
      <c r="T8" s="3">
        <v>54900</v>
      </c>
      <c r="U8" s="3">
        <v>939000</v>
      </c>
      <c r="V8" s="47">
        <f t="shared" si="4"/>
        <v>5.5090967990983702E-2</v>
      </c>
      <c r="W8" s="68">
        <v>0.92</v>
      </c>
      <c r="Y8" s="33" t="s">
        <v>21</v>
      </c>
      <c r="Z8" s="61">
        <v>195</v>
      </c>
      <c r="AA8" s="57">
        <v>82100</v>
      </c>
      <c r="AB8" s="57">
        <v>235000</v>
      </c>
      <c r="AC8" s="57">
        <v>1000000</v>
      </c>
      <c r="AD8" s="63">
        <v>3.493617021276596E-2</v>
      </c>
      <c r="AE8" s="63">
        <f t="shared" si="6"/>
        <v>6.9737853680586839E-2</v>
      </c>
    </row>
    <row r="9" spans="1:31" ht="15.75" thickBot="1" x14ac:dyDescent="0.3">
      <c r="A9" s="493"/>
      <c r="B9" s="42">
        <v>165</v>
      </c>
      <c r="C9" s="9">
        <v>29000</v>
      </c>
      <c r="D9" s="9">
        <v>2000</v>
      </c>
      <c r="E9" s="9">
        <v>1210000</v>
      </c>
      <c r="F9" s="69">
        <f t="shared" si="0"/>
        <v>1.1983471074380165</v>
      </c>
      <c r="G9" s="69">
        <f t="shared" si="1"/>
        <v>1.337329990637915</v>
      </c>
      <c r="I9" s="493"/>
      <c r="J9" s="42">
        <v>230</v>
      </c>
      <c r="K9" s="9">
        <v>115000</v>
      </c>
      <c r="L9" s="9">
        <v>14800</v>
      </c>
      <c r="M9" s="9">
        <v>947000</v>
      </c>
      <c r="N9" s="69">
        <f t="shared" si="2"/>
        <v>0.82051428408344995</v>
      </c>
      <c r="O9" s="69">
        <f t="shared" si="3"/>
        <v>0.82051428408344995</v>
      </c>
      <c r="Q9" s="493"/>
      <c r="R9" s="53">
        <v>176</v>
      </c>
      <c r="S9" s="53">
        <v>14000</v>
      </c>
      <c r="T9" s="53">
        <v>9430</v>
      </c>
      <c r="U9" s="53">
        <v>906000</v>
      </c>
      <c r="V9" s="48">
        <f t="shared" si="4"/>
        <v>0.1638657331001758</v>
      </c>
      <c r="W9" s="69">
        <f t="shared" si="5"/>
        <v>2.752406143185063</v>
      </c>
    </row>
    <row r="10" spans="1:31" x14ac:dyDescent="0.25">
      <c r="A10" s="491" t="s">
        <v>20</v>
      </c>
      <c r="B10" s="41">
        <v>181</v>
      </c>
      <c r="C10" s="3">
        <v>20800</v>
      </c>
      <c r="D10" s="3">
        <v>128000</v>
      </c>
      <c r="E10" s="3">
        <v>1340000</v>
      </c>
      <c r="F10" s="68">
        <f t="shared" si="0"/>
        <v>1.2126865671641791E-2</v>
      </c>
      <c r="G10" s="68">
        <f t="shared" si="1"/>
        <v>1.3533325239793106E-2</v>
      </c>
      <c r="I10" s="491" t="s">
        <v>20</v>
      </c>
      <c r="J10" s="41">
        <v>187</v>
      </c>
      <c r="K10" s="3">
        <v>265000</v>
      </c>
      <c r="L10" s="3">
        <v>83700</v>
      </c>
      <c r="M10" s="3">
        <v>1270000</v>
      </c>
      <c r="N10" s="68">
        <f t="shared" si="2"/>
        <v>0.24929679488988607</v>
      </c>
      <c r="O10" s="68">
        <f t="shared" si="3"/>
        <v>0.24929679488988607</v>
      </c>
      <c r="Q10" s="491" t="s">
        <v>20</v>
      </c>
      <c r="R10" s="3">
        <v>221</v>
      </c>
      <c r="S10" s="3">
        <v>5500</v>
      </c>
      <c r="T10" s="3">
        <v>270000</v>
      </c>
      <c r="U10" s="3">
        <v>1130000</v>
      </c>
      <c r="V10" s="47">
        <f t="shared" si="4"/>
        <v>1.8026876433956081E-3</v>
      </c>
      <c r="W10" s="68">
        <f t="shared" si="5"/>
        <v>3.0279231966653025E-2</v>
      </c>
      <c r="AD10" s="19"/>
      <c r="AE10" s="19"/>
    </row>
    <row r="11" spans="1:31" ht="15.75" thickBot="1" x14ac:dyDescent="0.3">
      <c r="A11" s="493"/>
      <c r="B11" s="42">
        <v>185</v>
      </c>
      <c r="C11" s="9">
        <v>185000</v>
      </c>
      <c r="D11" s="9">
        <v>66300</v>
      </c>
      <c r="E11" s="9">
        <v>1440000</v>
      </c>
      <c r="F11" s="69">
        <f t="shared" si="0"/>
        <v>0.19377409083291436</v>
      </c>
      <c r="G11" s="69">
        <f t="shared" si="1"/>
        <v>0.21624778119043914</v>
      </c>
      <c r="I11" s="493"/>
      <c r="J11" s="42">
        <v>220</v>
      </c>
      <c r="K11" s="9">
        <v>105000</v>
      </c>
      <c r="L11" s="9">
        <v>200000</v>
      </c>
      <c r="M11" s="9">
        <v>1150000</v>
      </c>
      <c r="N11" s="69">
        <f t="shared" si="2"/>
        <v>4.5652173913043478E-2</v>
      </c>
      <c r="O11" s="69">
        <f t="shared" si="3"/>
        <v>4.5652173913043478E-2</v>
      </c>
      <c r="Q11" s="493"/>
      <c r="R11" s="9">
        <v>224</v>
      </c>
      <c r="S11" s="9">
        <v>24000</v>
      </c>
      <c r="T11" s="9">
        <v>145000</v>
      </c>
      <c r="U11" s="9">
        <v>1040000</v>
      </c>
      <c r="V11" s="48">
        <f t="shared" si="4"/>
        <v>1.5915119363395226E-2</v>
      </c>
      <c r="W11" s="69">
        <f t="shared" si="5"/>
        <v>0.26732173637885231</v>
      </c>
      <c r="AD11" s="19"/>
      <c r="AE11" s="19"/>
    </row>
    <row r="12" spans="1:31" x14ac:dyDescent="0.25">
      <c r="A12" s="491" t="s">
        <v>21</v>
      </c>
      <c r="B12" s="41">
        <v>198</v>
      </c>
      <c r="C12" s="3">
        <v>100000</v>
      </c>
      <c r="D12" s="3">
        <v>86700</v>
      </c>
      <c r="E12" s="3">
        <v>1240000</v>
      </c>
      <c r="F12" s="68">
        <f t="shared" si="0"/>
        <v>9.3016333668192147E-2</v>
      </c>
      <c r="G12" s="68">
        <f t="shared" si="1"/>
        <v>0.10380425826670653</v>
      </c>
      <c r="I12" s="491" t="s">
        <v>21</v>
      </c>
      <c r="J12" s="41">
        <v>204</v>
      </c>
      <c r="K12" s="3">
        <v>300000</v>
      </c>
      <c r="L12" s="3">
        <v>139000</v>
      </c>
      <c r="M12" s="3">
        <v>974000</v>
      </c>
      <c r="N12" s="68">
        <f t="shared" si="2"/>
        <v>0.22158864284342544</v>
      </c>
      <c r="O12" s="68">
        <f t="shared" si="3"/>
        <v>0.22158864284342544</v>
      </c>
      <c r="Q12" s="491" t="s">
        <v>21</v>
      </c>
      <c r="R12" s="7">
        <v>189</v>
      </c>
      <c r="S12" s="3">
        <v>25000</v>
      </c>
      <c r="T12" s="3">
        <v>220000</v>
      </c>
      <c r="U12" s="3">
        <v>940000</v>
      </c>
      <c r="V12" s="47">
        <f t="shared" si="4"/>
        <v>1.2088974854932303E-2</v>
      </c>
      <c r="W12" s="68">
        <f t="shared" si="5"/>
        <v>0.20305507457855279</v>
      </c>
      <c r="AD12" s="19"/>
      <c r="AE12" s="19"/>
    </row>
    <row r="13" spans="1:31" ht="15.75" thickBot="1" x14ac:dyDescent="0.3">
      <c r="A13" s="493"/>
      <c r="B13" s="42">
        <v>232</v>
      </c>
      <c r="C13" s="9">
        <v>61000</v>
      </c>
      <c r="D13" s="9">
        <v>65000</v>
      </c>
      <c r="E13" s="9">
        <v>1120000</v>
      </c>
      <c r="F13" s="69">
        <f t="shared" si="0"/>
        <v>8.3791208791208785E-2</v>
      </c>
      <c r="G13" s="69">
        <f t="shared" si="1"/>
        <v>9.3509214294225554E-2</v>
      </c>
      <c r="I13" s="493"/>
      <c r="J13" s="42">
        <v>236</v>
      </c>
      <c r="K13" s="9">
        <v>250000</v>
      </c>
      <c r="L13" s="9">
        <v>143000</v>
      </c>
      <c r="M13" s="9">
        <v>1070000</v>
      </c>
      <c r="N13" s="69">
        <f t="shared" si="2"/>
        <v>0.16338801385530358</v>
      </c>
      <c r="O13" s="69">
        <f t="shared" si="3"/>
        <v>0.16338801385530358</v>
      </c>
      <c r="Q13" s="493"/>
      <c r="R13" s="8">
        <v>233</v>
      </c>
      <c r="S13" s="9">
        <v>26500</v>
      </c>
      <c r="T13" s="9">
        <v>204000</v>
      </c>
      <c r="U13" s="9">
        <v>899000</v>
      </c>
      <c r="V13" s="48">
        <f t="shared" si="4"/>
        <v>1.44496063163864E-2</v>
      </c>
      <c r="W13" s="69">
        <f t="shared" si="5"/>
        <v>0.24270593027228185</v>
      </c>
      <c r="AD13" s="19"/>
      <c r="AE13" s="19"/>
    </row>
    <row r="14" spans="1:31" x14ac:dyDescent="0.25">
      <c r="AD14" s="19"/>
    </row>
    <row r="15" spans="1:31" x14ac:dyDescent="0.25">
      <c r="F15" s="19"/>
      <c r="N15" s="19"/>
      <c r="V15" s="231"/>
      <c r="W15" s="19"/>
    </row>
    <row r="16" spans="1:31" x14ac:dyDescent="0.25">
      <c r="F16" s="19"/>
      <c r="N16" s="19"/>
      <c r="V16" s="231"/>
      <c r="W16" s="19"/>
    </row>
    <row r="17" spans="6:23" x14ac:dyDescent="0.25">
      <c r="F17" s="19"/>
      <c r="N17" s="19"/>
      <c r="V17" s="231"/>
      <c r="W17" s="19"/>
    </row>
    <row r="18" spans="6:23" x14ac:dyDescent="0.25">
      <c r="F18" s="19"/>
      <c r="G18" s="19"/>
      <c r="N18" s="19"/>
      <c r="V18" s="231"/>
      <c r="W18" s="19"/>
    </row>
    <row r="19" spans="6:23" x14ac:dyDescent="0.25">
      <c r="F19" s="19"/>
      <c r="G19" s="19"/>
      <c r="N19" s="19"/>
      <c r="V19" s="231"/>
      <c r="W19" s="19"/>
    </row>
    <row r="20" spans="6:23" x14ac:dyDescent="0.25">
      <c r="F20" s="19"/>
      <c r="G20" s="19"/>
      <c r="N20" s="19"/>
      <c r="V20" s="231"/>
      <c r="W20" s="19"/>
    </row>
    <row r="21" spans="6:23" x14ac:dyDescent="0.25">
      <c r="F21" s="19"/>
      <c r="G21" s="19"/>
      <c r="N21" s="19"/>
      <c r="V21" s="231"/>
      <c r="W21" s="19"/>
    </row>
    <row r="22" spans="6:23" x14ac:dyDescent="0.25">
      <c r="F22" s="19"/>
      <c r="G22" s="19"/>
      <c r="N22" s="19"/>
      <c r="V22" s="231"/>
      <c r="W22" s="19"/>
    </row>
    <row r="23" spans="6:23" x14ac:dyDescent="0.25">
      <c r="F23" s="19"/>
      <c r="G23" s="19"/>
      <c r="N23" s="19"/>
      <c r="V23" s="231"/>
      <c r="W23" s="19"/>
    </row>
    <row r="24" spans="6:23" x14ac:dyDescent="0.25">
      <c r="G24" s="19"/>
      <c r="N24" s="19"/>
      <c r="V24" s="231"/>
    </row>
    <row r="25" spans="6:23" x14ac:dyDescent="0.25">
      <c r="G25" s="19"/>
      <c r="N25" s="19"/>
    </row>
    <row r="26" spans="6:23" x14ac:dyDescent="0.25">
      <c r="G26" s="19"/>
      <c r="N26" s="19"/>
    </row>
    <row r="55" spans="1:9" ht="15.75" thickBot="1" x14ac:dyDescent="0.3">
      <c r="C55" s="417" t="s">
        <v>598</v>
      </c>
      <c r="D55" s="418">
        <f>AVERAGE(C57:C63)</f>
        <v>5.1428571428571428E-2</v>
      </c>
    </row>
    <row r="56" spans="1:9" ht="116.45" customHeight="1" thickBot="1" x14ac:dyDescent="0.3">
      <c r="A56" s="371" t="s">
        <v>1</v>
      </c>
      <c r="B56" s="371" t="s">
        <v>157</v>
      </c>
      <c r="C56" s="372" t="s">
        <v>80</v>
      </c>
      <c r="D56" s="83" t="s">
        <v>606</v>
      </c>
      <c r="F56" s="112" t="s">
        <v>116</v>
      </c>
      <c r="G56" s="113" t="s">
        <v>117</v>
      </c>
      <c r="H56" s="113" t="s">
        <v>118</v>
      </c>
      <c r="I56" s="114" t="s">
        <v>119</v>
      </c>
    </row>
    <row r="57" spans="1:9" x14ac:dyDescent="0.25">
      <c r="A57" s="486" t="s">
        <v>18</v>
      </c>
      <c r="B57" s="75">
        <v>153</v>
      </c>
      <c r="C57" s="78">
        <v>0.06</v>
      </c>
      <c r="D57" s="84">
        <f>C57/$D$55</f>
        <v>1.1666666666666667</v>
      </c>
      <c r="E57" s="19"/>
      <c r="F57" s="92">
        <v>1.17</v>
      </c>
      <c r="G57" s="93">
        <v>17.89</v>
      </c>
      <c r="H57" s="93">
        <v>0.19</v>
      </c>
      <c r="I57" s="94">
        <v>3.89</v>
      </c>
    </row>
    <row r="58" spans="1:9" x14ac:dyDescent="0.25">
      <c r="A58" s="487"/>
      <c r="B58" s="5">
        <v>158</v>
      </c>
      <c r="C58" s="79">
        <v>0.03</v>
      </c>
      <c r="D58" s="85">
        <f t="shared" ref="D58:D84" si="7">C58/$D$55</f>
        <v>0.58333333333333337</v>
      </c>
      <c r="E58" s="19"/>
      <c r="F58" s="92">
        <v>0.57999999999999996</v>
      </c>
      <c r="G58" s="93">
        <v>8.94</v>
      </c>
      <c r="H58" s="93">
        <v>4.28</v>
      </c>
      <c r="I58" s="94">
        <v>1.36</v>
      </c>
    </row>
    <row r="59" spans="1:9" x14ac:dyDescent="0.25">
      <c r="A59" s="487"/>
      <c r="B59" s="5">
        <v>166</v>
      </c>
      <c r="C59" s="79">
        <v>0.03</v>
      </c>
      <c r="D59" s="85">
        <f t="shared" si="7"/>
        <v>0.58333333333333337</v>
      </c>
      <c r="E59" s="19"/>
      <c r="F59" s="92">
        <v>0.57999999999999996</v>
      </c>
      <c r="G59" s="93">
        <v>7.39</v>
      </c>
      <c r="H59" s="93">
        <v>4.8600000000000003</v>
      </c>
      <c r="I59" s="94">
        <v>1.94</v>
      </c>
    </row>
    <row r="60" spans="1:9" x14ac:dyDescent="0.25">
      <c r="A60" s="487"/>
      <c r="B60" s="5">
        <v>177</v>
      </c>
      <c r="C60" s="79">
        <v>0.09</v>
      </c>
      <c r="D60" s="85">
        <f t="shared" si="7"/>
        <v>1.75</v>
      </c>
      <c r="E60" s="19"/>
      <c r="F60" s="92">
        <v>1.75</v>
      </c>
      <c r="G60" s="93">
        <v>26.06</v>
      </c>
      <c r="H60" s="93">
        <v>0.19</v>
      </c>
      <c r="I60" s="94">
        <v>4.28</v>
      </c>
    </row>
    <row r="61" spans="1:9" x14ac:dyDescent="0.25">
      <c r="A61" s="487"/>
      <c r="B61" s="5">
        <v>178</v>
      </c>
      <c r="C61" s="79">
        <v>0.04</v>
      </c>
      <c r="D61" s="85">
        <f t="shared" si="7"/>
        <v>0.77777777777777779</v>
      </c>
      <c r="E61" s="19"/>
      <c r="F61" s="92">
        <v>0.78</v>
      </c>
      <c r="G61" s="93">
        <v>53.47</v>
      </c>
      <c r="H61" s="93">
        <v>0.97</v>
      </c>
      <c r="I61" s="94">
        <v>1.75</v>
      </c>
    </row>
    <row r="62" spans="1:9" x14ac:dyDescent="0.25">
      <c r="A62" s="487"/>
      <c r="B62" s="5">
        <v>234</v>
      </c>
      <c r="C62" s="79">
        <v>0.04</v>
      </c>
      <c r="D62" s="85">
        <f t="shared" si="7"/>
        <v>0.77777777777777779</v>
      </c>
      <c r="E62" s="19"/>
      <c r="F62" s="92">
        <v>0.78</v>
      </c>
      <c r="G62" s="93">
        <v>4.67</v>
      </c>
      <c r="H62" s="93">
        <v>0.57999999999999996</v>
      </c>
      <c r="I62" s="94">
        <v>4.67</v>
      </c>
    </row>
    <row r="63" spans="1:9" ht="15.75" thickBot="1" x14ac:dyDescent="0.3">
      <c r="A63" s="488"/>
      <c r="B63" s="6">
        <v>235</v>
      </c>
      <c r="C63" s="80">
        <v>7.0000000000000007E-2</v>
      </c>
      <c r="D63" s="86">
        <f t="shared" si="7"/>
        <v>1.3611111111111112</v>
      </c>
      <c r="E63" s="19"/>
      <c r="F63" s="95">
        <v>1.36</v>
      </c>
      <c r="G63" s="96">
        <v>15.94</v>
      </c>
      <c r="H63" s="96">
        <v>5.25</v>
      </c>
      <c r="I63" s="97">
        <v>3.11</v>
      </c>
    </row>
    <row r="64" spans="1:9" ht="15.75" thickBot="1" x14ac:dyDescent="0.3">
      <c r="A64" s="486" t="s">
        <v>19</v>
      </c>
      <c r="B64" s="76">
        <v>152</v>
      </c>
      <c r="C64" s="81">
        <v>0.92</v>
      </c>
      <c r="D64" s="87">
        <f t="shared" si="7"/>
        <v>17.888888888888889</v>
      </c>
      <c r="E64" s="19"/>
    </row>
    <row r="65" spans="1:14" x14ac:dyDescent="0.25">
      <c r="A65" s="487"/>
      <c r="B65" s="5">
        <v>154</v>
      </c>
      <c r="C65" s="79">
        <v>0.46</v>
      </c>
      <c r="D65" s="85">
        <f t="shared" si="7"/>
        <v>8.9444444444444446</v>
      </c>
      <c r="E65" s="19"/>
      <c r="F65" s="98" t="s">
        <v>81</v>
      </c>
      <c r="G65" s="107"/>
    </row>
    <row r="66" spans="1:14" x14ac:dyDescent="0.25">
      <c r="A66" s="487"/>
      <c r="B66" s="5">
        <v>157</v>
      </c>
      <c r="C66" s="79">
        <v>0.38</v>
      </c>
      <c r="D66" s="85">
        <f t="shared" si="7"/>
        <v>7.3888888888888893</v>
      </c>
      <c r="E66" s="19"/>
      <c r="F66" s="100" t="s">
        <v>82</v>
      </c>
      <c r="G66" s="109">
        <v>7.1349999999999998</v>
      </c>
    </row>
    <row r="67" spans="1:14" x14ac:dyDescent="0.25">
      <c r="A67" s="487"/>
      <c r="B67" s="5">
        <v>165</v>
      </c>
      <c r="C67" s="79">
        <v>1.34</v>
      </c>
      <c r="D67" s="85">
        <f t="shared" si="7"/>
        <v>26.055555555555557</v>
      </c>
      <c r="E67" s="19"/>
      <c r="F67" s="100" t="s">
        <v>83</v>
      </c>
      <c r="G67" s="109">
        <v>1.4E-3</v>
      </c>
    </row>
    <row r="68" spans="1:14" x14ac:dyDescent="0.25">
      <c r="A68" s="487"/>
      <c r="B68" s="5">
        <v>176</v>
      </c>
      <c r="C68" s="79">
        <v>2.75</v>
      </c>
      <c r="D68" s="85">
        <f t="shared" si="7"/>
        <v>53.472222222222221</v>
      </c>
      <c r="E68" s="19"/>
      <c r="F68" s="100" t="s">
        <v>84</v>
      </c>
      <c r="G68" s="109" t="s">
        <v>85</v>
      </c>
    </row>
    <row r="69" spans="1:14" x14ac:dyDescent="0.25">
      <c r="A69" s="487"/>
      <c r="B69" s="5">
        <v>179</v>
      </c>
      <c r="C69" s="79">
        <v>0.24</v>
      </c>
      <c r="D69" s="85">
        <f t="shared" si="7"/>
        <v>4.666666666666667</v>
      </c>
      <c r="E69" s="19"/>
      <c r="F69" s="100" t="s">
        <v>86</v>
      </c>
      <c r="G69" s="109" t="s">
        <v>87</v>
      </c>
    </row>
    <row r="70" spans="1:14" ht="15.75" thickBot="1" x14ac:dyDescent="0.3">
      <c r="A70" s="488"/>
      <c r="B70" s="13">
        <v>230</v>
      </c>
      <c r="C70" s="82">
        <v>0.82</v>
      </c>
      <c r="D70" s="88">
        <f t="shared" si="7"/>
        <v>15.944444444444445</v>
      </c>
      <c r="E70" s="19"/>
      <c r="F70" s="100" t="s">
        <v>88</v>
      </c>
      <c r="G70" s="109">
        <v>0.47139999999999999</v>
      </c>
    </row>
    <row r="71" spans="1:14" x14ac:dyDescent="0.25">
      <c r="A71" s="486" t="s">
        <v>20</v>
      </c>
      <c r="B71" s="75">
        <v>181</v>
      </c>
      <c r="C71" s="78">
        <v>0.01</v>
      </c>
      <c r="D71" s="84">
        <f t="shared" si="7"/>
        <v>0.19444444444444445</v>
      </c>
      <c r="E71" s="19"/>
      <c r="F71" s="102"/>
      <c r="G71" s="30"/>
    </row>
    <row r="72" spans="1:14" x14ac:dyDescent="0.25">
      <c r="A72" s="487"/>
      <c r="B72" s="5">
        <v>185</v>
      </c>
      <c r="C72" s="79">
        <v>0.22</v>
      </c>
      <c r="D72" s="85">
        <f t="shared" si="7"/>
        <v>4.2777777777777777</v>
      </c>
      <c r="E72" s="19"/>
      <c r="F72" s="100" t="s">
        <v>89</v>
      </c>
      <c r="G72" s="109">
        <v>1</v>
      </c>
      <c r="H72" s="89"/>
      <c r="I72" s="89"/>
      <c r="J72" s="89"/>
      <c r="K72" s="89"/>
    </row>
    <row r="73" spans="1:14" x14ac:dyDescent="0.25">
      <c r="A73" s="487"/>
      <c r="B73" s="5">
        <v>187</v>
      </c>
      <c r="C73" s="79">
        <v>0.25</v>
      </c>
      <c r="D73" s="85">
        <f t="shared" si="7"/>
        <v>4.8611111111111116</v>
      </c>
      <c r="E73" s="19"/>
      <c r="F73" s="100" t="s">
        <v>90</v>
      </c>
      <c r="G73" s="109">
        <v>6</v>
      </c>
      <c r="H73" s="89"/>
      <c r="I73" s="89"/>
      <c r="J73" s="89"/>
      <c r="K73" s="89"/>
    </row>
    <row r="74" spans="1:14" ht="15.75" thickBot="1" x14ac:dyDescent="0.3">
      <c r="A74" s="487"/>
      <c r="B74" s="5">
        <v>219</v>
      </c>
      <c r="C74" s="79">
        <v>0.01</v>
      </c>
      <c r="D74" s="85">
        <f t="shared" si="7"/>
        <v>0.19444444444444445</v>
      </c>
      <c r="E74" s="19"/>
      <c r="F74" s="104" t="s">
        <v>91</v>
      </c>
      <c r="G74" s="111">
        <v>0.05</v>
      </c>
      <c r="H74" s="89"/>
      <c r="I74" s="89"/>
      <c r="J74" s="89"/>
      <c r="K74" s="89"/>
    </row>
    <row r="75" spans="1:14" ht="15.75" thickBot="1" x14ac:dyDescent="0.3">
      <c r="A75" s="487"/>
      <c r="B75" s="5">
        <v>220</v>
      </c>
      <c r="C75" s="79">
        <v>0.05</v>
      </c>
      <c r="D75" s="85">
        <f t="shared" si="7"/>
        <v>0.97222222222222232</v>
      </c>
      <c r="E75" s="19"/>
      <c r="F75" s="91"/>
      <c r="G75" s="89"/>
      <c r="H75" s="89"/>
      <c r="I75" s="89"/>
      <c r="J75" s="89"/>
      <c r="K75" s="89"/>
    </row>
    <row r="76" spans="1:14" x14ac:dyDescent="0.25">
      <c r="A76" s="487"/>
      <c r="B76" s="5">
        <v>221</v>
      </c>
      <c r="C76" s="79">
        <v>0.03</v>
      </c>
      <c r="D76" s="85">
        <f t="shared" si="7"/>
        <v>0.58333333333333337</v>
      </c>
      <c r="E76" s="19"/>
      <c r="F76" s="98" t="s">
        <v>89</v>
      </c>
      <c r="G76" s="106">
        <v>1</v>
      </c>
      <c r="H76" s="106"/>
      <c r="I76" s="106"/>
      <c r="J76" s="106"/>
      <c r="K76" s="106"/>
      <c r="L76" s="106"/>
      <c r="M76" s="106"/>
      <c r="N76" s="107"/>
    </row>
    <row r="77" spans="1:14" ht="15.75" thickBot="1" x14ac:dyDescent="0.3">
      <c r="A77" s="488"/>
      <c r="B77" s="6">
        <v>224</v>
      </c>
      <c r="C77" s="80">
        <v>0.27</v>
      </c>
      <c r="D77" s="86">
        <f t="shared" si="7"/>
        <v>5.25</v>
      </c>
      <c r="E77" s="19"/>
      <c r="F77" s="100" t="s">
        <v>90</v>
      </c>
      <c r="G77" s="108">
        <v>6</v>
      </c>
      <c r="H77" s="108"/>
      <c r="I77" s="108"/>
      <c r="J77" s="108"/>
      <c r="K77" s="108"/>
      <c r="L77" s="108"/>
      <c r="M77" s="108"/>
      <c r="N77" s="109"/>
    </row>
    <row r="78" spans="1:14" x14ac:dyDescent="0.25">
      <c r="A78" s="486" t="s">
        <v>21</v>
      </c>
      <c r="B78" s="76">
        <v>189</v>
      </c>
      <c r="C78" s="81">
        <v>0.2</v>
      </c>
      <c r="D78" s="87">
        <f t="shared" si="7"/>
        <v>3.8888888888888893</v>
      </c>
      <c r="E78" s="19"/>
      <c r="F78" s="100" t="s">
        <v>91</v>
      </c>
      <c r="G78" s="108">
        <v>0.05</v>
      </c>
      <c r="H78" s="108"/>
      <c r="I78" s="108"/>
      <c r="J78" s="108"/>
      <c r="K78" s="108"/>
      <c r="L78" s="108"/>
      <c r="M78" s="108"/>
      <c r="N78" s="109"/>
    </row>
    <row r="79" spans="1:14" x14ac:dyDescent="0.25">
      <c r="A79" s="487"/>
      <c r="B79" s="5">
        <v>195</v>
      </c>
      <c r="C79" s="79">
        <v>7.0000000000000007E-2</v>
      </c>
      <c r="D79" s="85">
        <f t="shared" si="7"/>
        <v>1.3611111111111112</v>
      </c>
      <c r="E79" s="19"/>
      <c r="F79" s="100"/>
      <c r="G79" s="108"/>
      <c r="H79" s="108"/>
      <c r="I79" s="108"/>
      <c r="J79" s="108"/>
      <c r="K79" s="108"/>
      <c r="L79" s="108"/>
      <c r="M79" s="108"/>
      <c r="N79" s="109"/>
    </row>
    <row r="80" spans="1:14" x14ac:dyDescent="0.25">
      <c r="A80" s="487"/>
      <c r="B80" s="5">
        <v>198</v>
      </c>
      <c r="C80" s="79">
        <v>0.1</v>
      </c>
      <c r="D80" s="85">
        <f t="shared" si="7"/>
        <v>1.9444444444444446</v>
      </c>
      <c r="E80" s="19"/>
      <c r="F80" s="100" t="s">
        <v>622</v>
      </c>
      <c r="G80" s="108" t="s">
        <v>92</v>
      </c>
      <c r="H80" s="108" t="s">
        <v>93</v>
      </c>
      <c r="I80" s="108" t="s">
        <v>94</v>
      </c>
      <c r="J80" s="108" t="s">
        <v>95</v>
      </c>
      <c r="K80" s="108" t="s">
        <v>96</v>
      </c>
      <c r="L80" s="108"/>
      <c r="M80" s="108"/>
      <c r="N80" s="109"/>
    </row>
    <row r="81" spans="1:14" x14ac:dyDescent="0.25">
      <c r="A81" s="487"/>
      <c r="B81" s="5">
        <v>204</v>
      </c>
      <c r="C81" s="79">
        <v>0.22</v>
      </c>
      <c r="D81" s="85">
        <f t="shared" si="7"/>
        <v>4.2777777777777777</v>
      </c>
      <c r="E81" s="19"/>
      <c r="F81" s="100" t="s">
        <v>97</v>
      </c>
      <c r="G81" s="108">
        <v>-18.190000000000001</v>
      </c>
      <c r="H81" s="108" t="s">
        <v>98</v>
      </c>
      <c r="I81" s="108" t="s">
        <v>87</v>
      </c>
      <c r="J81" s="108" t="s">
        <v>85</v>
      </c>
      <c r="K81" s="108">
        <v>2.7000000000000001E-3</v>
      </c>
      <c r="L81" s="108" t="s">
        <v>120</v>
      </c>
      <c r="M81" s="108"/>
      <c r="N81" s="109"/>
    </row>
    <row r="82" spans="1:14" x14ac:dyDescent="0.25">
      <c r="A82" s="487"/>
      <c r="B82" s="5">
        <v>232</v>
      </c>
      <c r="C82" s="79">
        <v>0.09</v>
      </c>
      <c r="D82" s="85">
        <f t="shared" si="7"/>
        <v>1.75</v>
      </c>
      <c r="E82" s="19"/>
      <c r="F82" s="100" t="s">
        <v>99</v>
      </c>
      <c r="G82" s="108">
        <v>-1.331</v>
      </c>
      <c r="H82" s="108" t="s">
        <v>100</v>
      </c>
      <c r="I82" s="108" t="s">
        <v>101</v>
      </c>
      <c r="J82" s="108" t="s">
        <v>102</v>
      </c>
      <c r="K82" s="108">
        <v>0.99099999999999999</v>
      </c>
      <c r="L82" s="108" t="s">
        <v>121</v>
      </c>
      <c r="M82" s="108"/>
      <c r="N82" s="109"/>
    </row>
    <row r="83" spans="1:14" x14ac:dyDescent="0.25">
      <c r="A83" s="487"/>
      <c r="B83" s="5">
        <v>233</v>
      </c>
      <c r="C83" s="79">
        <v>0.24</v>
      </c>
      <c r="D83" s="85">
        <f t="shared" si="7"/>
        <v>4.666666666666667</v>
      </c>
      <c r="E83" s="19"/>
      <c r="F83" s="100" t="s">
        <v>103</v>
      </c>
      <c r="G83" s="108">
        <v>-2</v>
      </c>
      <c r="H83" s="108" t="s">
        <v>104</v>
      </c>
      <c r="I83" s="108" t="s">
        <v>101</v>
      </c>
      <c r="J83" s="108" t="s">
        <v>102</v>
      </c>
      <c r="K83" s="108">
        <v>0.97089999999999999</v>
      </c>
      <c r="L83" s="108" t="s">
        <v>122</v>
      </c>
      <c r="M83" s="108"/>
      <c r="N83" s="109"/>
    </row>
    <row r="84" spans="1:14" ht="15.75" thickBot="1" x14ac:dyDescent="0.3">
      <c r="A84" s="488"/>
      <c r="B84" s="13">
        <v>236</v>
      </c>
      <c r="C84" s="82">
        <v>0.16</v>
      </c>
      <c r="D84" s="88">
        <f t="shared" si="7"/>
        <v>3.1111111111111112</v>
      </c>
      <c r="E84" s="19"/>
      <c r="F84" s="100" t="s">
        <v>105</v>
      </c>
      <c r="G84" s="108">
        <v>16.86</v>
      </c>
      <c r="H84" s="108" t="s">
        <v>106</v>
      </c>
      <c r="I84" s="108" t="s">
        <v>87</v>
      </c>
      <c r="J84" s="108" t="s">
        <v>85</v>
      </c>
      <c r="K84" s="108">
        <v>5.5999999999999999E-3</v>
      </c>
      <c r="L84" s="108" t="s">
        <v>123</v>
      </c>
      <c r="M84" s="108"/>
      <c r="N84" s="109"/>
    </row>
    <row r="85" spans="1:14" x14ac:dyDescent="0.25">
      <c r="F85" s="100" t="s">
        <v>107</v>
      </c>
      <c r="G85" s="108">
        <v>16.190000000000001</v>
      </c>
      <c r="H85" s="108" t="s">
        <v>108</v>
      </c>
      <c r="I85" s="108" t="s">
        <v>87</v>
      </c>
      <c r="J85" s="108" t="s">
        <v>85</v>
      </c>
      <c r="K85" s="108">
        <v>8.0000000000000002E-3</v>
      </c>
      <c r="L85" s="108" t="s">
        <v>124</v>
      </c>
      <c r="M85" s="108"/>
      <c r="N85" s="109"/>
    </row>
    <row r="86" spans="1:14" x14ac:dyDescent="0.25">
      <c r="F86" s="100" t="s">
        <v>109</v>
      </c>
      <c r="G86" s="108">
        <v>-0.66859999999999997</v>
      </c>
      <c r="H86" s="108" t="s">
        <v>110</v>
      </c>
      <c r="I86" s="108" t="s">
        <v>101</v>
      </c>
      <c r="J86" s="108" t="s">
        <v>102</v>
      </c>
      <c r="K86" s="108">
        <v>0.99880000000000002</v>
      </c>
      <c r="L86" s="108" t="s">
        <v>125</v>
      </c>
      <c r="M86" s="108"/>
      <c r="N86" s="109"/>
    </row>
    <row r="87" spans="1:14" x14ac:dyDescent="0.25">
      <c r="F87" s="100"/>
      <c r="G87" s="108"/>
      <c r="H87" s="108"/>
      <c r="I87" s="108"/>
      <c r="J87" s="108"/>
      <c r="K87" s="108"/>
      <c r="L87" s="108"/>
      <c r="M87" s="108"/>
      <c r="N87" s="109"/>
    </row>
    <row r="88" spans="1:14" x14ac:dyDescent="0.25">
      <c r="F88" s="100" t="s">
        <v>111</v>
      </c>
      <c r="G88" s="108" t="s">
        <v>112</v>
      </c>
      <c r="H88" s="108" t="s">
        <v>113</v>
      </c>
      <c r="I88" s="108" t="s">
        <v>92</v>
      </c>
      <c r="J88" s="108" t="s">
        <v>114</v>
      </c>
      <c r="K88" s="108" t="s">
        <v>115</v>
      </c>
      <c r="L88" s="108" t="s">
        <v>126</v>
      </c>
      <c r="M88" s="108" t="s">
        <v>127</v>
      </c>
      <c r="N88" s="109" t="s">
        <v>128</v>
      </c>
    </row>
    <row r="89" spans="1:14" x14ac:dyDescent="0.25">
      <c r="F89" s="100" t="s">
        <v>97</v>
      </c>
      <c r="G89" s="108">
        <v>1</v>
      </c>
      <c r="H89" s="108">
        <v>19.190000000000001</v>
      </c>
      <c r="I89" s="108">
        <v>-18.190000000000001</v>
      </c>
      <c r="J89" s="108">
        <v>4.5439999999999996</v>
      </c>
      <c r="K89" s="108">
        <v>7</v>
      </c>
      <c r="L89" s="108">
        <v>7</v>
      </c>
      <c r="M89" s="108">
        <v>5.6630000000000003</v>
      </c>
      <c r="N89" s="109">
        <v>24</v>
      </c>
    </row>
    <row r="90" spans="1:14" x14ac:dyDescent="0.25">
      <c r="F90" s="100" t="s">
        <v>99</v>
      </c>
      <c r="G90" s="108">
        <v>1</v>
      </c>
      <c r="H90" s="108">
        <v>2.331</v>
      </c>
      <c r="I90" s="108">
        <v>-1.331</v>
      </c>
      <c r="J90" s="108">
        <v>4.5439999999999996</v>
      </c>
      <c r="K90" s="108">
        <v>7</v>
      </c>
      <c r="L90" s="108">
        <v>7</v>
      </c>
      <c r="M90" s="108">
        <v>0.41439999999999999</v>
      </c>
      <c r="N90" s="109">
        <v>24</v>
      </c>
    </row>
    <row r="91" spans="1:14" x14ac:dyDescent="0.25">
      <c r="F91" s="100" t="s">
        <v>103</v>
      </c>
      <c r="G91" s="108">
        <v>1</v>
      </c>
      <c r="H91" s="108">
        <v>3</v>
      </c>
      <c r="I91" s="108">
        <v>-2</v>
      </c>
      <c r="J91" s="108">
        <v>4.5439999999999996</v>
      </c>
      <c r="K91" s="108">
        <v>7</v>
      </c>
      <c r="L91" s="108">
        <v>7</v>
      </c>
      <c r="M91" s="108">
        <v>0.62250000000000005</v>
      </c>
      <c r="N91" s="109">
        <v>24</v>
      </c>
    </row>
    <row r="92" spans="1:14" x14ac:dyDescent="0.25">
      <c r="F92" s="100" t="s">
        <v>105</v>
      </c>
      <c r="G92" s="108">
        <v>19.190000000000001</v>
      </c>
      <c r="H92" s="108">
        <v>2.331</v>
      </c>
      <c r="I92" s="108">
        <v>16.86</v>
      </c>
      <c r="J92" s="108">
        <v>4.5439999999999996</v>
      </c>
      <c r="K92" s="108">
        <v>7</v>
      </c>
      <c r="L92" s="108">
        <v>7</v>
      </c>
      <c r="M92" s="108">
        <v>5.2480000000000002</v>
      </c>
      <c r="N92" s="109">
        <v>24</v>
      </c>
    </row>
    <row r="93" spans="1:14" x14ac:dyDescent="0.25">
      <c r="F93" s="100" t="s">
        <v>107</v>
      </c>
      <c r="G93" s="108">
        <v>19.190000000000001</v>
      </c>
      <c r="H93" s="108">
        <v>3</v>
      </c>
      <c r="I93" s="108">
        <v>16.190000000000001</v>
      </c>
      <c r="J93" s="108">
        <v>4.5439999999999996</v>
      </c>
      <c r="K93" s="108">
        <v>7</v>
      </c>
      <c r="L93" s="108">
        <v>7</v>
      </c>
      <c r="M93" s="108">
        <v>5.04</v>
      </c>
      <c r="N93" s="109">
        <v>24</v>
      </c>
    </row>
    <row r="94" spans="1:14" ht="15.75" thickBot="1" x14ac:dyDescent="0.3">
      <c r="F94" s="104" t="s">
        <v>109</v>
      </c>
      <c r="G94" s="110">
        <v>2.331</v>
      </c>
      <c r="H94" s="110">
        <v>3</v>
      </c>
      <c r="I94" s="110">
        <v>-0.66859999999999997</v>
      </c>
      <c r="J94" s="110">
        <v>4.5439999999999996</v>
      </c>
      <c r="K94" s="110">
        <v>7</v>
      </c>
      <c r="L94" s="110">
        <v>7</v>
      </c>
      <c r="M94" s="110">
        <v>0.20810000000000001</v>
      </c>
      <c r="N94" s="111">
        <v>24</v>
      </c>
    </row>
  </sheetData>
  <mergeCells count="24">
    <mergeCell ref="O3:O4"/>
    <mergeCell ref="AE3:AE4"/>
    <mergeCell ref="I8:I9"/>
    <mergeCell ref="I10:I11"/>
    <mergeCell ref="I12:I13"/>
    <mergeCell ref="N3:N4"/>
    <mergeCell ref="Q5:Q7"/>
    <mergeCell ref="Q8:Q9"/>
    <mergeCell ref="I5:I7"/>
    <mergeCell ref="Q10:Q11"/>
    <mergeCell ref="Q12:Q13"/>
    <mergeCell ref="V3:V4"/>
    <mergeCell ref="AD3:AD4"/>
    <mergeCell ref="W3:W4"/>
    <mergeCell ref="A57:A63"/>
    <mergeCell ref="A64:A70"/>
    <mergeCell ref="A71:A77"/>
    <mergeCell ref="A78:A84"/>
    <mergeCell ref="G3:G4"/>
    <mergeCell ref="A5:A7"/>
    <mergeCell ref="A8:A9"/>
    <mergeCell ref="A10:A11"/>
    <mergeCell ref="A12:A13"/>
    <mergeCell ref="F3:F4"/>
  </mergeCells>
  <pageMargins left="0.7" right="0.7" top="0.75" bottom="0.75" header="0.3" footer="0.3"/>
  <pageSetup paperSize="9" orientation="portrait" horizontalDpi="1200" verticalDpi="1200" r:id="rId1"/>
  <ignoredErrors>
    <ignoredError sqref="D55" formulaRange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4"/>
  <sheetViews>
    <sheetView tabSelected="1" topLeftCell="G1" zoomScale="80" zoomScaleNormal="80" workbookViewId="0">
      <selection activeCell="AA26" sqref="AA26"/>
    </sheetView>
  </sheetViews>
  <sheetFormatPr baseColWidth="10" defaultRowHeight="15" x14ac:dyDescent="0.25"/>
  <cols>
    <col min="1" max="1" width="16.5703125" bestFit="1" customWidth="1"/>
    <col min="2" max="2" width="22.140625" customWidth="1"/>
    <col min="3" max="3" width="27" customWidth="1"/>
    <col min="4" max="4" width="23.42578125" customWidth="1"/>
    <col min="5" max="5" width="22.5703125" bestFit="1" customWidth="1"/>
    <col min="6" max="6" width="41" bestFit="1" customWidth="1"/>
    <col min="7" max="7" width="17.5703125" customWidth="1"/>
    <col min="8" max="8" width="16.5703125" bestFit="1" customWidth="1"/>
    <col min="11" max="11" width="16" customWidth="1"/>
    <col min="12" max="12" width="15.140625" customWidth="1"/>
    <col min="13" max="13" width="17.42578125" customWidth="1"/>
    <col min="15" max="15" width="16.5703125" bestFit="1" customWidth="1"/>
    <col min="18" max="18" width="15.140625" customWidth="1"/>
    <col min="19" max="19" width="16" customWidth="1"/>
    <col min="20" max="20" width="19.42578125" customWidth="1"/>
    <col min="22" max="22" width="16.5703125" bestFit="1" customWidth="1"/>
    <col min="26" max="26" width="14.140625" customWidth="1"/>
    <col min="27" max="27" width="17.140625" customWidth="1"/>
  </cols>
  <sheetData>
    <row r="1" spans="1:27" x14ac:dyDescent="0.25">
      <c r="A1" s="10" t="s">
        <v>73</v>
      </c>
      <c r="H1" s="10" t="s">
        <v>74</v>
      </c>
      <c r="O1" s="10" t="s">
        <v>75</v>
      </c>
      <c r="P1" s="10" t="s">
        <v>131</v>
      </c>
      <c r="V1" s="10" t="s">
        <v>76</v>
      </c>
      <c r="W1" s="10"/>
    </row>
    <row r="2" spans="1:27" ht="15.75" thickBot="1" x14ac:dyDescent="0.3"/>
    <row r="3" spans="1:27" ht="96.6" customHeight="1" thickBot="1" x14ac:dyDescent="0.3">
      <c r="A3" s="32"/>
      <c r="B3" s="32"/>
      <c r="C3" s="34" t="s">
        <v>79</v>
      </c>
      <c r="D3" s="34" t="s">
        <v>71</v>
      </c>
      <c r="E3" s="489" t="s">
        <v>129</v>
      </c>
      <c r="F3" s="489" t="s">
        <v>130</v>
      </c>
      <c r="H3" s="32"/>
      <c r="I3" s="32"/>
      <c r="J3" s="34" t="s">
        <v>79</v>
      </c>
      <c r="K3" s="34" t="s">
        <v>71</v>
      </c>
      <c r="L3" s="489" t="s">
        <v>129</v>
      </c>
      <c r="M3" s="489" t="s">
        <v>130</v>
      </c>
      <c r="O3" s="32"/>
      <c r="P3" s="71"/>
      <c r="Q3" s="34" t="s">
        <v>79</v>
      </c>
      <c r="R3" s="34" t="s">
        <v>71</v>
      </c>
      <c r="S3" s="489" t="s">
        <v>129</v>
      </c>
      <c r="T3" s="489" t="s">
        <v>130</v>
      </c>
      <c r="V3" s="32"/>
      <c r="W3" s="71"/>
      <c r="X3" s="34" t="s">
        <v>79</v>
      </c>
      <c r="Y3" s="34" t="s">
        <v>71</v>
      </c>
      <c r="Z3" s="489" t="s">
        <v>129</v>
      </c>
      <c r="AA3" s="489" t="s">
        <v>130</v>
      </c>
    </row>
    <row r="4" spans="1:27" s="11" customFormat="1" ht="47.45" customHeight="1" thickBot="1" x14ac:dyDescent="0.3">
      <c r="A4" s="32"/>
      <c r="B4" s="51" t="s">
        <v>72</v>
      </c>
      <c r="C4" s="12" t="s">
        <v>0</v>
      </c>
      <c r="D4" s="43" t="s">
        <v>0</v>
      </c>
      <c r="E4" s="490"/>
      <c r="F4" s="490"/>
      <c r="H4" s="32"/>
      <c r="I4" s="51" t="s">
        <v>72</v>
      </c>
      <c r="J4" s="12" t="s">
        <v>0</v>
      </c>
      <c r="K4" s="43" t="s">
        <v>0</v>
      </c>
      <c r="L4" s="490"/>
      <c r="M4" s="490"/>
      <c r="O4" s="32"/>
      <c r="P4" s="51" t="s">
        <v>72</v>
      </c>
      <c r="Q4" s="72" t="s">
        <v>0</v>
      </c>
      <c r="R4" s="73" t="s">
        <v>0</v>
      </c>
      <c r="S4" s="490"/>
      <c r="T4" s="490"/>
      <c r="V4" s="32"/>
      <c r="W4" s="51" t="s">
        <v>72</v>
      </c>
      <c r="X4" s="72" t="s">
        <v>0</v>
      </c>
      <c r="Y4" s="73" t="s">
        <v>0</v>
      </c>
      <c r="Z4" s="490"/>
      <c r="AA4" s="490"/>
    </row>
    <row r="5" spans="1:27" ht="15.75" thickBot="1" x14ac:dyDescent="0.3">
      <c r="A5" s="491" t="s">
        <v>18</v>
      </c>
      <c r="B5" s="36">
        <v>234</v>
      </c>
      <c r="C5" s="37">
        <v>38200</v>
      </c>
      <c r="D5" s="37">
        <v>1240000</v>
      </c>
      <c r="E5" s="65">
        <f>C5/D5</f>
        <v>3.0806451612903227E-2</v>
      </c>
      <c r="F5" s="65">
        <f>E5*($Z$5/$E$5)</f>
        <v>0.19444444444444445</v>
      </c>
      <c r="H5" s="491" t="s">
        <v>18</v>
      </c>
      <c r="I5" s="36">
        <v>234</v>
      </c>
      <c r="J5" s="37">
        <v>50500</v>
      </c>
      <c r="K5" s="37">
        <v>1230000</v>
      </c>
      <c r="L5" s="65">
        <f>J5/K5</f>
        <v>4.1056910569105688E-2</v>
      </c>
      <c r="M5" s="65">
        <f>L5*($Z$5/$L$5)</f>
        <v>0.19444444444444445</v>
      </c>
      <c r="O5" s="491" t="s">
        <v>18</v>
      </c>
      <c r="P5" s="36">
        <v>234</v>
      </c>
      <c r="Q5" s="37">
        <v>154000</v>
      </c>
      <c r="R5" s="37">
        <v>988000</v>
      </c>
      <c r="S5" s="65">
        <f>Q5/R5</f>
        <v>0.15587044534412955</v>
      </c>
      <c r="T5" s="65">
        <f>S5*($Z$5/$S$5)</f>
        <v>0.19444444444444442</v>
      </c>
      <c r="V5" s="49" t="s">
        <v>18</v>
      </c>
      <c r="W5" s="55">
        <v>234</v>
      </c>
      <c r="X5" s="56">
        <v>210000</v>
      </c>
      <c r="Y5" s="56">
        <v>1080000</v>
      </c>
      <c r="Z5" s="62">
        <f>X5/Y5</f>
        <v>0.19444444444444445</v>
      </c>
      <c r="AA5" s="62">
        <f>Z5*($Z$5/$Z$5)</f>
        <v>0.19444444444444445</v>
      </c>
    </row>
    <row r="6" spans="1:27" ht="15.75" thickBot="1" x14ac:dyDescent="0.3">
      <c r="A6" s="492"/>
      <c r="B6" s="115">
        <v>153</v>
      </c>
      <c r="C6" s="4">
        <v>76800</v>
      </c>
      <c r="D6" s="4">
        <v>1380000</v>
      </c>
      <c r="E6" s="66">
        <f t="shared" ref="E6:E13" si="0">C6/D6</f>
        <v>5.565217391304348E-2</v>
      </c>
      <c r="F6" s="66">
        <f t="shared" ref="F6:F13" si="1">E6*($Z$5/$E$5)</f>
        <v>0.3512659028252017</v>
      </c>
      <c r="H6" s="492"/>
      <c r="I6" s="4">
        <v>158</v>
      </c>
      <c r="J6" s="4">
        <v>163000</v>
      </c>
      <c r="K6" s="4">
        <v>1360000</v>
      </c>
      <c r="L6" s="66">
        <f t="shared" ref="L6:L13" si="2">J6/K6</f>
        <v>0.11985294117647059</v>
      </c>
      <c r="M6" s="66">
        <f t="shared" ref="M6:M13" si="3">L6*($Z$5/$L$5)</f>
        <v>0.56762036497767432</v>
      </c>
      <c r="O6" s="492"/>
      <c r="P6" s="4">
        <v>177</v>
      </c>
      <c r="Q6" s="4">
        <v>222000</v>
      </c>
      <c r="R6" s="4">
        <v>995000</v>
      </c>
      <c r="S6" s="66">
        <f t="shared" ref="S6:S13" si="4">Q6/R6</f>
        <v>0.22311557788944725</v>
      </c>
      <c r="T6" s="66">
        <f t="shared" ref="T6:T13" si="5">S6*($Z$5/$S$5)</f>
        <v>0.27833104918532053</v>
      </c>
      <c r="V6" s="33" t="s">
        <v>19</v>
      </c>
      <c r="W6" s="59">
        <v>179</v>
      </c>
      <c r="X6" s="57">
        <v>140000</v>
      </c>
      <c r="Y6" s="57">
        <v>960000</v>
      </c>
      <c r="Z6" s="63">
        <f t="shared" ref="Z6:Z8" si="6">X6/Y6</f>
        <v>0.14583333333333334</v>
      </c>
      <c r="AA6" s="63">
        <f t="shared" ref="AA6:AA8" si="7">Z6*($Z$5/$Z$5)</f>
        <v>0.14583333333333334</v>
      </c>
    </row>
    <row r="7" spans="1:27" ht="15.75" thickBot="1" x14ac:dyDescent="0.3">
      <c r="A7" s="492"/>
      <c r="B7" s="116">
        <v>166</v>
      </c>
      <c r="C7" s="38">
        <v>88100</v>
      </c>
      <c r="D7" s="38">
        <v>1460000</v>
      </c>
      <c r="E7" s="67">
        <f t="shared" si="0"/>
        <v>6.0342465753424661E-2</v>
      </c>
      <c r="F7" s="67">
        <f t="shared" si="1"/>
        <v>0.3808701299736228</v>
      </c>
      <c r="H7" s="492"/>
      <c r="I7" s="9">
        <v>178</v>
      </c>
      <c r="J7" s="9">
        <v>116000</v>
      </c>
      <c r="K7" s="9">
        <v>1180000</v>
      </c>
      <c r="L7" s="67">
        <f t="shared" si="2"/>
        <v>9.8305084745762716E-2</v>
      </c>
      <c r="M7" s="67">
        <f t="shared" si="3"/>
        <v>0.46557028584214361</v>
      </c>
      <c r="O7" s="492"/>
      <c r="P7" s="9">
        <v>235</v>
      </c>
      <c r="Q7" s="9">
        <v>245000</v>
      </c>
      <c r="R7" s="9">
        <v>1150000</v>
      </c>
      <c r="S7" s="67">
        <f t="shared" si="4"/>
        <v>0.21304347826086956</v>
      </c>
      <c r="T7" s="67">
        <f t="shared" si="5"/>
        <v>0.26576635924462011</v>
      </c>
      <c r="V7" s="50" t="s">
        <v>20</v>
      </c>
      <c r="W7" s="60">
        <v>219</v>
      </c>
      <c r="X7" s="58">
        <v>413000</v>
      </c>
      <c r="Y7" s="58">
        <v>1100000</v>
      </c>
      <c r="Z7" s="64">
        <f t="shared" si="6"/>
        <v>0.37545454545454543</v>
      </c>
      <c r="AA7" s="64">
        <f t="shared" si="7"/>
        <v>0.37545454545454543</v>
      </c>
    </row>
    <row r="8" spans="1:27" ht="15.75" thickBot="1" x14ac:dyDescent="0.3">
      <c r="A8" s="491" t="s">
        <v>19</v>
      </c>
      <c r="B8" s="3">
        <v>157</v>
      </c>
      <c r="C8" s="3">
        <v>12500</v>
      </c>
      <c r="D8" s="3">
        <v>1170000</v>
      </c>
      <c r="E8" s="68">
        <f t="shared" si="0"/>
        <v>1.0683760683760684E-2</v>
      </c>
      <c r="F8" s="68">
        <f t="shared" si="1"/>
        <v>6.7433858882375464E-2</v>
      </c>
      <c r="H8" s="491" t="s">
        <v>19</v>
      </c>
      <c r="I8" s="3">
        <v>154</v>
      </c>
      <c r="J8" s="3">
        <v>26700</v>
      </c>
      <c r="K8" s="3">
        <v>1070000</v>
      </c>
      <c r="L8" s="68">
        <f t="shared" si="2"/>
        <v>2.4953271028037384E-2</v>
      </c>
      <c r="M8" s="68">
        <f t="shared" si="3"/>
        <v>0.11817803275654669</v>
      </c>
      <c r="O8" s="491" t="s">
        <v>19</v>
      </c>
      <c r="P8" s="3">
        <v>152</v>
      </c>
      <c r="Q8" s="3">
        <v>54900</v>
      </c>
      <c r="R8" s="3">
        <v>939000</v>
      </c>
      <c r="S8" s="68">
        <f t="shared" si="4"/>
        <v>5.8466453674121406E-2</v>
      </c>
      <c r="T8" s="68">
        <f t="shared" si="5"/>
        <v>7.2935424532868623E-2</v>
      </c>
      <c r="V8" s="33" t="s">
        <v>21</v>
      </c>
      <c r="W8" s="61">
        <v>195</v>
      </c>
      <c r="X8" s="57">
        <v>235000</v>
      </c>
      <c r="Y8" s="57">
        <v>1000000</v>
      </c>
      <c r="Z8" s="63">
        <f t="shared" si="6"/>
        <v>0.23499999999999999</v>
      </c>
      <c r="AA8" s="63">
        <f t="shared" si="7"/>
        <v>0.23499999999999999</v>
      </c>
    </row>
    <row r="9" spans="1:27" ht="15.75" thickBot="1" x14ac:dyDescent="0.3">
      <c r="A9" s="493"/>
      <c r="B9" s="9">
        <v>165</v>
      </c>
      <c r="C9" s="9">
        <v>2000</v>
      </c>
      <c r="D9" s="9">
        <v>1210000</v>
      </c>
      <c r="E9" s="69">
        <f t="shared" si="0"/>
        <v>1.652892561983471E-3</v>
      </c>
      <c r="F9" s="69">
        <f t="shared" si="1"/>
        <v>1.0432742465108004E-2</v>
      </c>
      <c r="H9" s="493"/>
      <c r="I9" s="9">
        <v>230</v>
      </c>
      <c r="J9" s="9">
        <v>14800</v>
      </c>
      <c r="K9" s="9">
        <v>947000</v>
      </c>
      <c r="L9" s="69">
        <f t="shared" si="2"/>
        <v>1.5628299894403379E-2</v>
      </c>
      <c r="M9" s="69">
        <f t="shared" si="3"/>
        <v>7.4015215671514367E-2</v>
      </c>
      <c r="O9" s="493"/>
      <c r="P9" s="53">
        <v>176</v>
      </c>
      <c r="Q9" s="53">
        <v>9430</v>
      </c>
      <c r="R9" s="53">
        <v>906000</v>
      </c>
      <c r="S9" s="69">
        <f t="shared" si="4"/>
        <v>1.0408388520971302E-2</v>
      </c>
      <c r="T9" s="69">
        <f t="shared" si="5"/>
        <v>1.2984201841817734E-2</v>
      </c>
    </row>
    <row r="10" spans="1:27" x14ac:dyDescent="0.25">
      <c r="A10" s="491" t="s">
        <v>20</v>
      </c>
      <c r="B10" s="3">
        <v>181</v>
      </c>
      <c r="C10" s="3">
        <v>128000</v>
      </c>
      <c r="D10" s="3">
        <v>1340000</v>
      </c>
      <c r="E10" s="68">
        <f t="shared" si="0"/>
        <v>9.5522388059701493E-2</v>
      </c>
      <c r="F10" s="68">
        <f t="shared" si="1"/>
        <v>0.60291908693877905</v>
      </c>
      <c r="H10" s="491" t="s">
        <v>20</v>
      </c>
      <c r="I10" s="3">
        <v>187</v>
      </c>
      <c r="J10" s="3">
        <v>83700</v>
      </c>
      <c r="K10" s="3">
        <v>1270000</v>
      </c>
      <c r="L10" s="68">
        <f t="shared" si="2"/>
        <v>6.5905511811023623E-2</v>
      </c>
      <c r="M10" s="68">
        <f t="shared" si="3"/>
        <v>0.31212676385748817</v>
      </c>
      <c r="O10" s="491" t="s">
        <v>20</v>
      </c>
      <c r="P10" s="3">
        <v>221</v>
      </c>
      <c r="Q10" s="3">
        <v>270000</v>
      </c>
      <c r="R10" s="3">
        <v>1130000</v>
      </c>
      <c r="S10" s="68">
        <f t="shared" si="4"/>
        <v>0.23893805309734514</v>
      </c>
      <c r="T10" s="68">
        <f t="shared" si="5"/>
        <v>0.29806918744971844</v>
      </c>
    </row>
    <row r="11" spans="1:27" ht="15.75" thickBot="1" x14ac:dyDescent="0.3">
      <c r="A11" s="493"/>
      <c r="B11" s="9">
        <v>185</v>
      </c>
      <c r="C11" s="9">
        <v>66300</v>
      </c>
      <c r="D11" s="9">
        <v>1440000</v>
      </c>
      <c r="E11" s="69">
        <f t="shared" si="0"/>
        <v>4.6041666666666668E-2</v>
      </c>
      <c r="F11" s="69">
        <f t="shared" si="1"/>
        <v>0.29060621485359706</v>
      </c>
      <c r="H11" s="493"/>
      <c r="I11" s="9">
        <v>220</v>
      </c>
      <c r="J11" s="9">
        <v>200000</v>
      </c>
      <c r="K11" s="9">
        <v>1150000</v>
      </c>
      <c r="L11" s="69">
        <f t="shared" si="2"/>
        <v>0.17391304347826086</v>
      </c>
      <c r="M11" s="69">
        <f t="shared" si="3"/>
        <v>0.82364758214951939</v>
      </c>
      <c r="O11" s="493"/>
      <c r="P11" s="9">
        <v>224</v>
      </c>
      <c r="Q11" s="9">
        <v>145000</v>
      </c>
      <c r="R11" s="9">
        <v>1040000</v>
      </c>
      <c r="S11" s="69">
        <f t="shared" si="4"/>
        <v>0.13942307692307693</v>
      </c>
      <c r="T11" s="69">
        <f t="shared" si="5"/>
        <v>0.17392676767676768</v>
      </c>
    </row>
    <row r="12" spans="1:27" x14ac:dyDescent="0.25">
      <c r="A12" s="491" t="s">
        <v>21</v>
      </c>
      <c r="B12" s="3">
        <v>198</v>
      </c>
      <c r="C12" s="3">
        <v>86700</v>
      </c>
      <c r="D12" s="3">
        <v>1240000</v>
      </c>
      <c r="E12" s="68">
        <f t="shared" si="0"/>
        <v>6.9919354838709674E-2</v>
      </c>
      <c r="F12" s="68">
        <f t="shared" si="1"/>
        <v>0.44131762652705059</v>
      </c>
      <c r="H12" s="491" t="s">
        <v>21</v>
      </c>
      <c r="I12" s="3">
        <v>204</v>
      </c>
      <c r="J12" s="3">
        <v>139000</v>
      </c>
      <c r="K12" s="3">
        <v>974000</v>
      </c>
      <c r="L12" s="68">
        <f t="shared" si="2"/>
        <v>0.14271047227926079</v>
      </c>
      <c r="M12" s="68">
        <f t="shared" si="3"/>
        <v>0.67587302878131761</v>
      </c>
      <c r="O12" s="491" t="s">
        <v>21</v>
      </c>
      <c r="P12" s="7">
        <v>189</v>
      </c>
      <c r="Q12" s="3">
        <v>220000</v>
      </c>
      <c r="R12" s="3">
        <v>940000</v>
      </c>
      <c r="S12" s="68">
        <f t="shared" si="4"/>
        <v>0.23404255319148937</v>
      </c>
      <c r="T12" s="68">
        <f t="shared" si="5"/>
        <v>0.29196217494089832</v>
      </c>
    </row>
    <row r="13" spans="1:27" ht="15.75" thickBot="1" x14ac:dyDescent="0.3">
      <c r="A13" s="493"/>
      <c r="B13" s="9">
        <v>232</v>
      </c>
      <c r="C13" s="9">
        <v>65000</v>
      </c>
      <c r="D13" s="9">
        <v>1120000</v>
      </c>
      <c r="E13" s="69">
        <f t="shared" si="0"/>
        <v>5.8035714285714288E-2</v>
      </c>
      <c r="F13" s="69">
        <f t="shared" si="1"/>
        <v>0.36631035485747526</v>
      </c>
      <c r="H13" s="493"/>
      <c r="I13" s="9">
        <v>205</v>
      </c>
      <c r="J13" s="9">
        <v>143000</v>
      </c>
      <c r="K13" s="9">
        <v>1070000</v>
      </c>
      <c r="L13" s="69">
        <f t="shared" si="2"/>
        <v>0.1336448598130841</v>
      </c>
      <c r="M13" s="69">
        <f t="shared" si="3"/>
        <v>0.63293852749760959</v>
      </c>
      <c r="O13" s="493"/>
      <c r="P13" s="8">
        <v>233</v>
      </c>
      <c r="Q13" s="9">
        <v>204000</v>
      </c>
      <c r="R13" s="9">
        <v>899000</v>
      </c>
      <c r="S13" s="69">
        <f t="shared" si="4"/>
        <v>0.22691879866518352</v>
      </c>
      <c r="T13" s="69">
        <f t="shared" si="5"/>
        <v>0.28307547106212289</v>
      </c>
    </row>
    <row r="14" spans="1:27" x14ac:dyDescent="0.25">
      <c r="F14" s="19"/>
    </row>
    <row r="15" spans="1:27" x14ac:dyDescent="0.25">
      <c r="E15" s="19"/>
      <c r="F15" s="19"/>
      <c r="L15" s="19"/>
      <c r="M15" s="19"/>
      <c r="S15" s="19"/>
    </row>
    <row r="16" spans="1:27" x14ac:dyDescent="0.25">
      <c r="E16" s="19"/>
      <c r="F16" s="19"/>
      <c r="L16" s="19"/>
      <c r="M16" s="19"/>
      <c r="S16" s="19"/>
    </row>
    <row r="17" spans="5:19" x14ac:dyDescent="0.25">
      <c r="E17" s="19"/>
      <c r="F17" s="19"/>
      <c r="L17" s="19"/>
      <c r="M17" s="19"/>
      <c r="S17" s="19"/>
    </row>
    <row r="18" spans="5:19" x14ac:dyDescent="0.25">
      <c r="E18" s="19"/>
      <c r="F18" s="19"/>
      <c r="L18" s="19"/>
      <c r="M18" s="19"/>
      <c r="S18" s="19"/>
    </row>
    <row r="19" spans="5:19" x14ac:dyDescent="0.25">
      <c r="E19" s="19"/>
      <c r="F19" s="19"/>
      <c r="L19" s="19"/>
      <c r="M19" s="19"/>
      <c r="S19" s="19"/>
    </row>
    <row r="20" spans="5:19" x14ac:dyDescent="0.25">
      <c r="E20" s="19"/>
      <c r="F20" s="19"/>
      <c r="L20" s="19"/>
      <c r="M20" s="19"/>
      <c r="S20" s="19"/>
    </row>
    <row r="21" spans="5:19" x14ac:dyDescent="0.25">
      <c r="E21" s="19"/>
      <c r="F21" s="19"/>
      <c r="L21" s="19"/>
      <c r="M21" s="19"/>
      <c r="S21" s="19"/>
    </row>
    <row r="22" spans="5:19" x14ac:dyDescent="0.25">
      <c r="E22" s="19"/>
      <c r="F22" s="19"/>
      <c r="L22" s="19"/>
      <c r="M22" s="19"/>
      <c r="S22" s="19"/>
    </row>
    <row r="23" spans="5:19" x14ac:dyDescent="0.25">
      <c r="E23" s="19"/>
      <c r="F23" s="19"/>
      <c r="L23" s="19"/>
      <c r="M23" s="19"/>
      <c r="S23" s="19"/>
    </row>
    <row r="49" spans="1:9" ht="15.75" thickBot="1" x14ac:dyDescent="0.3">
      <c r="C49" s="417" t="s">
        <v>598</v>
      </c>
      <c r="D49" s="418">
        <f>AVERAGE(C51:C57)</f>
        <v>0.35857142857142854</v>
      </c>
    </row>
    <row r="50" spans="1:9" ht="149.25" customHeight="1" thickBot="1" x14ac:dyDescent="0.3">
      <c r="A50" s="74" t="s">
        <v>1</v>
      </c>
      <c r="B50" s="335" t="s">
        <v>157</v>
      </c>
      <c r="C50" s="77" t="s">
        <v>130</v>
      </c>
      <c r="D50" s="83" t="s">
        <v>607</v>
      </c>
      <c r="F50" s="112" t="s">
        <v>116</v>
      </c>
      <c r="G50" s="113" t="s">
        <v>117</v>
      </c>
      <c r="H50" s="113" t="s">
        <v>118</v>
      </c>
      <c r="I50" s="114" t="s">
        <v>119</v>
      </c>
    </row>
    <row r="51" spans="1:9" x14ac:dyDescent="0.25">
      <c r="A51" s="486" t="s">
        <v>18</v>
      </c>
      <c r="B51" s="76">
        <v>153</v>
      </c>
      <c r="C51" s="119">
        <v>0.35</v>
      </c>
      <c r="D51" s="123">
        <f>C51/$D$49</f>
        <v>0.9760956175298805</v>
      </c>
      <c r="E51" s="19"/>
      <c r="F51" s="92">
        <v>0.98</v>
      </c>
      <c r="G51" s="93">
        <v>0.2</v>
      </c>
      <c r="H51" s="93">
        <v>1.67</v>
      </c>
      <c r="I51" s="94">
        <v>0.81</v>
      </c>
    </row>
    <row r="52" spans="1:9" x14ac:dyDescent="0.25">
      <c r="A52" s="487"/>
      <c r="B52" s="5">
        <v>158</v>
      </c>
      <c r="C52" s="117">
        <v>0.56999999999999995</v>
      </c>
      <c r="D52" s="121">
        <f t="shared" ref="D52:D78" si="8">C52/$D$49</f>
        <v>1.5896414342629481</v>
      </c>
      <c r="E52" s="19"/>
      <c r="F52" s="92">
        <v>1.59</v>
      </c>
      <c r="G52" s="93">
        <v>0.33</v>
      </c>
      <c r="H52" s="93">
        <v>0.81</v>
      </c>
      <c r="I52" s="94">
        <v>0.67</v>
      </c>
    </row>
    <row r="53" spans="1:9" x14ac:dyDescent="0.25">
      <c r="A53" s="487"/>
      <c r="B53" s="5">
        <v>166</v>
      </c>
      <c r="C53" s="117">
        <v>0.38</v>
      </c>
      <c r="D53" s="121">
        <f t="shared" si="8"/>
        <v>1.059760956175299</v>
      </c>
      <c r="E53" s="19"/>
      <c r="F53" s="92">
        <v>1.06</v>
      </c>
      <c r="G53" s="93">
        <v>0.2</v>
      </c>
      <c r="H53" s="93">
        <v>0.86</v>
      </c>
      <c r="I53" s="94">
        <v>1.23</v>
      </c>
    </row>
    <row r="54" spans="1:9" x14ac:dyDescent="0.25">
      <c r="A54" s="487"/>
      <c r="B54" s="5">
        <v>177</v>
      </c>
      <c r="C54" s="117">
        <v>0.28000000000000003</v>
      </c>
      <c r="D54" s="121">
        <f t="shared" si="8"/>
        <v>0.78087649402390458</v>
      </c>
      <c r="E54" s="19"/>
      <c r="F54" s="92">
        <v>0.78</v>
      </c>
      <c r="G54" s="93">
        <v>0.03</v>
      </c>
      <c r="H54" s="93">
        <v>1.06</v>
      </c>
      <c r="I54" s="94">
        <v>1.9</v>
      </c>
    </row>
    <row r="55" spans="1:9" x14ac:dyDescent="0.25">
      <c r="A55" s="487"/>
      <c r="B55" s="5">
        <v>178</v>
      </c>
      <c r="C55" s="117">
        <v>0.47</v>
      </c>
      <c r="D55" s="121">
        <f t="shared" si="8"/>
        <v>1.3107569721115537</v>
      </c>
      <c r="E55" s="19"/>
      <c r="F55" s="92">
        <v>1.31</v>
      </c>
      <c r="G55" s="93">
        <v>0.03</v>
      </c>
      <c r="H55" s="93">
        <v>2.29</v>
      </c>
      <c r="I55" s="94">
        <v>1.03</v>
      </c>
    </row>
    <row r="56" spans="1:9" x14ac:dyDescent="0.25">
      <c r="A56" s="487"/>
      <c r="B56" s="5">
        <v>234</v>
      </c>
      <c r="C56" s="117">
        <v>0.19</v>
      </c>
      <c r="D56" s="121">
        <f t="shared" si="8"/>
        <v>0.52988047808764949</v>
      </c>
      <c r="E56" s="19"/>
      <c r="F56" s="92">
        <v>0.53</v>
      </c>
      <c r="G56" s="93">
        <v>0.42</v>
      </c>
      <c r="H56" s="93">
        <v>0.84</v>
      </c>
      <c r="I56" s="94">
        <v>0.78</v>
      </c>
    </row>
    <row r="57" spans="1:9" ht="15.75" thickBot="1" x14ac:dyDescent="0.3">
      <c r="A57" s="488"/>
      <c r="B57" s="6">
        <v>235</v>
      </c>
      <c r="C57" s="118">
        <v>0.27</v>
      </c>
      <c r="D57" s="122">
        <f t="shared" si="8"/>
        <v>0.75298804780876505</v>
      </c>
      <c r="E57" s="19"/>
      <c r="F57" s="95">
        <v>0.75</v>
      </c>
      <c r="G57" s="96">
        <v>0.2</v>
      </c>
      <c r="H57" s="96">
        <v>0.47</v>
      </c>
      <c r="I57" s="97">
        <v>1.76</v>
      </c>
    </row>
    <row r="58" spans="1:9" ht="15.75" thickBot="1" x14ac:dyDescent="0.3">
      <c r="A58" s="486" t="s">
        <v>19</v>
      </c>
      <c r="B58" s="76">
        <v>152</v>
      </c>
      <c r="C58" s="119">
        <v>7.0000000000000007E-2</v>
      </c>
      <c r="D58" s="123">
        <f t="shared" si="8"/>
        <v>0.19521912350597614</v>
      </c>
      <c r="E58" s="19"/>
    </row>
    <row r="59" spans="1:9" x14ac:dyDescent="0.25">
      <c r="A59" s="487"/>
      <c r="B59" s="5">
        <v>154</v>
      </c>
      <c r="C59" s="117">
        <v>0.12</v>
      </c>
      <c r="D59" s="121">
        <f t="shared" si="8"/>
        <v>0.33466135458167334</v>
      </c>
      <c r="E59" s="19"/>
      <c r="F59" s="98" t="s">
        <v>81</v>
      </c>
      <c r="G59" s="99"/>
    </row>
    <row r="60" spans="1:9" x14ac:dyDescent="0.25">
      <c r="A60" s="487"/>
      <c r="B60" s="5">
        <v>157</v>
      </c>
      <c r="C60" s="117">
        <v>7.0000000000000007E-2</v>
      </c>
      <c r="D60" s="121">
        <f t="shared" si="8"/>
        <v>0.19521912350597614</v>
      </c>
      <c r="E60" s="19"/>
      <c r="F60" s="100" t="s">
        <v>82</v>
      </c>
      <c r="G60" s="109">
        <v>7.5129999999999999</v>
      </c>
    </row>
    <row r="61" spans="1:9" x14ac:dyDescent="0.25">
      <c r="A61" s="487"/>
      <c r="B61" s="5">
        <v>165</v>
      </c>
      <c r="C61" s="117">
        <v>0.01</v>
      </c>
      <c r="D61" s="121">
        <f t="shared" si="8"/>
        <v>2.7888446215139445E-2</v>
      </c>
      <c r="E61" s="19"/>
      <c r="F61" s="100" t="s">
        <v>83</v>
      </c>
      <c r="G61" s="109">
        <v>1E-3</v>
      </c>
    </row>
    <row r="62" spans="1:9" x14ac:dyDescent="0.25">
      <c r="A62" s="487"/>
      <c r="B62" s="5">
        <v>176</v>
      </c>
      <c r="C62" s="117">
        <v>0.01</v>
      </c>
      <c r="D62" s="121">
        <f t="shared" si="8"/>
        <v>2.7888446215139445E-2</v>
      </c>
      <c r="E62" s="19"/>
      <c r="F62" s="100" t="s">
        <v>84</v>
      </c>
      <c r="G62" s="109" t="s">
        <v>85</v>
      </c>
    </row>
    <row r="63" spans="1:9" x14ac:dyDescent="0.25">
      <c r="A63" s="487"/>
      <c r="B63" s="5">
        <v>179</v>
      </c>
      <c r="C63" s="117">
        <v>0.15</v>
      </c>
      <c r="D63" s="121">
        <f t="shared" si="8"/>
        <v>0.41832669322709165</v>
      </c>
      <c r="E63" s="19"/>
      <c r="F63" s="100" t="s">
        <v>86</v>
      </c>
      <c r="G63" s="109" t="s">
        <v>87</v>
      </c>
    </row>
    <row r="64" spans="1:9" ht="15.75" thickBot="1" x14ac:dyDescent="0.3">
      <c r="A64" s="488"/>
      <c r="B64" s="13">
        <v>230</v>
      </c>
      <c r="C64" s="120">
        <v>7.0000000000000007E-2</v>
      </c>
      <c r="D64" s="124">
        <f t="shared" si="8"/>
        <v>0.19521912350597614</v>
      </c>
      <c r="E64" s="19"/>
      <c r="F64" s="104" t="s">
        <v>88</v>
      </c>
      <c r="G64" s="111">
        <v>0.48430000000000001</v>
      </c>
    </row>
    <row r="65" spans="1:14" ht="15.75" thickBot="1" x14ac:dyDescent="0.3">
      <c r="A65" s="486" t="s">
        <v>20</v>
      </c>
      <c r="B65" s="75">
        <v>181</v>
      </c>
      <c r="C65" s="119">
        <v>0.6</v>
      </c>
      <c r="D65" s="123">
        <f t="shared" si="8"/>
        <v>1.6733067729083666</v>
      </c>
      <c r="E65" s="19"/>
    </row>
    <row r="66" spans="1:14" x14ac:dyDescent="0.25">
      <c r="A66" s="487"/>
      <c r="B66" s="5">
        <v>185</v>
      </c>
      <c r="C66" s="117">
        <v>0.28999999999999998</v>
      </c>
      <c r="D66" s="121">
        <f t="shared" si="8"/>
        <v>0.80876494023904388</v>
      </c>
      <c r="E66" s="19"/>
      <c r="F66" s="98" t="s">
        <v>89</v>
      </c>
      <c r="G66" s="106">
        <v>1</v>
      </c>
      <c r="H66" s="106"/>
      <c r="I66" s="106"/>
      <c r="J66" s="106"/>
      <c r="K66" s="106"/>
      <c r="L66" s="106"/>
      <c r="M66" s="106"/>
      <c r="N66" s="107"/>
    </row>
    <row r="67" spans="1:14" x14ac:dyDescent="0.25">
      <c r="A67" s="487"/>
      <c r="B67" s="5">
        <v>187</v>
      </c>
      <c r="C67" s="117">
        <v>0.31</v>
      </c>
      <c r="D67" s="121">
        <f t="shared" si="8"/>
        <v>0.86454183266932283</v>
      </c>
      <c r="E67" s="19"/>
      <c r="F67" s="100" t="s">
        <v>90</v>
      </c>
      <c r="G67" s="108">
        <v>6</v>
      </c>
      <c r="H67" s="108"/>
      <c r="I67" s="108"/>
      <c r="J67" s="108"/>
      <c r="K67" s="108"/>
      <c r="L67" s="108"/>
      <c r="M67" s="108"/>
      <c r="N67" s="109"/>
    </row>
    <row r="68" spans="1:14" x14ac:dyDescent="0.25">
      <c r="A68" s="487"/>
      <c r="B68" s="5">
        <v>219</v>
      </c>
      <c r="C68" s="117">
        <v>0.38</v>
      </c>
      <c r="D68" s="121">
        <f t="shared" si="8"/>
        <v>1.059760956175299</v>
      </c>
      <c r="E68" s="19"/>
      <c r="F68" s="100" t="s">
        <v>91</v>
      </c>
      <c r="G68" s="108">
        <v>0.05</v>
      </c>
      <c r="H68" s="108"/>
      <c r="I68" s="108"/>
      <c r="J68" s="108"/>
      <c r="K68" s="108"/>
      <c r="L68" s="108"/>
      <c r="M68" s="108"/>
      <c r="N68" s="109"/>
    </row>
    <row r="69" spans="1:14" x14ac:dyDescent="0.25">
      <c r="A69" s="487"/>
      <c r="B69" s="5">
        <v>220</v>
      </c>
      <c r="C69" s="117">
        <v>0.82</v>
      </c>
      <c r="D69" s="121">
        <f t="shared" si="8"/>
        <v>2.2868525896414345</v>
      </c>
      <c r="E69" s="19"/>
      <c r="F69" s="100"/>
      <c r="G69" s="108"/>
      <c r="H69" s="108"/>
      <c r="I69" s="108"/>
      <c r="J69" s="108"/>
      <c r="K69" s="108"/>
      <c r="L69" s="108"/>
      <c r="M69" s="108"/>
      <c r="N69" s="109"/>
    </row>
    <row r="70" spans="1:14" x14ac:dyDescent="0.25">
      <c r="A70" s="487"/>
      <c r="B70" s="5">
        <v>221</v>
      </c>
      <c r="C70" s="117">
        <v>0.3</v>
      </c>
      <c r="D70" s="121">
        <f t="shared" si="8"/>
        <v>0.8366533864541833</v>
      </c>
      <c r="E70" s="19"/>
      <c r="F70" s="100" t="s">
        <v>622</v>
      </c>
      <c r="G70" s="108" t="s">
        <v>92</v>
      </c>
      <c r="H70" s="108" t="s">
        <v>93</v>
      </c>
      <c r="I70" s="108" t="s">
        <v>94</v>
      </c>
      <c r="J70" s="108" t="s">
        <v>95</v>
      </c>
      <c r="K70" s="108" t="s">
        <v>96</v>
      </c>
      <c r="L70" s="108"/>
      <c r="M70" s="108"/>
      <c r="N70" s="109"/>
    </row>
    <row r="71" spans="1:14" ht="15.75" thickBot="1" x14ac:dyDescent="0.3">
      <c r="A71" s="488"/>
      <c r="B71" s="6">
        <v>224</v>
      </c>
      <c r="C71" s="120">
        <v>0.17</v>
      </c>
      <c r="D71" s="124">
        <f t="shared" si="8"/>
        <v>0.4741035856573706</v>
      </c>
      <c r="E71" s="19"/>
      <c r="F71" s="100" t="s">
        <v>97</v>
      </c>
      <c r="G71" s="108">
        <v>0.79859999999999998</v>
      </c>
      <c r="H71" s="108" t="s">
        <v>132</v>
      </c>
      <c r="I71" s="108" t="s">
        <v>87</v>
      </c>
      <c r="J71" s="108" t="s">
        <v>133</v>
      </c>
      <c r="K71" s="108">
        <v>1.2200000000000001E-2</v>
      </c>
      <c r="L71" s="108" t="s">
        <v>120</v>
      </c>
      <c r="M71" s="108"/>
      <c r="N71" s="109"/>
    </row>
    <row r="72" spans="1:14" x14ac:dyDescent="0.25">
      <c r="A72" s="486" t="s">
        <v>21</v>
      </c>
      <c r="B72" s="76">
        <v>189</v>
      </c>
      <c r="C72" s="119">
        <v>0.28999999999999998</v>
      </c>
      <c r="D72" s="123">
        <f t="shared" si="8"/>
        <v>0.80876494023904388</v>
      </c>
      <c r="E72" s="19"/>
      <c r="F72" s="100" t="s">
        <v>99</v>
      </c>
      <c r="G72" s="108">
        <v>-0.1429</v>
      </c>
      <c r="H72" s="108" t="s">
        <v>134</v>
      </c>
      <c r="I72" s="108" t="s">
        <v>101</v>
      </c>
      <c r="J72" s="108" t="s">
        <v>102</v>
      </c>
      <c r="K72" s="108">
        <v>0.92930000000000001</v>
      </c>
      <c r="L72" s="108" t="s">
        <v>121</v>
      </c>
      <c r="M72" s="108"/>
      <c r="N72" s="109"/>
    </row>
    <row r="73" spans="1:14" x14ac:dyDescent="0.25">
      <c r="A73" s="487"/>
      <c r="B73" s="5">
        <v>195</v>
      </c>
      <c r="C73" s="117">
        <v>0.24</v>
      </c>
      <c r="D73" s="121">
        <f t="shared" si="8"/>
        <v>0.66932270916334669</v>
      </c>
      <c r="E73" s="19"/>
      <c r="F73" s="100" t="s">
        <v>103</v>
      </c>
      <c r="G73" s="108">
        <v>-0.1686</v>
      </c>
      <c r="H73" s="108" t="s">
        <v>135</v>
      </c>
      <c r="I73" s="108" t="s">
        <v>101</v>
      </c>
      <c r="J73" s="108" t="s">
        <v>102</v>
      </c>
      <c r="K73" s="108">
        <v>0.89029999999999998</v>
      </c>
      <c r="L73" s="108" t="s">
        <v>122</v>
      </c>
      <c r="M73" s="108"/>
      <c r="N73" s="109"/>
    </row>
    <row r="74" spans="1:14" x14ac:dyDescent="0.25">
      <c r="A74" s="487"/>
      <c r="B74" s="5">
        <v>198</v>
      </c>
      <c r="C74" s="117">
        <v>0.44</v>
      </c>
      <c r="D74" s="121">
        <f t="shared" si="8"/>
        <v>1.2270916334661355</v>
      </c>
      <c r="E74" s="19"/>
      <c r="F74" s="100" t="s">
        <v>105</v>
      </c>
      <c r="G74" s="108">
        <v>-0.94140000000000001</v>
      </c>
      <c r="H74" s="108" t="s">
        <v>136</v>
      </c>
      <c r="I74" s="108" t="s">
        <v>87</v>
      </c>
      <c r="J74" s="108" t="s">
        <v>85</v>
      </c>
      <c r="K74" s="108">
        <v>2.8E-3</v>
      </c>
      <c r="L74" s="108" t="s">
        <v>123</v>
      </c>
      <c r="M74" s="108"/>
      <c r="N74" s="109"/>
    </row>
    <row r="75" spans="1:14" x14ac:dyDescent="0.25">
      <c r="A75" s="487"/>
      <c r="B75" s="5">
        <v>204</v>
      </c>
      <c r="C75" s="117">
        <v>0.68</v>
      </c>
      <c r="D75" s="121">
        <f t="shared" si="8"/>
        <v>1.8964143426294824</v>
      </c>
      <c r="E75" s="19"/>
      <c r="F75" s="100" t="s">
        <v>107</v>
      </c>
      <c r="G75" s="108">
        <v>-0.96709999999999996</v>
      </c>
      <c r="H75" s="108" t="s">
        <v>137</v>
      </c>
      <c r="I75" s="108" t="s">
        <v>87</v>
      </c>
      <c r="J75" s="108" t="s">
        <v>85</v>
      </c>
      <c r="K75" s="108">
        <v>2.2000000000000001E-3</v>
      </c>
      <c r="L75" s="108" t="s">
        <v>124</v>
      </c>
      <c r="M75" s="108"/>
      <c r="N75" s="109"/>
    </row>
    <row r="76" spans="1:14" x14ac:dyDescent="0.25">
      <c r="A76" s="487"/>
      <c r="B76" s="5">
        <v>232</v>
      </c>
      <c r="C76" s="117">
        <v>0.37</v>
      </c>
      <c r="D76" s="121">
        <f t="shared" si="8"/>
        <v>1.0318725099601593</v>
      </c>
      <c r="E76" s="19"/>
      <c r="F76" s="100" t="s">
        <v>109</v>
      </c>
      <c r="G76" s="108">
        <v>-2.571E-2</v>
      </c>
      <c r="H76" s="108" t="s">
        <v>138</v>
      </c>
      <c r="I76" s="108" t="s">
        <v>101</v>
      </c>
      <c r="J76" s="108" t="s">
        <v>102</v>
      </c>
      <c r="K76" s="108">
        <v>0.99950000000000006</v>
      </c>
      <c r="L76" s="108" t="s">
        <v>125</v>
      </c>
      <c r="M76" s="108"/>
      <c r="N76" s="109"/>
    </row>
    <row r="77" spans="1:14" x14ac:dyDescent="0.25">
      <c r="A77" s="487"/>
      <c r="B77" s="5">
        <v>233</v>
      </c>
      <c r="C77" s="117">
        <v>0.28000000000000003</v>
      </c>
      <c r="D77" s="121">
        <f t="shared" si="8"/>
        <v>0.78087649402390458</v>
      </c>
      <c r="E77" s="19"/>
      <c r="F77" s="100"/>
      <c r="G77" s="108"/>
      <c r="H77" s="108"/>
      <c r="I77" s="108"/>
      <c r="J77" s="108"/>
      <c r="K77" s="108"/>
      <c r="L77" s="108"/>
      <c r="M77" s="108"/>
      <c r="N77" s="109"/>
    </row>
    <row r="78" spans="1:14" ht="15.75" thickBot="1" x14ac:dyDescent="0.3">
      <c r="A78" s="488"/>
      <c r="B78" s="13">
        <v>236</v>
      </c>
      <c r="C78" s="120">
        <v>0.63</v>
      </c>
      <c r="D78" s="124">
        <f t="shared" si="8"/>
        <v>1.7569721115537851</v>
      </c>
      <c r="E78" s="19"/>
      <c r="F78" s="100" t="s">
        <v>111</v>
      </c>
      <c r="G78" s="108" t="s">
        <v>112</v>
      </c>
      <c r="H78" s="108" t="s">
        <v>113</v>
      </c>
      <c r="I78" s="108" t="s">
        <v>92</v>
      </c>
      <c r="J78" s="108" t="s">
        <v>114</v>
      </c>
      <c r="K78" s="108" t="s">
        <v>115</v>
      </c>
      <c r="L78" s="108" t="s">
        <v>126</v>
      </c>
      <c r="M78" s="108" t="s">
        <v>127</v>
      </c>
      <c r="N78" s="109" t="s">
        <v>128</v>
      </c>
    </row>
    <row r="79" spans="1:14" x14ac:dyDescent="0.25">
      <c r="F79" s="100" t="s">
        <v>97</v>
      </c>
      <c r="G79" s="108">
        <v>1</v>
      </c>
      <c r="H79" s="108">
        <v>0.2014</v>
      </c>
      <c r="I79" s="108">
        <v>0.79859999999999998</v>
      </c>
      <c r="J79" s="108">
        <v>0.2359</v>
      </c>
      <c r="K79" s="108">
        <v>7</v>
      </c>
      <c r="L79" s="108">
        <v>7</v>
      </c>
      <c r="M79" s="108">
        <v>4.7869999999999999</v>
      </c>
      <c r="N79" s="109">
        <v>24</v>
      </c>
    </row>
    <row r="80" spans="1:14" x14ac:dyDescent="0.25">
      <c r="F80" s="100" t="s">
        <v>99</v>
      </c>
      <c r="G80" s="108">
        <v>1</v>
      </c>
      <c r="H80" s="108">
        <v>1.143</v>
      </c>
      <c r="I80" s="108">
        <v>-0.1429</v>
      </c>
      <c r="J80" s="108">
        <v>0.2359</v>
      </c>
      <c r="K80" s="108">
        <v>7</v>
      </c>
      <c r="L80" s="108">
        <v>7</v>
      </c>
      <c r="M80" s="108">
        <v>0.85640000000000005</v>
      </c>
      <c r="N80" s="109">
        <v>24</v>
      </c>
    </row>
    <row r="81" spans="6:14" x14ac:dyDescent="0.25">
      <c r="F81" s="100" t="s">
        <v>103</v>
      </c>
      <c r="G81" s="108">
        <v>1</v>
      </c>
      <c r="H81" s="108">
        <v>1.169</v>
      </c>
      <c r="I81" s="108">
        <v>-0.1686</v>
      </c>
      <c r="J81" s="108">
        <v>0.2359</v>
      </c>
      <c r="K81" s="108">
        <v>7</v>
      </c>
      <c r="L81" s="108">
        <v>7</v>
      </c>
      <c r="M81" s="108">
        <v>1.0109999999999999</v>
      </c>
      <c r="N81" s="109">
        <v>24</v>
      </c>
    </row>
    <row r="82" spans="6:14" x14ac:dyDescent="0.25">
      <c r="F82" s="100" t="s">
        <v>105</v>
      </c>
      <c r="G82" s="108">
        <v>0.2014</v>
      </c>
      <c r="H82" s="108">
        <v>1.143</v>
      </c>
      <c r="I82" s="108">
        <v>-0.94140000000000001</v>
      </c>
      <c r="J82" s="108">
        <v>0.2359</v>
      </c>
      <c r="K82" s="108">
        <v>7</v>
      </c>
      <c r="L82" s="108">
        <v>7</v>
      </c>
      <c r="M82" s="108">
        <v>5.6440000000000001</v>
      </c>
      <c r="N82" s="109">
        <v>24</v>
      </c>
    </row>
    <row r="83" spans="6:14" x14ac:dyDescent="0.25">
      <c r="F83" s="100" t="s">
        <v>107</v>
      </c>
      <c r="G83" s="108">
        <v>0.2014</v>
      </c>
      <c r="H83" s="108">
        <v>1.169</v>
      </c>
      <c r="I83" s="108">
        <v>-0.96709999999999996</v>
      </c>
      <c r="J83" s="108">
        <v>0.2359</v>
      </c>
      <c r="K83" s="108">
        <v>7</v>
      </c>
      <c r="L83" s="108">
        <v>7</v>
      </c>
      <c r="M83" s="108">
        <v>5.798</v>
      </c>
      <c r="N83" s="109">
        <v>24</v>
      </c>
    </row>
    <row r="84" spans="6:14" ht="15.75" thickBot="1" x14ac:dyDescent="0.3">
      <c r="F84" s="104" t="s">
        <v>109</v>
      </c>
      <c r="G84" s="110">
        <v>1.143</v>
      </c>
      <c r="H84" s="110">
        <v>1.169</v>
      </c>
      <c r="I84" s="110">
        <v>-2.571E-2</v>
      </c>
      <c r="J84" s="110">
        <v>0.2359</v>
      </c>
      <c r="K84" s="110">
        <v>7</v>
      </c>
      <c r="L84" s="110">
        <v>7</v>
      </c>
      <c r="M84" s="110">
        <v>0.15409999999999999</v>
      </c>
      <c r="N84" s="111">
        <v>24</v>
      </c>
    </row>
  </sheetData>
  <mergeCells count="24">
    <mergeCell ref="A8:A9"/>
    <mergeCell ref="H8:H9"/>
    <mergeCell ref="O8:O9"/>
    <mergeCell ref="E3:E4"/>
    <mergeCell ref="F3:F4"/>
    <mergeCell ref="L3:L4"/>
    <mergeCell ref="M3:M4"/>
    <mergeCell ref="Z3:Z4"/>
    <mergeCell ref="AA3:AA4"/>
    <mergeCell ref="A5:A7"/>
    <mergeCell ref="H5:H7"/>
    <mergeCell ref="O5:O7"/>
    <mergeCell ref="S3:S4"/>
    <mergeCell ref="T3:T4"/>
    <mergeCell ref="H10:H11"/>
    <mergeCell ref="O10:O11"/>
    <mergeCell ref="A12:A13"/>
    <mergeCell ref="H12:H13"/>
    <mergeCell ref="O12:O13"/>
    <mergeCell ref="A51:A57"/>
    <mergeCell ref="A58:A64"/>
    <mergeCell ref="A65:A71"/>
    <mergeCell ref="A72:A78"/>
    <mergeCell ref="A10:A11"/>
  </mergeCells>
  <pageMargins left="0.7" right="0.7" top="0.75" bottom="0.75" header="0.3" footer="0.3"/>
  <ignoredErrors>
    <ignoredError sqref="D49" formulaRange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3"/>
  <sheetViews>
    <sheetView zoomScaleNormal="100" workbookViewId="0">
      <selection activeCell="A19" sqref="A19"/>
    </sheetView>
  </sheetViews>
  <sheetFormatPr baseColWidth="10" defaultRowHeight="15" x14ac:dyDescent="0.25"/>
  <cols>
    <col min="1" max="1" width="39.140625" customWidth="1"/>
    <col min="2" max="2" width="11.5703125" customWidth="1"/>
    <col min="3" max="3" width="16.5703125" customWidth="1"/>
    <col min="4" max="4" width="10.5703125" bestFit="1" customWidth="1"/>
    <col min="5" max="5" width="10.5703125" customWidth="1"/>
    <col min="6" max="6" width="14.5703125" bestFit="1" customWidth="1"/>
    <col min="7" max="7" width="10.5703125" customWidth="1"/>
    <col min="8" max="8" width="7.42578125" customWidth="1"/>
    <col min="9" max="9" width="7.5703125" customWidth="1"/>
    <col min="10" max="10" width="7.42578125" customWidth="1"/>
    <col min="11" max="11" width="7" customWidth="1"/>
    <col min="12" max="12" width="7.140625" customWidth="1"/>
    <col min="13" max="13" width="8.140625" customWidth="1"/>
    <col min="14" max="14" width="7" customWidth="1"/>
    <col min="15" max="16" width="8.140625" customWidth="1"/>
    <col min="17" max="17" width="9.140625" customWidth="1"/>
    <col min="18" max="18" width="8" customWidth="1"/>
    <col min="19" max="19" width="8.140625" customWidth="1"/>
    <col min="20" max="20" width="8.42578125" customWidth="1"/>
    <col min="21" max="21" width="7.5703125" customWidth="1"/>
    <col min="22" max="22" width="8.140625" customWidth="1"/>
    <col min="23" max="23" width="7.85546875" customWidth="1"/>
    <col min="24" max="24" width="7.140625" customWidth="1"/>
    <col min="25" max="25" width="7.85546875" customWidth="1"/>
  </cols>
  <sheetData>
    <row r="1" spans="1:25" ht="15.75" thickBot="1" x14ac:dyDescent="0.3"/>
    <row r="2" spans="1:25" ht="19.5" thickBot="1" x14ac:dyDescent="0.35">
      <c r="B2" s="494" t="s">
        <v>144</v>
      </c>
      <c r="C2" s="495"/>
      <c r="D2" s="495"/>
      <c r="E2" s="495"/>
      <c r="F2" s="495"/>
      <c r="G2" s="496"/>
      <c r="H2" s="494" t="s">
        <v>145</v>
      </c>
      <c r="I2" s="495"/>
      <c r="J2" s="495"/>
      <c r="K2" s="495"/>
      <c r="L2" s="495"/>
      <c r="M2" s="495"/>
      <c r="N2" s="495"/>
      <c r="O2" s="496"/>
      <c r="P2" s="494" t="s">
        <v>146</v>
      </c>
      <c r="Q2" s="495"/>
      <c r="R2" s="495"/>
      <c r="S2" s="495"/>
      <c r="T2" s="496"/>
      <c r="U2" s="494" t="s">
        <v>147</v>
      </c>
      <c r="V2" s="495"/>
      <c r="W2" s="495"/>
      <c r="X2" s="495"/>
      <c r="Y2" s="496"/>
    </row>
    <row r="3" spans="1:25" ht="19.5" thickBot="1" x14ac:dyDescent="0.3">
      <c r="A3" s="14" t="s">
        <v>157</v>
      </c>
      <c r="B3" s="341">
        <v>1</v>
      </c>
      <c r="C3" s="342" t="s">
        <v>139</v>
      </c>
      <c r="D3" s="343">
        <v>13</v>
      </c>
      <c r="E3" s="343">
        <v>15</v>
      </c>
      <c r="F3" s="343">
        <v>73</v>
      </c>
      <c r="G3" s="343">
        <v>76</v>
      </c>
      <c r="H3" s="341">
        <v>3</v>
      </c>
      <c r="I3" s="342" t="s">
        <v>140</v>
      </c>
      <c r="J3" s="343">
        <v>7</v>
      </c>
      <c r="K3" s="343">
        <v>12</v>
      </c>
      <c r="L3" s="343">
        <v>14</v>
      </c>
      <c r="M3" s="342" t="s">
        <v>141</v>
      </c>
      <c r="N3" s="343">
        <v>21</v>
      </c>
      <c r="O3" s="344">
        <v>22</v>
      </c>
      <c r="P3" s="341">
        <v>54</v>
      </c>
      <c r="Q3" s="343">
        <v>57</v>
      </c>
      <c r="R3" s="343">
        <v>78</v>
      </c>
      <c r="S3" s="343">
        <v>79</v>
      </c>
      <c r="T3" s="344">
        <v>84</v>
      </c>
      <c r="U3" s="345">
        <v>36</v>
      </c>
      <c r="V3" s="342" t="s">
        <v>142</v>
      </c>
      <c r="W3" s="343">
        <v>38</v>
      </c>
      <c r="X3" s="343">
        <v>41</v>
      </c>
      <c r="Y3" s="344">
        <v>49</v>
      </c>
    </row>
    <row r="4" spans="1:25" ht="19.5" thickBot="1" x14ac:dyDescent="0.3">
      <c r="A4" s="15" t="s">
        <v>143</v>
      </c>
      <c r="B4" s="134">
        <v>24</v>
      </c>
      <c r="C4" s="135">
        <v>23</v>
      </c>
      <c r="D4" s="135">
        <v>34</v>
      </c>
      <c r="E4" s="135">
        <v>23</v>
      </c>
      <c r="F4" s="135">
        <v>27</v>
      </c>
      <c r="G4" s="135">
        <v>44</v>
      </c>
      <c r="H4" s="134">
        <v>69</v>
      </c>
      <c r="I4" s="135">
        <v>44</v>
      </c>
      <c r="J4" s="135">
        <v>46</v>
      </c>
      <c r="K4" s="135">
        <v>64</v>
      </c>
      <c r="L4" s="135">
        <v>65</v>
      </c>
      <c r="M4" s="135">
        <v>55</v>
      </c>
      <c r="N4" s="135">
        <v>49</v>
      </c>
      <c r="O4" s="136">
        <v>53</v>
      </c>
      <c r="P4" s="134">
        <v>72</v>
      </c>
      <c r="Q4" s="135">
        <v>69</v>
      </c>
      <c r="R4" s="135">
        <v>52</v>
      </c>
      <c r="S4" s="135">
        <v>35</v>
      </c>
      <c r="T4" s="136">
        <v>32</v>
      </c>
      <c r="U4" s="137">
        <v>57</v>
      </c>
      <c r="V4" s="135">
        <v>41</v>
      </c>
      <c r="W4" s="135">
        <v>40</v>
      </c>
      <c r="X4" s="135">
        <v>49</v>
      </c>
      <c r="Y4" s="136">
        <v>42</v>
      </c>
    </row>
    <row r="5" spans="1:25" ht="19.5" thickBot="1" x14ac:dyDescent="0.3">
      <c r="A5" s="15" t="s">
        <v>2</v>
      </c>
      <c r="B5" s="138">
        <v>40</v>
      </c>
      <c r="C5" s="139">
        <v>31</v>
      </c>
      <c r="D5" s="139">
        <v>36</v>
      </c>
      <c r="E5" s="139">
        <v>33</v>
      </c>
      <c r="F5" s="139">
        <v>32</v>
      </c>
      <c r="G5" s="139">
        <v>41</v>
      </c>
      <c r="H5" s="138">
        <v>41</v>
      </c>
      <c r="I5" s="139">
        <v>32</v>
      </c>
      <c r="J5" s="139">
        <v>30</v>
      </c>
      <c r="K5" s="139">
        <v>37</v>
      </c>
      <c r="L5" s="139">
        <v>36</v>
      </c>
      <c r="M5" s="139">
        <v>37</v>
      </c>
      <c r="N5" s="139">
        <v>28</v>
      </c>
      <c r="O5" s="140">
        <v>35</v>
      </c>
      <c r="P5" s="138">
        <v>45</v>
      </c>
      <c r="Q5" s="139">
        <v>45</v>
      </c>
      <c r="R5" s="139">
        <v>39</v>
      </c>
      <c r="S5" s="139">
        <v>35</v>
      </c>
      <c r="T5" s="140">
        <v>40</v>
      </c>
      <c r="U5" s="141">
        <v>41</v>
      </c>
      <c r="V5" s="139">
        <v>40</v>
      </c>
      <c r="W5" s="139">
        <v>39</v>
      </c>
      <c r="X5" s="139">
        <v>41</v>
      </c>
      <c r="Y5" s="140">
        <v>38</v>
      </c>
    </row>
    <row r="6" spans="1:25" ht="38.25" thickBot="1" x14ac:dyDescent="0.3">
      <c r="A6" s="128" t="s">
        <v>156</v>
      </c>
      <c r="B6" s="129">
        <f>B4/B5</f>
        <v>0.6</v>
      </c>
      <c r="C6" s="130">
        <f t="shared" ref="C6:Y6" si="0">C4/C5</f>
        <v>0.74193548387096775</v>
      </c>
      <c r="D6" s="130">
        <f t="shared" si="0"/>
        <v>0.94444444444444442</v>
      </c>
      <c r="E6" s="130">
        <f t="shared" si="0"/>
        <v>0.69696969696969702</v>
      </c>
      <c r="F6" s="130">
        <f t="shared" si="0"/>
        <v>0.84375</v>
      </c>
      <c r="G6" s="130">
        <f t="shared" si="0"/>
        <v>1.0731707317073171</v>
      </c>
      <c r="H6" s="129">
        <f t="shared" si="0"/>
        <v>1.6829268292682926</v>
      </c>
      <c r="I6" s="130">
        <f t="shared" si="0"/>
        <v>1.375</v>
      </c>
      <c r="J6" s="130">
        <f t="shared" si="0"/>
        <v>1.5333333333333334</v>
      </c>
      <c r="K6" s="130">
        <f t="shared" si="0"/>
        <v>1.7297297297297298</v>
      </c>
      <c r="L6" s="130">
        <f t="shared" si="0"/>
        <v>1.8055555555555556</v>
      </c>
      <c r="M6" s="130">
        <f t="shared" si="0"/>
        <v>1.4864864864864864</v>
      </c>
      <c r="N6" s="130">
        <f t="shared" si="0"/>
        <v>1.75</v>
      </c>
      <c r="O6" s="130">
        <f t="shared" si="0"/>
        <v>1.5142857142857142</v>
      </c>
      <c r="P6" s="129">
        <f t="shared" si="0"/>
        <v>1.6</v>
      </c>
      <c r="Q6" s="130">
        <f t="shared" si="0"/>
        <v>1.5333333333333334</v>
      </c>
      <c r="R6" s="130">
        <f t="shared" si="0"/>
        <v>1.3333333333333333</v>
      </c>
      <c r="S6" s="130">
        <f t="shared" si="0"/>
        <v>1</v>
      </c>
      <c r="T6" s="131">
        <f t="shared" si="0"/>
        <v>0.8</v>
      </c>
      <c r="U6" s="132">
        <f t="shared" si="0"/>
        <v>1.3902439024390243</v>
      </c>
      <c r="V6" s="130">
        <f t="shared" si="0"/>
        <v>1.0249999999999999</v>
      </c>
      <c r="W6" s="133">
        <f t="shared" si="0"/>
        <v>1.0256410256410255</v>
      </c>
      <c r="X6" s="130">
        <f t="shared" si="0"/>
        <v>1.1951219512195121</v>
      </c>
      <c r="Y6" s="131">
        <f t="shared" si="0"/>
        <v>1.1052631578947369</v>
      </c>
    </row>
    <row r="7" spans="1:25" ht="15.75" thickBot="1" x14ac:dyDescent="0.3"/>
    <row r="8" spans="1:25" x14ac:dyDescent="0.25">
      <c r="A8" s="98" t="s">
        <v>81</v>
      </c>
      <c r="B8" s="99"/>
      <c r="D8" s="90"/>
      <c r="E8" s="90"/>
    </row>
    <row r="9" spans="1:25" x14ac:dyDescent="0.25">
      <c r="A9" s="100" t="s">
        <v>82</v>
      </c>
      <c r="B9" s="109">
        <v>17.329999999999998</v>
      </c>
      <c r="D9" s="89"/>
      <c r="E9" s="89"/>
    </row>
    <row r="10" spans="1:25" x14ac:dyDescent="0.25">
      <c r="A10" s="100" t="s">
        <v>83</v>
      </c>
      <c r="B10" s="109" t="s">
        <v>148</v>
      </c>
      <c r="D10" s="89"/>
      <c r="E10" s="89"/>
    </row>
    <row r="11" spans="1:25" x14ac:dyDescent="0.25">
      <c r="A11" s="100" t="s">
        <v>84</v>
      </c>
      <c r="B11" s="109" t="s">
        <v>149</v>
      </c>
      <c r="D11" s="89"/>
      <c r="E11" s="89"/>
    </row>
    <row r="12" spans="1:25" x14ac:dyDescent="0.25">
      <c r="A12" s="100" t="s">
        <v>86</v>
      </c>
      <c r="B12" s="109" t="s">
        <v>87</v>
      </c>
      <c r="D12" s="89"/>
      <c r="E12" s="89"/>
    </row>
    <row r="13" spans="1:25" ht="15.75" thickBot="1" x14ac:dyDescent="0.3">
      <c r="A13" s="104" t="s">
        <v>88</v>
      </c>
      <c r="B13" s="111">
        <v>0.72219999999999995</v>
      </c>
      <c r="D13" s="89"/>
      <c r="E13" s="89"/>
    </row>
    <row r="14" spans="1:25" ht="15.75" thickBot="1" x14ac:dyDescent="0.3">
      <c r="B14" s="89"/>
      <c r="C14" s="89"/>
      <c r="D14" s="89"/>
      <c r="E14" s="89"/>
    </row>
    <row r="15" spans="1:25" x14ac:dyDescent="0.25">
      <c r="A15" s="98" t="s">
        <v>89</v>
      </c>
      <c r="B15" s="106">
        <v>1</v>
      </c>
      <c r="C15" s="106"/>
      <c r="D15" s="106"/>
      <c r="E15" s="106"/>
      <c r="F15" s="106"/>
      <c r="G15" s="106"/>
      <c r="H15" s="106"/>
      <c r="I15" s="107"/>
    </row>
    <row r="16" spans="1:25" x14ac:dyDescent="0.25">
      <c r="A16" s="100" t="s">
        <v>90</v>
      </c>
      <c r="B16" s="108">
        <v>6</v>
      </c>
      <c r="C16" s="108"/>
      <c r="D16" s="108"/>
      <c r="E16" s="108"/>
      <c r="F16" s="108"/>
      <c r="G16" s="108"/>
      <c r="H16" s="108"/>
      <c r="I16" s="109"/>
    </row>
    <row r="17" spans="1:9" x14ac:dyDescent="0.25">
      <c r="A17" s="100" t="s">
        <v>91</v>
      </c>
      <c r="B17" s="108">
        <v>0.05</v>
      </c>
      <c r="C17" s="108"/>
      <c r="D17" s="108"/>
      <c r="E17" s="108"/>
      <c r="F17" s="108"/>
      <c r="G17" s="108"/>
      <c r="H17" s="108"/>
      <c r="I17" s="109"/>
    </row>
    <row r="18" spans="1:9" x14ac:dyDescent="0.25">
      <c r="A18" s="100"/>
      <c r="B18" s="108"/>
      <c r="C18" s="108"/>
      <c r="D18" s="108"/>
      <c r="E18" s="108"/>
      <c r="F18" s="108"/>
      <c r="G18" s="108"/>
      <c r="H18" s="108"/>
      <c r="I18" s="109"/>
    </row>
    <row r="19" spans="1:9" x14ac:dyDescent="0.25">
      <c r="A19" s="100" t="s">
        <v>622</v>
      </c>
      <c r="B19" s="108" t="s">
        <v>92</v>
      </c>
      <c r="C19" s="108" t="s">
        <v>93</v>
      </c>
      <c r="D19" s="108" t="s">
        <v>94</v>
      </c>
      <c r="E19" s="108" t="s">
        <v>95</v>
      </c>
      <c r="F19" s="108" t="s">
        <v>96</v>
      </c>
      <c r="G19" s="108"/>
      <c r="H19" s="108"/>
      <c r="I19" s="109"/>
    </row>
    <row r="20" spans="1:9" x14ac:dyDescent="0.25">
      <c r="A20" s="100" t="s">
        <v>97</v>
      </c>
      <c r="B20" s="108">
        <v>-0.8125</v>
      </c>
      <c r="C20" s="108" t="s">
        <v>150</v>
      </c>
      <c r="D20" s="108" t="s">
        <v>87</v>
      </c>
      <c r="E20" s="108" t="s">
        <v>149</v>
      </c>
      <c r="F20" s="108" t="s">
        <v>148</v>
      </c>
      <c r="G20" s="108" t="s">
        <v>120</v>
      </c>
      <c r="H20" s="108"/>
      <c r="I20" s="109"/>
    </row>
    <row r="21" spans="1:9" x14ac:dyDescent="0.25">
      <c r="A21" s="100" t="s">
        <v>99</v>
      </c>
      <c r="B21" s="108">
        <v>-0.44</v>
      </c>
      <c r="C21" s="108" t="s">
        <v>151</v>
      </c>
      <c r="D21" s="108" t="s">
        <v>87</v>
      </c>
      <c r="E21" s="108" t="s">
        <v>133</v>
      </c>
      <c r="F21" s="108">
        <v>1.2699999999999999E-2</v>
      </c>
      <c r="G21" s="108" t="s">
        <v>121</v>
      </c>
      <c r="H21" s="108"/>
      <c r="I21" s="109"/>
    </row>
    <row r="22" spans="1:9" x14ac:dyDescent="0.25">
      <c r="A22" s="100" t="s">
        <v>103</v>
      </c>
      <c r="B22" s="108">
        <v>-0.34</v>
      </c>
      <c r="C22" s="108" t="s">
        <v>152</v>
      </c>
      <c r="D22" s="108" t="s">
        <v>101</v>
      </c>
      <c r="E22" s="108" t="s">
        <v>102</v>
      </c>
      <c r="F22" s="108">
        <v>6.6500000000000004E-2</v>
      </c>
      <c r="G22" s="108" t="s">
        <v>122</v>
      </c>
      <c r="H22" s="108"/>
      <c r="I22" s="109"/>
    </row>
    <row r="23" spans="1:9" x14ac:dyDescent="0.25">
      <c r="A23" s="100" t="s">
        <v>105</v>
      </c>
      <c r="B23" s="108">
        <v>0.3725</v>
      </c>
      <c r="C23" s="108" t="s">
        <v>153</v>
      </c>
      <c r="D23" s="108" t="s">
        <v>87</v>
      </c>
      <c r="E23" s="108" t="s">
        <v>133</v>
      </c>
      <c r="F23" s="108">
        <v>2.7099999999999999E-2</v>
      </c>
      <c r="G23" s="108" t="s">
        <v>123</v>
      </c>
      <c r="H23" s="108"/>
      <c r="I23" s="109"/>
    </row>
    <row r="24" spans="1:9" x14ac:dyDescent="0.25">
      <c r="A24" s="100" t="s">
        <v>107</v>
      </c>
      <c r="B24" s="108">
        <v>0.47249999999999998</v>
      </c>
      <c r="C24" s="108" t="s">
        <v>154</v>
      </c>
      <c r="D24" s="108" t="s">
        <v>87</v>
      </c>
      <c r="E24" s="108" t="s">
        <v>85</v>
      </c>
      <c r="F24" s="108">
        <v>4.3E-3</v>
      </c>
      <c r="G24" s="108" t="s">
        <v>124</v>
      </c>
      <c r="H24" s="108"/>
      <c r="I24" s="109"/>
    </row>
    <row r="25" spans="1:9" x14ac:dyDescent="0.25">
      <c r="A25" s="100" t="s">
        <v>109</v>
      </c>
      <c r="B25" s="108">
        <v>0.1</v>
      </c>
      <c r="C25" s="108" t="s">
        <v>155</v>
      </c>
      <c r="D25" s="108" t="s">
        <v>101</v>
      </c>
      <c r="E25" s="108" t="s">
        <v>102</v>
      </c>
      <c r="F25" s="108">
        <v>0.87629999999999997</v>
      </c>
      <c r="G25" s="108" t="s">
        <v>125</v>
      </c>
      <c r="H25" s="108"/>
      <c r="I25" s="109"/>
    </row>
    <row r="26" spans="1:9" x14ac:dyDescent="0.25">
      <c r="A26" s="100"/>
      <c r="B26" s="108"/>
      <c r="C26" s="108"/>
      <c r="D26" s="108"/>
      <c r="E26" s="108"/>
      <c r="F26" s="108"/>
      <c r="G26" s="108"/>
      <c r="H26" s="108"/>
      <c r="I26" s="109"/>
    </row>
    <row r="27" spans="1:9" x14ac:dyDescent="0.25">
      <c r="A27" s="100" t="s">
        <v>111</v>
      </c>
      <c r="B27" s="108" t="s">
        <v>112</v>
      </c>
      <c r="C27" s="108" t="s">
        <v>113</v>
      </c>
      <c r="D27" s="108" t="s">
        <v>92</v>
      </c>
      <c r="E27" s="108" t="s">
        <v>114</v>
      </c>
      <c r="F27" s="108" t="s">
        <v>115</v>
      </c>
      <c r="G27" s="108" t="s">
        <v>126</v>
      </c>
      <c r="H27" s="108" t="s">
        <v>127</v>
      </c>
      <c r="I27" s="109" t="s">
        <v>128</v>
      </c>
    </row>
    <row r="28" spans="1:9" x14ac:dyDescent="0.25">
      <c r="A28" s="100" t="s">
        <v>97</v>
      </c>
      <c r="B28" s="108">
        <v>0.8</v>
      </c>
      <c r="C28" s="108">
        <v>1.613</v>
      </c>
      <c r="D28" s="108">
        <v>-0.8125</v>
      </c>
      <c r="E28" s="108">
        <v>0.11409999999999999</v>
      </c>
      <c r="F28" s="108">
        <v>6</v>
      </c>
      <c r="G28" s="108">
        <v>8</v>
      </c>
      <c r="H28" s="108">
        <v>10.07</v>
      </c>
      <c r="I28" s="109">
        <v>20</v>
      </c>
    </row>
    <row r="29" spans="1:9" x14ac:dyDescent="0.25">
      <c r="A29" s="100" t="s">
        <v>99</v>
      </c>
      <c r="B29" s="108">
        <v>0.8</v>
      </c>
      <c r="C29" s="108">
        <v>1.24</v>
      </c>
      <c r="D29" s="108">
        <v>-0.44</v>
      </c>
      <c r="E29" s="108">
        <v>0.12790000000000001</v>
      </c>
      <c r="F29" s="108">
        <v>6</v>
      </c>
      <c r="G29" s="108">
        <v>5</v>
      </c>
      <c r="H29" s="108">
        <v>4.8639999999999999</v>
      </c>
      <c r="I29" s="109">
        <v>20</v>
      </c>
    </row>
    <row r="30" spans="1:9" x14ac:dyDescent="0.25">
      <c r="A30" s="100" t="s">
        <v>103</v>
      </c>
      <c r="B30" s="108">
        <v>0.8</v>
      </c>
      <c r="C30" s="108">
        <v>1.1399999999999999</v>
      </c>
      <c r="D30" s="108">
        <v>-0.34</v>
      </c>
      <c r="E30" s="108">
        <v>0.12790000000000001</v>
      </c>
      <c r="F30" s="108">
        <v>6</v>
      </c>
      <c r="G30" s="108">
        <v>5</v>
      </c>
      <c r="H30" s="108">
        <v>3.758</v>
      </c>
      <c r="I30" s="109">
        <v>20</v>
      </c>
    </row>
    <row r="31" spans="1:9" x14ac:dyDescent="0.25">
      <c r="A31" s="100" t="s">
        <v>105</v>
      </c>
      <c r="B31" s="108">
        <v>1.613</v>
      </c>
      <c r="C31" s="108">
        <v>1.24</v>
      </c>
      <c r="D31" s="108">
        <v>0.3725</v>
      </c>
      <c r="E31" s="108">
        <v>0.12039999999999999</v>
      </c>
      <c r="F31" s="108">
        <v>8</v>
      </c>
      <c r="G31" s="108">
        <v>5</v>
      </c>
      <c r="H31" s="108">
        <v>4.3739999999999997</v>
      </c>
      <c r="I31" s="109">
        <v>20</v>
      </c>
    </row>
    <row r="32" spans="1:9" x14ac:dyDescent="0.25">
      <c r="A32" s="100" t="s">
        <v>107</v>
      </c>
      <c r="B32" s="108">
        <v>1.613</v>
      </c>
      <c r="C32" s="108">
        <v>1.1399999999999999</v>
      </c>
      <c r="D32" s="108">
        <v>0.47249999999999998</v>
      </c>
      <c r="E32" s="108">
        <v>0.12039999999999999</v>
      </c>
      <c r="F32" s="108">
        <v>8</v>
      </c>
      <c r="G32" s="108">
        <v>5</v>
      </c>
      <c r="H32" s="108">
        <v>5.548</v>
      </c>
      <c r="I32" s="109">
        <v>20</v>
      </c>
    </row>
    <row r="33" spans="1:9" ht="15.75" thickBot="1" x14ac:dyDescent="0.3">
      <c r="A33" s="104" t="s">
        <v>109</v>
      </c>
      <c r="B33" s="110">
        <v>1.24</v>
      </c>
      <c r="C33" s="110">
        <v>1.1399999999999999</v>
      </c>
      <c r="D33" s="110">
        <v>0.1</v>
      </c>
      <c r="E33" s="110">
        <v>0.1336</v>
      </c>
      <c r="F33" s="110">
        <v>5</v>
      </c>
      <c r="G33" s="110">
        <v>5</v>
      </c>
      <c r="H33" s="110">
        <v>1.0580000000000001</v>
      </c>
      <c r="I33" s="111">
        <v>20</v>
      </c>
    </row>
  </sheetData>
  <mergeCells count="4">
    <mergeCell ref="B2:G2"/>
    <mergeCell ref="H2:O2"/>
    <mergeCell ref="P2:T2"/>
    <mergeCell ref="U2:Y2"/>
  </mergeCells>
  <pageMargins left="0.7" right="0.7" top="0.75" bottom="0.75" header="0.3" footer="0.3"/>
  <pageSetup paperSize="9" orientation="portrait" horizontalDpi="1200" verticalDpi="1200" r:id="rId1"/>
  <ignoredErrors>
    <ignoredError sqref="C3 I3 M3 V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workbookViewId="0">
      <selection activeCell="B1" sqref="B1:B1048576"/>
    </sheetView>
  </sheetViews>
  <sheetFormatPr baseColWidth="10" defaultColWidth="11.5703125" defaultRowHeight="15" x14ac:dyDescent="0.25"/>
  <cols>
    <col min="1" max="1" width="38.85546875" style="11" bestFit="1" customWidth="1"/>
    <col min="2" max="2" width="13.42578125" style="11" customWidth="1"/>
    <col min="3" max="3" width="21.42578125" style="11" bestFit="1" customWidth="1"/>
    <col min="4" max="4" width="12.85546875" style="11" customWidth="1"/>
    <col min="5" max="5" width="13.42578125" style="11" customWidth="1"/>
    <col min="6" max="6" width="15.42578125" style="11" customWidth="1"/>
    <col min="7" max="7" width="11.85546875" style="11" customWidth="1"/>
    <col min="8" max="8" width="10.140625" style="11" customWidth="1"/>
    <col min="9" max="9" width="9.85546875" style="11" customWidth="1"/>
    <col min="10" max="10" width="10.140625" style="11" customWidth="1"/>
    <col min="11" max="11" width="8.5703125" style="11" customWidth="1"/>
    <col min="12" max="12" width="9.42578125" style="11" customWidth="1"/>
    <col min="13" max="13" width="7.85546875" style="11" customWidth="1"/>
    <col min="14" max="14" width="8.85546875" style="11" customWidth="1"/>
    <col min="15" max="16" width="9.42578125" style="11" customWidth="1"/>
    <col min="17" max="18" width="10.42578125" style="11" customWidth="1"/>
    <col min="19" max="19" width="9.85546875" style="11" customWidth="1"/>
    <col min="20" max="20" width="10.42578125" style="11" customWidth="1"/>
    <col min="21" max="21" width="9.85546875" style="11" customWidth="1"/>
    <col min="22" max="22" width="10.5703125" style="11" customWidth="1"/>
    <col min="23" max="23" width="10" style="11" customWidth="1"/>
    <col min="24" max="24" width="9.85546875" style="11" customWidth="1"/>
    <col min="25" max="25" width="9.5703125" style="11" customWidth="1"/>
    <col min="26" max="26" width="11.140625" style="11" customWidth="1"/>
    <col min="27" max="16384" width="11.5703125" style="11"/>
  </cols>
  <sheetData>
    <row r="1" spans="1:26" ht="15.75" thickBot="1" x14ac:dyDescent="0.3"/>
    <row r="2" spans="1:26" ht="15.75" thickBot="1" x14ac:dyDescent="0.3">
      <c r="B2" s="481" t="s">
        <v>144</v>
      </c>
      <c r="C2" s="497"/>
      <c r="D2" s="497"/>
      <c r="E2" s="497"/>
      <c r="F2" s="497"/>
      <c r="G2" s="482"/>
      <c r="H2" s="481" t="s">
        <v>145</v>
      </c>
      <c r="I2" s="497"/>
      <c r="J2" s="497"/>
      <c r="K2" s="497"/>
      <c r="L2" s="497"/>
      <c r="M2" s="497"/>
      <c r="N2" s="497"/>
      <c r="O2" s="482"/>
      <c r="P2" s="481" t="s">
        <v>146</v>
      </c>
      <c r="Q2" s="497"/>
      <c r="R2" s="497"/>
      <c r="S2" s="497"/>
      <c r="T2" s="482"/>
      <c r="U2" s="481" t="s">
        <v>147</v>
      </c>
      <c r="V2" s="497"/>
      <c r="W2" s="497"/>
      <c r="X2" s="497"/>
      <c r="Y2" s="497"/>
      <c r="Z2" s="482"/>
    </row>
    <row r="3" spans="1:26" s="346" customFormat="1" ht="19.5" thickBot="1" x14ac:dyDescent="0.3">
      <c r="A3" s="125" t="s">
        <v>157</v>
      </c>
      <c r="B3" s="335">
        <v>1</v>
      </c>
      <c r="C3" s="336">
        <v>4</v>
      </c>
      <c r="D3" s="336">
        <v>13</v>
      </c>
      <c r="E3" s="336">
        <v>15</v>
      </c>
      <c r="F3" s="336">
        <v>73</v>
      </c>
      <c r="G3" s="337">
        <v>77</v>
      </c>
      <c r="H3" s="335">
        <v>3</v>
      </c>
      <c r="I3" s="336">
        <v>5</v>
      </c>
      <c r="J3" s="336">
        <v>7</v>
      </c>
      <c r="K3" s="336">
        <v>12</v>
      </c>
      <c r="L3" s="336">
        <v>14</v>
      </c>
      <c r="M3" s="336">
        <v>16</v>
      </c>
      <c r="N3" s="336">
        <v>21</v>
      </c>
      <c r="O3" s="337">
        <v>22</v>
      </c>
      <c r="P3" s="335">
        <v>54</v>
      </c>
      <c r="Q3" s="336">
        <v>57</v>
      </c>
      <c r="R3" s="336">
        <v>78</v>
      </c>
      <c r="S3" s="336">
        <v>79</v>
      </c>
      <c r="T3" s="337">
        <v>84</v>
      </c>
      <c r="U3" s="335">
        <v>36</v>
      </c>
      <c r="V3" s="336">
        <v>37</v>
      </c>
      <c r="W3" s="336">
        <v>38</v>
      </c>
      <c r="X3" s="336">
        <v>41</v>
      </c>
      <c r="Y3" s="336">
        <v>49</v>
      </c>
      <c r="Z3" s="337">
        <v>27</v>
      </c>
    </row>
    <row r="4" spans="1:26" ht="21" x14ac:dyDescent="0.25">
      <c r="A4" s="347" t="s">
        <v>158</v>
      </c>
      <c r="B4" s="348">
        <v>342861.087</v>
      </c>
      <c r="C4" s="349">
        <v>363878.11200000002</v>
      </c>
      <c r="D4" s="349">
        <v>405522.723</v>
      </c>
      <c r="E4" s="349">
        <v>500414.14799999999</v>
      </c>
      <c r="F4" s="349">
        <v>277684.8</v>
      </c>
      <c r="G4" s="350">
        <v>382417.73599999998</v>
      </c>
      <c r="H4" s="348">
        <v>387205.962</v>
      </c>
      <c r="I4" s="349">
        <v>495132.74200000003</v>
      </c>
      <c r="J4" s="349">
        <v>567628.13199999998</v>
      </c>
      <c r="K4" s="349">
        <v>401037.39399999997</v>
      </c>
      <c r="L4" s="349">
        <v>424552.12300000002</v>
      </c>
      <c r="M4" s="349">
        <v>468814.43400000001</v>
      </c>
      <c r="N4" s="349">
        <v>533404.85199999996</v>
      </c>
      <c r="O4" s="350">
        <v>577246.50600000005</v>
      </c>
      <c r="P4" s="348">
        <v>405801.35600000003</v>
      </c>
      <c r="Q4" s="349">
        <v>200305.185</v>
      </c>
      <c r="R4" s="349">
        <v>300026.12300000002</v>
      </c>
      <c r="S4" s="349">
        <v>409925.04100000003</v>
      </c>
      <c r="T4" s="350">
        <v>377144.15899999999</v>
      </c>
      <c r="U4" s="348">
        <v>706448.63500000001</v>
      </c>
      <c r="V4" s="349">
        <v>172158.30499999999</v>
      </c>
      <c r="W4" s="349">
        <v>403722.51400000002</v>
      </c>
      <c r="X4" s="349">
        <v>223248.96900000001</v>
      </c>
      <c r="Y4" s="349">
        <v>392574.22600000002</v>
      </c>
      <c r="Z4" s="350">
        <v>320370.20799999998</v>
      </c>
    </row>
    <row r="5" spans="1:26" ht="19.5" thickBot="1" x14ac:dyDescent="0.3">
      <c r="A5" s="351" t="s">
        <v>159</v>
      </c>
      <c r="B5" s="352">
        <v>4350</v>
      </c>
      <c r="C5" s="353">
        <v>5492</v>
      </c>
      <c r="D5" s="353">
        <v>5106</v>
      </c>
      <c r="E5" s="353">
        <v>6154</v>
      </c>
      <c r="F5" s="353">
        <v>3301</v>
      </c>
      <c r="G5" s="354">
        <v>4725</v>
      </c>
      <c r="H5" s="352">
        <v>3240</v>
      </c>
      <c r="I5" s="353">
        <v>4226</v>
      </c>
      <c r="J5" s="353">
        <v>5070</v>
      </c>
      <c r="K5" s="353">
        <v>3406</v>
      </c>
      <c r="L5" s="353">
        <v>3713</v>
      </c>
      <c r="M5" s="353">
        <v>4401</v>
      </c>
      <c r="N5" s="353">
        <v>3085</v>
      </c>
      <c r="O5" s="354">
        <v>4008</v>
      </c>
      <c r="P5" s="352">
        <v>4521</v>
      </c>
      <c r="Q5" s="353">
        <v>1992</v>
      </c>
      <c r="R5" s="353">
        <v>3000</v>
      </c>
      <c r="S5" s="353">
        <v>4089</v>
      </c>
      <c r="T5" s="354">
        <v>4189</v>
      </c>
      <c r="U5" s="352">
        <v>6278</v>
      </c>
      <c r="V5" s="353">
        <v>2091</v>
      </c>
      <c r="W5" s="353">
        <v>4099</v>
      </c>
      <c r="X5" s="353">
        <v>2580</v>
      </c>
      <c r="Y5" s="353">
        <v>3819</v>
      </c>
      <c r="Z5" s="354">
        <v>3685</v>
      </c>
    </row>
    <row r="6" spans="1:26" ht="40.5" thickBot="1" x14ac:dyDescent="0.3">
      <c r="A6" s="150" t="s">
        <v>160</v>
      </c>
      <c r="B6" s="151">
        <f>B5/B4</f>
        <v>1.2687354047850872E-2</v>
      </c>
      <c r="C6" s="152">
        <f t="shared" ref="C6:Z6" si="0">C5/C4</f>
        <v>1.5092966075409338E-2</v>
      </c>
      <c r="D6" s="152">
        <f t="shared" si="0"/>
        <v>1.2591156328371765E-2</v>
      </c>
      <c r="E6" s="152">
        <f t="shared" si="0"/>
        <v>1.2297813770045527E-2</v>
      </c>
      <c r="F6" s="152">
        <f t="shared" si="0"/>
        <v>1.1887579010446377E-2</v>
      </c>
      <c r="G6" s="153">
        <f t="shared" si="0"/>
        <v>1.2355598486153896E-2</v>
      </c>
      <c r="H6" s="151">
        <f t="shared" si="0"/>
        <v>8.3676397524064978E-3</v>
      </c>
      <c r="I6" s="152">
        <f t="shared" si="0"/>
        <v>8.5350849207221271E-3</v>
      </c>
      <c r="J6" s="152">
        <f t="shared" si="0"/>
        <v>8.9319040304366038E-3</v>
      </c>
      <c r="K6" s="152">
        <f t="shared" si="0"/>
        <v>8.4929736003620648E-3</v>
      </c>
      <c r="L6" s="152">
        <f t="shared" si="0"/>
        <v>8.7456870401752766E-3</v>
      </c>
      <c r="M6" s="152">
        <f t="shared" si="0"/>
        <v>9.3875096004403316E-3</v>
      </c>
      <c r="N6" s="152">
        <f t="shared" si="0"/>
        <v>5.7835994337749295E-3</v>
      </c>
      <c r="O6" s="153">
        <f t="shared" si="0"/>
        <v>6.9433075095997193E-3</v>
      </c>
      <c r="P6" s="151">
        <f t="shared" si="0"/>
        <v>1.1140918908117201E-2</v>
      </c>
      <c r="Q6" s="152">
        <f t="shared" si="0"/>
        <v>9.944824942998854E-3</v>
      </c>
      <c r="R6" s="152">
        <f t="shared" si="0"/>
        <v>9.9991293091501888E-3</v>
      </c>
      <c r="S6" s="152">
        <f t="shared" si="0"/>
        <v>9.9749944283106136E-3</v>
      </c>
      <c r="T6" s="153">
        <f t="shared" si="0"/>
        <v>1.1107158628963415E-2</v>
      </c>
      <c r="U6" s="151">
        <f t="shared" si="0"/>
        <v>8.8867041267621672E-3</v>
      </c>
      <c r="V6" s="152">
        <f t="shared" si="0"/>
        <v>1.2145798020025814E-2</v>
      </c>
      <c r="W6" s="152">
        <f>W5/W4</f>
        <v>1.0153013165869664E-2</v>
      </c>
      <c r="X6" s="152">
        <f t="shared" si="0"/>
        <v>1.155660432187707E-2</v>
      </c>
      <c r="Y6" s="152">
        <f t="shared" si="0"/>
        <v>9.728096617326069E-3</v>
      </c>
      <c r="Z6" s="153">
        <f t="shared" si="0"/>
        <v>1.1502317968342425E-2</v>
      </c>
    </row>
    <row r="7" spans="1:26" ht="15.75" thickBot="1" x14ac:dyDescent="0.3"/>
    <row r="8" spans="1:26" x14ac:dyDescent="0.25">
      <c r="A8" s="98" t="s">
        <v>81</v>
      </c>
      <c r="B8" s="107"/>
      <c r="C8"/>
    </row>
    <row r="9" spans="1:26" x14ac:dyDescent="0.25">
      <c r="A9" s="100" t="s">
        <v>82</v>
      </c>
      <c r="B9" s="109">
        <v>20.82</v>
      </c>
      <c r="C9"/>
    </row>
    <row r="10" spans="1:26" x14ac:dyDescent="0.25">
      <c r="A10" s="100" t="s">
        <v>83</v>
      </c>
      <c r="B10" s="109" t="s">
        <v>148</v>
      </c>
      <c r="C10"/>
    </row>
    <row r="11" spans="1:26" x14ac:dyDescent="0.25">
      <c r="A11" s="100" t="s">
        <v>84</v>
      </c>
      <c r="B11" s="109" t="s">
        <v>149</v>
      </c>
      <c r="C11"/>
    </row>
    <row r="12" spans="1:26" x14ac:dyDescent="0.25">
      <c r="A12" s="100" t="s">
        <v>86</v>
      </c>
      <c r="B12" s="109" t="s">
        <v>87</v>
      </c>
      <c r="C12"/>
    </row>
    <row r="13" spans="1:26" ht="15.75" thickBot="1" x14ac:dyDescent="0.3">
      <c r="A13" s="104" t="s">
        <v>88</v>
      </c>
      <c r="B13" s="111">
        <v>0.74839999999999995</v>
      </c>
      <c r="C13"/>
    </row>
    <row r="14" spans="1:26" ht="15.75" thickBot="1" x14ac:dyDescent="0.3"/>
    <row r="15" spans="1:26" x14ac:dyDescent="0.25">
      <c r="A15" s="98" t="s">
        <v>89</v>
      </c>
      <c r="B15" s="106">
        <v>1</v>
      </c>
      <c r="C15" s="106"/>
      <c r="D15" s="106"/>
      <c r="E15" s="106"/>
      <c r="F15" s="106"/>
      <c r="G15" s="106"/>
      <c r="H15" s="106"/>
      <c r="I15" s="107"/>
      <c r="J15"/>
    </row>
    <row r="16" spans="1:26" x14ac:dyDescent="0.25">
      <c r="A16" s="100" t="s">
        <v>90</v>
      </c>
      <c r="B16" s="108">
        <v>6</v>
      </c>
      <c r="C16" s="108"/>
      <c r="D16" s="108"/>
      <c r="E16" s="108"/>
      <c r="F16" s="108"/>
      <c r="G16" s="108"/>
      <c r="H16" s="108"/>
      <c r="I16" s="109"/>
      <c r="J16"/>
    </row>
    <row r="17" spans="1:10" x14ac:dyDescent="0.25">
      <c r="A17" s="100" t="s">
        <v>91</v>
      </c>
      <c r="B17" s="108">
        <v>0.05</v>
      </c>
      <c r="C17" s="108"/>
      <c r="D17" s="108"/>
      <c r="E17" s="108"/>
      <c r="F17" s="108"/>
      <c r="G17" s="108"/>
      <c r="H17" s="108"/>
      <c r="I17" s="109"/>
      <c r="J17"/>
    </row>
    <row r="18" spans="1:10" x14ac:dyDescent="0.25">
      <c r="A18" s="100"/>
      <c r="B18" s="108"/>
      <c r="C18" s="108"/>
      <c r="D18" s="108"/>
      <c r="E18" s="108"/>
      <c r="F18" s="108"/>
      <c r="G18" s="108"/>
      <c r="H18" s="108"/>
      <c r="I18" s="109"/>
      <c r="J18"/>
    </row>
    <row r="19" spans="1:10" x14ac:dyDescent="0.25">
      <c r="A19" s="100" t="s">
        <v>622</v>
      </c>
      <c r="B19" s="108" t="s">
        <v>92</v>
      </c>
      <c r="C19" s="108" t="s">
        <v>93</v>
      </c>
      <c r="D19" s="108" t="s">
        <v>94</v>
      </c>
      <c r="E19" s="108" t="s">
        <v>95</v>
      </c>
      <c r="F19" s="108" t="s">
        <v>96</v>
      </c>
      <c r="G19" s="108"/>
      <c r="H19" s="108"/>
      <c r="I19" s="109"/>
      <c r="J19"/>
    </row>
    <row r="20" spans="1:10" x14ac:dyDescent="0.25">
      <c r="A20" s="100" t="s">
        <v>97</v>
      </c>
      <c r="B20" s="108">
        <v>4.6959999999999997E-3</v>
      </c>
      <c r="C20" s="108" t="s">
        <v>161</v>
      </c>
      <c r="D20" s="108" t="s">
        <v>87</v>
      </c>
      <c r="E20" s="108" t="s">
        <v>149</v>
      </c>
      <c r="F20" s="108" t="s">
        <v>148</v>
      </c>
      <c r="G20" s="108" t="s">
        <v>120</v>
      </c>
      <c r="H20" s="108"/>
      <c r="I20" s="109"/>
      <c r="J20"/>
    </row>
    <row r="21" spans="1:10" x14ac:dyDescent="0.25">
      <c r="A21" s="100" t="s">
        <v>99</v>
      </c>
      <c r="B21" s="108">
        <v>2.4130000000000002E-3</v>
      </c>
      <c r="C21" s="108" t="s">
        <v>162</v>
      </c>
      <c r="D21" s="108" t="s">
        <v>87</v>
      </c>
      <c r="E21" s="108" t="s">
        <v>85</v>
      </c>
      <c r="F21" s="108">
        <v>8.5000000000000006E-3</v>
      </c>
      <c r="G21" s="108" t="s">
        <v>121</v>
      </c>
      <c r="H21" s="108"/>
      <c r="I21" s="109"/>
      <c r="J21"/>
    </row>
    <row r="22" spans="1:10" x14ac:dyDescent="0.25">
      <c r="A22" s="100" t="s">
        <v>103</v>
      </c>
      <c r="B22" s="108">
        <v>2.1670000000000001E-3</v>
      </c>
      <c r="C22" s="108" t="s">
        <v>163</v>
      </c>
      <c r="D22" s="108" t="s">
        <v>87</v>
      </c>
      <c r="E22" s="108" t="s">
        <v>133</v>
      </c>
      <c r="F22" s="108">
        <v>1.37E-2</v>
      </c>
      <c r="G22" s="108" t="s">
        <v>122</v>
      </c>
      <c r="H22" s="108"/>
      <c r="I22" s="109"/>
      <c r="J22"/>
    </row>
    <row r="23" spans="1:10" x14ac:dyDescent="0.25">
      <c r="A23" s="100" t="s">
        <v>105</v>
      </c>
      <c r="B23" s="108">
        <v>-2.2829999999999999E-3</v>
      </c>
      <c r="C23" s="108" t="s">
        <v>164</v>
      </c>
      <c r="D23" s="108" t="s">
        <v>87</v>
      </c>
      <c r="E23" s="108" t="s">
        <v>85</v>
      </c>
      <c r="F23" s="108">
        <v>8.2000000000000007E-3</v>
      </c>
      <c r="G23" s="108" t="s">
        <v>123</v>
      </c>
      <c r="H23" s="108"/>
      <c r="I23" s="109"/>
      <c r="J23"/>
    </row>
    <row r="24" spans="1:10" x14ac:dyDescent="0.25">
      <c r="A24" s="100" t="s">
        <v>107</v>
      </c>
      <c r="B24" s="108">
        <v>-2.529E-3</v>
      </c>
      <c r="C24" s="108" t="s">
        <v>165</v>
      </c>
      <c r="D24" s="108" t="s">
        <v>87</v>
      </c>
      <c r="E24" s="108" t="s">
        <v>85</v>
      </c>
      <c r="F24" s="108">
        <v>2E-3</v>
      </c>
      <c r="G24" s="108" t="s">
        <v>124</v>
      </c>
      <c r="H24" s="108"/>
      <c r="I24" s="109"/>
      <c r="J24"/>
    </row>
    <row r="25" spans="1:10" x14ac:dyDescent="0.25">
      <c r="A25" s="100" t="s">
        <v>109</v>
      </c>
      <c r="B25" s="108">
        <v>-2.4669999999999998E-4</v>
      </c>
      <c r="C25" s="108" t="s">
        <v>166</v>
      </c>
      <c r="D25" s="108" t="s">
        <v>101</v>
      </c>
      <c r="E25" s="108" t="s">
        <v>102</v>
      </c>
      <c r="F25" s="108">
        <v>0.98260000000000003</v>
      </c>
      <c r="G25" s="108" t="s">
        <v>125</v>
      </c>
      <c r="H25" s="108"/>
      <c r="I25" s="109"/>
      <c r="J25"/>
    </row>
    <row r="26" spans="1:10" x14ac:dyDescent="0.25">
      <c r="A26" s="100"/>
      <c r="B26" s="108"/>
      <c r="C26" s="108"/>
      <c r="D26" s="108"/>
      <c r="E26" s="108"/>
      <c r="F26" s="108"/>
      <c r="G26" s="108"/>
      <c r="H26" s="108"/>
      <c r="I26" s="109"/>
      <c r="J26"/>
    </row>
    <row r="27" spans="1:10" x14ac:dyDescent="0.25">
      <c r="A27" s="100" t="s">
        <v>111</v>
      </c>
      <c r="B27" s="108" t="s">
        <v>112</v>
      </c>
      <c r="C27" s="108" t="s">
        <v>113</v>
      </c>
      <c r="D27" s="108" t="s">
        <v>92</v>
      </c>
      <c r="E27" s="108" t="s">
        <v>114</v>
      </c>
      <c r="F27" s="108" t="s">
        <v>115</v>
      </c>
      <c r="G27" s="108" t="s">
        <v>126</v>
      </c>
      <c r="H27" s="108" t="s">
        <v>127</v>
      </c>
      <c r="I27" s="109" t="s">
        <v>128</v>
      </c>
      <c r="J27"/>
    </row>
    <row r="28" spans="1:10" x14ac:dyDescent="0.25">
      <c r="A28" s="100" t="s">
        <v>97</v>
      </c>
      <c r="B28" s="108">
        <v>1.2829999999999999E-2</v>
      </c>
      <c r="C28" s="108">
        <v>8.1379999999999994E-3</v>
      </c>
      <c r="D28" s="108">
        <v>4.6959999999999997E-3</v>
      </c>
      <c r="E28" s="108">
        <v>5.9880000000000003E-4</v>
      </c>
      <c r="F28" s="108">
        <v>6</v>
      </c>
      <c r="G28" s="108">
        <v>8</v>
      </c>
      <c r="H28" s="108">
        <v>11.09</v>
      </c>
      <c r="I28" s="109">
        <v>21</v>
      </c>
      <c r="J28"/>
    </row>
    <row r="29" spans="1:10" x14ac:dyDescent="0.25">
      <c r="A29" s="100" t="s">
        <v>99</v>
      </c>
      <c r="B29" s="108">
        <v>1.2829999999999999E-2</v>
      </c>
      <c r="C29" s="108">
        <v>1.042E-2</v>
      </c>
      <c r="D29" s="108">
        <v>2.4130000000000002E-3</v>
      </c>
      <c r="E29" s="108">
        <v>6.713E-4</v>
      </c>
      <c r="F29" s="108">
        <v>6</v>
      </c>
      <c r="G29" s="108">
        <v>5</v>
      </c>
      <c r="H29" s="108">
        <v>5.0839999999999996</v>
      </c>
      <c r="I29" s="109">
        <v>21</v>
      </c>
      <c r="J29"/>
    </row>
    <row r="30" spans="1:10" x14ac:dyDescent="0.25">
      <c r="A30" s="100" t="s">
        <v>103</v>
      </c>
      <c r="B30" s="108">
        <v>1.2829999999999999E-2</v>
      </c>
      <c r="C30" s="108">
        <v>1.0670000000000001E-2</v>
      </c>
      <c r="D30" s="108">
        <v>2.1670000000000001E-3</v>
      </c>
      <c r="E30" s="108">
        <v>6.401E-4</v>
      </c>
      <c r="F30" s="108">
        <v>6</v>
      </c>
      <c r="G30" s="108">
        <v>6</v>
      </c>
      <c r="H30" s="108">
        <v>4.7869999999999999</v>
      </c>
      <c r="I30" s="109">
        <v>21</v>
      </c>
      <c r="J30"/>
    </row>
    <row r="31" spans="1:10" x14ac:dyDescent="0.25">
      <c r="A31" s="100" t="s">
        <v>105</v>
      </c>
      <c r="B31" s="108">
        <v>8.1379999999999994E-3</v>
      </c>
      <c r="C31" s="108">
        <v>1.042E-2</v>
      </c>
      <c r="D31" s="108">
        <v>-2.2829999999999999E-3</v>
      </c>
      <c r="E31" s="108">
        <v>6.3210000000000002E-4</v>
      </c>
      <c r="F31" s="108">
        <v>8</v>
      </c>
      <c r="G31" s="108">
        <v>5</v>
      </c>
      <c r="H31" s="108">
        <v>5.1070000000000002</v>
      </c>
      <c r="I31" s="109">
        <v>21</v>
      </c>
      <c r="J31"/>
    </row>
    <row r="32" spans="1:10" x14ac:dyDescent="0.25">
      <c r="A32" s="100" t="s">
        <v>107</v>
      </c>
      <c r="B32" s="108">
        <v>8.1379999999999994E-3</v>
      </c>
      <c r="C32" s="108">
        <v>1.0670000000000001E-2</v>
      </c>
      <c r="D32" s="108">
        <v>-2.529E-3</v>
      </c>
      <c r="E32" s="108">
        <v>5.9880000000000003E-4</v>
      </c>
      <c r="F32" s="108">
        <v>8</v>
      </c>
      <c r="G32" s="108">
        <v>6</v>
      </c>
      <c r="H32" s="108">
        <v>5.9740000000000002</v>
      </c>
      <c r="I32" s="109">
        <v>21</v>
      </c>
      <c r="J32"/>
    </row>
    <row r="33" spans="1:10" ht="15.75" thickBot="1" x14ac:dyDescent="0.3">
      <c r="A33" s="104" t="s">
        <v>109</v>
      </c>
      <c r="B33" s="110">
        <v>1.042E-2</v>
      </c>
      <c r="C33" s="110">
        <v>1.0670000000000001E-2</v>
      </c>
      <c r="D33" s="110">
        <v>-2.4669999999999998E-4</v>
      </c>
      <c r="E33" s="110">
        <v>6.713E-4</v>
      </c>
      <c r="F33" s="110">
        <v>5</v>
      </c>
      <c r="G33" s="110">
        <v>6</v>
      </c>
      <c r="H33" s="110">
        <v>0.51959999999999995</v>
      </c>
      <c r="I33" s="111">
        <v>21</v>
      </c>
      <c r="J33"/>
    </row>
  </sheetData>
  <mergeCells count="4">
    <mergeCell ref="B2:G2"/>
    <mergeCell ref="H2:O2"/>
    <mergeCell ref="P2:T2"/>
    <mergeCell ref="U2:Z2"/>
  </mergeCells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975"/>
  <sheetViews>
    <sheetView topLeftCell="AE1" workbookViewId="0">
      <selection activeCell="AH2" sqref="AH1:AH1048576"/>
    </sheetView>
  </sheetViews>
  <sheetFormatPr baseColWidth="10" defaultRowHeight="15" x14ac:dyDescent="0.25"/>
  <cols>
    <col min="1" max="1" width="13.42578125" style="190" bestFit="1" customWidth="1"/>
    <col min="2" max="2" width="9.5703125" bestFit="1" customWidth="1"/>
    <col min="3" max="4" width="9.42578125" bestFit="1" customWidth="1"/>
    <col min="5" max="5" width="13.5703125" bestFit="1" customWidth="1"/>
    <col min="6" max="6" width="14.140625" bestFit="1" customWidth="1"/>
    <col min="7" max="7" width="18.42578125" bestFit="1" customWidth="1"/>
    <col min="8" max="8" width="2.5703125" customWidth="1"/>
    <col min="9" max="9" width="13.42578125" style="188" bestFit="1" customWidth="1"/>
    <col min="10" max="10" width="9.5703125" bestFit="1" customWidth="1"/>
    <col min="11" max="12" width="9.42578125" bestFit="1" customWidth="1"/>
    <col min="13" max="13" width="13.5703125" bestFit="1" customWidth="1"/>
    <col min="14" max="14" width="14.140625" bestFit="1" customWidth="1"/>
    <col min="15" max="15" width="18.42578125" bestFit="1" customWidth="1"/>
    <col min="16" max="16" width="3.5703125" customWidth="1"/>
    <col min="17" max="17" width="12.85546875" style="188" bestFit="1" customWidth="1"/>
    <col min="18" max="18" width="9.5703125" bestFit="1" customWidth="1"/>
    <col min="19" max="20" width="9.42578125" bestFit="1" customWidth="1"/>
    <col min="21" max="21" width="13.5703125" bestFit="1" customWidth="1"/>
    <col min="22" max="22" width="14.140625" bestFit="1" customWidth="1"/>
    <col min="23" max="23" width="18.42578125" bestFit="1" customWidth="1"/>
    <col min="24" max="24" width="5.5703125" customWidth="1"/>
    <col min="25" max="25" width="13.42578125" style="188" bestFit="1" customWidth="1"/>
    <col min="26" max="26" width="9.5703125" bestFit="1" customWidth="1"/>
    <col min="27" max="28" width="9.42578125" bestFit="1" customWidth="1"/>
    <col min="29" max="29" width="13.5703125" bestFit="1" customWidth="1"/>
    <col min="30" max="30" width="14.140625" bestFit="1" customWidth="1"/>
    <col min="31" max="31" width="18.42578125" bestFit="1" customWidth="1"/>
    <col min="33" max="33" width="40.28515625" bestFit="1" customWidth="1"/>
    <col min="34" max="34" width="21.5703125" bestFit="1" customWidth="1"/>
    <col min="35" max="35" width="19.5703125" bestFit="1" customWidth="1"/>
    <col min="36" max="36" width="21.5703125" bestFit="1" customWidth="1"/>
    <col min="37" max="37" width="20" bestFit="1" customWidth="1"/>
    <col min="38" max="38" width="14.5703125" bestFit="1" customWidth="1"/>
    <col min="39" max="39" width="9.42578125" customWidth="1"/>
    <col min="40" max="40" width="13.140625" customWidth="1"/>
    <col min="41" max="41" width="11.42578125" customWidth="1"/>
  </cols>
  <sheetData>
    <row r="1" spans="1:58" ht="15.75" thickBot="1" x14ac:dyDescent="0.3">
      <c r="A1" s="189" t="s">
        <v>18</v>
      </c>
      <c r="B1" s="11" t="s">
        <v>3</v>
      </c>
      <c r="C1" s="11" t="s">
        <v>4</v>
      </c>
      <c r="D1" s="11" t="s">
        <v>5</v>
      </c>
      <c r="E1" s="11" t="s">
        <v>6</v>
      </c>
      <c r="F1" s="11" t="s">
        <v>7</v>
      </c>
      <c r="G1" s="16" t="s">
        <v>167</v>
      </c>
      <c r="I1" s="186" t="s">
        <v>19</v>
      </c>
      <c r="J1" s="11" t="s">
        <v>3</v>
      </c>
      <c r="K1" s="11" t="s">
        <v>4</v>
      </c>
      <c r="L1" s="11" t="s">
        <v>5</v>
      </c>
      <c r="M1" s="11" t="s">
        <v>6</v>
      </c>
      <c r="N1" s="11" t="s">
        <v>7</v>
      </c>
      <c r="O1" s="16" t="s">
        <v>167</v>
      </c>
      <c r="Q1" s="186" t="s">
        <v>20</v>
      </c>
      <c r="R1" s="11" t="s">
        <v>3</v>
      </c>
      <c r="S1" s="11" t="s">
        <v>4</v>
      </c>
      <c r="T1" s="11" t="s">
        <v>5</v>
      </c>
      <c r="U1" s="11" t="s">
        <v>6</v>
      </c>
      <c r="V1" s="11" t="s">
        <v>7</v>
      </c>
      <c r="W1" s="16" t="s">
        <v>167</v>
      </c>
      <c r="Y1" s="186" t="s">
        <v>21</v>
      </c>
      <c r="Z1" s="11" t="s">
        <v>3</v>
      </c>
      <c r="AA1" s="11" t="s">
        <v>4</v>
      </c>
      <c r="AB1" s="11" t="s">
        <v>5</v>
      </c>
      <c r="AC1" s="11" t="s">
        <v>6</v>
      </c>
      <c r="AD1" s="11" t="s">
        <v>7</v>
      </c>
      <c r="AE1" s="16" t="s">
        <v>167</v>
      </c>
      <c r="AH1" s="498" t="s">
        <v>144</v>
      </c>
      <c r="AI1" s="499"/>
      <c r="AJ1" s="499"/>
      <c r="AK1" s="499"/>
      <c r="AL1" s="499"/>
      <c r="AM1" s="499"/>
      <c r="AN1" s="500" t="s">
        <v>145</v>
      </c>
      <c r="AO1" s="501"/>
      <c r="AP1" s="501"/>
      <c r="AQ1" s="501"/>
      <c r="AR1" s="501"/>
      <c r="AS1" s="501"/>
      <c r="AT1" s="501"/>
      <c r="AU1" s="501"/>
      <c r="AV1" s="500" t="s">
        <v>146</v>
      </c>
      <c r="AW1" s="501"/>
      <c r="AX1" s="501"/>
      <c r="AY1" s="501"/>
      <c r="AZ1" s="501"/>
      <c r="BA1" s="500" t="s">
        <v>147</v>
      </c>
      <c r="BB1" s="501"/>
      <c r="BC1" s="501"/>
      <c r="BD1" s="501"/>
      <c r="BE1" s="501"/>
      <c r="BF1" s="502"/>
    </row>
    <row r="2" spans="1:58" ht="15.75" thickBot="1" x14ac:dyDescent="0.3">
      <c r="A2" s="189" t="s">
        <v>220</v>
      </c>
      <c r="B2" s="11">
        <v>229</v>
      </c>
      <c r="C2" s="11">
        <v>0.87</v>
      </c>
      <c r="D2" s="11">
        <v>8.23</v>
      </c>
      <c r="E2" s="11">
        <v>3.5</v>
      </c>
      <c r="F2" s="11">
        <v>11.59</v>
      </c>
      <c r="G2" s="17">
        <f t="shared" ref="G2:G65" si="0">E2/3.14</f>
        <v>1.1146496815286624</v>
      </c>
      <c r="I2" s="187" t="s">
        <v>223</v>
      </c>
      <c r="J2" s="11">
        <v>23</v>
      </c>
      <c r="K2" s="11">
        <v>0.73</v>
      </c>
      <c r="L2" s="11">
        <v>6.16</v>
      </c>
      <c r="M2" s="11">
        <v>3.34</v>
      </c>
      <c r="N2" s="11">
        <v>9.3800000000000008</v>
      </c>
      <c r="O2" s="17">
        <f t="shared" ref="O2:O65" si="1">M2/3.14</f>
        <v>1.0636942675159236</v>
      </c>
      <c r="Q2" s="187" t="s">
        <v>234</v>
      </c>
      <c r="R2" s="11">
        <v>36</v>
      </c>
      <c r="S2" s="11">
        <v>2.69</v>
      </c>
      <c r="T2" s="11">
        <v>18.71</v>
      </c>
      <c r="U2" s="11">
        <v>6.13</v>
      </c>
      <c r="V2" s="11">
        <v>17.059999999999999</v>
      </c>
      <c r="W2" s="17">
        <f t="shared" ref="W2:W65" si="2">U2/3.14</f>
        <v>1.9522292993630572</v>
      </c>
      <c r="Y2" s="187" t="s">
        <v>239</v>
      </c>
      <c r="Z2" s="11">
        <v>193</v>
      </c>
      <c r="AA2" s="11">
        <v>1.1599999999999999</v>
      </c>
      <c r="AB2" s="11">
        <v>4.5999999999999996</v>
      </c>
      <c r="AC2" s="11">
        <v>3.94</v>
      </c>
      <c r="AD2" s="11">
        <v>8.0299999999999994</v>
      </c>
      <c r="AE2" s="17">
        <f t="shared" ref="AE2:AE65" si="3">AC2/3.14</f>
        <v>1.2547770700636942</v>
      </c>
      <c r="AG2" s="165" t="s">
        <v>157</v>
      </c>
      <c r="AH2" s="167">
        <v>1</v>
      </c>
      <c r="AI2" s="167">
        <v>4</v>
      </c>
      <c r="AJ2" s="167">
        <v>13</v>
      </c>
      <c r="AK2" s="167">
        <v>15</v>
      </c>
      <c r="AL2" s="167">
        <v>73</v>
      </c>
      <c r="AM2" s="167">
        <v>77</v>
      </c>
      <c r="AN2" s="168">
        <v>3</v>
      </c>
      <c r="AO2" s="168">
        <v>5</v>
      </c>
      <c r="AP2" s="168">
        <v>7</v>
      </c>
      <c r="AQ2" s="168">
        <v>12</v>
      </c>
      <c r="AR2" s="168">
        <v>14</v>
      </c>
      <c r="AS2" s="168">
        <v>16</v>
      </c>
      <c r="AT2" s="168">
        <v>21</v>
      </c>
      <c r="AU2" s="168">
        <v>22</v>
      </c>
      <c r="AV2" s="167">
        <v>54</v>
      </c>
      <c r="AW2" s="167">
        <v>57</v>
      </c>
      <c r="AX2" s="167">
        <v>78</v>
      </c>
      <c r="AY2" s="167">
        <v>79</v>
      </c>
      <c r="AZ2" s="167">
        <v>84</v>
      </c>
      <c r="BA2" s="169">
        <v>36</v>
      </c>
      <c r="BB2" s="169">
        <v>37</v>
      </c>
      <c r="BC2" s="169">
        <v>38</v>
      </c>
      <c r="BD2" s="169">
        <v>41</v>
      </c>
      <c r="BE2" s="169">
        <v>49</v>
      </c>
      <c r="BF2" s="170">
        <v>27</v>
      </c>
    </row>
    <row r="3" spans="1:58" ht="15.75" thickBot="1" x14ac:dyDescent="0.3">
      <c r="B3" s="11">
        <v>47</v>
      </c>
      <c r="C3" s="11">
        <v>0.68</v>
      </c>
      <c r="D3" s="11">
        <v>5.9</v>
      </c>
      <c r="E3" s="11">
        <v>3.96</v>
      </c>
      <c r="F3" s="11">
        <v>10.44</v>
      </c>
      <c r="G3" s="17">
        <f t="shared" si="0"/>
        <v>1.2611464968152866</v>
      </c>
      <c r="J3" s="11">
        <v>571</v>
      </c>
      <c r="K3" s="11">
        <v>0.87</v>
      </c>
      <c r="L3" s="11">
        <v>9.34</v>
      </c>
      <c r="M3" s="11">
        <v>3.37</v>
      </c>
      <c r="N3" s="11">
        <v>11.41</v>
      </c>
      <c r="O3" s="17">
        <f t="shared" si="1"/>
        <v>1.0732484076433122</v>
      </c>
      <c r="R3" s="11">
        <v>67</v>
      </c>
      <c r="S3" s="11">
        <v>2.82</v>
      </c>
      <c r="T3" s="11">
        <v>15.77</v>
      </c>
      <c r="U3" s="11">
        <v>6.13</v>
      </c>
      <c r="V3" s="11">
        <v>14.95</v>
      </c>
      <c r="W3" s="17">
        <f t="shared" si="2"/>
        <v>1.9522292993630572</v>
      </c>
      <c r="Z3" s="11">
        <v>333</v>
      </c>
      <c r="AA3" s="11">
        <v>1.71</v>
      </c>
      <c r="AB3" s="11">
        <v>7.3</v>
      </c>
      <c r="AC3" s="11">
        <v>4.78</v>
      </c>
      <c r="AD3" s="11">
        <v>10.06</v>
      </c>
      <c r="AE3" s="17">
        <f t="shared" si="3"/>
        <v>1.5222929936305734</v>
      </c>
      <c r="AG3" s="154" t="s">
        <v>167</v>
      </c>
      <c r="AH3" s="498" t="s">
        <v>168</v>
      </c>
      <c r="AI3" s="499"/>
      <c r="AJ3" s="499"/>
      <c r="AK3" s="499"/>
      <c r="AL3" s="499"/>
      <c r="AM3" s="503"/>
      <c r="AN3" s="498" t="s">
        <v>168</v>
      </c>
      <c r="AO3" s="499"/>
      <c r="AP3" s="499"/>
      <c r="AQ3" s="499"/>
      <c r="AR3" s="499"/>
      <c r="AS3" s="499"/>
      <c r="AT3" s="499"/>
      <c r="AU3" s="503"/>
      <c r="AV3" s="498" t="s">
        <v>168</v>
      </c>
      <c r="AW3" s="499"/>
      <c r="AX3" s="499"/>
      <c r="AY3" s="499"/>
      <c r="AZ3" s="503"/>
      <c r="BA3" s="481" t="s">
        <v>168</v>
      </c>
      <c r="BB3" s="497"/>
      <c r="BC3" s="497"/>
      <c r="BD3" s="497"/>
      <c r="BE3" s="497"/>
      <c r="BF3" s="482"/>
    </row>
    <row r="4" spans="1:58" x14ac:dyDescent="0.25">
      <c r="B4" s="11">
        <v>14</v>
      </c>
      <c r="C4" s="11">
        <v>0.99</v>
      </c>
      <c r="D4" s="11">
        <v>5.09</v>
      </c>
      <c r="E4" s="11">
        <v>4.29</v>
      </c>
      <c r="F4" s="11">
        <v>9.01</v>
      </c>
      <c r="G4" s="17">
        <f t="shared" si="0"/>
        <v>1.3662420382165605</v>
      </c>
      <c r="J4" s="11">
        <v>114</v>
      </c>
      <c r="K4" s="11">
        <v>0.91</v>
      </c>
      <c r="L4" s="11">
        <v>28.57</v>
      </c>
      <c r="M4" s="11">
        <v>3.5</v>
      </c>
      <c r="N4" s="11">
        <v>20.420000000000002</v>
      </c>
      <c r="O4" s="17">
        <f t="shared" si="1"/>
        <v>1.1146496815286624</v>
      </c>
      <c r="R4" s="11">
        <v>64</v>
      </c>
      <c r="S4" s="11">
        <v>4.05</v>
      </c>
      <c r="T4" s="11">
        <v>20.61</v>
      </c>
      <c r="U4" s="11">
        <v>7.69</v>
      </c>
      <c r="V4" s="11">
        <v>17.010000000000002</v>
      </c>
      <c r="W4" s="17">
        <f t="shared" si="2"/>
        <v>2.4490445859872612</v>
      </c>
      <c r="Z4" s="11">
        <v>450</v>
      </c>
      <c r="AA4" s="11">
        <v>1.48</v>
      </c>
      <c r="AB4" s="11">
        <v>8.6300000000000008</v>
      </c>
      <c r="AC4" s="11">
        <v>4.84</v>
      </c>
      <c r="AD4" s="11">
        <v>11.19</v>
      </c>
      <c r="AE4" s="17">
        <f t="shared" si="3"/>
        <v>1.5414012738853502</v>
      </c>
      <c r="AG4" s="35" t="s">
        <v>169</v>
      </c>
      <c r="AH4" s="157">
        <v>0</v>
      </c>
      <c r="AI4" s="174">
        <v>0</v>
      </c>
      <c r="AJ4" s="174">
        <v>0</v>
      </c>
      <c r="AK4" s="174">
        <v>0</v>
      </c>
      <c r="AL4" s="174">
        <v>0</v>
      </c>
      <c r="AM4" s="175">
        <v>0</v>
      </c>
      <c r="AN4" s="157">
        <v>0</v>
      </c>
      <c r="AO4" s="174">
        <v>0</v>
      </c>
      <c r="AP4" s="174">
        <v>0</v>
      </c>
      <c r="AQ4" s="174">
        <v>0</v>
      </c>
      <c r="AR4" s="174">
        <v>0</v>
      </c>
      <c r="AS4" s="174">
        <v>0</v>
      </c>
      <c r="AT4" s="174">
        <v>0</v>
      </c>
      <c r="AU4" s="175">
        <v>0</v>
      </c>
      <c r="AV4" s="157">
        <v>0</v>
      </c>
      <c r="AW4" s="174">
        <v>0</v>
      </c>
      <c r="AX4" s="174">
        <v>0</v>
      </c>
      <c r="AY4" s="174">
        <v>0</v>
      </c>
      <c r="AZ4" s="175">
        <v>0</v>
      </c>
      <c r="BA4" s="171">
        <v>0</v>
      </c>
      <c r="BB4" s="180">
        <v>0</v>
      </c>
      <c r="BC4" s="180">
        <v>0</v>
      </c>
      <c r="BD4" s="180">
        <v>0</v>
      </c>
      <c r="BE4" s="180">
        <v>0</v>
      </c>
      <c r="BF4" s="181">
        <v>0</v>
      </c>
    </row>
    <row r="5" spans="1:58" x14ac:dyDescent="0.25">
      <c r="B5" s="11">
        <v>281</v>
      </c>
      <c r="C5" s="11">
        <v>1.37</v>
      </c>
      <c r="D5" s="11">
        <v>9.8000000000000007</v>
      </c>
      <c r="E5" s="11">
        <v>4.78</v>
      </c>
      <c r="F5" s="11">
        <v>13.2</v>
      </c>
      <c r="G5" s="17">
        <f t="shared" si="0"/>
        <v>1.5222929936305734</v>
      </c>
      <c r="J5" s="11">
        <v>222</v>
      </c>
      <c r="K5" s="11">
        <v>0.87</v>
      </c>
      <c r="L5" s="11">
        <v>4.7300000000000004</v>
      </c>
      <c r="M5" s="11">
        <v>3.5</v>
      </c>
      <c r="N5" s="11">
        <v>8.1</v>
      </c>
      <c r="O5" s="17">
        <f t="shared" si="1"/>
        <v>1.1146496815286624</v>
      </c>
      <c r="R5" s="11">
        <v>35</v>
      </c>
      <c r="S5" s="11">
        <v>4.08</v>
      </c>
      <c r="T5" s="11">
        <v>24.04</v>
      </c>
      <c r="U5" s="11">
        <v>8.06</v>
      </c>
      <c r="V5" s="11">
        <v>20.86</v>
      </c>
      <c r="W5" s="17">
        <f t="shared" si="2"/>
        <v>2.5668789808917198</v>
      </c>
      <c r="Z5" s="11">
        <v>413</v>
      </c>
      <c r="AA5" s="11">
        <v>1.67</v>
      </c>
      <c r="AB5" s="11">
        <v>10.97</v>
      </c>
      <c r="AC5" s="11">
        <v>5.19</v>
      </c>
      <c r="AD5" s="11">
        <v>12.55</v>
      </c>
      <c r="AE5" s="17">
        <f t="shared" si="3"/>
        <v>1.6528662420382165</v>
      </c>
      <c r="AG5" s="159" t="s">
        <v>22</v>
      </c>
      <c r="AH5" s="160">
        <v>3.3783783783783785</v>
      </c>
      <c r="AI5" s="176">
        <v>1.4084507042253522</v>
      </c>
      <c r="AJ5" s="176">
        <v>2.643171806167401</v>
      </c>
      <c r="AK5" s="176">
        <v>3.669724770642202</v>
      </c>
      <c r="AL5" s="176">
        <v>4.0431266846361185</v>
      </c>
      <c r="AM5" s="177">
        <v>3.79746835443038</v>
      </c>
      <c r="AN5" s="160">
        <v>12.470023980815348</v>
      </c>
      <c r="AO5" s="176">
        <v>21.582733812949641</v>
      </c>
      <c r="AP5" s="176">
        <v>18.721461187214611</v>
      </c>
      <c r="AQ5" s="176">
        <v>19.362745098039216</v>
      </c>
      <c r="AR5" s="176">
        <v>11.857707509881422</v>
      </c>
      <c r="AS5" s="176">
        <v>6.3604240282685502</v>
      </c>
      <c r="AT5" s="176">
        <v>10.344827586206897</v>
      </c>
      <c r="AU5" s="177">
        <v>6.8396226415094334</v>
      </c>
      <c r="AV5" s="160">
        <v>0.99009900990099009</v>
      </c>
      <c r="AW5" s="176">
        <v>4.0909090909090908</v>
      </c>
      <c r="AX5" s="176">
        <v>1.953125</v>
      </c>
      <c r="AY5" s="176">
        <v>2.1806853582554515</v>
      </c>
      <c r="AZ5" s="177">
        <v>1.4218009478672986</v>
      </c>
      <c r="BA5" s="147">
        <v>2.3474178403755865</v>
      </c>
      <c r="BB5" s="148">
        <v>8.2417582417582409</v>
      </c>
      <c r="BC5" s="148">
        <v>5.0561797752808983</v>
      </c>
      <c r="BD5" s="148">
        <v>3.225806451612903</v>
      </c>
      <c r="BE5" s="148">
        <v>2.7210884353741496</v>
      </c>
      <c r="BF5" s="149">
        <v>8.6206896551724146</v>
      </c>
    </row>
    <row r="6" spans="1:58" x14ac:dyDescent="0.25">
      <c r="B6" s="11">
        <v>253</v>
      </c>
      <c r="C6" s="11">
        <v>1.55</v>
      </c>
      <c r="D6" s="11">
        <v>6.35</v>
      </c>
      <c r="E6" s="11">
        <v>4.9400000000000004</v>
      </c>
      <c r="F6" s="11">
        <v>9.75</v>
      </c>
      <c r="G6" s="17">
        <f t="shared" si="0"/>
        <v>1.5732484076433122</v>
      </c>
      <c r="J6" s="11">
        <v>250</v>
      </c>
      <c r="K6" s="11">
        <v>0.94</v>
      </c>
      <c r="L6" s="11">
        <v>8.09</v>
      </c>
      <c r="M6" s="11">
        <v>3.65</v>
      </c>
      <c r="N6" s="11">
        <v>11.19</v>
      </c>
      <c r="O6" s="17">
        <f t="shared" si="1"/>
        <v>1.1624203821656049</v>
      </c>
      <c r="R6" s="11">
        <v>24</v>
      </c>
      <c r="S6" s="11">
        <v>4.1399999999999997</v>
      </c>
      <c r="T6" s="11">
        <v>23.4</v>
      </c>
      <c r="U6" s="11">
        <v>8.3699999999999992</v>
      </c>
      <c r="V6" s="11">
        <v>21.2</v>
      </c>
      <c r="W6" s="17">
        <f t="shared" si="2"/>
        <v>2.6656050955414008</v>
      </c>
      <c r="Z6" s="11">
        <v>90</v>
      </c>
      <c r="AA6" s="11">
        <v>2.2000000000000002</v>
      </c>
      <c r="AB6" s="11">
        <v>14.67</v>
      </c>
      <c r="AC6" s="11">
        <v>5.47</v>
      </c>
      <c r="AD6" s="11">
        <v>14.38</v>
      </c>
      <c r="AE6" s="17">
        <f t="shared" si="3"/>
        <v>1.7420382165605095</v>
      </c>
      <c r="AG6" s="159" t="s">
        <v>23</v>
      </c>
      <c r="AH6" s="160">
        <v>9.7972972972972965</v>
      </c>
      <c r="AI6" s="176">
        <v>7.042253521126761</v>
      </c>
      <c r="AJ6" s="176">
        <v>5.9471365638766516</v>
      </c>
      <c r="AK6" s="176">
        <v>8.7155963302752291</v>
      </c>
      <c r="AL6" s="176">
        <v>6.1994609164420487</v>
      </c>
      <c r="AM6" s="177">
        <v>7.8481012658227849</v>
      </c>
      <c r="AN6" s="160">
        <v>22.541966426858512</v>
      </c>
      <c r="AO6" s="176">
        <v>21.103117505995204</v>
      </c>
      <c r="AP6" s="176">
        <v>20.776255707762555</v>
      </c>
      <c r="AQ6" s="176">
        <v>20.098039215686274</v>
      </c>
      <c r="AR6" s="176">
        <v>16.205533596837945</v>
      </c>
      <c r="AS6" s="176">
        <v>17.314487632508836</v>
      </c>
      <c r="AT6" s="176">
        <v>27.298850574712645</v>
      </c>
      <c r="AU6" s="177">
        <v>19.811320754716981</v>
      </c>
      <c r="AV6" s="160">
        <v>2.4752475247524752</v>
      </c>
      <c r="AW6" s="176">
        <v>8.6363636363636367</v>
      </c>
      <c r="AX6" s="176">
        <v>6.25</v>
      </c>
      <c r="AY6" s="176">
        <v>8.722741433021806</v>
      </c>
      <c r="AZ6" s="177">
        <v>12.796208530805686</v>
      </c>
      <c r="BA6" s="147">
        <v>6.5727699530516439</v>
      </c>
      <c r="BB6" s="148">
        <v>23.626373626373624</v>
      </c>
      <c r="BC6" s="148">
        <v>7.8651685393258424</v>
      </c>
      <c r="BD6" s="148">
        <v>17.20430107526882</v>
      </c>
      <c r="BE6" s="148">
        <v>12.244897959183673</v>
      </c>
      <c r="BF6" s="149">
        <v>10.344827586206897</v>
      </c>
    </row>
    <row r="7" spans="1:58" x14ac:dyDescent="0.25">
      <c r="B7" s="11">
        <v>268</v>
      </c>
      <c r="C7" s="11">
        <v>1.42</v>
      </c>
      <c r="D7" s="11">
        <v>5.64</v>
      </c>
      <c r="E7" s="11">
        <v>4.9400000000000004</v>
      </c>
      <c r="F7" s="11">
        <v>9.26</v>
      </c>
      <c r="G7" s="17">
        <f t="shared" si="0"/>
        <v>1.5732484076433122</v>
      </c>
      <c r="J7" s="11">
        <v>119</v>
      </c>
      <c r="K7" s="11">
        <v>1.03</v>
      </c>
      <c r="L7" s="11">
        <v>4.8499999999999996</v>
      </c>
      <c r="M7" s="11">
        <v>3.72</v>
      </c>
      <c r="N7" s="11">
        <v>8.3800000000000008</v>
      </c>
      <c r="O7" s="17">
        <f t="shared" si="1"/>
        <v>1.1847133757961783</v>
      </c>
      <c r="R7" s="11">
        <v>319</v>
      </c>
      <c r="S7" s="11">
        <v>5.45</v>
      </c>
      <c r="T7" s="11">
        <v>33.130000000000003</v>
      </c>
      <c r="U7" s="11">
        <v>8.69</v>
      </c>
      <c r="V7" s="11">
        <v>21.61</v>
      </c>
      <c r="W7" s="17">
        <f t="shared" si="2"/>
        <v>2.7675159235668789</v>
      </c>
      <c r="Z7" s="11">
        <v>301</v>
      </c>
      <c r="AA7" s="11">
        <v>2</v>
      </c>
      <c r="AB7" s="11">
        <v>13.24</v>
      </c>
      <c r="AC7" s="11">
        <v>5.87</v>
      </c>
      <c r="AD7" s="11">
        <v>13.85</v>
      </c>
      <c r="AE7" s="17">
        <f t="shared" si="3"/>
        <v>1.8694267515923566</v>
      </c>
      <c r="AG7" s="159" t="s">
        <v>24</v>
      </c>
      <c r="AH7" s="160">
        <v>11.824324324324325</v>
      </c>
      <c r="AI7" s="176">
        <v>11.267605633802818</v>
      </c>
      <c r="AJ7" s="176">
        <v>9.251101321585903</v>
      </c>
      <c r="AK7" s="176">
        <v>8.7155963302752291</v>
      </c>
      <c r="AL7" s="176">
        <v>9.9730458221024261</v>
      </c>
      <c r="AM7" s="177">
        <v>10.632911392405063</v>
      </c>
      <c r="AN7" s="160">
        <v>25.899280575539567</v>
      </c>
      <c r="AO7" s="176">
        <v>22.541966426858512</v>
      </c>
      <c r="AP7" s="176">
        <v>19.634703196347029</v>
      </c>
      <c r="AQ7" s="176">
        <v>17.892156862745097</v>
      </c>
      <c r="AR7" s="176">
        <v>19.367588932806324</v>
      </c>
      <c r="AS7" s="176">
        <v>26.148409893992934</v>
      </c>
      <c r="AT7" s="176">
        <v>20.114942528735632</v>
      </c>
      <c r="AU7" s="177">
        <v>29.716981132075471</v>
      </c>
      <c r="AV7" s="160">
        <v>19.306930693069308</v>
      </c>
      <c r="AW7" s="176">
        <v>14.545454545454545</v>
      </c>
      <c r="AX7" s="176">
        <v>15.234375</v>
      </c>
      <c r="AY7" s="176">
        <v>13.707165109034266</v>
      </c>
      <c r="AZ7" s="177">
        <v>21.327014218009481</v>
      </c>
      <c r="BA7" s="147">
        <v>13.145539906103288</v>
      </c>
      <c r="BB7" s="148">
        <v>22.527472527472529</v>
      </c>
      <c r="BC7" s="148">
        <v>11.235955056179774</v>
      </c>
      <c r="BD7" s="148">
        <v>17.20430107526882</v>
      </c>
      <c r="BE7" s="148">
        <v>14.285714285714285</v>
      </c>
      <c r="BF7" s="149">
        <v>11.494252873563218</v>
      </c>
    </row>
    <row r="8" spans="1:58" x14ac:dyDescent="0.25">
      <c r="B8" s="11">
        <v>89</v>
      </c>
      <c r="C8" s="11">
        <v>2.1800000000000002</v>
      </c>
      <c r="D8" s="11">
        <v>6.51</v>
      </c>
      <c r="E8" s="11">
        <v>5.53</v>
      </c>
      <c r="F8" s="11">
        <v>9.66</v>
      </c>
      <c r="G8" s="17">
        <f t="shared" si="0"/>
        <v>1.7611464968152866</v>
      </c>
      <c r="J8" s="11">
        <v>135</v>
      </c>
      <c r="K8" s="11">
        <v>0.91</v>
      </c>
      <c r="L8" s="11">
        <v>11.69</v>
      </c>
      <c r="M8" s="11">
        <v>3.85</v>
      </c>
      <c r="N8" s="11">
        <v>13</v>
      </c>
      <c r="O8" s="17">
        <f t="shared" si="1"/>
        <v>1.2261146496815287</v>
      </c>
      <c r="R8" s="11">
        <v>34</v>
      </c>
      <c r="S8" s="11">
        <v>5.4</v>
      </c>
      <c r="T8" s="11">
        <v>27.52</v>
      </c>
      <c r="U8" s="11">
        <v>8.98</v>
      </c>
      <c r="V8" s="11">
        <v>21.91</v>
      </c>
      <c r="W8" s="17">
        <f t="shared" si="2"/>
        <v>2.8598726114649682</v>
      </c>
      <c r="Z8" s="11">
        <v>422</v>
      </c>
      <c r="AA8" s="11">
        <v>2.4900000000000002</v>
      </c>
      <c r="AB8" s="11">
        <v>23.52</v>
      </c>
      <c r="AC8" s="11">
        <v>5.87</v>
      </c>
      <c r="AD8" s="11">
        <v>18.47</v>
      </c>
      <c r="AE8" s="17">
        <f t="shared" si="3"/>
        <v>1.8694267515923566</v>
      </c>
      <c r="AG8" s="159" t="s">
        <v>25</v>
      </c>
      <c r="AH8" s="160">
        <v>16.554054054054053</v>
      </c>
      <c r="AI8" s="176">
        <v>18.30985915492958</v>
      </c>
      <c r="AJ8" s="176">
        <v>11.013215859030836</v>
      </c>
      <c r="AK8" s="176">
        <v>16.972477064220186</v>
      </c>
      <c r="AL8" s="176">
        <v>13.20754716981132</v>
      </c>
      <c r="AM8" s="177">
        <v>14.683544303797468</v>
      </c>
      <c r="AN8" s="160">
        <v>14.86810551558753</v>
      </c>
      <c r="AO8" s="176">
        <v>11.750599520383693</v>
      </c>
      <c r="AP8" s="176">
        <v>13.24200913242009</v>
      </c>
      <c r="AQ8" s="176">
        <v>17.156862745098039</v>
      </c>
      <c r="AR8" s="176">
        <v>18.972332015810274</v>
      </c>
      <c r="AS8" s="176">
        <v>19.081272084805654</v>
      </c>
      <c r="AT8" s="176">
        <v>17.816091954022991</v>
      </c>
      <c r="AU8" s="177">
        <v>20.283018867924529</v>
      </c>
      <c r="AV8" s="160">
        <v>16.336633663366339</v>
      </c>
      <c r="AW8" s="176">
        <v>19.545454545454547</v>
      </c>
      <c r="AX8" s="176">
        <v>16.015625</v>
      </c>
      <c r="AY8" s="176">
        <v>16.822429906542055</v>
      </c>
      <c r="AZ8" s="177">
        <v>19.431279620853083</v>
      </c>
      <c r="BA8" s="147">
        <v>22.300469483568076</v>
      </c>
      <c r="BB8" s="148">
        <v>19.230769230769234</v>
      </c>
      <c r="BC8" s="148">
        <v>16.292134831460675</v>
      </c>
      <c r="BD8" s="148">
        <v>17.20430107526882</v>
      </c>
      <c r="BE8" s="148">
        <v>16.326530612244898</v>
      </c>
      <c r="BF8" s="149">
        <v>18.390804597701148</v>
      </c>
    </row>
    <row r="9" spans="1:58" x14ac:dyDescent="0.25">
      <c r="B9" s="11">
        <v>24</v>
      </c>
      <c r="C9" s="11">
        <v>2.08</v>
      </c>
      <c r="D9" s="11">
        <v>6.69</v>
      </c>
      <c r="E9" s="11">
        <v>5.66</v>
      </c>
      <c r="F9" s="11">
        <v>9.86</v>
      </c>
      <c r="G9" s="17">
        <f t="shared" si="0"/>
        <v>1.802547770700637</v>
      </c>
      <c r="J9" s="11">
        <v>134</v>
      </c>
      <c r="K9" s="11">
        <v>1.02</v>
      </c>
      <c r="L9" s="11">
        <v>11.95</v>
      </c>
      <c r="M9" s="11">
        <v>3.87</v>
      </c>
      <c r="N9" s="11">
        <v>13.12</v>
      </c>
      <c r="O9" s="17">
        <f t="shared" si="1"/>
        <v>1.2324840764331211</v>
      </c>
      <c r="R9" s="11">
        <v>313</v>
      </c>
      <c r="S9" s="11">
        <v>5.08</v>
      </c>
      <c r="T9" s="11">
        <v>27.36</v>
      </c>
      <c r="U9" s="11">
        <v>9.43</v>
      </c>
      <c r="V9" s="11">
        <v>21.31</v>
      </c>
      <c r="W9" s="17">
        <f t="shared" si="2"/>
        <v>3.0031847133757958</v>
      </c>
      <c r="Z9" s="11">
        <v>330</v>
      </c>
      <c r="AA9" s="11">
        <v>2.0099999999999998</v>
      </c>
      <c r="AB9" s="11">
        <v>17.170000000000002</v>
      </c>
      <c r="AC9" s="11">
        <v>6.04</v>
      </c>
      <c r="AD9" s="11">
        <v>15.94</v>
      </c>
      <c r="AE9" s="17">
        <f t="shared" si="3"/>
        <v>1.9235668789808917</v>
      </c>
      <c r="AG9" s="159" t="s">
        <v>26</v>
      </c>
      <c r="AH9" s="160">
        <v>13.513513513513514</v>
      </c>
      <c r="AI9" s="176">
        <v>15.492957746478872</v>
      </c>
      <c r="AJ9" s="176">
        <v>12.114537444933921</v>
      </c>
      <c r="AK9" s="176">
        <v>14.220183486238533</v>
      </c>
      <c r="AL9" s="176">
        <v>11.320754716981133</v>
      </c>
      <c r="AM9" s="177">
        <v>16.962025316455694</v>
      </c>
      <c r="AN9" s="160">
        <v>10.791366906474821</v>
      </c>
      <c r="AO9" s="176">
        <v>11.510791366906476</v>
      </c>
      <c r="AP9" s="176">
        <v>10.50228310502283</v>
      </c>
      <c r="AQ9" s="176">
        <v>12.745098039215685</v>
      </c>
      <c r="AR9" s="176">
        <v>15.810276679841898</v>
      </c>
      <c r="AS9" s="176">
        <v>12.014134275618375</v>
      </c>
      <c r="AT9" s="176">
        <v>10.919540229885058</v>
      </c>
      <c r="AU9" s="177">
        <v>8.0188679245283012</v>
      </c>
      <c r="AV9" s="160">
        <v>19.306930693069308</v>
      </c>
      <c r="AW9" s="176">
        <v>17.727272727272727</v>
      </c>
      <c r="AX9" s="176">
        <v>17.96875</v>
      </c>
      <c r="AY9" s="176">
        <v>15.57632398753894</v>
      </c>
      <c r="AZ9" s="177">
        <v>9.0047393364928912</v>
      </c>
      <c r="BA9" s="147">
        <v>17.370892018779344</v>
      </c>
      <c r="BB9" s="148">
        <v>6.0439560439560438</v>
      </c>
      <c r="BC9" s="148">
        <v>19.101123595505616</v>
      </c>
      <c r="BD9" s="148">
        <v>20.43010752688172</v>
      </c>
      <c r="BE9" s="148">
        <v>21.088435374149661</v>
      </c>
      <c r="BF9" s="149">
        <v>22.413793103448278</v>
      </c>
    </row>
    <row r="10" spans="1:58" x14ac:dyDescent="0.25">
      <c r="B10" s="11">
        <v>260</v>
      </c>
      <c r="C10" s="11">
        <v>2.2000000000000002</v>
      </c>
      <c r="D10" s="11">
        <v>5.66</v>
      </c>
      <c r="E10" s="11">
        <v>5.78</v>
      </c>
      <c r="F10" s="11">
        <v>9.1999999999999993</v>
      </c>
      <c r="G10" s="17">
        <f t="shared" si="0"/>
        <v>1.8407643312101911</v>
      </c>
      <c r="J10" s="11">
        <v>442</v>
      </c>
      <c r="K10" s="11">
        <v>1.2</v>
      </c>
      <c r="L10" s="11">
        <v>7.32</v>
      </c>
      <c r="M10" s="11">
        <v>3.94</v>
      </c>
      <c r="N10" s="11">
        <v>10.01</v>
      </c>
      <c r="O10" s="17">
        <f t="shared" si="1"/>
        <v>1.2547770700636942</v>
      </c>
      <c r="R10" s="11">
        <v>291</v>
      </c>
      <c r="S10" s="11">
        <v>6.12</v>
      </c>
      <c r="T10" s="11">
        <v>34</v>
      </c>
      <c r="U10" s="11">
        <v>9.5</v>
      </c>
      <c r="V10" s="11">
        <v>22.23</v>
      </c>
      <c r="W10" s="17">
        <f t="shared" si="2"/>
        <v>3.0254777070063694</v>
      </c>
      <c r="Z10" s="11">
        <v>342</v>
      </c>
      <c r="AA10" s="11">
        <v>2.52</v>
      </c>
      <c r="AB10" s="11">
        <v>21.04</v>
      </c>
      <c r="AC10" s="11">
        <v>6.15</v>
      </c>
      <c r="AD10" s="11">
        <v>17.5</v>
      </c>
      <c r="AE10" s="17">
        <f t="shared" si="3"/>
        <v>1.9585987261146498</v>
      </c>
      <c r="AG10" s="159" t="s">
        <v>27</v>
      </c>
      <c r="AH10" s="160">
        <v>9.121621621621621</v>
      </c>
      <c r="AI10" s="176">
        <v>12.676056338028168</v>
      </c>
      <c r="AJ10" s="176">
        <v>15.198237885462554</v>
      </c>
      <c r="AK10" s="176">
        <v>19.724770642201836</v>
      </c>
      <c r="AL10" s="176">
        <v>16.172506738544474</v>
      </c>
      <c r="AM10" s="177">
        <v>12.405063291139239</v>
      </c>
      <c r="AN10" s="160">
        <v>6.9544364508393279</v>
      </c>
      <c r="AO10" s="176">
        <v>3.3573141486810552</v>
      </c>
      <c r="AP10" s="176">
        <v>5.93607305936073</v>
      </c>
      <c r="AQ10" s="176">
        <v>4.9019607843137258</v>
      </c>
      <c r="AR10" s="176">
        <v>7.9051383399209492</v>
      </c>
      <c r="AS10" s="176">
        <v>7.4204946996466434</v>
      </c>
      <c r="AT10" s="176">
        <v>6.8965517241379306</v>
      </c>
      <c r="AU10" s="177">
        <v>4.716981132075472</v>
      </c>
      <c r="AV10" s="160">
        <v>11.386138613861387</v>
      </c>
      <c r="AW10" s="176">
        <v>11.363636363636363</v>
      </c>
      <c r="AX10" s="176">
        <v>15.625</v>
      </c>
      <c r="AY10" s="176">
        <v>11.214953271028037</v>
      </c>
      <c r="AZ10" s="177">
        <v>10.42654028436019</v>
      </c>
      <c r="BA10" s="147">
        <v>11.737089201877934</v>
      </c>
      <c r="BB10" s="148">
        <v>2.197802197802198</v>
      </c>
      <c r="BC10" s="148">
        <v>16.292134831460675</v>
      </c>
      <c r="BD10" s="148">
        <v>12.903225806451612</v>
      </c>
      <c r="BE10" s="148">
        <v>12.244897959183673</v>
      </c>
      <c r="BF10" s="149">
        <v>14.367816091954023</v>
      </c>
    </row>
    <row r="11" spans="1:58" ht="15.75" thickBot="1" x14ac:dyDescent="0.3">
      <c r="B11" s="11">
        <v>370</v>
      </c>
      <c r="C11" s="11">
        <v>2.69</v>
      </c>
      <c r="D11" s="11">
        <v>17.940000000000001</v>
      </c>
      <c r="E11" s="11">
        <v>6.09</v>
      </c>
      <c r="F11" s="11">
        <v>15.88</v>
      </c>
      <c r="G11" s="17">
        <f t="shared" si="0"/>
        <v>1.9394904458598725</v>
      </c>
      <c r="J11" s="11">
        <v>313</v>
      </c>
      <c r="K11" s="11">
        <v>1.19</v>
      </c>
      <c r="L11" s="11">
        <v>6.3</v>
      </c>
      <c r="M11" s="11">
        <v>4</v>
      </c>
      <c r="N11" s="11">
        <v>9.44</v>
      </c>
      <c r="O11" s="17">
        <f t="shared" si="1"/>
        <v>1.2738853503184713</v>
      </c>
      <c r="R11" s="11">
        <v>257</v>
      </c>
      <c r="S11" s="11">
        <v>6.49</v>
      </c>
      <c r="T11" s="11">
        <v>21.22</v>
      </c>
      <c r="U11" s="11">
        <v>9.61</v>
      </c>
      <c r="V11" s="11">
        <v>17.260000000000002</v>
      </c>
      <c r="W11" s="17">
        <f t="shared" si="2"/>
        <v>3.0605095541401273</v>
      </c>
      <c r="Z11" s="11">
        <v>223</v>
      </c>
      <c r="AA11" s="11">
        <v>2.5499999999999998</v>
      </c>
      <c r="AB11" s="11">
        <v>7.32</v>
      </c>
      <c r="AC11" s="11">
        <v>6.19</v>
      </c>
      <c r="AD11" s="11">
        <v>10.41</v>
      </c>
      <c r="AE11" s="17">
        <f t="shared" si="3"/>
        <v>1.9713375796178345</v>
      </c>
      <c r="AG11" s="162" t="s">
        <v>28</v>
      </c>
      <c r="AH11" s="163">
        <v>35.810810810810814</v>
      </c>
      <c r="AI11" s="178">
        <v>33.802816901408448</v>
      </c>
      <c r="AJ11" s="178">
        <v>43.832599118942731</v>
      </c>
      <c r="AK11" s="178">
        <v>27.981651376146786</v>
      </c>
      <c r="AL11" s="178">
        <v>39.083557951482476</v>
      </c>
      <c r="AM11" s="179">
        <v>33.670886075949369</v>
      </c>
      <c r="AN11" s="163">
        <v>6.4748201438848918</v>
      </c>
      <c r="AO11" s="178">
        <v>8.1534772182254205</v>
      </c>
      <c r="AP11" s="178">
        <v>11.187214611872145</v>
      </c>
      <c r="AQ11" s="178">
        <v>7.8431372549019605</v>
      </c>
      <c r="AR11" s="178">
        <v>9.8814229249011856</v>
      </c>
      <c r="AS11" s="178">
        <v>11.66077738515901</v>
      </c>
      <c r="AT11" s="178">
        <v>6.6091954022988508</v>
      </c>
      <c r="AU11" s="179">
        <v>11.084905660377359</v>
      </c>
      <c r="AV11" s="163">
        <v>30.198019801980198</v>
      </c>
      <c r="AW11" s="178">
        <v>24.09090909090909</v>
      </c>
      <c r="AX11" s="178">
        <v>26.953125</v>
      </c>
      <c r="AY11" s="178">
        <v>31.775700934579437</v>
      </c>
      <c r="AZ11" s="179">
        <v>25.592417061611371</v>
      </c>
      <c r="BA11" s="172">
        <v>26.525821596244132</v>
      </c>
      <c r="BB11" s="182">
        <v>18.131868131868131</v>
      </c>
      <c r="BC11" s="182">
        <v>24.157303370786519</v>
      </c>
      <c r="BD11" s="182">
        <v>11.827956989247312</v>
      </c>
      <c r="BE11" s="182">
        <v>21.088435374149661</v>
      </c>
      <c r="BF11" s="183">
        <v>14.367816091954023</v>
      </c>
    </row>
    <row r="12" spans="1:58" ht="15.75" thickBot="1" x14ac:dyDescent="0.3">
      <c r="B12" s="11">
        <v>204</v>
      </c>
      <c r="C12" s="11">
        <v>2.8</v>
      </c>
      <c r="D12" s="11">
        <v>22.36</v>
      </c>
      <c r="E12" s="11">
        <v>6.31</v>
      </c>
      <c r="F12" s="11">
        <v>18.05</v>
      </c>
      <c r="G12" s="17">
        <f t="shared" si="0"/>
        <v>2.0095541401273884</v>
      </c>
      <c r="J12" s="11">
        <v>141</v>
      </c>
      <c r="K12" s="11">
        <v>1.19</v>
      </c>
      <c r="L12" s="11">
        <v>17.190000000000001</v>
      </c>
      <c r="M12" s="11">
        <v>4.12</v>
      </c>
      <c r="N12" s="11">
        <v>15.93</v>
      </c>
      <c r="O12" s="17">
        <f t="shared" si="1"/>
        <v>1.3121019108280254</v>
      </c>
      <c r="R12" s="11">
        <v>54</v>
      </c>
      <c r="S12" s="11">
        <v>6.76</v>
      </c>
      <c r="T12" s="11">
        <v>43.49</v>
      </c>
      <c r="U12" s="11">
        <v>9.84</v>
      </c>
      <c r="V12" s="11">
        <v>24.95</v>
      </c>
      <c r="W12" s="17">
        <f t="shared" si="2"/>
        <v>3.1337579617834392</v>
      </c>
      <c r="Z12" s="11">
        <v>317</v>
      </c>
      <c r="AA12" s="11">
        <v>2.99</v>
      </c>
      <c r="AB12" s="11">
        <v>16.309999999999999</v>
      </c>
      <c r="AC12" s="11">
        <v>6.37</v>
      </c>
      <c r="AD12" s="11">
        <v>15.17</v>
      </c>
      <c r="AE12" s="17">
        <f t="shared" si="3"/>
        <v>2.0286624203821657</v>
      </c>
      <c r="AH12" s="16"/>
      <c r="AI12" s="16"/>
      <c r="AJ12" s="16"/>
      <c r="AK12" s="16"/>
      <c r="AL12" s="16"/>
      <c r="AM12" s="16"/>
      <c r="AN12" s="16"/>
    </row>
    <row r="13" spans="1:58" x14ac:dyDescent="0.25">
      <c r="B13" s="11">
        <v>108</v>
      </c>
      <c r="C13" s="11">
        <v>2.4</v>
      </c>
      <c r="D13" s="11">
        <v>18.73</v>
      </c>
      <c r="E13" s="11">
        <v>6.63</v>
      </c>
      <c r="F13" s="11">
        <v>19.41</v>
      </c>
      <c r="G13" s="17">
        <f t="shared" si="0"/>
        <v>2.1114649681528661</v>
      </c>
      <c r="J13" s="11">
        <v>345</v>
      </c>
      <c r="K13" s="11">
        <v>1.1399999999999999</v>
      </c>
      <c r="L13" s="11">
        <v>14.21</v>
      </c>
      <c r="M13" s="11">
        <v>4.18</v>
      </c>
      <c r="N13" s="11">
        <v>14.48</v>
      </c>
      <c r="O13" s="17">
        <f t="shared" si="1"/>
        <v>1.3312101910828025</v>
      </c>
      <c r="R13" s="11">
        <v>9</v>
      </c>
      <c r="S13" s="11">
        <v>6.07</v>
      </c>
      <c r="T13" s="11">
        <v>46.96</v>
      </c>
      <c r="U13" s="11">
        <v>9.8800000000000008</v>
      </c>
      <c r="V13" s="11">
        <v>25.96</v>
      </c>
      <c r="W13" s="17">
        <f t="shared" si="2"/>
        <v>3.1464968152866244</v>
      </c>
      <c r="Z13" s="11">
        <v>364</v>
      </c>
      <c r="AA13" s="11">
        <v>2.58</v>
      </c>
      <c r="AB13" s="11">
        <v>9.9700000000000006</v>
      </c>
      <c r="AC13" s="11">
        <v>6.4</v>
      </c>
      <c r="AD13" s="11">
        <v>11.97</v>
      </c>
      <c r="AE13" s="17">
        <f t="shared" si="3"/>
        <v>2.0382165605095541</v>
      </c>
      <c r="AG13" s="98" t="s">
        <v>170</v>
      </c>
      <c r="AH13" s="184" t="s">
        <v>171</v>
      </c>
      <c r="AI13" s="184"/>
      <c r="AJ13" s="184"/>
      <c r="AK13" s="184"/>
      <c r="AL13" s="185"/>
      <c r="AN13" s="16"/>
    </row>
    <row r="14" spans="1:58" x14ac:dyDescent="0.25">
      <c r="B14" s="11">
        <v>368</v>
      </c>
      <c r="C14" s="11">
        <v>3.45</v>
      </c>
      <c r="D14" s="11">
        <v>10.14</v>
      </c>
      <c r="E14" s="11">
        <v>6.84</v>
      </c>
      <c r="F14" s="11">
        <v>11.81</v>
      </c>
      <c r="G14" s="17">
        <f t="shared" si="0"/>
        <v>2.1783439490445859</v>
      </c>
      <c r="J14" s="11">
        <v>462</v>
      </c>
      <c r="K14" s="11">
        <v>1.27</v>
      </c>
      <c r="L14" s="11">
        <v>6.35</v>
      </c>
      <c r="M14" s="11">
        <v>4.22</v>
      </c>
      <c r="N14" s="11">
        <v>9.44</v>
      </c>
      <c r="O14" s="17">
        <f t="shared" si="1"/>
        <v>1.3439490445859872</v>
      </c>
      <c r="R14" s="11">
        <v>10</v>
      </c>
      <c r="S14" s="11">
        <v>6.79</v>
      </c>
      <c r="T14" s="11">
        <v>50.07</v>
      </c>
      <c r="U14" s="11">
        <v>9.9700000000000006</v>
      </c>
      <c r="V14" s="11">
        <v>27.2</v>
      </c>
      <c r="W14" s="17">
        <f t="shared" si="2"/>
        <v>3.1751592356687901</v>
      </c>
      <c r="Z14" s="11">
        <v>294</v>
      </c>
      <c r="AA14" s="11">
        <v>2.98</v>
      </c>
      <c r="AB14" s="11">
        <v>9.6199999999999992</v>
      </c>
      <c r="AC14" s="11">
        <v>6.44</v>
      </c>
      <c r="AD14" s="11">
        <v>11.75</v>
      </c>
      <c r="AE14" s="17">
        <f t="shared" si="3"/>
        <v>2.0509554140127388</v>
      </c>
      <c r="AG14" s="100" t="s">
        <v>91</v>
      </c>
      <c r="AH14" s="93">
        <v>0.05</v>
      </c>
      <c r="AI14" s="93"/>
      <c r="AJ14" s="93"/>
      <c r="AK14" s="93"/>
      <c r="AL14" s="94"/>
      <c r="AN14" s="16"/>
    </row>
    <row r="15" spans="1:58" x14ac:dyDescent="0.25">
      <c r="B15" s="11">
        <v>21</v>
      </c>
      <c r="C15" s="11">
        <v>4.05</v>
      </c>
      <c r="D15" s="11">
        <v>16.78</v>
      </c>
      <c r="E15" s="11">
        <v>7.44</v>
      </c>
      <c r="F15" s="11">
        <v>15.69</v>
      </c>
      <c r="G15" s="17">
        <f t="shared" si="0"/>
        <v>2.3694267515923566</v>
      </c>
      <c r="J15" s="11">
        <v>346</v>
      </c>
      <c r="K15" s="11">
        <v>1.32</v>
      </c>
      <c r="L15" s="11">
        <v>14.64</v>
      </c>
      <c r="M15" s="11">
        <v>4.34</v>
      </c>
      <c r="N15" s="11">
        <v>14.56</v>
      </c>
      <c r="O15" s="17">
        <f t="shared" si="1"/>
        <v>1.3821656050955413</v>
      </c>
      <c r="R15" s="11">
        <v>32</v>
      </c>
      <c r="S15" s="11">
        <v>5.49</v>
      </c>
      <c r="T15" s="11">
        <v>38.270000000000003</v>
      </c>
      <c r="U15" s="11">
        <v>9.9700000000000006</v>
      </c>
      <c r="V15" s="11">
        <v>23.64</v>
      </c>
      <c r="W15" s="17">
        <f t="shared" si="2"/>
        <v>3.1751592356687901</v>
      </c>
      <c r="Z15" s="11">
        <v>169</v>
      </c>
      <c r="AA15" s="11">
        <v>3.3</v>
      </c>
      <c r="AB15" s="11">
        <v>13.73</v>
      </c>
      <c r="AC15" s="11">
        <v>6.81</v>
      </c>
      <c r="AD15" s="11">
        <v>13.91</v>
      </c>
      <c r="AE15" s="17">
        <f t="shared" si="3"/>
        <v>2.1687898089171971</v>
      </c>
      <c r="AG15" s="100"/>
      <c r="AH15" s="93"/>
      <c r="AI15" s="93"/>
      <c r="AJ15" s="93"/>
      <c r="AK15" s="93"/>
      <c r="AL15" s="94"/>
    </row>
    <row r="16" spans="1:58" x14ac:dyDescent="0.25">
      <c r="B16" s="11">
        <v>59</v>
      </c>
      <c r="C16" s="11">
        <v>3.35</v>
      </c>
      <c r="D16" s="11">
        <v>8.91</v>
      </c>
      <c r="E16" s="11">
        <v>7.54</v>
      </c>
      <c r="F16" s="11">
        <v>12.07</v>
      </c>
      <c r="G16" s="17">
        <f t="shared" si="0"/>
        <v>2.4012738853503186</v>
      </c>
      <c r="J16" s="11">
        <v>463</v>
      </c>
      <c r="K16" s="11">
        <v>1.28</v>
      </c>
      <c r="L16" s="11">
        <v>26.06</v>
      </c>
      <c r="M16" s="11">
        <v>4.34</v>
      </c>
      <c r="N16" s="11">
        <v>19.73</v>
      </c>
      <c r="O16" s="17">
        <f t="shared" si="1"/>
        <v>1.3821656050955413</v>
      </c>
      <c r="R16" s="11">
        <v>115</v>
      </c>
      <c r="S16" s="11">
        <v>7.31</v>
      </c>
      <c r="T16" s="11">
        <v>42.34</v>
      </c>
      <c r="U16" s="11">
        <v>10.06</v>
      </c>
      <c r="V16" s="11">
        <v>24.73</v>
      </c>
      <c r="W16" s="17">
        <f t="shared" si="2"/>
        <v>3.2038216560509554</v>
      </c>
      <c r="Z16" s="11">
        <v>199</v>
      </c>
      <c r="AA16" s="11">
        <v>3.23</v>
      </c>
      <c r="AB16" s="11">
        <v>9.16</v>
      </c>
      <c r="AC16" s="11">
        <v>6.81</v>
      </c>
      <c r="AD16" s="11">
        <v>11.5</v>
      </c>
      <c r="AE16" s="17">
        <f t="shared" si="3"/>
        <v>2.1687898089171971</v>
      </c>
      <c r="AG16" s="100" t="s">
        <v>172</v>
      </c>
      <c r="AH16" s="93" t="s">
        <v>173</v>
      </c>
      <c r="AI16" s="93" t="s">
        <v>83</v>
      </c>
      <c r="AJ16" s="93" t="s">
        <v>84</v>
      </c>
      <c r="AK16" s="93" t="s">
        <v>94</v>
      </c>
      <c r="AL16" s="94"/>
    </row>
    <row r="17" spans="2:41" x14ac:dyDescent="0.25">
      <c r="B17" s="11">
        <v>327</v>
      </c>
      <c r="C17" s="11">
        <v>4.09</v>
      </c>
      <c r="D17" s="11">
        <v>15.03</v>
      </c>
      <c r="E17" s="11">
        <v>7.54</v>
      </c>
      <c r="F17" s="11">
        <v>14.48</v>
      </c>
      <c r="G17" s="17">
        <f t="shared" si="0"/>
        <v>2.4012738853503186</v>
      </c>
      <c r="J17" s="11">
        <v>232</v>
      </c>
      <c r="K17" s="11">
        <v>1.21</v>
      </c>
      <c r="L17" s="11">
        <v>11.69</v>
      </c>
      <c r="M17" s="11">
        <v>4.4000000000000004</v>
      </c>
      <c r="N17" s="11">
        <v>13.6</v>
      </c>
      <c r="O17" s="17">
        <f t="shared" si="1"/>
        <v>1.4012738853503186</v>
      </c>
      <c r="R17" s="11">
        <v>309</v>
      </c>
      <c r="S17" s="11">
        <v>6.88</v>
      </c>
      <c r="T17" s="11">
        <v>35.729999999999997</v>
      </c>
      <c r="U17" s="11">
        <v>10.220000000000001</v>
      </c>
      <c r="V17" s="11">
        <v>23.32</v>
      </c>
      <c r="W17" s="17">
        <f t="shared" si="2"/>
        <v>3.2547770700636942</v>
      </c>
      <c r="Z17" s="11">
        <v>355</v>
      </c>
      <c r="AA17" s="11">
        <v>2.98</v>
      </c>
      <c r="AB17" s="11">
        <v>15.89</v>
      </c>
      <c r="AC17" s="11">
        <v>6.84</v>
      </c>
      <c r="AD17" s="11">
        <v>15.28</v>
      </c>
      <c r="AE17" s="17">
        <f t="shared" si="3"/>
        <v>2.1783439490445859</v>
      </c>
      <c r="AG17" s="100" t="s">
        <v>174</v>
      </c>
      <c r="AH17" s="93">
        <v>44.38</v>
      </c>
      <c r="AI17" s="93" t="s">
        <v>148</v>
      </c>
      <c r="AJ17" s="93" t="s">
        <v>149</v>
      </c>
      <c r="AK17" s="93" t="s">
        <v>87</v>
      </c>
      <c r="AL17" s="94"/>
    </row>
    <row r="18" spans="2:41" x14ac:dyDescent="0.25">
      <c r="B18" s="11">
        <v>238</v>
      </c>
      <c r="C18" s="11">
        <v>3.91</v>
      </c>
      <c r="D18" s="11">
        <v>20.49</v>
      </c>
      <c r="E18" s="11">
        <v>7.85</v>
      </c>
      <c r="F18" s="11">
        <v>17.47</v>
      </c>
      <c r="G18" s="17">
        <f t="shared" si="0"/>
        <v>2.5</v>
      </c>
      <c r="J18" s="11">
        <v>264</v>
      </c>
      <c r="K18" s="11">
        <v>1.19</v>
      </c>
      <c r="L18" s="11">
        <v>16.71</v>
      </c>
      <c r="M18" s="11">
        <v>4.5</v>
      </c>
      <c r="N18" s="11">
        <v>16.7</v>
      </c>
      <c r="O18" s="17">
        <f t="shared" si="1"/>
        <v>1.4331210191082802</v>
      </c>
      <c r="R18" s="11">
        <v>317</v>
      </c>
      <c r="S18" s="11">
        <v>7.07</v>
      </c>
      <c r="T18" s="11">
        <v>31.3</v>
      </c>
      <c r="U18" s="11">
        <v>10.28</v>
      </c>
      <c r="V18" s="11">
        <v>21.01</v>
      </c>
      <c r="W18" s="17">
        <f t="shared" si="2"/>
        <v>3.2738853503184711</v>
      </c>
      <c r="Z18" s="11">
        <v>251</v>
      </c>
      <c r="AA18" s="11">
        <v>3.34</v>
      </c>
      <c r="AB18" s="11">
        <v>18.32</v>
      </c>
      <c r="AC18" s="11">
        <v>6.88</v>
      </c>
      <c r="AD18" s="11">
        <v>16.309999999999999</v>
      </c>
      <c r="AE18" s="17">
        <f t="shared" si="3"/>
        <v>2.1910828025477707</v>
      </c>
      <c r="AG18" s="100" t="s">
        <v>175</v>
      </c>
      <c r="AH18" s="93">
        <v>44.13</v>
      </c>
      <c r="AI18" s="93" t="s">
        <v>148</v>
      </c>
      <c r="AJ18" s="93" t="s">
        <v>149</v>
      </c>
      <c r="AK18" s="93" t="s">
        <v>87</v>
      </c>
      <c r="AL18" s="94"/>
    </row>
    <row r="19" spans="2:41" x14ac:dyDescent="0.25">
      <c r="B19" s="11">
        <v>12</v>
      </c>
      <c r="C19" s="11">
        <v>3.3</v>
      </c>
      <c r="D19" s="11">
        <v>13.21</v>
      </c>
      <c r="E19" s="11">
        <v>7.86</v>
      </c>
      <c r="F19" s="11">
        <v>14.3</v>
      </c>
      <c r="G19" s="17">
        <f t="shared" si="0"/>
        <v>2.5031847133757963</v>
      </c>
      <c r="J19" s="11">
        <v>452</v>
      </c>
      <c r="K19" s="11">
        <v>1.49</v>
      </c>
      <c r="L19" s="11">
        <v>24.15</v>
      </c>
      <c r="M19" s="11">
        <v>4.5599999999999996</v>
      </c>
      <c r="N19" s="11">
        <v>18.68</v>
      </c>
      <c r="O19" s="17">
        <f t="shared" si="1"/>
        <v>1.4522292993630572</v>
      </c>
      <c r="R19" s="11">
        <v>249</v>
      </c>
      <c r="S19" s="11">
        <v>7.36</v>
      </c>
      <c r="T19" s="11">
        <v>31.48</v>
      </c>
      <c r="U19" s="11">
        <v>10.31</v>
      </c>
      <c r="V19" s="11">
        <v>21</v>
      </c>
      <c r="W19" s="17">
        <f t="shared" si="2"/>
        <v>3.2834394904458599</v>
      </c>
      <c r="Z19" s="11">
        <v>82</v>
      </c>
      <c r="AA19" s="11">
        <v>2.88</v>
      </c>
      <c r="AB19" s="11">
        <v>13.71</v>
      </c>
      <c r="AC19" s="11">
        <v>6.94</v>
      </c>
      <c r="AD19" s="11">
        <v>14.22</v>
      </c>
      <c r="AE19" s="17">
        <f t="shared" si="3"/>
        <v>2.2101910828025479</v>
      </c>
      <c r="AG19" s="100" t="s">
        <v>1</v>
      </c>
      <c r="AH19" s="93">
        <v>3.8559999999999997E-5</v>
      </c>
      <c r="AI19" s="93" t="s">
        <v>176</v>
      </c>
      <c r="AJ19" s="93" t="s">
        <v>102</v>
      </c>
      <c r="AK19" s="93" t="s">
        <v>101</v>
      </c>
      <c r="AL19" s="94"/>
    </row>
    <row r="20" spans="2:41" x14ac:dyDescent="0.25">
      <c r="B20" s="11">
        <v>240</v>
      </c>
      <c r="C20" s="11">
        <v>3.87</v>
      </c>
      <c r="D20" s="11">
        <v>10.39</v>
      </c>
      <c r="E20" s="11">
        <v>7.88</v>
      </c>
      <c r="F20" s="11">
        <v>12.5</v>
      </c>
      <c r="G20" s="17">
        <f t="shared" si="0"/>
        <v>2.5095541401273884</v>
      </c>
      <c r="J20" s="11">
        <v>590</v>
      </c>
      <c r="K20" s="11">
        <v>1.62</v>
      </c>
      <c r="L20" s="11">
        <v>6.86</v>
      </c>
      <c r="M20" s="11">
        <v>4.72</v>
      </c>
      <c r="N20" s="11">
        <v>9.69</v>
      </c>
      <c r="O20" s="17">
        <f t="shared" si="1"/>
        <v>1.5031847133757961</v>
      </c>
      <c r="R20" s="11">
        <v>116</v>
      </c>
      <c r="S20" s="11">
        <v>7.45</v>
      </c>
      <c r="T20" s="11">
        <v>43.98</v>
      </c>
      <c r="U20" s="11">
        <v>10.47</v>
      </c>
      <c r="V20" s="11">
        <v>25.35</v>
      </c>
      <c r="W20" s="17">
        <f t="shared" si="2"/>
        <v>3.3343949044585988</v>
      </c>
      <c r="Z20" s="11">
        <v>197</v>
      </c>
      <c r="AA20" s="11">
        <v>3.48</v>
      </c>
      <c r="AB20" s="11">
        <v>17.93</v>
      </c>
      <c r="AC20" s="11">
        <v>7.15</v>
      </c>
      <c r="AD20" s="11">
        <v>16.190000000000001</v>
      </c>
      <c r="AE20" s="17">
        <f t="shared" si="3"/>
        <v>2.2770700636942673</v>
      </c>
      <c r="AG20" s="100"/>
      <c r="AH20" s="93"/>
      <c r="AI20" s="93"/>
      <c r="AJ20" s="93"/>
      <c r="AK20" s="93"/>
      <c r="AL20" s="94"/>
    </row>
    <row r="21" spans="2:41" x14ac:dyDescent="0.25">
      <c r="B21" s="11">
        <v>413</v>
      </c>
      <c r="C21" s="11">
        <v>4.22</v>
      </c>
      <c r="D21" s="11">
        <v>33.78</v>
      </c>
      <c r="E21" s="11">
        <v>7.94</v>
      </c>
      <c r="F21" s="11">
        <v>22.38</v>
      </c>
      <c r="G21" s="17">
        <f t="shared" si="0"/>
        <v>2.5286624203821657</v>
      </c>
      <c r="J21" s="11">
        <v>115</v>
      </c>
      <c r="K21" s="11">
        <v>1.55</v>
      </c>
      <c r="L21" s="11">
        <v>19.61</v>
      </c>
      <c r="M21" s="11">
        <v>4.78</v>
      </c>
      <c r="N21" s="11">
        <v>16.920000000000002</v>
      </c>
      <c r="O21" s="17">
        <f t="shared" si="1"/>
        <v>1.5222929936305734</v>
      </c>
      <c r="R21" s="11">
        <v>250</v>
      </c>
      <c r="S21" s="11">
        <v>7.32</v>
      </c>
      <c r="T21" s="11">
        <v>30.14</v>
      </c>
      <c r="U21" s="11">
        <v>10.57</v>
      </c>
      <c r="V21" s="11">
        <v>20.96</v>
      </c>
      <c r="W21" s="17">
        <f t="shared" si="2"/>
        <v>3.3662420382165603</v>
      </c>
      <c r="Z21" s="11">
        <v>34</v>
      </c>
      <c r="AA21" s="11">
        <v>3.38</v>
      </c>
      <c r="AB21" s="11">
        <v>10.16</v>
      </c>
      <c r="AC21" s="11">
        <v>7.23</v>
      </c>
      <c r="AD21" s="11">
        <v>12.36</v>
      </c>
      <c r="AE21" s="17">
        <f t="shared" si="3"/>
        <v>2.3025477707006372</v>
      </c>
      <c r="AG21" s="100" t="s">
        <v>177</v>
      </c>
      <c r="AH21" s="93" t="s">
        <v>178</v>
      </c>
      <c r="AI21" s="93" t="s">
        <v>128</v>
      </c>
      <c r="AJ21" s="93" t="s">
        <v>179</v>
      </c>
      <c r="AK21" s="93" t="s">
        <v>180</v>
      </c>
      <c r="AL21" s="94" t="s">
        <v>83</v>
      </c>
    </row>
    <row r="22" spans="2:41" x14ac:dyDescent="0.25">
      <c r="B22" s="11">
        <v>28</v>
      </c>
      <c r="C22" s="11">
        <v>4.51</v>
      </c>
      <c r="D22" s="11">
        <v>25.49</v>
      </c>
      <c r="E22" s="11">
        <v>8.0299999999999994</v>
      </c>
      <c r="F22" s="11">
        <v>19.559999999999999</v>
      </c>
      <c r="G22" s="17">
        <f t="shared" si="0"/>
        <v>2.557324840764331</v>
      </c>
      <c r="J22" s="11">
        <v>364</v>
      </c>
      <c r="K22" s="11">
        <v>1.83</v>
      </c>
      <c r="L22" s="11">
        <v>13.5</v>
      </c>
      <c r="M22" s="11">
        <v>5.0599999999999996</v>
      </c>
      <c r="N22" s="11">
        <v>14.13</v>
      </c>
      <c r="O22" s="17">
        <f t="shared" si="1"/>
        <v>1.6114649681528661</v>
      </c>
      <c r="R22" s="11">
        <v>292</v>
      </c>
      <c r="S22" s="11">
        <v>7.15</v>
      </c>
      <c r="T22" s="11">
        <v>33</v>
      </c>
      <c r="U22" s="11">
        <v>10.7</v>
      </c>
      <c r="V22" s="11">
        <v>22.05</v>
      </c>
      <c r="W22" s="17">
        <f t="shared" si="2"/>
        <v>3.4076433121019103</v>
      </c>
      <c r="Z22" s="11">
        <v>438</v>
      </c>
      <c r="AA22" s="11">
        <v>3.09</v>
      </c>
      <c r="AB22" s="11">
        <v>27.45</v>
      </c>
      <c r="AC22" s="11">
        <v>7.23</v>
      </c>
      <c r="AD22" s="11">
        <v>20.98</v>
      </c>
      <c r="AE22" s="17">
        <f t="shared" si="3"/>
        <v>2.3025477707006372</v>
      </c>
      <c r="AG22" s="100" t="s">
        <v>174</v>
      </c>
      <c r="AH22" s="93">
        <v>4987</v>
      </c>
      <c r="AI22" s="93">
        <v>21</v>
      </c>
      <c r="AJ22" s="93">
        <v>237.5</v>
      </c>
      <c r="AK22" s="93" t="s">
        <v>181</v>
      </c>
      <c r="AL22" s="94" t="s">
        <v>182</v>
      </c>
    </row>
    <row r="23" spans="2:41" x14ac:dyDescent="0.25">
      <c r="B23" s="11">
        <v>326</v>
      </c>
      <c r="C23" s="11">
        <v>3.88</v>
      </c>
      <c r="D23" s="11">
        <v>26.52</v>
      </c>
      <c r="E23" s="11">
        <v>8.1300000000000008</v>
      </c>
      <c r="F23" s="11">
        <v>22.02</v>
      </c>
      <c r="G23" s="17">
        <f t="shared" si="0"/>
        <v>2.589171974522293</v>
      </c>
      <c r="J23" s="11">
        <v>253</v>
      </c>
      <c r="K23" s="11">
        <v>1.96</v>
      </c>
      <c r="L23" s="11">
        <v>15.79</v>
      </c>
      <c r="M23" s="11">
        <v>5.16</v>
      </c>
      <c r="N23" s="11">
        <v>15.08</v>
      </c>
      <c r="O23" s="17">
        <f t="shared" si="1"/>
        <v>1.6433121019108281</v>
      </c>
      <c r="R23" s="11">
        <v>205</v>
      </c>
      <c r="S23" s="11">
        <v>8.39</v>
      </c>
      <c r="T23" s="11">
        <v>48.27</v>
      </c>
      <c r="U23" s="11">
        <v>10.94</v>
      </c>
      <c r="V23" s="11">
        <v>26.59</v>
      </c>
      <c r="W23" s="17">
        <f t="shared" si="2"/>
        <v>3.484076433121019</v>
      </c>
      <c r="Z23" s="11">
        <v>170</v>
      </c>
      <c r="AA23" s="11">
        <v>3.64</v>
      </c>
      <c r="AB23" s="11">
        <v>18.02</v>
      </c>
      <c r="AC23" s="11">
        <v>7.25</v>
      </c>
      <c r="AD23" s="11">
        <v>16.32</v>
      </c>
      <c r="AE23" s="17">
        <f t="shared" si="3"/>
        <v>2.3089171974522293</v>
      </c>
      <c r="AG23" s="100" t="s">
        <v>175</v>
      </c>
      <c r="AH23" s="93">
        <v>4959</v>
      </c>
      <c r="AI23" s="93">
        <v>7</v>
      </c>
      <c r="AJ23" s="93">
        <v>708.4</v>
      </c>
      <c r="AK23" s="93" t="s">
        <v>183</v>
      </c>
      <c r="AL23" s="94" t="s">
        <v>182</v>
      </c>
    </row>
    <row r="24" spans="2:41" x14ac:dyDescent="0.25">
      <c r="B24" s="11">
        <v>415</v>
      </c>
      <c r="C24" s="11">
        <v>4.63</v>
      </c>
      <c r="D24" s="11">
        <v>10.65</v>
      </c>
      <c r="E24" s="11">
        <v>8.3000000000000007</v>
      </c>
      <c r="F24" s="11">
        <v>12.31</v>
      </c>
      <c r="G24" s="17">
        <f t="shared" si="0"/>
        <v>2.6433121019108281</v>
      </c>
      <c r="J24" s="11">
        <v>371</v>
      </c>
      <c r="K24" s="11">
        <v>1.72</v>
      </c>
      <c r="L24" s="11">
        <v>9.85</v>
      </c>
      <c r="M24" s="11">
        <v>5.18</v>
      </c>
      <c r="N24" s="11">
        <v>11.66</v>
      </c>
      <c r="O24" s="17">
        <f t="shared" si="1"/>
        <v>1.6496815286624202</v>
      </c>
      <c r="R24" s="11">
        <v>41</v>
      </c>
      <c r="S24" s="11">
        <v>8.35</v>
      </c>
      <c r="T24" s="11">
        <v>56.41</v>
      </c>
      <c r="U24" s="11">
        <v>10.97</v>
      </c>
      <c r="V24" s="11">
        <v>28.93</v>
      </c>
      <c r="W24" s="17">
        <f t="shared" si="2"/>
        <v>3.4936305732484079</v>
      </c>
      <c r="Z24" s="11">
        <v>359</v>
      </c>
      <c r="AA24" s="11">
        <v>3.88</v>
      </c>
      <c r="AB24" s="11">
        <v>14.44</v>
      </c>
      <c r="AC24" s="11">
        <v>7.32</v>
      </c>
      <c r="AD24" s="11">
        <v>14.32</v>
      </c>
      <c r="AE24" s="17">
        <f t="shared" si="3"/>
        <v>2.3312101910828025</v>
      </c>
      <c r="AG24" s="100" t="s">
        <v>1</v>
      </c>
      <c r="AH24" s="93">
        <v>4.333E-3</v>
      </c>
      <c r="AI24" s="93">
        <v>3</v>
      </c>
      <c r="AJ24" s="93">
        <v>1.444E-3</v>
      </c>
      <c r="AK24" s="93" t="s">
        <v>184</v>
      </c>
      <c r="AL24" s="94" t="s">
        <v>185</v>
      </c>
    </row>
    <row r="25" spans="2:41" ht="15.75" thickBot="1" x14ac:dyDescent="0.3">
      <c r="B25" s="11">
        <v>426</v>
      </c>
      <c r="C25" s="11">
        <v>5.07</v>
      </c>
      <c r="D25" s="11">
        <v>30.31</v>
      </c>
      <c r="E25" s="11">
        <v>8.4600000000000009</v>
      </c>
      <c r="F25" s="11">
        <v>21.45</v>
      </c>
      <c r="G25" s="17">
        <f t="shared" si="0"/>
        <v>2.6942675159235669</v>
      </c>
      <c r="J25" s="11">
        <v>41</v>
      </c>
      <c r="K25" s="11">
        <v>2.02</v>
      </c>
      <c r="L25" s="11">
        <v>24.6</v>
      </c>
      <c r="M25" s="11">
        <v>5.25</v>
      </c>
      <c r="N25" s="11">
        <v>18.54</v>
      </c>
      <c r="O25" s="17">
        <f t="shared" si="1"/>
        <v>1.6719745222929936</v>
      </c>
      <c r="R25" s="11">
        <v>126</v>
      </c>
      <c r="S25" s="11">
        <v>7.94</v>
      </c>
      <c r="T25" s="11">
        <v>32.479999999999997</v>
      </c>
      <c r="U25" s="11">
        <v>10.97</v>
      </c>
      <c r="V25" s="11">
        <v>21.53</v>
      </c>
      <c r="W25" s="17">
        <f t="shared" si="2"/>
        <v>3.4936305732484079</v>
      </c>
      <c r="Z25" s="11">
        <v>45</v>
      </c>
      <c r="AA25" s="11">
        <v>2.96</v>
      </c>
      <c r="AB25" s="11">
        <v>18.510000000000002</v>
      </c>
      <c r="AC25" s="11">
        <v>7.51</v>
      </c>
      <c r="AD25" s="11">
        <v>17.39</v>
      </c>
      <c r="AE25" s="17">
        <f t="shared" si="3"/>
        <v>2.3917197452229297</v>
      </c>
      <c r="AG25" s="104" t="s">
        <v>186</v>
      </c>
      <c r="AH25" s="96">
        <v>1944</v>
      </c>
      <c r="AI25" s="96">
        <v>147</v>
      </c>
      <c r="AJ25" s="96">
        <v>13.22</v>
      </c>
      <c r="AK25" s="96"/>
      <c r="AL25" s="97"/>
    </row>
    <row r="26" spans="2:41" ht="15.75" thickBot="1" x14ac:dyDescent="0.3">
      <c r="B26" s="11">
        <v>294</v>
      </c>
      <c r="C26" s="11">
        <v>3.78</v>
      </c>
      <c r="D26" s="11">
        <v>15.35</v>
      </c>
      <c r="E26" s="11">
        <v>8.48</v>
      </c>
      <c r="F26" s="11">
        <v>16.23</v>
      </c>
      <c r="G26" s="17">
        <f t="shared" si="0"/>
        <v>2.7006369426751591</v>
      </c>
      <c r="J26" s="11">
        <v>456</v>
      </c>
      <c r="K26" s="11">
        <v>1.97</v>
      </c>
      <c r="L26" s="11">
        <v>13.01</v>
      </c>
      <c r="M26" s="11">
        <v>5.28</v>
      </c>
      <c r="N26" s="11">
        <v>13.47</v>
      </c>
      <c r="O26" s="17">
        <f t="shared" si="1"/>
        <v>1.6815286624203822</v>
      </c>
      <c r="R26" s="11">
        <v>62</v>
      </c>
      <c r="S26" s="11">
        <v>6.97</v>
      </c>
      <c r="T26" s="11">
        <v>47.21</v>
      </c>
      <c r="U26" s="11">
        <v>11.01</v>
      </c>
      <c r="V26" s="11">
        <v>26.94</v>
      </c>
      <c r="W26" s="17">
        <f t="shared" si="2"/>
        <v>3.5063694267515921</v>
      </c>
      <c r="Z26" s="11">
        <v>335</v>
      </c>
      <c r="AA26" s="11">
        <v>3.99</v>
      </c>
      <c r="AB26" s="11">
        <v>15.8</v>
      </c>
      <c r="AC26" s="11">
        <v>7.59</v>
      </c>
      <c r="AD26" s="11">
        <v>14.95</v>
      </c>
      <c r="AE26" s="17">
        <f t="shared" si="3"/>
        <v>2.4171974522292992</v>
      </c>
    </row>
    <row r="27" spans="2:41" x14ac:dyDescent="0.25">
      <c r="B27" s="11">
        <v>228</v>
      </c>
      <c r="C27" s="11">
        <v>4.16</v>
      </c>
      <c r="D27" s="11">
        <v>9.49</v>
      </c>
      <c r="E27" s="11">
        <v>8.5</v>
      </c>
      <c r="F27" s="11">
        <v>11.93</v>
      </c>
      <c r="G27" s="17">
        <f t="shared" si="0"/>
        <v>2.7070063694267517</v>
      </c>
      <c r="J27" s="11">
        <v>482</v>
      </c>
      <c r="K27" s="11">
        <v>1.84</v>
      </c>
      <c r="L27" s="11">
        <v>8.3000000000000007</v>
      </c>
      <c r="M27" s="11">
        <v>5.28</v>
      </c>
      <c r="N27" s="11">
        <v>10.85</v>
      </c>
      <c r="O27" s="17">
        <f t="shared" si="1"/>
        <v>1.6815286624203822</v>
      </c>
      <c r="R27" s="11">
        <v>57</v>
      </c>
      <c r="S27" s="11">
        <v>8.82</v>
      </c>
      <c r="T27" s="11">
        <v>34.17</v>
      </c>
      <c r="U27" s="11">
        <v>11.13</v>
      </c>
      <c r="V27" s="11">
        <v>21.88</v>
      </c>
      <c r="W27" s="17">
        <f t="shared" si="2"/>
        <v>3.5445859872611467</v>
      </c>
      <c r="Z27" s="11">
        <v>31</v>
      </c>
      <c r="AA27" s="11">
        <v>4.37</v>
      </c>
      <c r="AB27" s="11">
        <v>17.87</v>
      </c>
      <c r="AC27" s="11">
        <v>7.88</v>
      </c>
      <c r="AD27" s="11">
        <v>15.83</v>
      </c>
      <c r="AE27" s="17">
        <f t="shared" si="3"/>
        <v>2.5095541401273884</v>
      </c>
      <c r="AG27" s="98" t="s">
        <v>89</v>
      </c>
      <c r="AH27" s="184">
        <v>8</v>
      </c>
      <c r="AI27" s="184"/>
      <c r="AJ27" s="184"/>
      <c r="AK27" s="184"/>
      <c r="AL27" s="184"/>
      <c r="AM27" s="184"/>
      <c r="AN27" s="184"/>
      <c r="AO27" s="185"/>
    </row>
    <row r="28" spans="2:41" x14ac:dyDescent="0.25">
      <c r="B28" s="11">
        <v>42</v>
      </c>
      <c r="C28" s="11">
        <v>4.8899999999999997</v>
      </c>
      <c r="D28" s="11">
        <v>20.59</v>
      </c>
      <c r="E28" s="11">
        <v>8.5399999999999991</v>
      </c>
      <c r="F28" s="11">
        <v>17.52</v>
      </c>
      <c r="G28" s="17">
        <f t="shared" si="0"/>
        <v>2.7197452229299359</v>
      </c>
      <c r="J28" s="11">
        <v>581</v>
      </c>
      <c r="K28" s="11">
        <v>1.92</v>
      </c>
      <c r="L28" s="11">
        <v>12.57</v>
      </c>
      <c r="M28" s="11">
        <v>5.31</v>
      </c>
      <c r="N28" s="11">
        <v>13.29</v>
      </c>
      <c r="O28" s="17">
        <f t="shared" si="1"/>
        <v>1.6910828025477704</v>
      </c>
      <c r="R28" s="11">
        <v>15</v>
      </c>
      <c r="S28" s="11">
        <v>8.3699999999999992</v>
      </c>
      <c r="T28" s="11">
        <v>61.63</v>
      </c>
      <c r="U28" s="11">
        <v>11.19</v>
      </c>
      <c r="V28" s="11">
        <v>30.67</v>
      </c>
      <c r="W28" s="17">
        <f t="shared" si="2"/>
        <v>3.5636942675159231</v>
      </c>
      <c r="Z28" s="11">
        <v>9</v>
      </c>
      <c r="AA28" s="11">
        <v>4.32</v>
      </c>
      <c r="AB28" s="11">
        <v>12.83</v>
      </c>
      <c r="AC28" s="11">
        <v>7.89</v>
      </c>
      <c r="AD28" s="11">
        <v>13.46</v>
      </c>
      <c r="AE28" s="17">
        <f t="shared" si="3"/>
        <v>2.5127388535031847</v>
      </c>
      <c r="AG28" s="100" t="s">
        <v>90</v>
      </c>
      <c r="AH28" s="93">
        <v>3</v>
      </c>
      <c r="AI28" s="93"/>
      <c r="AJ28" s="93"/>
      <c r="AK28" s="93"/>
      <c r="AL28" s="93"/>
      <c r="AM28" s="93"/>
      <c r="AN28" s="93"/>
      <c r="AO28" s="94"/>
    </row>
    <row r="29" spans="2:41" x14ac:dyDescent="0.25">
      <c r="B29" s="11">
        <v>193</v>
      </c>
      <c r="C29" s="11">
        <v>5.01</v>
      </c>
      <c r="D29" s="11">
        <v>16.5</v>
      </c>
      <c r="E29" s="11">
        <v>8.5399999999999991</v>
      </c>
      <c r="F29" s="11">
        <v>15.72</v>
      </c>
      <c r="G29" s="17">
        <f t="shared" si="0"/>
        <v>2.7197452229299359</v>
      </c>
      <c r="J29" s="11">
        <v>485</v>
      </c>
      <c r="K29" s="11">
        <v>1.75</v>
      </c>
      <c r="L29" s="11">
        <v>7.99</v>
      </c>
      <c r="M29" s="11">
        <v>5.41</v>
      </c>
      <c r="N29" s="11">
        <v>10.83</v>
      </c>
      <c r="O29" s="17">
        <f t="shared" si="1"/>
        <v>1.7229299363057324</v>
      </c>
      <c r="R29" s="11">
        <v>5</v>
      </c>
      <c r="S29" s="11">
        <v>8.34</v>
      </c>
      <c r="T29" s="11">
        <v>58.23</v>
      </c>
      <c r="U29" s="11">
        <v>11.23</v>
      </c>
      <c r="V29" s="11">
        <v>30.04</v>
      </c>
      <c r="W29" s="17">
        <f t="shared" si="2"/>
        <v>3.5764331210191083</v>
      </c>
      <c r="Z29" s="11">
        <v>180</v>
      </c>
      <c r="AA29" s="11">
        <v>4.3099999999999996</v>
      </c>
      <c r="AB29" s="11">
        <v>19.61</v>
      </c>
      <c r="AC29" s="11">
        <v>8.41</v>
      </c>
      <c r="AD29" s="11">
        <v>16.98</v>
      </c>
      <c r="AE29" s="17">
        <f t="shared" si="3"/>
        <v>2.6783439490445859</v>
      </c>
      <c r="AG29" s="100" t="s">
        <v>91</v>
      </c>
      <c r="AH29" s="93">
        <v>0.05</v>
      </c>
      <c r="AI29" s="93"/>
      <c r="AJ29" s="93"/>
      <c r="AK29" s="93"/>
      <c r="AL29" s="93"/>
      <c r="AM29" s="93"/>
      <c r="AN29" s="93"/>
      <c r="AO29" s="94"/>
    </row>
    <row r="30" spans="2:41" x14ac:dyDescent="0.25">
      <c r="B30" s="11">
        <v>388</v>
      </c>
      <c r="C30" s="11">
        <v>4.26</v>
      </c>
      <c r="D30" s="11">
        <v>22.87</v>
      </c>
      <c r="E30" s="11">
        <v>8.5399999999999991</v>
      </c>
      <c r="F30" s="11">
        <v>18.600000000000001</v>
      </c>
      <c r="G30" s="17">
        <f t="shared" si="0"/>
        <v>2.7197452229299359</v>
      </c>
      <c r="J30" s="11">
        <v>295</v>
      </c>
      <c r="K30" s="11">
        <v>2</v>
      </c>
      <c r="L30" s="11">
        <v>13.75</v>
      </c>
      <c r="M30" s="11">
        <v>5.47</v>
      </c>
      <c r="N30" s="11">
        <v>14.1</v>
      </c>
      <c r="O30" s="17">
        <f t="shared" si="1"/>
        <v>1.7420382165605095</v>
      </c>
      <c r="R30" s="11">
        <v>180</v>
      </c>
      <c r="S30" s="11">
        <v>8.86</v>
      </c>
      <c r="T30" s="11">
        <v>45.63</v>
      </c>
      <c r="U30" s="11">
        <v>11.28</v>
      </c>
      <c r="V30" s="11">
        <v>25.52</v>
      </c>
      <c r="W30" s="17">
        <f t="shared" si="2"/>
        <v>3.5923566878980888</v>
      </c>
      <c r="Z30" s="11">
        <v>321</v>
      </c>
      <c r="AA30" s="11">
        <v>4.37</v>
      </c>
      <c r="AB30" s="11">
        <v>16.46</v>
      </c>
      <c r="AC30" s="11">
        <v>8.6</v>
      </c>
      <c r="AD30" s="11">
        <v>15.7</v>
      </c>
      <c r="AE30" s="17">
        <f t="shared" si="3"/>
        <v>2.7388535031847132</v>
      </c>
      <c r="AG30" s="100"/>
      <c r="AH30" s="93"/>
      <c r="AI30" s="93"/>
      <c r="AJ30" s="93"/>
      <c r="AK30" s="93"/>
      <c r="AL30" s="93"/>
      <c r="AM30" s="93"/>
      <c r="AN30" s="93"/>
      <c r="AO30" s="94"/>
    </row>
    <row r="31" spans="2:41" x14ac:dyDescent="0.25">
      <c r="B31" s="11">
        <v>235</v>
      </c>
      <c r="C31" s="11">
        <v>3.99</v>
      </c>
      <c r="D31" s="11">
        <v>13.84</v>
      </c>
      <c r="E31" s="11">
        <v>8.69</v>
      </c>
      <c r="F31" s="11">
        <v>15.36</v>
      </c>
      <c r="G31" s="17">
        <f t="shared" si="0"/>
        <v>2.7675159235668789</v>
      </c>
      <c r="J31" s="11">
        <v>342</v>
      </c>
      <c r="K31" s="11">
        <v>2.06</v>
      </c>
      <c r="L31" s="11">
        <v>7.34</v>
      </c>
      <c r="M31" s="11">
        <v>5.47</v>
      </c>
      <c r="N31" s="11">
        <v>10.4</v>
      </c>
      <c r="O31" s="17">
        <f t="shared" si="1"/>
        <v>1.7420382165605095</v>
      </c>
      <c r="R31" s="11">
        <v>155</v>
      </c>
      <c r="S31" s="11">
        <v>8.7200000000000006</v>
      </c>
      <c r="T31" s="11">
        <v>42.57</v>
      </c>
      <c r="U31" s="11">
        <v>11.32</v>
      </c>
      <c r="V31" s="11">
        <v>24.77</v>
      </c>
      <c r="W31" s="17">
        <f t="shared" si="2"/>
        <v>3.605095541401274</v>
      </c>
      <c r="Z31" s="11">
        <v>133</v>
      </c>
      <c r="AA31" s="11">
        <v>5.3</v>
      </c>
      <c r="AB31" s="11">
        <v>17.87</v>
      </c>
      <c r="AC31" s="11">
        <v>8.68</v>
      </c>
      <c r="AD31" s="11">
        <v>15.84</v>
      </c>
      <c r="AE31" s="17">
        <f t="shared" si="3"/>
        <v>2.7643312101910826</v>
      </c>
      <c r="AG31" s="100" t="s">
        <v>623</v>
      </c>
      <c r="AH31" s="93" t="s">
        <v>188</v>
      </c>
      <c r="AI31" s="93" t="s">
        <v>93</v>
      </c>
      <c r="AJ31" s="93" t="s">
        <v>94</v>
      </c>
      <c r="AK31" s="93" t="s">
        <v>95</v>
      </c>
      <c r="AL31" s="93" t="s">
        <v>96</v>
      </c>
      <c r="AM31" s="93"/>
      <c r="AN31" s="93"/>
      <c r="AO31" s="94"/>
    </row>
    <row r="32" spans="2:41" x14ac:dyDescent="0.25">
      <c r="B32" s="11">
        <v>232</v>
      </c>
      <c r="C32" s="11">
        <v>3.75</v>
      </c>
      <c r="D32" s="11">
        <v>10.48</v>
      </c>
      <c r="E32" s="11">
        <v>8.77</v>
      </c>
      <c r="F32" s="11">
        <v>13.86</v>
      </c>
      <c r="G32" s="17">
        <f t="shared" si="0"/>
        <v>2.7929936305732483</v>
      </c>
      <c r="J32" s="11">
        <v>185</v>
      </c>
      <c r="K32" s="11">
        <v>2.2999999999999998</v>
      </c>
      <c r="L32" s="11">
        <v>11.31</v>
      </c>
      <c r="M32" s="11">
        <v>5.56</v>
      </c>
      <c r="N32" s="11">
        <v>12.54</v>
      </c>
      <c r="O32" s="17">
        <f t="shared" si="1"/>
        <v>1.770700636942675</v>
      </c>
      <c r="R32" s="11">
        <v>231</v>
      </c>
      <c r="S32" s="11">
        <v>9.14</v>
      </c>
      <c r="T32" s="11">
        <v>50.49</v>
      </c>
      <c r="U32" s="11">
        <v>11.34</v>
      </c>
      <c r="V32" s="11">
        <v>26.75</v>
      </c>
      <c r="W32" s="17">
        <f t="shared" si="2"/>
        <v>3.6114649681528661</v>
      </c>
      <c r="Z32" s="11">
        <v>417</v>
      </c>
      <c r="AA32" s="11">
        <v>4.4800000000000004</v>
      </c>
      <c r="AB32" s="11">
        <v>20</v>
      </c>
      <c r="AC32" s="11">
        <v>8.77</v>
      </c>
      <c r="AD32" s="11">
        <v>17.62</v>
      </c>
      <c r="AE32" s="17">
        <f t="shared" si="3"/>
        <v>2.7929936305732483</v>
      </c>
      <c r="AG32" s="100"/>
      <c r="AH32" s="93"/>
      <c r="AI32" s="93"/>
      <c r="AJ32" s="93"/>
      <c r="AK32" s="93"/>
      <c r="AL32" s="93"/>
      <c r="AM32" s="93"/>
      <c r="AN32" s="93"/>
      <c r="AO32" s="94"/>
    </row>
    <row r="33" spans="2:41" x14ac:dyDescent="0.25">
      <c r="B33" s="11">
        <v>50</v>
      </c>
      <c r="C33" s="11">
        <v>4.5999999999999996</v>
      </c>
      <c r="D33" s="11">
        <v>14.24</v>
      </c>
      <c r="E33" s="11">
        <v>8.7899999999999991</v>
      </c>
      <c r="F33" s="11">
        <v>14.61</v>
      </c>
      <c r="G33" s="17">
        <f t="shared" si="0"/>
        <v>2.7993630573248405</v>
      </c>
      <c r="J33" s="11">
        <v>329</v>
      </c>
      <c r="K33" s="11">
        <v>1.83</v>
      </c>
      <c r="L33" s="11">
        <v>11.23</v>
      </c>
      <c r="M33" s="11">
        <v>5.57</v>
      </c>
      <c r="N33" s="11">
        <v>12.69</v>
      </c>
      <c r="O33" s="17">
        <f t="shared" si="1"/>
        <v>1.7738853503184713</v>
      </c>
      <c r="R33" s="11">
        <v>33</v>
      </c>
      <c r="S33" s="11">
        <v>8.7799999999999994</v>
      </c>
      <c r="T33" s="11">
        <v>45.21</v>
      </c>
      <c r="U33" s="11">
        <v>11.37</v>
      </c>
      <c r="V33" s="11">
        <v>25.65</v>
      </c>
      <c r="W33" s="17">
        <f t="shared" si="2"/>
        <v>3.6210191082802545</v>
      </c>
      <c r="Z33" s="11">
        <v>161</v>
      </c>
      <c r="AA33" s="11">
        <v>5.48</v>
      </c>
      <c r="AB33" s="11">
        <v>32.11</v>
      </c>
      <c r="AC33" s="11">
        <v>8.85</v>
      </c>
      <c r="AD33" s="11">
        <v>24.69</v>
      </c>
      <c r="AE33" s="17">
        <f t="shared" si="3"/>
        <v>2.8184713375796178</v>
      </c>
      <c r="AG33" s="100" t="s">
        <v>189</v>
      </c>
      <c r="AH33" s="93"/>
      <c r="AI33" s="93"/>
      <c r="AJ33" s="93"/>
      <c r="AK33" s="93"/>
      <c r="AL33" s="93"/>
      <c r="AM33" s="93"/>
      <c r="AN33" s="93"/>
      <c r="AO33" s="94"/>
    </row>
    <row r="34" spans="2:41" x14ac:dyDescent="0.25">
      <c r="B34" s="11">
        <v>58</v>
      </c>
      <c r="C34" s="11">
        <v>4.79</v>
      </c>
      <c r="D34" s="11">
        <v>20.18</v>
      </c>
      <c r="E34" s="11">
        <v>8.8800000000000008</v>
      </c>
      <c r="F34" s="11">
        <v>19.649999999999999</v>
      </c>
      <c r="G34" s="17">
        <f t="shared" si="0"/>
        <v>2.8280254777070066</v>
      </c>
      <c r="J34" s="11">
        <v>423</v>
      </c>
      <c r="K34" s="11">
        <v>2.17</v>
      </c>
      <c r="L34" s="11">
        <v>17.690000000000001</v>
      </c>
      <c r="M34" s="11">
        <v>5.6</v>
      </c>
      <c r="N34" s="11">
        <v>15.8</v>
      </c>
      <c r="O34" s="17">
        <f t="shared" si="1"/>
        <v>1.7834394904458597</v>
      </c>
      <c r="R34" s="11">
        <v>81</v>
      </c>
      <c r="S34" s="11">
        <v>8.1300000000000008</v>
      </c>
      <c r="T34" s="11">
        <v>29.86</v>
      </c>
      <c r="U34" s="11">
        <v>11.38</v>
      </c>
      <c r="V34" s="11">
        <v>20.75</v>
      </c>
      <c r="W34" s="17">
        <f t="shared" si="2"/>
        <v>3.6242038216560513</v>
      </c>
      <c r="Z34" s="11">
        <v>369</v>
      </c>
      <c r="AA34" s="11">
        <v>5.58</v>
      </c>
      <c r="AB34" s="11">
        <v>20.38</v>
      </c>
      <c r="AC34" s="11">
        <v>9</v>
      </c>
      <c r="AD34" s="11">
        <v>16.79</v>
      </c>
      <c r="AE34" s="17">
        <f t="shared" si="3"/>
        <v>2.8662420382165603</v>
      </c>
      <c r="AG34" s="100" t="s">
        <v>190</v>
      </c>
      <c r="AH34" s="93">
        <v>1.599E-14</v>
      </c>
      <c r="AI34" s="93" t="s">
        <v>191</v>
      </c>
      <c r="AJ34" s="93" t="s">
        <v>101</v>
      </c>
      <c r="AK34" s="93" t="s">
        <v>102</v>
      </c>
      <c r="AL34" s="93" t="s">
        <v>176</v>
      </c>
      <c r="AM34" s="93"/>
      <c r="AN34" s="93"/>
      <c r="AO34" s="94"/>
    </row>
    <row r="35" spans="2:41" x14ac:dyDescent="0.25">
      <c r="B35" s="11">
        <v>488</v>
      </c>
      <c r="C35" s="11">
        <v>5.64</v>
      </c>
      <c r="D35" s="11">
        <v>38.409999999999997</v>
      </c>
      <c r="E35" s="11">
        <v>8.9499999999999993</v>
      </c>
      <c r="F35" s="11">
        <v>23.96</v>
      </c>
      <c r="G35" s="17">
        <f t="shared" si="0"/>
        <v>2.8503184713375793</v>
      </c>
      <c r="J35" s="11">
        <v>162</v>
      </c>
      <c r="K35" s="11">
        <v>2.27</v>
      </c>
      <c r="L35" s="11">
        <v>19.649999999999999</v>
      </c>
      <c r="M35" s="11">
        <v>5.63</v>
      </c>
      <c r="N35" s="11">
        <v>16.850000000000001</v>
      </c>
      <c r="O35" s="17">
        <f t="shared" si="1"/>
        <v>1.7929936305732483</v>
      </c>
      <c r="R35" s="11">
        <v>14</v>
      </c>
      <c r="S35" s="11">
        <v>8.31</v>
      </c>
      <c r="T35" s="11">
        <v>54.92</v>
      </c>
      <c r="U35" s="11">
        <v>11.72</v>
      </c>
      <c r="V35" s="11">
        <v>28.77</v>
      </c>
      <c r="W35" s="17">
        <f t="shared" si="2"/>
        <v>3.7324840764331211</v>
      </c>
      <c r="Z35" s="11">
        <v>306</v>
      </c>
      <c r="AA35" s="11">
        <v>4.99</v>
      </c>
      <c r="AB35" s="11">
        <v>21.36</v>
      </c>
      <c r="AC35" s="11">
        <v>9.0299999999999994</v>
      </c>
      <c r="AD35" s="11">
        <v>17.63</v>
      </c>
      <c r="AE35" s="17">
        <f t="shared" si="3"/>
        <v>2.8757961783439487</v>
      </c>
      <c r="AG35" s="100" t="s">
        <v>192</v>
      </c>
      <c r="AH35" s="93">
        <v>-8.8820000000000004E-15</v>
      </c>
      <c r="AI35" s="93" t="s">
        <v>191</v>
      </c>
      <c r="AJ35" s="93" t="s">
        <v>101</v>
      </c>
      <c r="AK35" s="93" t="s">
        <v>102</v>
      </c>
      <c r="AL35" s="93" t="s">
        <v>176</v>
      </c>
      <c r="AM35" s="93"/>
      <c r="AN35" s="93"/>
      <c r="AO35" s="94"/>
    </row>
    <row r="36" spans="2:41" x14ac:dyDescent="0.25">
      <c r="B36" s="11">
        <v>237</v>
      </c>
      <c r="C36" s="11">
        <v>5.01</v>
      </c>
      <c r="D36" s="11">
        <v>21.96</v>
      </c>
      <c r="E36" s="11">
        <v>8.98</v>
      </c>
      <c r="F36" s="11">
        <v>18.36</v>
      </c>
      <c r="G36" s="17">
        <f t="shared" si="0"/>
        <v>2.8598726114649682</v>
      </c>
      <c r="J36" s="11">
        <v>513</v>
      </c>
      <c r="K36" s="11">
        <v>2.25</v>
      </c>
      <c r="L36" s="11">
        <v>9.06</v>
      </c>
      <c r="M36" s="11">
        <v>5.63</v>
      </c>
      <c r="N36" s="11">
        <v>11.16</v>
      </c>
      <c r="O36" s="17">
        <f t="shared" si="1"/>
        <v>1.7929936305732483</v>
      </c>
      <c r="R36" s="11">
        <v>210</v>
      </c>
      <c r="S36" s="11">
        <v>9.58</v>
      </c>
      <c r="T36" s="11">
        <v>35.86</v>
      </c>
      <c r="U36" s="11">
        <v>11.75</v>
      </c>
      <c r="V36" s="11">
        <v>22.67</v>
      </c>
      <c r="W36" s="17">
        <f t="shared" si="2"/>
        <v>3.7420382165605095</v>
      </c>
      <c r="Z36" s="11">
        <v>24</v>
      </c>
      <c r="AA36" s="11">
        <v>5.84</v>
      </c>
      <c r="AB36" s="11">
        <v>22.88</v>
      </c>
      <c r="AC36" s="11">
        <v>9.07</v>
      </c>
      <c r="AD36" s="11">
        <v>18.2</v>
      </c>
      <c r="AE36" s="17">
        <f t="shared" si="3"/>
        <v>2.8885350318471339</v>
      </c>
      <c r="AG36" s="100" t="s">
        <v>193</v>
      </c>
      <c r="AH36" s="93">
        <v>2.842E-14</v>
      </c>
      <c r="AI36" s="93" t="s">
        <v>191</v>
      </c>
      <c r="AJ36" s="93" t="s">
        <v>101</v>
      </c>
      <c r="AK36" s="93" t="s">
        <v>102</v>
      </c>
      <c r="AL36" s="93" t="s">
        <v>176</v>
      </c>
      <c r="AM36" s="93"/>
      <c r="AN36" s="93"/>
      <c r="AO36" s="94"/>
    </row>
    <row r="37" spans="2:41" x14ac:dyDescent="0.25">
      <c r="B37" s="11">
        <v>259</v>
      </c>
      <c r="C37" s="11">
        <v>4.9400000000000004</v>
      </c>
      <c r="D37" s="11">
        <v>13.7</v>
      </c>
      <c r="E37" s="11">
        <v>9.1</v>
      </c>
      <c r="F37" s="11">
        <v>14.52</v>
      </c>
      <c r="G37" s="17">
        <f t="shared" si="0"/>
        <v>2.8980891719745219</v>
      </c>
      <c r="J37" s="11">
        <v>32</v>
      </c>
      <c r="K37" s="11">
        <v>2.2599999999999998</v>
      </c>
      <c r="L37" s="11">
        <v>36.97</v>
      </c>
      <c r="M37" s="11">
        <v>5.66</v>
      </c>
      <c r="N37" s="11">
        <v>22.82</v>
      </c>
      <c r="O37" s="17">
        <f t="shared" si="1"/>
        <v>1.802547770700637</v>
      </c>
      <c r="R37" s="11">
        <v>269</v>
      </c>
      <c r="S37" s="11">
        <v>9.2200000000000006</v>
      </c>
      <c r="T37" s="11">
        <v>38.729999999999997</v>
      </c>
      <c r="U37" s="11">
        <v>11.76</v>
      </c>
      <c r="V37" s="11">
        <v>23.57</v>
      </c>
      <c r="W37" s="17">
        <f t="shared" si="2"/>
        <v>3.7452229299363053</v>
      </c>
      <c r="Z37" s="11">
        <v>154</v>
      </c>
      <c r="AA37" s="11">
        <v>5.64</v>
      </c>
      <c r="AB37" s="11">
        <v>20.75</v>
      </c>
      <c r="AC37" s="11">
        <v>9.25</v>
      </c>
      <c r="AD37" s="11">
        <v>17.63</v>
      </c>
      <c r="AE37" s="17">
        <f t="shared" si="3"/>
        <v>2.9458598726114649</v>
      </c>
      <c r="AG37" s="100"/>
      <c r="AH37" s="93"/>
      <c r="AI37" s="93"/>
      <c r="AJ37" s="93"/>
      <c r="AK37" s="93"/>
      <c r="AL37" s="93"/>
      <c r="AM37" s="93"/>
      <c r="AN37" s="93"/>
      <c r="AO37" s="94"/>
    </row>
    <row r="38" spans="2:41" x14ac:dyDescent="0.25">
      <c r="B38" s="11">
        <v>231</v>
      </c>
      <c r="C38" s="11">
        <v>4.6500000000000004</v>
      </c>
      <c r="D38" s="11">
        <v>45.94</v>
      </c>
      <c r="E38" s="11">
        <v>9.16</v>
      </c>
      <c r="F38" s="11">
        <v>27.86</v>
      </c>
      <c r="G38" s="17">
        <f t="shared" si="0"/>
        <v>2.9171974522292992</v>
      </c>
      <c r="J38" s="11">
        <v>138</v>
      </c>
      <c r="K38" s="11">
        <v>2</v>
      </c>
      <c r="L38" s="11">
        <v>28.12</v>
      </c>
      <c r="M38" s="11">
        <v>5.69</v>
      </c>
      <c r="N38" s="11">
        <v>20.63</v>
      </c>
      <c r="O38" s="17">
        <f t="shared" si="1"/>
        <v>1.8121019108280256</v>
      </c>
      <c r="R38" s="11">
        <v>176</v>
      </c>
      <c r="S38" s="11">
        <v>8.32</v>
      </c>
      <c r="T38" s="11">
        <v>46.6</v>
      </c>
      <c r="U38" s="11">
        <v>11.94</v>
      </c>
      <c r="V38" s="11">
        <v>26.53</v>
      </c>
      <c r="W38" s="17">
        <f t="shared" si="2"/>
        <v>3.8025477707006368</v>
      </c>
      <c r="Z38" s="11">
        <v>105</v>
      </c>
      <c r="AA38" s="11">
        <v>5.94</v>
      </c>
      <c r="AB38" s="11">
        <v>20</v>
      </c>
      <c r="AC38" s="11">
        <v>9.31</v>
      </c>
      <c r="AD38" s="11">
        <v>16.88</v>
      </c>
      <c r="AE38" s="17">
        <f t="shared" si="3"/>
        <v>2.9649681528662422</v>
      </c>
      <c r="AG38" s="100" t="s">
        <v>22</v>
      </c>
      <c r="AH38" s="93"/>
      <c r="AI38" s="93"/>
      <c r="AJ38" s="93"/>
      <c r="AK38" s="93"/>
      <c r="AL38" s="93"/>
      <c r="AM38" s="93"/>
      <c r="AN38" s="93"/>
      <c r="AO38" s="94"/>
    </row>
    <row r="39" spans="2:41" x14ac:dyDescent="0.25">
      <c r="B39" s="11">
        <v>31</v>
      </c>
      <c r="C39" s="11">
        <v>5.17</v>
      </c>
      <c r="D39" s="11">
        <v>17.559999999999999</v>
      </c>
      <c r="E39" s="11">
        <v>9.2100000000000009</v>
      </c>
      <c r="F39" s="11">
        <v>16.53</v>
      </c>
      <c r="G39" s="17">
        <f t="shared" si="0"/>
        <v>2.9331210191082806</v>
      </c>
      <c r="J39" s="11">
        <v>481</v>
      </c>
      <c r="K39" s="11">
        <v>2.35</v>
      </c>
      <c r="L39" s="11">
        <v>9.86</v>
      </c>
      <c r="M39" s="11">
        <v>5.69</v>
      </c>
      <c r="N39" s="11">
        <v>11.72</v>
      </c>
      <c r="O39" s="17">
        <f t="shared" si="1"/>
        <v>1.8121019108280256</v>
      </c>
      <c r="R39" s="11">
        <v>43</v>
      </c>
      <c r="S39" s="11">
        <v>10.38</v>
      </c>
      <c r="T39" s="11">
        <v>55.33</v>
      </c>
      <c r="U39" s="11">
        <v>12.06</v>
      </c>
      <c r="V39" s="11">
        <v>28.03</v>
      </c>
      <c r="W39" s="17">
        <f t="shared" si="2"/>
        <v>3.8407643312101909</v>
      </c>
      <c r="Z39" s="11">
        <v>195</v>
      </c>
      <c r="AA39" s="11">
        <v>6.41</v>
      </c>
      <c r="AB39" s="11">
        <v>22.89</v>
      </c>
      <c r="AC39" s="11">
        <v>9.4</v>
      </c>
      <c r="AD39" s="11">
        <v>17.88</v>
      </c>
      <c r="AE39" s="17">
        <f t="shared" si="3"/>
        <v>2.9936305732484074</v>
      </c>
      <c r="AG39" s="100" t="s">
        <v>190</v>
      </c>
      <c r="AH39" s="93">
        <v>10.3</v>
      </c>
      <c r="AI39" s="93" t="s">
        <v>194</v>
      </c>
      <c r="AJ39" s="93" t="s">
        <v>87</v>
      </c>
      <c r="AK39" s="93" t="s">
        <v>149</v>
      </c>
      <c r="AL39" s="93" t="s">
        <v>148</v>
      </c>
      <c r="AM39" s="93"/>
      <c r="AN39" s="93"/>
      <c r="AO39" s="94"/>
    </row>
    <row r="40" spans="2:41" x14ac:dyDescent="0.25">
      <c r="B40" s="11">
        <v>153</v>
      </c>
      <c r="C40" s="11">
        <v>6.26</v>
      </c>
      <c r="D40" s="11">
        <v>42.22</v>
      </c>
      <c r="E40" s="11">
        <v>9.3800000000000008</v>
      </c>
      <c r="F40" s="11">
        <v>27.35</v>
      </c>
      <c r="G40" s="17">
        <f t="shared" si="0"/>
        <v>2.9872611464968153</v>
      </c>
      <c r="J40" s="11">
        <v>531</v>
      </c>
      <c r="K40" s="11">
        <v>2.13</v>
      </c>
      <c r="L40" s="11">
        <v>14.25</v>
      </c>
      <c r="M40" s="11">
        <v>5.69</v>
      </c>
      <c r="N40" s="11">
        <v>14.62</v>
      </c>
      <c r="O40" s="17">
        <f t="shared" si="1"/>
        <v>1.8121019108280256</v>
      </c>
      <c r="R40" s="11">
        <v>30</v>
      </c>
      <c r="S40" s="11">
        <v>8.43</v>
      </c>
      <c r="T40" s="11">
        <v>61.18</v>
      </c>
      <c r="U40" s="11">
        <v>12.07</v>
      </c>
      <c r="V40" s="11">
        <v>31.09</v>
      </c>
      <c r="W40" s="17">
        <f t="shared" si="2"/>
        <v>3.8439490445859872</v>
      </c>
      <c r="Z40" s="11">
        <v>56</v>
      </c>
      <c r="AA40" s="11">
        <v>5.72</v>
      </c>
      <c r="AB40" s="11">
        <v>13.3</v>
      </c>
      <c r="AC40" s="11">
        <v>9.4700000000000006</v>
      </c>
      <c r="AD40" s="11">
        <v>13.98</v>
      </c>
      <c r="AE40" s="17">
        <f t="shared" si="3"/>
        <v>3.015923566878981</v>
      </c>
      <c r="AG40" s="100" t="s">
        <v>192</v>
      </c>
      <c r="AH40" s="93">
        <v>11.31</v>
      </c>
      <c r="AI40" s="93" t="s">
        <v>195</v>
      </c>
      <c r="AJ40" s="93" t="s">
        <v>87</v>
      </c>
      <c r="AK40" s="93" t="s">
        <v>149</v>
      </c>
      <c r="AL40" s="93" t="s">
        <v>148</v>
      </c>
      <c r="AM40" s="93"/>
      <c r="AN40" s="93"/>
      <c r="AO40" s="94"/>
    </row>
    <row r="41" spans="2:41" x14ac:dyDescent="0.25">
      <c r="B41" s="11">
        <v>410</v>
      </c>
      <c r="C41" s="11">
        <v>5.14</v>
      </c>
      <c r="D41" s="11">
        <v>11.01</v>
      </c>
      <c r="E41" s="11">
        <v>9.4700000000000006</v>
      </c>
      <c r="F41" s="11">
        <v>13.04</v>
      </c>
      <c r="G41" s="17">
        <f t="shared" si="0"/>
        <v>3.015923566878981</v>
      </c>
      <c r="J41" s="11">
        <v>551</v>
      </c>
      <c r="K41" s="11">
        <v>2.2400000000000002</v>
      </c>
      <c r="L41" s="11">
        <v>14.65</v>
      </c>
      <c r="M41" s="11">
        <v>5.69</v>
      </c>
      <c r="N41" s="11">
        <v>14.51</v>
      </c>
      <c r="O41" s="17">
        <f t="shared" si="1"/>
        <v>1.8121019108280256</v>
      </c>
      <c r="R41" s="11">
        <v>95</v>
      </c>
      <c r="S41" s="11">
        <v>10.1</v>
      </c>
      <c r="T41" s="11">
        <v>81.86</v>
      </c>
      <c r="U41" s="11">
        <v>12.1</v>
      </c>
      <c r="V41" s="11">
        <v>34.26</v>
      </c>
      <c r="W41" s="17">
        <f t="shared" si="2"/>
        <v>3.8535031847133756</v>
      </c>
      <c r="Z41" s="11">
        <v>62</v>
      </c>
      <c r="AA41" s="11">
        <v>6.1</v>
      </c>
      <c r="AB41" s="11">
        <v>18.8</v>
      </c>
      <c r="AC41" s="11">
        <v>9.51</v>
      </c>
      <c r="AD41" s="11">
        <v>16.2</v>
      </c>
      <c r="AE41" s="17">
        <f t="shared" si="3"/>
        <v>3.0286624203821653</v>
      </c>
      <c r="AG41" s="100" t="s">
        <v>193</v>
      </c>
      <c r="AH41" s="93">
        <v>8.4329999999999998</v>
      </c>
      <c r="AI41" s="93" t="s">
        <v>196</v>
      </c>
      <c r="AJ41" s="93" t="s">
        <v>87</v>
      </c>
      <c r="AK41" s="93" t="s">
        <v>149</v>
      </c>
      <c r="AL41" s="93" t="s">
        <v>148</v>
      </c>
      <c r="AM41" s="93"/>
      <c r="AN41" s="93"/>
      <c r="AO41" s="94"/>
    </row>
    <row r="42" spans="2:41" x14ac:dyDescent="0.25">
      <c r="B42" s="11">
        <v>90</v>
      </c>
      <c r="C42" s="11">
        <v>5.77</v>
      </c>
      <c r="D42" s="11">
        <v>14.44</v>
      </c>
      <c r="E42" s="11">
        <v>9.6</v>
      </c>
      <c r="F42" s="11">
        <v>14.73</v>
      </c>
      <c r="G42" s="17">
        <f t="shared" si="0"/>
        <v>3.057324840764331</v>
      </c>
      <c r="J42" s="11">
        <v>558</v>
      </c>
      <c r="K42" s="11">
        <v>2.19</v>
      </c>
      <c r="L42" s="11">
        <v>18.559999999999999</v>
      </c>
      <c r="M42" s="11">
        <v>5.78</v>
      </c>
      <c r="N42" s="11">
        <v>16.29</v>
      </c>
      <c r="O42" s="17">
        <f t="shared" si="1"/>
        <v>1.8407643312101911</v>
      </c>
      <c r="R42" s="11">
        <v>215</v>
      </c>
      <c r="S42" s="11">
        <v>10.59</v>
      </c>
      <c r="T42" s="11">
        <v>34.57</v>
      </c>
      <c r="U42" s="11">
        <v>12.1</v>
      </c>
      <c r="V42" s="11">
        <v>22.16</v>
      </c>
      <c r="W42" s="17">
        <f t="shared" si="2"/>
        <v>3.8535031847133756</v>
      </c>
      <c r="Z42" s="11">
        <v>300</v>
      </c>
      <c r="AA42" s="11">
        <v>6.33</v>
      </c>
      <c r="AB42" s="11">
        <v>28.04</v>
      </c>
      <c r="AC42" s="11">
        <v>9.6</v>
      </c>
      <c r="AD42" s="11">
        <v>20.04</v>
      </c>
      <c r="AE42" s="17">
        <f t="shared" si="3"/>
        <v>3.057324840764331</v>
      </c>
      <c r="AG42" s="100"/>
      <c r="AH42" s="93"/>
      <c r="AI42" s="93"/>
      <c r="AJ42" s="93"/>
      <c r="AK42" s="93"/>
      <c r="AL42" s="93"/>
      <c r="AM42" s="93"/>
      <c r="AN42" s="93"/>
      <c r="AO42" s="94"/>
    </row>
    <row r="43" spans="2:41" x14ac:dyDescent="0.25">
      <c r="B43" s="11">
        <v>101</v>
      </c>
      <c r="C43" s="11">
        <v>5.47</v>
      </c>
      <c r="D43" s="11">
        <v>12.86</v>
      </c>
      <c r="E43" s="11">
        <v>9.75</v>
      </c>
      <c r="F43" s="11">
        <v>14.01</v>
      </c>
      <c r="G43" s="17">
        <f t="shared" si="0"/>
        <v>3.105095541401274</v>
      </c>
      <c r="J43" s="11">
        <v>87</v>
      </c>
      <c r="K43" s="11">
        <v>2.14</v>
      </c>
      <c r="L43" s="11">
        <v>7.96</v>
      </c>
      <c r="M43" s="11">
        <v>5.82</v>
      </c>
      <c r="N43" s="11">
        <v>10.69</v>
      </c>
      <c r="O43" s="17">
        <f t="shared" si="1"/>
        <v>1.8535031847133758</v>
      </c>
      <c r="R43" s="11">
        <v>318</v>
      </c>
      <c r="S43" s="11">
        <v>10.130000000000001</v>
      </c>
      <c r="T43" s="11">
        <v>38.36</v>
      </c>
      <c r="U43" s="11">
        <v>12.14</v>
      </c>
      <c r="V43" s="11">
        <v>23.21</v>
      </c>
      <c r="W43" s="17">
        <f t="shared" si="2"/>
        <v>3.8662420382165603</v>
      </c>
      <c r="Z43" s="11">
        <v>231</v>
      </c>
      <c r="AA43" s="11">
        <v>5.6</v>
      </c>
      <c r="AB43" s="11">
        <v>17.34</v>
      </c>
      <c r="AC43" s="11">
        <v>9.64</v>
      </c>
      <c r="AD43" s="11">
        <v>16.73</v>
      </c>
      <c r="AE43" s="17">
        <f t="shared" si="3"/>
        <v>3.0700636942675161</v>
      </c>
      <c r="AG43" s="100" t="s">
        <v>23</v>
      </c>
      <c r="AH43" s="93"/>
      <c r="AI43" s="93"/>
      <c r="AJ43" s="93"/>
      <c r="AK43" s="93"/>
      <c r="AL43" s="93"/>
      <c r="AM43" s="93"/>
      <c r="AN43" s="93"/>
      <c r="AO43" s="94"/>
    </row>
    <row r="44" spans="2:41" x14ac:dyDescent="0.25">
      <c r="B44" s="11">
        <v>26</v>
      </c>
      <c r="C44" s="11">
        <v>6.68</v>
      </c>
      <c r="D44" s="11">
        <v>17.010000000000002</v>
      </c>
      <c r="E44" s="11">
        <v>9.91</v>
      </c>
      <c r="F44" s="11">
        <v>15.54</v>
      </c>
      <c r="G44" s="17">
        <f t="shared" si="0"/>
        <v>3.1560509554140128</v>
      </c>
      <c r="J44" s="11">
        <v>130</v>
      </c>
      <c r="K44" s="11">
        <v>2.5</v>
      </c>
      <c r="L44" s="11">
        <v>25.88</v>
      </c>
      <c r="M44" s="11">
        <v>5.88</v>
      </c>
      <c r="N44" s="11">
        <v>19.3</v>
      </c>
      <c r="O44" s="17">
        <f t="shared" si="1"/>
        <v>1.8726114649681527</v>
      </c>
      <c r="R44" s="11">
        <v>258</v>
      </c>
      <c r="S44" s="11">
        <v>10.78</v>
      </c>
      <c r="T44" s="11">
        <v>43</v>
      </c>
      <c r="U44" s="11">
        <v>12.25</v>
      </c>
      <c r="V44" s="11">
        <v>24.87</v>
      </c>
      <c r="W44" s="17">
        <f t="shared" si="2"/>
        <v>3.9012738853503182</v>
      </c>
      <c r="Z44" s="11">
        <v>16</v>
      </c>
      <c r="AA44" s="11">
        <v>5.93</v>
      </c>
      <c r="AB44" s="11">
        <v>23.82</v>
      </c>
      <c r="AC44" s="11">
        <v>9.65</v>
      </c>
      <c r="AD44" s="11">
        <v>18.84</v>
      </c>
      <c r="AE44" s="17">
        <f t="shared" si="3"/>
        <v>3.073248407643312</v>
      </c>
      <c r="AG44" s="100" t="s">
        <v>190</v>
      </c>
      <c r="AH44" s="93">
        <v>13.07</v>
      </c>
      <c r="AI44" s="93" t="s">
        <v>197</v>
      </c>
      <c r="AJ44" s="93" t="s">
        <v>87</v>
      </c>
      <c r="AK44" s="93" t="s">
        <v>149</v>
      </c>
      <c r="AL44" s="93" t="s">
        <v>148</v>
      </c>
      <c r="AM44" s="93"/>
      <c r="AN44" s="93"/>
      <c r="AO44" s="94"/>
    </row>
    <row r="45" spans="2:41" x14ac:dyDescent="0.25">
      <c r="B45" s="11">
        <v>411</v>
      </c>
      <c r="C45" s="11">
        <v>6.63</v>
      </c>
      <c r="D45" s="11">
        <v>37</v>
      </c>
      <c r="E45" s="11">
        <v>9.94</v>
      </c>
      <c r="F45" s="11">
        <v>22.87</v>
      </c>
      <c r="G45" s="17">
        <f t="shared" si="0"/>
        <v>3.1656050955414008</v>
      </c>
      <c r="J45" s="11">
        <v>4</v>
      </c>
      <c r="K45" s="11">
        <v>2.36</v>
      </c>
      <c r="L45" s="11">
        <v>33.67</v>
      </c>
      <c r="M45" s="11">
        <v>6.05</v>
      </c>
      <c r="N45" s="11">
        <v>21.91</v>
      </c>
      <c r="O45" s="17">
        <f t="shared" si="1"/>
        <v>1.9267515923566878</v>
      </c>
      <c r="R45" s="11">
        <v>316</v>
      </c>
      <c r="S45" s="11">
        <v>9.89</v>
      </c>
      <c r="T45" s="11">
        <v>40.28</v>
      </c>
      <c r="U45" s="11">
        <v>12.41</v>
      </c>
      <c r="V45" s="11">
        <v>24.2</v>
      </c>
      <c r="W45" s="17">
        <f t="shared" si="2"/>
        <v>3.952229299363057</v>
      </c>
      <c r="Z45" s="11">
        <v>128</v>
      </c>
      <c r="AA45" s="11">
        <v>6.68</v>
      </c>
      <c r="AB45" s="11">
        <v>33.61</v>
      </c>
      <c r="AC45" s="11">
        <v>9.66</v>
      </c>
      <c r="AD45" s="11">
        <v>22.06</v>
      </c>
      <c r="AE45" s="17">
        <f t="shared" si="3"/>
        <v>3.0764331210191083</v>
      </c>
      <c r="AG45" s="100" t="s">
        <v>192</v>
      </c>
      <c r="AH45" s="93">
        <v>12.86</v>
      </c>
      <c r="AI45" s="93" t="s">
        <v>198</v>
      </c>
      <c r="AJ45" s="93" t="s">
        <v>87</v>
      </c>
      <c r="AK45" s="93" t="s">
        <v>149</v>
      </c>
      <c r="AL45" s="93" t="s">
        <v>148</v>
      </c>
      <c r="AM45" s="93"/>
      <c r="AN45" s="93"/>
      <c r="AO45" s="94"/>
    </row>
    <row r="46" spans="2:41" x14ac:dyDescent="0.25">
      <c r="B46" s="11">
        <v>423</v>
      </c>
      <c r="C46" s="11">
        <v>5.05</v>
      </c>
      <c r="D46" s="11">
        <v>41.77</v>
      </c>
      <c r="E46" s="11">
        <v>9.9499999999999993</v>
      </c>
      <c r="F46" s="11">
        <v>25.28</v>
      </c>
      <c r="G46" s="17">
        <f t="shared" si="0"/>
        <v>3.1687898089171971</v>
      </c>
      <c r="J46" s="11">
        <v>397</v>
      </c>
      <c r="K46" s="11">
        <v>2.67</v>
      </c>
      <c r="L46" s="11">
        <v>21.32</v>
      </c>
      <c r="M46" s="11">
        <v>6.13</v>
      </c>
      <c r="N46" s="11">
        <v>18.39</v>
      </c>
      <c r="O46" s="17">
        <f t="shared" si="1"/>
        <v>1.9522292993630572</v>
      </c>
      <c r="R46" s="11">
        <v>227</v>
      </c>
      <c r="S46" s="11">
        <v>10.77</v>
      </c>
      <c r="T46" s="11">
        <v>38.090000000000003</v>
      </c>
      <c r="U46" s="11">
        <v>12.42</v>
      </c>
      <c r="V46" s="11">
        <v>23.21</v>
      </c>
      <c r="W46" s="17">
        <f t="shared" si="2"/>
        <v>3.9554140127388533</v>
      </c>
      <c r="Z46" s="11">
        <v>32</v>
      </c>
      <c r="AA46" s="11">
        <v>6.51</v>
      </c>
      <c r="AB46" s="11">
        <v>18.03</v>
      </c>
      <c r="AC46" s="11">
        <v>9.69</v>
      </c>
      <c r="AD46" s="11">
        <v>16.010000000000002</v>
      </c>
      <c r="AE46" s="17">
        <f t="shared" si="3"/>
        <v>3.0859872611464967</v>
      </c>
      <c r="AG46" s="100" t="s">
        <v>193</v>
      </c>
      <c r="AH46" s="93">
        <v>7.6710000000000003</v>
      </c>
      <c r="AI46" s="93" t="s">
        <v>199</v>
      </c>
      <c r="AJ46" s="93" t="s">
        <v>87</v>
      </c>
      <c r="AK46" s="93" t="s">
        <v>200</v>
      </c>
      <c r="AL46" s="93">
        <v>4.0000000000000002E-4</v>
      </c>
      <c r="AM46" s="93"/>
      <c r="AN46" s="93"/>
      <c r="AO46" s="94"/>
    </row>
    <row r="47" spans="2:41" x14ac:dyDescent="0.25">
      <c r="B47" s="11">
        <v>11</v>
      </c>
      <c r="C47" s="11">
        <v>6.05</v>
      </c>
      <c r="D47" s="11">
        <v>21.56</v>
      </c>
      <c r="E47" s="11">
        <v>10.01</v>
      </c>
      <c r="F47" s="11">
        <v>18.559999999999999</v>
      </c>
      <c r="G47" s="17">
        <f t="shared" si="0"/>
        <v>3.1878980891719744</v>
      </c>
      <c r="J47" s="11">
        <v>425</v>
      </c>
      <c r="K47" s="11">
        <v>2.48</v>
      </c>
      <c r="L47" s="11">
        <v>16.03</v>
      </c>
      <c r="M47" s="11">
        <v>6.19</v>
      </c>
      <c r="N47" s="11">
        <v>15.42</v>
      </c>
      <c r="O47" s="17">
        <f t="shared" si="1"/>
        <v>1.9713375796178345</v>
      </c>
      <c r="R47" s="11">
        <v>63</v>
      </c>
      <c r="S47" s="11">
        <v>7.24</v>
      </c>
      <c r="T47" s="11">
        <v>47.82</v>
      </c>
      <c r="U47" s="11">
        <v>12.55</v>
      </c>
      <c r="V47" s="11">
        <v>28.44</v>
      </c>
      <c r="W47" s="17">
        <f t="shared" si="2"/>
        <v>3.9968152866242037</v>
      </c>
      <c r="Z47" s="11">
        <v>363</v>
      </c>
      <c r="AA47" s="11">
        <v>6.13</v>
      </c>
      <c r="AB47" s="11">
        <v>27.23</v>
      </c>
      <c r="AC47" s="11">
        <v>9.74</v>
      </c>
      <c r="AD47" s="11">
        <v>19.87</v>
      </c>
      <c r="AE47" s="17">
        <f t="shared" si="3"/>
        <v>3.1019108280254777</v>
      </c>
      <c r="AG47" s="100"/>
      <c r="AH47" s="93"/>
      <c r="AI47" s="93"/>
      <c r="AJ47" s="93"/>
      <c r="AK47" s="93"/>
      <c r="AL47" s="93"/>
      <c r="AM47" s="93"/>
      <c r="AN47" s="93"/>
      <c r="AO47" s="94"/>
    </row>
    <row r="48" spans="2:41" x14ac:dyDescent="0.25">
      <c r="B48" s="11">
        <v>358</v>
      </c>
      <c r="C48" s="11">
        <v>5.61</v>
      </c>
      <c r="D48" s="11">
        <v>17.82</v>
      </c>
      <c r="E48" s="11">
        <v>10.050000000000001</v>
      </c>
      <c r="F48" s="11">
        <v>17.12</v>
      </c>
      <c r="G48" s="17">
        <f t="shared" si="0"/>
        <v>3.2006369426751595</v>
      </c>
      <c r="J48" s="11">
        <v>569</v>
      </c>
      <c r="K48" s="11">
        <v>2.84</v>
      </c>
      <c r="L48" s="11">
        <v>8.16</v>
      </c>
      <c r="M48" s="11">
        <v>6.19</v>
      </c>
      <c r="N48" s="11">
        <v>10.76</v>
      </c>
      <c r="O48" s="17">
        <f t="shared" si="1"/>
        <v>1.9713375796178345</v>
      </c>
      <c r="R48" s="11">
        <v>321</v>
      </c>
      <c r="S48" s="11">
        <v>9.14</v>
      </c>
      <c r="T48" s="11">
        <v>34.85</v>
      </c>
      <c r="U48" s="11">
        <v>12.69</v>
      </c>
      <c r="V48" s="11">
        <v>22.8</v>
      </c>
      <c r="W48" s="17">
        <f t="shared" si="2"/>
        <v>4.0414012738853504</v>
      </c>
      <c r="Z48" s="11">
        <v>67</v>
      </c>
      <c r="AA48" s="11">
        <v>6.03</v>
      </c>
      <c r="AB48" s="11">
        <v>23.7</v>
      </c>
      <c r="AC48" s="11">
        <v>9.82</v>
      </c>
      <c r="AD48" s="11">
        <v>19.32</v>
      </c>
      <c r="AE48" s="17">
        <f t="shared" si="3"/>
        <v>3.1273885350318471</v>
      </c>
      <c r="AG48" s="100" t="s">
        <v>24</v>
      </c>
      <c r="AH48" s="93"/>
      <c r="AI48" s="93"/>
      <c r="AJ48" s="93"/>
      <c r="AK48" s="93"/>
      <c r="AL48" s="93"/>
      <c r="AM48" s="93"/>
      <c r="AN48" s="93"/>
      <c r="AO48" s="94"/>
    </row>
    <row r="49" spans="2:41" x14ac:dyDescent="0.25">
      <c r="B49" s="11">
        <v>77</v>
      </c>
      <c r="C49" s="11">
        <v>6.73</v>
      </c>
      <c r="D49" s="11">
        <v>43.71</v>
      </c>
      <c r="E49" s="11">
        <v>10.19</v>
      </c>
      <c r="F49" s="11">
        <v>26.36</v>
      </c>
      <c r="G49" s="17">
        <f t="shared" si="0"/>
        <v>3.2452229299363053</v>
      </c>
      <c r="J49" s="11">
        <v>457</v>
      </c>
      <c r="K49" s="11">
        <v>2.7</v>
      </c>
      <c r="L49" s="11">
        <v>15.05</v>
      </c>
      <c r="M49" s="11">
        <v>6.22</v>
      </c>
      <c r="N49" s="11">
        <v>14.51</v>
      </c>
      <c r="O49" s="17">
        <f t="shared" si="1"/>
        <v>1.9808917197452227</v>
      </c>
      <c r="R49" s="11">
        <v>206</v>
      </c>
      <c r="S49" s="11">
        <v>10.84</v>
      </c>
      <c r="T49" s="11">
        <v>37.46</v>
      </c>
      <c r="U49" s="11">
        <v>12.77</v>
      </c>
      <c r="V49" s="11">
        <v>22.82</v>
      </c>
      <c r="W49" s="17">
        <f t="shared" si="2"/>
        <v>4.0668789808917198</v>
      </c>
      <c r="Z49" s="11">
        <v>421</v>
      </c>
      <c r="AA49" s="11">
        <v>5.92</v>
      </c>
      <c r="AB49" s="11">
        <v>30.08</v>
      </c>
      <c r="AC49" s="11">
        <v>9.8699999999999992</v>
      </c>
      <c r="AD49" s="11">
        <v>21.07</v>
      </c>
      <c r="AE49" s="17">
        <f t="shared" si="3"/>
        <v>3.1433121019108277</v>
      </c>
      <c r="AG49" s="100" t="s">
        <v>190</v>
      </c>
      <c r="AH49" s="93">
        <v>12.37</v>
      </c>
      <c r="AI49" s="93" t="s">
        <v>201</v>
      </c>
      <c r="AJ49" s="93" t="s">
        <v>87</v>
      </c>
      <c r="AK49" s="93" t="s">
        <v>149</v>
      </c>
      <c r="AL49" s="93" t="s">
        <v>148</v>
      </c>
      <c r="AM49" s="93"/>
      <c r="AN49" s="93"/>
      <c r="AO49" s="94"/>
    </row>
    <row r="50" spans="2:41" x14ac:dyDescent="0.25">
      <c r="B50" s="11">
        <v>285</v>
      </c>
      <c r="C50" s="11">
        <v>7.04</v>
      </c>
      <c r="D50" s="11">
        <v>14.81</v>
      </c>
      <c r="E50" s="11">
        <v>10.210000000000001</v>
      </c>
      <c r="F50" s="11">
        <v>14.65</v>
      </c>
      <c r="G50" s="17">
        <f t="shared" si="0"/>
        <v>3.2515923566878984</v>
      </c>
      <c r="J50" s="11">
        <v>487</v>
      </c>
      <c r="K50" s="11">
        <v>2.65</v>
      </c>
      <c r="L50" s="11">
        <v>23.68</v>
      </c>
      <c r="M50" s="11">
        <v>6.22</v>
      </c>
      <c r="N50" s="11">
        <v>18.649999999999999</v>
      </c>
      <c r="O50" s="17">
        <f t="shared" si="1"/>
        <v>1.9808917197452227</v>
      </c>
      <c r="R50" s="11">
        <v>247</v>
      </c>
      <c r="S50" s="11">
        <v>11.4</v>
      </c>
      <c r="T50" s="11">
        <v>44.12</v>
      </c>
      <c r="U50" s="11">
        <v>13.18</v>
      </c>
      <c r="V50" s="11">
        <v>25.22</v>
      </c>
      <c r="W50" s="17">
        <f t="shared" si="2"/>
        <v>4.1974522292993628</v>
      </c>
      <c r="Z50" s="11">
        <v>53</v>
      </c>
      <c r="AA50" s="11">
        <v>6.75</v>
      </c>
      <c r="AB50" s="11">
        <v>25.42</v>
      </c>
      <c r="AC50" s="11">
        <v>9.9499999999999993</v>
      </c>
      <c r="AD50" s="11">
        <v>19.23</v>
      </c>
      <c r="AE50" s="17">
        <f t="shared" si="3"/>
        <v>3.1687898089171971</v>
      </c>
      <c r="AG50" s="100" t="s">
        <v>192</v>
      </c>
      <c r="AH50" s="93">
        <v>5.85</v>
      </c>
      <c r="AI50" s="93" t="s">
        <v>202</v>
      </c>
      <c r="AJ50" s="93" t="s">
        <v>87</v>
      </c>
      <c r="AK50" s="93" t="s">
        <v>133</v>
      </c>
      <c r="AL50" s="93">
        <v>1.55E-2</v>
      </c>
      <c r="AM50" s="93"/>
      <c r="AN50" s="93"/>
      <c r="AO50" s="94"/>
    </row>
    <row r="51" spans="2:41" x14ac:dyDescent="0.25">
      <c r="B51" s="11">
        <v>43</v>
      </c>
      <c r="C51" s="11">
        <v>5.29</v>
      </c>
      <c r="D51" s="11">
        <v>11.35</v>
      </c>
      <c r="E51" s="11">
        <v>10.25</v>
      </c>
      <c r="F51" s="11">
        <v>14.25</v>
      </c>
      <c r="G51" s="17">
        <f t="shared" si="0"/>
        <v>3.2643312101910826</v>
      </c>
      <c r="J51" s="11">
        <v>255</v>
      </c>
      <c r="K51" s="11">
        <v>1.84</v>
      </c>
      <c r="L51" s="11">
        <v>15.32</v>
      </c>
      <c r="M51" s="11">
        <v>6.23</v>
      </c>
      <c r="N51" s="11">
        <v>15.62</v>
      </c>
      <c r="O51" s="17">
        <f t="shared" si="1"/>
        <v>1.9840764331210192</v>
      </c>
      <c r="R51" s="11">
        <v>37</v>
      </c>
      <c r="S51" s="11">
        <v>11.59</v>
      </c>
      <c r="T51" s="11">
        <v>51.11</v>
      </c>
      <c r="U51" s="11">
        <v>13.21</v>
      </c>
      <c r="V51" s="11">
        <v>27.35</v>
      </c>
      <c r="W51" s="17">
        <f t="shared" si="2"/>
        <v>4.2070063694267521</v>
      </c>
      <c r="Z51" s="11">
        <v>78</v>
      </c>
      <c r="AA51" s="11">
        <v>6.98</v>
      </c>
      <c r="AB51" s="11">
        <v>23.09</v>
      </c>
      <c r="AC51" s="11">
        <v>10.06</v>
      </c>
      <c r="AD51" s="11">
        <v>18.850000000000001</v>
      </c>
      <c r="AE51" s="17">
        <f t="shared" si="3"/>
        <v>3.2038216560509554</v>
      </c>
      <c r="AG51" s="100" t="s">
        <v>193</v>
      </c>
      <c r="AH51" s="93">
        <v>7.6829999999999998</v>
      </c>
      <c r="AI51" s="93" t="s">
        <v>203</v>
      </c>
      <c r="AJ51" s="93" t="s">
        <v>87</v>
      </c>
      <c r="AK51" s="93" t="s">
        <v>200</v>
      </c>
      <c r="AL51" s="93">
        <v>4.0000000000000002E-4</v>
      </c>
      <c r="AM51" s="93"/>
      <c r="AN51" s="93"/>
      <c r="AO51" s="94"/>
    </row>
    <row r="52" spans="2:41" x14ac:dyDescent="0.25">
      <c r="B52" s="11">
        <v>78</v>
      </c>
      <c r="C52" s="11">
        <v>6.05</v>
      </c>
      <c r="D52" s="11">
        <v>18.420000000000002</v>
      </c>
      <c r="E52" s="11">
        <v>10.61</v>
      </c>
      <c r="F52" s="11">
        <v>17.89</v>
      </c>
      <c r="G52" s="17">
        <f t="shared" si="0"/>
        <v>3.378980891719745</v>
      </c>
      <c r="J52" s="11">
        <v>389</v>
      </c>
      <c r="K52" s="11">
        <v>2.5299999999999998</v>
      </c>
      <c r="L52" s="11">
        <v>11.56</v>
      </c>
      <c r="M52" s="11">
        <v>6.24</v>
      </c>
      <c r="N52" s="11">
        <v>13.07</v>
      </c>
      <c r="O52" s="17">
        <f t="shared" si="1"/>
        <v>1.9872611464968153</v>
      </c>
      <c r="R52" s="11">
        <v>76</v>
      </c>
      <c r="S52" s="11">
        <v>12.55</v>
      </c>
      <c r="T52" s="11">
        <v>51.69</v>
      </c>
      <c r="U52" s="11">
        <v>13.32</v>
      </c>
      <c r="V52" s="11">
        <v>27.13</v>
      </c>
      <c r="W52" s="17">
        <f t="shared" si="2"/>
        <v>4.2420382165605091</v>
      </c>
      <c r="Z52" s="11">
        <v>424</v>
      </c>
      <c r="AA52" s="11">
        <v>7.38</v>
      </c>
      <c r="AB52" s="11">
        <v>30.73</v>
      </c>
      <c r="AC52" s="11">
        <v>10.09</v>
      </c>
      <c r="AD52" s="11">
        <v>21.14</v>
      </c>
      <c r="AE52" s="17">
        <f t="shared" si="3"/>
        <v>3.2133757961783438</v>
      </c>
      <c r="AG52" s="100"/>
      <c r="AH52" s="93"/>
      <c r="AI52" s="93"/>
      <c r="AJ52" s="93"/>
      <c r="AK52" s="93"/>
      <c r="AL52" s="93"/>
      <c r="AM52" s="93"/>
      <c r="AN52" s="93"/>
      <c r="AO52" s="94"/>
    </row>
    <row r="53" spans="2:41" x14ac:dyDescent="0.25">
      <c r="B53" s="11">
        <v>386</v>
      </c>
      <c r="C53" s="11">
        <v>7.6</v>
      </c>
      <c r="D53" s="11">
        <v>18.55</v>
      </c>
      <c r="E53" s="11">
        <v>10.7</v>
      </c>
      <c r="F53" s="11">
        <v>16.420000000000002</v>
      </c>
      <c r="G53" s="17">
        <f t="shared" si="0"/>
        <v>3.4076433121019103</v>
      </c>
      <c r="J53" s="11">
        <v>334</v>
      </c>
      <c r="K53" s="11">
        <v>2.61</v>
      </c>
      <c r="L53" s="11">
        <v>22.97</v>
      </c>
      <c r="M53" s="11">
        <v>6.28</v>
      </c>
      <c r="N53" s="11">
        <v>18.46</v>
      </c>
      <c r="O53" s="17">
        <f t="shared" si="1"/>
        <v>2</v>
      </c>
      <c r="R53" s="11">
        <v>158</v>
      </c>
      <c r="S53" s="11">
        <v>11.54</v>
      </c>
      <c r="T53" s="11">
        <v>36.28</v>
      </c>
      <c r="U53" s="11">
        <v>13.33</v>
      </c>
      <c r="V53" s="11">
        <v>22.96</v>
      </c>
      <c r="W53" s="17">
        <f t="shared" si="2"/>
        <v>4.2452229299363058</v>
      </c>
      <c r="Z53" s="11">
        <v>115</v>
      </c>
      <c r="AA53" s="11">
        <v>6.66</v>
      </c>
      <c r="AB53" s="11">
        <v>22</v>
      </c>
      <c r="AC53" s="11">
        <v>10.19</v>
      </c>
      <c r="AD53" s="11">
        <v>17.89</v>
      </c>
      <c r="AE53" s="17">
        <f t="shared" si="3"/>
        <v>3.2452229299363053</v>
      </c>
      <c r="AG53" s="100" t="s">
        <v>25</v>
      </c>
      <c r="AH53" s="93"/>
      <c r="AI53" s="93"/>
      <c r="AJ53" s="93"/>
      <c r="AK53" s="93"/>
      <c r="AL53" s="93"/>
      <c r="AM53" s="93"/>
      <c r="AN53" s="93"/>
      <c r="AO53" s="94"/>
    </row>
    <row r="54" spans="2:41" x14ac:dyDescent="0.25">
      <c r="B54" s="11">
        <v>262</v>
      </c>
      <c r="C54" s="11">
        <v>7.97</v>
      </c>
      <c r="D54" s="11">
        <v>15.5</v>
      </c>
      <c r="E54" s="11">
        <v>10.74</v>
      </c>
      <c r="F54" s="11">
        <v>14.72</v>
      </c>
      <c r="G54" s="17">
        <f t="shared" si="0"/>
        <v>3.4203821656050954</v>
      </c>
      <c r="J54" s="11">
        <v>450</v>
      </c>
      <c r="K54" s="11">
        <v>2.58</v>
      </c>
      <c r="L54" s="11">
        <v>11.99</v>
      </c>
      <c r="M54" s="11">
        <v>6.35</v>
      </c>
      <c r="N54" s="11">
        <v>12.91</v>
      </c>
      <c r="O54" s="17">
        <f t="shared" si="1"/>
        <v>2.0222929936305731</v>
      </c>
      <c r="R54" s="11">
        <v>226</v>
      </c>
      <c r="S54" s="11">
        <v>12.41</v>
      </c>
      <c r="T54" s="11">
        <v>42.85</v>
      </c>
      <c r="U54" s="11">
        <v>13.37</v>
      </c>
      <c r="V54" s="11">
        <v>24.55</v>
      </c>
      <c r="W54" s="17">
        <f t="shared" si="2"/>
        <v>4.2579617834394901</v>
      </c>
      <c r="Z54" s="11">
        <v>17</v>
      </c>
      <c r="AA54" s="11">
        <v>6.87</v>
      </c>
      <c r="AB54" s="11">
        <v>24.73</v>
      </c>
      <c r="AC54" s="11">
        <v>10.220000000000001</v>
      </c>
      <c r="AD54" s="11">
        <v>18.87</v>
      </c>
      <c r="AE54" s="17">
        <f t="shared" si="3"/>
        <v>3.2547770700636942</v>
      </c>
      <c r="AG54" s="100" t="s">
        <v>190</v>
      </c>
      <c r="AH54" s="93">
        <v>1.5289999999999999</v>
      </c>
      <c r="AI54" s="93" t="s">
        <v>204</v>
      </c>
      <c r="AJ54" s="93" t="s">
        <v>101</v>
      </c>
      <c r="AK54" s="93" t="s">
        <v>102</v>
      </c>
      <c r="AL54" s="93">
        <v>0.79149999999999998</v>
      </c>
      <c r="AM54" s="93"/>
      <c r="AN54" s="93"/>
      <c r="AO54" s="94"/>
    </row>
    <row r="55" spans="2:41" x14ac:dyDescent="0.25">
      <c r="B55" s="11">
        <v>277</v>
      </c>
      <c r="C55" s="11">
        <v>6.45</v>
      </c>
      <c r="D55" s="11">
        <v>22.75</v>
      </c>
      <c r="E55" s="11">
        <v>10.74</v>
      </c>
      <c r="F55" s="11">
        <v>19.71</v>
      </c>
      <c r="G55" s="17">
        <f t="shared" si="0"/>
        <v>3.4203821656050954</v>
      </c>
      <c r="J55" s="11">
        <v>436</v>
      </c>
      <c r="K55" s="11">
        <v>2.87</v>
      </c>
      <c r="L55" s="11">
        <v>33.21</v>
      </c>
      <c r="M55" s="11">
        <v>6.5</v>
      </c>
      <c r="N55" s="11">
        <v>22.1</v>
      </c>
      <c r="O55" s="17">
        <f t="shared" si="1"/>
        <v>2.0700636942675157</v>
      </c>
      <c r="R55" s="11">
        <v>98</v>
      </c>
      <c r="S55" s="11">
        <v>10.27</v>
      </c>
      <c r="T55" s="11">
        <v>33.880000000000003</v>
      </c>
      <c r="U55" s="11">
        <v>13.41</v>
      </c>
      <c r="V55" s="11">
        <v>22.68</v>
      </c>
      <c r="W55" s="17">
        <f t="shared" si="2"/>
        <v>4.2707006369426752</v>
      </c>
      <c r="Z55" s="11">
        <v>177</v>
      </c>
      <c r="AA55" s="11">
        <v>7.09</v>
      </c>
      <c r="AB55" s="11">
        <v>29.4</v>
      </c>
      <c r="AC55" s="11">
        <v>10.26</v>
      </c>
      <c r="AD55" s="11">
        <v>21.3</v>
      </c>
      <c r="AE55" s="17">
        <f t="shared" si="3"/>
        <v>3.2675159235668789</v>
      </c>
      <c r="AG55" s="100" t="s">
        <v>192</v>
      </c>
      <c r="AH55" s="93">
        <v>-0.9375</v>
      </c>
      <c r="AI55" s="93" t="s">
        <v>205</v>
      </c>
      <c r="AJ55" s="93" t="s">
        <v>101</v>
      </c>
      <c r="AK55" s="93" t="s">
        <v>102</v>
      </c>
      <c r="AL55" s="93">
        <v>0.94789999999999996</v>
      </c>
      <c r="AM55" s="93"/>
      <c r="AN55" s="93"/>
      <c r="AO55" s="94"/>
    </row>
    <row r="56" spans="2:41" x14ac:dyDescent="0.25">
      <c r="B56" s="11">
        <v>192</v>
      </c>
      <c r="C56" s="11">
        <v>7.48</v>
      </c>
      <c r="D56" s="11">
        <v>47.43</v>
      </c>
      <c r="E56" s="11">
        <v>10.78</v>
      </c>
      <c r="F56" s="11">
        <v>27.28</v>
      </c>
      <c r="G56" s="17">
        <f t="shared" si="0"/>
        <v>3.4331210191082797</v>
      </c>
      <c r="J56" s="11">
        <v>270</v>
      </c>
      <c r="K56" s="11">
        <v>2.95</v>
      </c>
      <c r="L56" s="11">
        <v>13.52</v>
      </c>
      <c r="M56" s="11">
        <v>6.53</v>
      </c>
      <c r="N56" s="11">
        <v>13.98</v>
      </c>
      <c r="O56" s="17">
        <f t="shared" si="1"/>
        <v>2.0796178343949046</v>
      </c>
      <c r="R56" s="11">
        <v>47</v>
      </c>
      <c r="S56" s="11">
        <v>11.52</v>
      </c>
      <c r="T56" s="11">
        <v>52.18</v>
      </c>
      <c r="U56" s="11">
        <v>13.51</v>
      </c>
      <c r="V56" s="11">
        <v>28.56</v>
      </c>
      <c r="W56" s="17">
        <f t="shared" si="2"/>
        <v>4.3025477707006363</v>
      </c>
      <c r="Z56" s="11">
        <v>157</v>
      </c>
      <c r="AA56" s="11">
        <v>6.13</v>
      </c>
      <c r="AB56" s="11">
        <v>25.43</v>
      </c>
      <c r="AC56" s="11">
        <v>10.28</v>
      </c>
      <c r="AD56" s="11">
        <v>19.350000000000001</v>
      </c>
      <c r="AE56" s="17">
        <f t="shared" si="3"/>
        <v>3.2738853503184711</v>
      </c>
      <c r="AG56" s="100" t="s">
        <v>193</v>
      </c>
      <c r="AH56" s="93">
        <v>-1.621</v>
      </c>
      <c r="AI56" s="93" t="s">
        <v>206</v>
      </c>
      <c r="AJ56" s="93" t="s">
        <v>101</v>
      </c>
      <c r="AK56" s="93" t="s">
        <v>102</v>
      </c>
      <c r="AL56" s="93">
        <v>0.76200000000000001</v>
      </c>
      <c r="AM56" s="93"/>
      <c r="AN56" s="93"/>
      <c r="AO56" s="94"/>
    </row>
    <row r="57" spans="2:41" x14ac:dyDescent="0.25">
      <c r="B57" s="11">
        <v>44</v>
      </c>
      <c r="C57" s="11">
        <v>6.61</v>
      </c>
      <c r="D57" s="11">
        <v>21.97</v>
      </c>
      <c r="E57" s="11">
        <v>10.82</v>
      </c>
      <c r="F57" s="11">
        <v>18.8</v>
      </c>
      <c r="G57" s="17">
        <f t="shared" si="0"/>
        <v>3.4458598726114649</v>
      </c>
      <c r="J57" s="11">
        <v>506</v>
      </c>
      <c r="K57" s="11">
        <v>2.54</v>
      </c>
      <c r="L57" s="11">
        <v>8.34</v>
      </c>
      <c r="M57" s="11">
        <v>6.53</v>
      </c>
      <c r="N57" s="11">
        <v>11.87</v>
      </c>
      <c r="O57" s="17">
        <f t="shared" si="1"/>
        <v>2.0796178343949046</v>
      </c>
      <c r="R57" s="11">
        <v>230</v>
      </c>
      <c r="S57" s="11">
        <v>13.21</v>
      </c>
      <c r="T57" s="11">
        <v>43.79</v>
      </c>
      <c r="U57" s="11">
        <v>13.57</v>
      </c>
      <c r="V57" s="11">
        <v>24.92</v>
      </c>
      <c r="W57" s="17">
        <f t="shared" si="2"/>
        <v>4.3216560509554141</v>
      </c>
      <c r="Z57" s="11">
        <v>61</v>
      </c>
      <c r="AA57" s="11">
        <v>7.59</v>
      </c>
      <c r="AB57" s="11">
        <v>24.83</v>
      </c>
      <c r="AC57" s="11">
        <v>10.36</v>
      </c>
      <c r="AD57" s="11">
        <v>19.43</v>
      </c>
      <c r="AE57" s="17">
        <f t="shared" si="3"/>
        <v>3.2993630573248405</v>
      </c>
      <c r="AG57" s="100"/>
      <c r="AH57" s="93"/>
      <c r="AI57" s="93"/>
      <c r="AJ57" s="93"/>
      <c r="AK57" s="93"/>
      <c r="AL57" s="93"/>
      <c r="AM57" s="93"/>
      <c r="AN57" s="93"/>
      <c r="AO57" s="94"/>
    </row>
    <row r="58" spans="2:41" x14ac:dyDescent="0.25">
      <c r="B58" s="11">
        <v>339</v>
      </c>
      <c r="C58" s="11">
        <v>6.55</v>
      </c>
      <c r="D58" s="11">
        <v>26.96</v>
      </c>
      <c r="E58" s="11">
        <v>10.94</v>
      </c>
      <c r="F58" s="11">
        <v>20.89</v>
      </c>
      <c r="G58" s="17">
        <f t="shared" si="0"/>
        <v>3.484076433121019</v>
      </c>
      <c r="J58" s="11">
        <v>555</v>
      </c>
      <c r="K58" s="11">
        <v>3.05</v>
      </c>
      <c r="L58" s="11">
        <v>17.12</v>
      </c>
      <c r="M58" s="11">
        <v>6.53</v>
      </c>
      <c r="N58" s="11">
        <v>15.5</v>
      </c>
      <c r="O58" s="17">
        <f t="shared" si="1"/>
        <v>2.0796178343949046</v>
      </c>
      <c r="R58" s="11">
        <v>218</v>
      </c>
      <c r="S58" s="11">
        <v>12.61</v>
      </c>
      <c r="T58" s="11">
        <v>38.67</v>
      </c>
      <c r="U58" s="11">
        <v>13.81</v>
      </c>
      <c r="V58" s="11">
        <v>23.37</v>
      </c>
      <c r="W58" s="17">
        <f t="shared" si="2"/>
        <v>4.3980891719745223</v>
      </c>
      <c r="Z58" s="11">
        <v>356</v>
      </c>
      <c r="AA58" s="11">
        <v>7.44</v>
      </c>
      <c r="AB58" s="11">
        <v>25.13</v>
      </c>
      <c r="AC58" s="11">
        <v>10.4</v>
      </c>
      <c r="AD58" s="11">
        <v>18.79</v>
      </c>
      <c r="AE58" s="17">
        <f t="shared" si="3"/>
        <v>3.3121019108280256</v>
      </c>
      <c r="AG58" s="100" t="s">
        <v>26</v>
      </c>
      <c r="AH58" s="93"/>
      <c r="AI58" s="93"/>
      <c r="AJ58" s="93"/>
      <c r="AK58" s="93"/>
      <c r="AL58" s="93"/>
      <c r="AM58" s="93"/>
      <c r="AN58" s="93"/>
      <c r="AO58" s="94"/>
    </row>
    <row r="59" spans="2:41" x14ac:dyDescent="0.25">
      <c r="B59" s="11">
        <v>137</v>
      </c>
      <c r="C59" s="11">
        <v>7.87</v>
      </c>
      <c r="D59" s="11">
        <v>24.12</v>
      </c>
      <c r="E59" s="11">
        <v>11.01</v>
      </c>
      <c r="F59" s="11">
        <v>19.39</v>
      </c>
      <c r="G59" s="17">
        <f t="shared" si="0"/>
        <v>3.5063694267515921</v>
      </c>
      <c r="J59" s="11">
        <v>539</v>
      </c>
      <c r="K59" s="11">
        <v>3.07</v>
      </c>
      <c r="L59" s="11">
        <v>9.5</v>
      </c>
      <c r="M59" s="11">
        <v>6.59</v>
      </c>
      <c r="N59" s="11">
        <v>11.57</v>
      </c>
      <c r="O59" s="17">
        <f t="shared" si="1"/>
        <v>2.0987261146496814</v>
      </c>
      <c r="R59" s="11">
        <v>311</v>
      </c>
      <c r="S59" s="11">
        <v>11.08</v>
      </c>
      <c r="T59" s="11">
        <v>38.74</v>
      </c>
      <c r="U59" s="11">
        <v>13.91</v>
      </c>
      <c r="V59" s="11">
        <v>24.01</v>
      </c>
      <c r="W59" s="17">
        <f t="shared" si="2"/>
        <v>4.4299363057324843</v>
      </c>
      <c r="Z59" s="11">
        <v>114</v>
      </c>
      <c r="AA59" s="11">
        <v>6.44</v>
      </c>
      <c r="AB59" s="11">
        <v>24.27</v>
      </c>
      <c r="AC59" s="11">
        <v>10.44</v>
      </c>
      <c r="AD59" s="11">
        <v>19.100000000000001</v>
      </c>
      <c r="AE59" s="17">
        <f t="shared" si="3"/>
        <v>3.3248407643312099</v>
      </c>
      <c r="AG59" s="100" t="s">
        <v>190</v>
      </c>
      <c r="AH59" s="93">
        <v>-2.4079999999999999</v>
      </c>
      <c r="AI59" s="93" t="s">
        <v>207</v>
      </c>
      <c r="AJ59" s="93" t="s">
        <v>101</v>
      </c>
      <c r="AK59" s="93" t="s">
        <v>102</v>
      </c>
      <c r="AL59" s="93">
        <v>0.48849999999999999</v>
      </c>
      <c r="AM59" s="93"/>
      <c r="AN59" s="93"/>
      <c r="AO59" s="94"/>
    </row>
    <row r="60" spans="2:41" x14ac:dyDescent="0.25">
      <c r="B60" s="11">
        <v>379</v>
      </c>
      <c r="C60" s="11">
        <v>8.11</v>
      </c>
      <c r="D60" s="11">
        <v>18.440000000000001</v>
      </c>
      <c r="E60" s="11">
        <v>11.09</v>
      </c>
      <c r="F60" s="11">
        <v>16.66</v>
      </c>
      <c r="G60" s="17">
        <f t="shared" si="0"/>
        <v>3.5318471337579616</v>
      </c>
      <c r="J60" s="11">
        <v>510</v>
      </c>
      <c r="K60" s="11">
        <v>2.38</v>
      </c>
      <c r="L60" s="11">
        <v>15</v>
      </c>
      <c r="M60" s="11">
        <v>6.6</v>
      </c>
      <c r="N60" s="11">
        <v>15.02</v>
      </c>
      <c r="O60" s="17">
        <f t="shared" si="1"/>
        <v>2.1019108280254777</v>
      </c>
      <c r="R60" s="11">
        <v>194</v>
      </c>
      <c r="S60" s="11">
        <v>13.93</v>
      </c>
      <c r="T60" s="11">
        <v>61.44</v>
      </c>
      <c r="U60" s="11">
        <v>14.04</v>
      </c>
      <c r="V60" s="11">
        <v>30.81</v>
      </c>
      <c r="W60" s="17">
        <f t="shared" si="2"/>
        <v>4.4713375796178338</v>
      </c>
      <c r="Z60" s="11">
        <v>22</v>
      </c>
      <c r="AA60" s="11">
        <v>6.17</v>
      </c>
      <c r="AB60" s="11">
        <v>20.64</v>
      </c>
      <c r="AC60" s="11">
        <v>10.48</v>
      </c>
      <c r="AD60" s="11">
        <v>17.64</v>
      </c>
      <c r="AE60" s="17">
        <f t="shared" si="3"/>
        <v>3.3375796178343951</v>
      </c>
      <c r="AG60" s="100" t="s">
        <v>192</v>
      </c>
      <c r="AH60" s="93">
        <v>-4.3949999999999996</v>
      </c>
      <c r="AI60" s="93" t="s">
        <v>208</v>
      </c>
      <c r="AJ60" s="93" t="s">
        <v>101</v>
      </c>
      <c r="AK60" s="93" t="s">
        <v>102</v>
      </c>
      <c r="AL60" s="93">
        <v>9.4899999999999998E-2</v>
      </c>
      <c r="AM60" s="93"/>
      <c r="AN60" s="93"/>
      <c r="AO60" s="94"/>
    </row>
    <row r="61" spans="2:41" x14ac:dyDescent="0.25">
      <c r="B61" s="11">
        <v>245</v>
      </c>
      <c r="C61" s="11">
        <v>5.63</v>
      </c>
      <c r="D61" s="11">
        <v>32.89</v>
      </c>
      <c r="E61" s="11">
        <v>11.15</v>
      </c>
      <c r="F61" s="11">
        <v>25.8</v>
      </c>
      <c r="G61" s="17">
        <f t="shared" si="0"/>
        <v>3.5509554140127388</v>
      </c>
      <c r="J61" s="11">
        <v>25</v>
      </c>
      <c r="K61" s="11">
        <v>2.41</v>
      </c>
      <c r="L61" s="11">
        <v>8.6199999999999992</v>
      </c>
      <c r="M61" s="11">
        <v>6.65</v>
      </c>
      <c r="N61" s="11">
        <v>11.48</v>
      </c>
      <c r="O61" s="17">
        <f t="shared" si="1"/>
        <v>2.1178343949044587</v>
      </c>
      <c r="R61" s="11">
        <v>151</v>
      </c>
      <c r="S61" s="11">
        <v>13.08</v>
      </c>
      <c r="T61" s="11">
        <v>64.430000000000007</v>
      </c>
      <c r="U61" s="11">
        <v>14.13</v>
      </c>
      <c r="V61" s="11">
        <v>31.12</v>
      </c>
      <c r="W61" s="17">
        <f t="shared" si="2"/>
        <v>4.5</v>
      </c>
      <c r="Z61" s="11">
        <v>393</v>
      </c>
      <c r="AA61" s="11">
        <v>7.76</v>
      </c>
      <c r="AB61" s="11">
        <v>34.090000000000003</v>
      </c>
      <c r="AC61" s="11">
        <v>10.5</v>
      </c>
      <c r="AD61" s="11">
        <v>21.79</v>
      </c>
      <c r="AE61" s="17">
        <f t="shared" si="3"/>
        <v>3.3439490445859872</v>
      </c>
      <c r="AG61" s="100" t="s">
        <v>193</v>
      </c>
      <c r="AH61" s="93">
        <v>-6.2080000000000002</v>
      </c>
      <c r="AI61" s="93" t="s">
        <v>209</v>
      </c>
      <c r="AJ61" s="93" t="s">
        <v>87</v>
      </c>
      <c r="AK61" s="93" t="s">
        <v>85</v>
      </c>
      <c r="AL61" s="93">
        <v>5.4999999999999997E-3</v>
      </c>
      <c r="AM61" s="93"/>
      <c r="AN61" s="93"/>
      <c r="AO61" s="94"/>
    </row>
    <row r="62" spans="2:41" x14ac:dyDescent="0.25">
      <c r="B62" s="11">
        <v>22</v>
      </c>
      <c r="C62" s="11">
        <v>8</v>
      </c>
      <c r="D62" s="11">
        <v>15.91</v>
      </c>
      <c r="E62" s="11">
        <v>11.16</v>
      </c>
      <c r="F62" s="11">
        <v>15.57</v>
      </c>
      <c r="G62" s="17">
        <f t="shared" si="0"/>
        <v>3.5541401273885351</v>
      </c>
      <c r="J62" s="11">
        <v>449</v>
      </c>
      <c r="K62" s="11">
        <v>3.23</v>
      </c>
      <c r="L62" s="11">
        <v>16.760000000000002</v>
      </c>
      <c r="M62" s="11">
        <v>6.66</v>
      </c>
      <c r="N62" s="11">
        <v>15.4</v>
      </c>
      <c r="O62" s="17">
        <f t="shared" si="1"/>
        <v>2.1210191082802545</v>
      </c>
      <c r="R62" s="11">
        <v>260</v>
      </c>
      <c r="S62" s="11">
        <v>14.01</v>
      </c>
      <c r="T62" s="11">
        <v>51.26</v>
      </c>
      <c r="U62" s="11">
        <v>14.23</v>
      </c>
      <c r="V62" s="11">
        <v>27.14</v>
      </c>
      <c r="W62" s="17">
        <f t="shared" si="2"/>
        <v>4.531847133757962</v>
      </c>
      <c r="Z62" s="11">
        <v>349</v>
      </c>
      <c r="AA62" s="11">
        <v>7.93</v>
      </c>
      <c r="AB62" s="11">
        <v>25.31</v>
      </c>
      <c r="AC62" s="11">
        <v>10.6</v>
      </c>
      <c r="AD62" s="11">
        <v>18.91</v>
      </c>
      <c r="AE62" s="17">
        <f t="shared" si="3"/>
        <v>3.3757961783439487</v>
      </c>
      <c r="AG62" s="100"/>
      <c r="AH62" s="93"/>
      <c r="AI62" s="93"/>
      <c r="AJ62" s="93"/>
      <c r="AK62" s="93"/>
      <c r="AL62" s="93"/>
      <c r="AM62" s="93"/>
      <c r="AN62" s="93"/>
      <c r="AO62" s="94"/>
    </row>
    <row r="63" spans="2:41" x14ac:dyDescent="0.25">
      <c r="B63" s="11">
        <v>38</v>
      </c>
      <c r="C63" s="11">
        <v>7.79</v>
      </c>
      <c r="D63" s="11">
        <v>13.79</v>
      </c>
      <c r="E63" s="11">
        <v>11.24</v>
      </c>
      <c r="F63" s="11">
        <v>14.38</v>
      </c>
      <c r="G63" s="17">
        <f t="shared" si="0"/>
        <v>3.5796178343949046</v>
      </c>
      <c r="J63" s="11">
        <v>205</v>
      </c>
      <c r="K63" s="11">
        <v>3.29</v>
      </c>
      <c r="L63" s="11">
        <v>10.77</v>
      </c>
      <c r="M63" s="11">
        <v>6.68</v>
      </c>
      <c r="N63" s="11">
        <v>12.32</v>
      </c>
      <c r="O63" s="17">
        <f t="shared" si="1"/>
        <v>2.1273885350318471</v>
      </c>
      <c r="R63" s="11">
        <v>83</v>
      </c>
      <c r="S63" s="11">
        <v>13.98</v>
      </c>
      <c r="T63" s="11">
        <v>55.45</v>
      </c>
      <c r="U63" s="11">
        <v>14.29</v>
      </c>
      <c r="V63" s="11">
        <v>28.25</v>
      </c>
      <c r="W63" s="17">
        <f t="shared" si="2"/>
        <v>4.5509554140127388</v>
      </c>
      <c r="Z63" s="11">
        <v>374</v>
      </c>
      <c r="AA63" s="11">
        <v>8.4</v>
      </c>
      <c r="AB63" s="11">
        <v>27.56</v>
      </c>
      <c r="AC63" s="11">
        <v>10.79</v>
      </c>
      <c r="AD63" s="11">
        <v>19.66</v>
      </c>
      <c r="AE63" s="17">
        <f t="shared" si="3"/>
        <v>3.436305732484076</v>
      </c>
      <c r="AG63" s="100" t="s">
        <v>27</v>
      </c>
      <c r="AH63" s="93"/>
      <c r="AI63" s="93"/>
      <c r="AJ63" s="93"/>
      <c r="AK63" s="93"/>
      <c r="AL63" s="93"/>
      <c r="AM63" s="93"/>
      <c r="AN63" s="93"/>
      <c r="AO63" s="94"/>
    </row>
    <row r="64" spans="2:41" x14ac:dyDescent="0.25">
      <c r="B64" s="11">
        <v>416</v>
      </c>
      <c r="C64" s="11">
        <v>8.17</v>
      </c>
      <c r="D64" s="11">
        <v>37.840000000000003</v>
      </c>
      <c r="E64" s="11">
        <v>11.53</v>
      </c>
      <c r="F64" s="11">
        <v>23.47</v>
      </c>
      <c r="G64" s="17">
        <f t="shared" si="0"/>
        <v>3.6719745222929934</v>
      </c>
      <c r="J64" s="11">
        <v>579</v>
      </c>
      <c r="K64" s="11">
        <v>3.19</v>
      </c>
      <c r="L64" s="11">
        <v>27.65</v>
      </c>
      <c r="M64" s="11">
        <v>6.79</v>
      </c>
      <c r="N64" s="11">
        <v>19.600000000000001</v>
      </c>
      <c r="O64" s="17">
        <f t="shared" si="1"/>
        <v>2.1624203821656049</v>
      </c>
      <c r="R64" s="11">
        <v>124</v>
      </c>
      <c r="S64" s="11">
        <v>13.35</v>
      </c>
      <c r="T64" s="11">
        <v>36.82</v>
      </c>
      <c r="U64" s="11">
        <v>14.39</v>
      </c>
      <c r="V64" s="11">
        <v>22.95</v>
      </c>
      <c r="W64" s="17">
        <f t="shared" si="2"/>
        <v>4.5828025477707008</v>
      </c>
      <c r="Z64" s="11">
        <v>112</v>
      </c>
      <c r="AA64" s="11">
        <v>7.6</v>
      </c>
      <c r="AB64" s="11">
        <v>24.15</v>
      </c>
      <c r="AC64" s="11">
        <v>11.06</v>
      </c>
      <c r="AD64" s="11">
        <v>18.88</v>
      </c>
      <c r="AE64" s="17">
        <f t="shared" si="3"/>
        <v>3.5222929936305731</v>
      </c>
      <c r="AG64" s="100" t="s">
        <v>190</v>
      </c>
      <c r="AH64" s="93">
        <v>-8.2040000000000006</v>
      </c>
      <c r="AI64" s="93" t="s">
        <v>210</v>
      </c>
      <c r="AJ64" s="93" t="s">
        <v>87</v>
      </c>
      <c r="AK64" s="93" t="s">
        <v>200</v>
      </c>
      <c r="AL64" s="93">
        <v>2.0000000000000001E-4</v>
      </c>
      <c r="AM64" s="93"/>
      <c r="AN64" s="93"/>
      <c r="AO64" s="94"/>
    </row>
    <row r="65" spans="2:41" x14ac:dyDescent="0.25">
      <c r="B65" s="11">
        <v>414</v>
      </c>
      <c r="C65" s="11">
        <v>7.05</v>
      </c>
      <c r="D65" s="11">
        <v>31.71</v>
      </c>
      <c r="E65" s="11">
        <v>11.81</v>
      </c>
      <c r="F65" s="11">
        <v>22.73</v>
      </c>
      <c r="G65" s="17">
        <f t="shared" si="0"/>
        <v>3.7611464968152868</v>
      </c>
      <c r="J65" s="11">
        <v>475</v>
      </c>
      <c r="K65" s="11">
        <v>3.34</v>
      </c>
      <c r="L65" s="11">
        <v>33.24</v>
      </c>
      <c r="M65" s="11">
        <v>6.81</v>
      </c>
      <c r="N65" s="11">
        <v>21.84</v>
      </c>
      <c r="O65" s="17">
        <f t="shared" si="1"/>
        <v>2.1687898089171971</v>
      </c>
      <c r="R65" s="11">
        <v>19</v>
      </c>
      <c r="S65" s="11">
        <v>11.88</v>
      </c>
      <c r="T65" s="11">
        <v>44.47</v>
      </c>
      <c r="U65" s="11">
        <v>14.43</v>
      </c>
      <c r="V65" s="11">
        <v>26.58</v>
      </c>
      <c r="W65" s="17">
        <f t="shared" si="2"/>
        <v>4.5955414012738851</v>
      </c>
      <c r="Z65" s="11">
        <v>464</v>
      </c>
      <c r="AA65" s="11">
        <v>8.07</v>
      </c>
      <c r="AB65" s="11">
        <v>20.84</v>
      </c>
      <c r="AC65" s="11">
        <v>11.07</v>
      </c>
      <c r="AD65" s="11">
        <v>17.2</v>
      </c>
      <c r="AE65" s="17">
        <f t="shared" si="3"/>
        <v>3.5254777070063694</v>
      </c>
      <c r="AG65" s="100" t="s">
        <v>192</v>
      </c>
      <c r="AH65" s="93">
        <v>-5.9880000000000004</v>
      </c>
      <c r="AI65" s="93" t="s">
        <v>211</v>
      </c>
      <c r="AJ65" s="93" t="s">
        <v>87</v>
      </c>
      <c r="AK65" s="93" t="s">
        <v>133</v>
      </c>
      <c r="AL65" s="93">
        <v>1.2800000000000001E-2</v>
      </c>
      <c r="AM65" s="93"/>
      <c r="AN65" s="93"/>
      <c r="AO65" s="94"/>
    </row>
    <row r="66" spans="2:41" x14ac:dyDescent="0.25">
      <c r="B66" s="11">
        <v>296</v>
      </c>
      <c r="C66" s="11">
        <v>7.66</v>
      </c>
      <c r="D66" s="11">
        <v>20.88</v>
      </c>
      <c r="E66" s="11">
        <v>11.9</v>
      </c>
      <c r="F66" s="11">
        <v>18.12</v>
      </c>
      <c r="G66" s="17">
        <f t="shared" ref="G66:G129" si="4">E66/3.14</f>
        <v>3.7898089171974521</v>
      </c>
      <c r="J66" s="11">
        <v>530</v>
      </c>
      <c r="K66" s="11">
        <v>3.16</v>
      </c>
      <c r="L66" s="11">
        <v>10.89</v>
      </c>
      <c r="M66" s="11">
        <v>6.81</v>
      </c>
      <c r="N66" s="11">
        <v>12.63</v>
      </c>
      <c r="O66" s="17">
        <f t="shared" ref="O66:O129" si="5">M66/3.14</f>
        <v>2.1687898089171971</v>
      </c>
      <c r="R66" s="11">
        <v>253</v>
      </c>
      <c r="S66" s="11">
        <v>12.17</v>
      </c>
      <c r="T66" s="11">
        <v>47.61</v>
      </c>
      <c r="U66" s="11">
        <v>14.52</v>
      </c>
      <c r="V66" s="11">
        <v>25.8</v>
      </c>
      <c r="W66" s="17">
        <f t="shared" ref="W66:W129" si="6">U66/3.14</f>
        <v>4.6242038216560504</v>
      </c>
      <c r="Z66" s="11">
        <v>284</v>
      </c>
      <c r="AA66" s="11">
        <v>8.4499999999999993</v>
      </c>
      <c r="AB66" s="11">
        <v>23.93</v>
      </c>
      <c r="AC66" s="11">
        <v>11.13</v>
      </c>
      <c r="AD66" s="11">
        <v>18.88</v>
      </c>
      <c r="AE66" s="17">
        <f t="shared" ref="AE66:AE129" si="7">AC66/3.14</f>
        <v>3.5445859872611467</v>
      </c>
      <c r="AG66" s="100" t="s">
        <v>193</v>
      </c>
      <c r="AH66" s="93">
        <v>-5.6040000000000001</v>
      </c>
      <c r="AI66" s="93" t="s">
        <v>212</v>
      </c>
      <c r="AJ66" s="93" t="s">
        <v>87</v>
      </c>
      <c r="AK66" s="93" t="s">
        <v>133</v>
      </c>
      <c r="AL66" s="93">
        <v>1.41E-2</v>
      </c>
      <c r="AM66" s="93"/>
      <c r="AN66" s="93"/>
      <c r="AO66" s="94"/>
    </row>
    <row r="67" spans="2:41" x14ac:dyDescent="0.25">
      <c r="B67" s="11">
        <v>97</v>
      </c>
      <c r="C67" s="11">
        <v>8.2899999999999991</v>
      </c>
      <c r="D67" s="11">
        <v>29.29</v>
      </c>
      <c r="E67" s="11">
        <v>11.98</v>
      </c>
      <c r="F67" s="11">
        <v>23.38</v>
      </c>
      <c r="G67" s="17">
        <f t="shared" si="4"/>
        <v>3.8152866242038215</v>
      </c>
      <c r="J67" s="11">
        <v>45</v>
      </c>
      <c r="K67" s="11">
        <v>3.33</v>
      </c>
      <c r="L67" s="11">
        <v>14.64</v>
      </c>
      <c r="M67" s="11">
        <v>6.9</v>
      </c>
      <c r="N67" s="11">
        <v>14.73</v>
      </c>
      <c r="O67" s="17">
        <f t="shared" si="5"/>
        <v>2.1974522292993632</v>
      </c>
      <c r="R67" s="11">
        <v>178</v>
      </c>
      <c r="S67" s="11">
        <v>14.24</v>
      </c>
      <c r="T67" s="11">
        <v>56.8</v>
      </c>
      <c r="U67" s="11">
        <v>14.54</v>
      </c>
      <c r="V67" s="11">
        <v>29.45</v>
      </c>
      <c r="W67" s="17">
        <f t="shared" si="6"/>
        <v>4.630573248407643</v>
      </c>
      <c r="Z67" s="11">
        <v>75</v>
      </c>
      <c r="AA67" s="11">
        <v>7.97</v>
      </c>
      <c r="AB67" s="11">
        <v>20.18</v>
      </c>
      <c r="AC67" s="11">
        <v>11.16</v>
      </c>
      <c r="AD67" s="11">
        <v>17.29</v>
      </c>
      <c r="AE67" s="17">
        <f t="shared" si="7"/>
        <v>3.5541401273885351</v>
      </c>
      <c r="AG67" s="100"/>
      <c r="AH67" s="93"/>
      <c r="AI67" s="93"/>
      <c r="AJ67" s="93"/>
      <c r="AK67" s="93"/>
      <c r="AL67" s="93"/>
      <c r="AM67" s="93"/>
      <c r="AN67" s="93"/>
      <c r="AO67" s="94"/>
    </row>
    <row r="68" spans="2:41" x14ac:dyDescent="0.25">
      <c r="B68" s="11">
        <v>444</v>
      </c>
      <c r="C68" s="11">
        <v>8.57</v>
      </c>
      <c r="D68" s="11">
        <v>20.05</v>
      </c>
      <c r="E68" s="11">
        <v>12.02</v>
      </c>
      <c r="F68" s="11">
        <v>17.41</v>
      </c>
      <c r="G68" s="17">
        <f t="shared" si="4"/>
        <v>3.8280254777070062</v>
      </c>
      <c r="J68" s="11">
        <v>310</v>
      </c>
      <c r="K68" s="11">
        <v>3.46</v>
      </c>
      <c r="L68" s="11">
        <v>28.06</v>
      </c>
      <c r="M68" s="11">
        <v>6.94</v>
      </c>
      <c r="N68" s="11">
        <v>20.73</v>
      </c>
      <c r="O68" s="17">
        <f t="shared" si="5"/>
        <v>2.2101910828025479</v>
      </c>
      <c r="R68" s="11">
        <v>304</v>
      </c>
      <c r="S68" s="11">
        <v>11.12</v>
      </c>
      <c r="T68" s="11">
        <v>55.97</v>
      </c>
      <c r="U68" s="11">
        <v>14.56</v>
      </c>
      <c r="V68" s="11">
        <v>31.18</v>
      </c>
      <c r="W68" s="17">
        <f t="shared" si="6"/>
        <v>4.6369426751592355</v>
      </c>
      <c r="Z68" s="11">
        <v>178</v>
      </c>
      <c r="AA68" s="11">
        <v>8.43</v>
      </c>
      <c r="AB68" s="11">
        <v>35.159999999999997</v>
      </c>
      <c r="AC68" s="11">
        <v>11.16</v>
      </c>
      <c r="AD68" s="11">
        <v>23.09</v>
      </c>
      <c r="AE68" s="17">
        <f t="shared" si="7"/>
        <v>3.5541401273885351</v>
      </c>
      <c r="AG68" s="100" t="s">
        <v>28</v>
      </c>
      <c r="AH68" s="93"/>
      <c r="AI68" s="93"/>
      <c r="AJ68" s="93"/>
      <c r="AK68" s="93"/>
      <c r="AL68" s="93"/>
      <c r="AM68" s="93"/>
      <c r="AN68" s="93"/>
      <c r="AO68" s="94"/>
    </row>
    <row r="69" spans="2:41" x14ac:dyDescent="0.25">
      <c r="B69" s="11">
        <v>412</v>
      </c>
      <c r="C69" s="11">
        <v>8</v>
      </c>
      <c r="D69" s="11">
        <v>44.33</v>
      </c>
      <c r="E69" s="11">
        <v>12.23</v>
      </c>
      <c r="F69" s="11">
        <v>26.21</v>
      </c>
      <c r="G69" s="17">
        <f t="shared" si="4"/>
        <v>3.894904458598726</v>
      </c>
      <c r="J69" s="11">
        <v>80</v>
      </c>
      <c r="K69" s="11">
        <v>2.54</v>
      </c>
      <c r="L69" s="11">
        <v>17.96</v>
      </c>
      <c r="M69" s="11">
        <v>6.95</v>
      </c>
      <c r="N69" s="11">
        <v>16.45</v>
      </c>
      <c r="O69" s="17">
        <f t="shared" si="5"/>
        <v>2.2133757961783438</v>
      </c>
      <c r="R69" s="11">
        <v>285</v>
      </c>
      <c r="S69" s="11">
        <v>13.07</v>
      </c>
      <c r="T69" s="11">
        <v>51.09</v>
      </c>
      <c r="U69" s="11">
        <v>14.74</v>
      </c>
      <c r="V69" s="11">
        <v>27.41</v>
      </c>
      <c r="W69" s="17">
        <f t="shared" si="6"/>
        <v>4.6942675159235669</v>
      </c>
      <c r="Z69" s="11">
        <v>348</v>
      </c>
      <c r="AA69" s="11">
        <v>8.94</v>
      </c>
      <c r="AB69" s="11">
        <v>20.05</v>
      </c>
      <c r="AC69" s="11">
        <v>11.16</v>
      </c>
      <c r="AD69" s="11">
        <v>17.23</v>
      </c>
      <c r="AE69" s="17">
        <f t="shared" si="7"/>
        <v>3.5541401273885351</v>
      </c>
      <c r="AG69" s="100" t="s">
        <v>190</v>
      </c>
      <c r="AH69" s="93">
        <v>-26.58</v>
      </c>
      <c r="AI69" s="93" t="s">
        <v>213</v>
      </c>
      <c r="AJ69" s="93" t="s">
        <v>87</v>
      </c>
      <c r="AK69" s="93" t="s">
        <v>149</v>
      </c>
      <c r="AL69" s="93" t="s">
        <v>148</v>
      </c>
      <c r="AM69" s="93"/>
      <c r="AN69" s="93"/>
      <c r="AO69" s="94"/>
    </row>
    <row r="70" spans="2:41" x14ac:dyDescent="0.25">
      <c r="B70" s="11">
        <v>243</v>
      </c>
      <c r="C70" s="11">
        <v>7.64</v>
      </c>
      <c r="D70" s="11">
        <v>39.700000000000003</v>
      </c>
      <c r="E70" s="11">
        <v>12.26</v>
      </c>
      <c r="F70" s="11">
        <v>25.77</v>
      </c>
      <c r="G70" s="17">
        <f t="shared" si="4"/>
        <v>3.9044585987261144</v>
      </c>
      <c r="J70" s="11">
        <v>137</v>
      </c>
      <c r="K70" s="11">
        <v>2.41</v>
      </c>
      <c r="L70" s="11">
        <v>25.26</v>
      </c>
      <c r="M70" s="11">
        <v>6.97</v>
      </c>
      <c r="N70" s="11">
        <v>19.48</v>
      </c>
      <c r="O70" s="17">
        <f t="shared" si="5"/>
        <v>2.2197452229299359</v>
      </c>
      <c r="R70" s="11">
        <v>11</v>
      </c>
      <c r="S70" s="11">
        <v>10.51</v>
      </c>
      <c r="T70" s="11">
        <v>67.709999999999994</v>
      </c>
      <c r="U70" s="11">
        <v>14.82</v>
      </c>
      <c r="V70" s="11">
        <v>32.89</v>
      </c>
      <c r="W70" s="17">
        <f t="shared" si="6"/>
        <v>4.7197452229299364</v>
      </c>
      <c r="Z70" s="11">
        <v>209</v>
      </c>
      <c r="AA70" s="11">
        <v>9.17</v>
      </c>
      <c r="AB70" s="11">
        <v>25.98</v>
      </c>
      <c r="AC70" s="11">
        <v>11.32</v>
      </c>
      <c r="AD70" s="11">
        <v>19.170000000000002</v>
      </c>
      <c r="AE70" s="17">
        <f t="shared" si="7"/>
        <v>3.605095541401274</v>
      </c>
      <c r="AG70" s="100" t="s">
        <v>192</v>
      </c>
      <c r="AH70" s="93">
        <v>-18.62</v>
      </c>
      <c r="AI70" s="93" t="s">
        <v>214</v>
      </c>
      <c r="AJ70" s="93" t="s">
        <v>87</v>
      </c>
      <c r="AK70" s="93" t="s">
        <v>149</v>
      </c>
      <c r="AL70" s="93" t="s">
        <v>148</v>
      </c>
      <c r="AM70" s="93"/>
      <c r="AN70" s="93"/>
      <c r="AO70" s="94"/>
    </row>
    <row r="71" spans="2:41" x14ac:dyDescent="0.25">
      <c r="B71" s="11">
        <v>474</v>
      </c>
      <c r="C71" s="11">
        <v>9.0299999999999994</v>
      </c>
      <c r="D71" s="11">
        <v>22.81</v>
      </c>
      <c r="E71" s="11">
        <v>12.31</v>
      </c>
      <c r="F71" s="11">
        <v>18.8</v>
      </c>
      <c r="G71" s="17">
        <f t="shared" si="4"/>
        <v>3.9203821656050954</v>
      </c>
      <c r="J71" s="11">
        <v>194</v>
      </c>
      <c r="K71" s="11">
        <v>2.69</v>
      </c>
      <c r="L71" s="11">
        <v>21.2</v>
      </c>
      <c r="M71" s="11">
        <v>6.97</v>
      </c>
      <c r="N71" s="11">
        <v>17.95</v>
      </c>
      <c r="O71" s="17">
        <f t="shared" si="5"/>
        <v>2.2197452229299359</v>
      </c>
      <c r="R71" s="11">
        <v>244</v>
      </c>
      <c r="S71" s="11">
        <v>15.61</v>
      </c>
      <c r="T71" s="11">
        <v>56.41</v>
      </c>
      <c r="U71" s="11">
        <v>14.91</v>
      </c>
      <c r="V71" s="11">
        <v>28.53</v>
      </c>
      <c r="W71" s="17">
        <f t="shared" si="6"/>
        <v>4.7484076433121016</v>
      </c>
      <c r="Z71" s="11">
        <v>449</v>
      </c>
      <c r="AA71" s="11">
        <v>8.36</v>
      </c>
      <c r="AB71" s="11">
        <v>31.13</v>
      </c>
      <c r="AC71" s="11">
        <v>11.32</v>
      </c>
      <c r="AD71" s="11">
        <v>21.17</v>
      </c>
      <c r="AE71" s="17">
        <f t="shared" si="7"/>
        <v>3.605095541401274</v>
      </c>
      <c r="AG71" s="100" t="s">
        <v>193</v>
      </c>
      <c r="AH71" s="93">
        <v>-10.23</v>
      </c>
      <c r="AI71" s="93" t="s">
        <v>215</v>
      </c>
      <c r="AJ71" s="93" t="s">
        <v>87</v>
      </c>
      <c r="AK71" s="93" t="s">
        <v>149</v>
      </c>
      <c r="AL71" s="93" t="s">
        <v>148</v>
      </c>
      <c r="AM71" s="93"/>
      <c r="AN71" s="93"/>
      <c r="AO71" s="94"/>
    </row>
    <row r="72" spans="2:41" x14ac:dyDescent="0.25">
      <c r="B72" s="11">
        <v>250</v>
      </c>
      <c r="C72" s="11">
        <v>9.32</v>
      </c>
      <c r="D72" s="11">
        <v>25.69</v>
      </c>
      <c r="E72" s="11">
        <v>12.33</v>
      </c>
      <c r="F72" s="11">
        <v>19.78</v>
      </c>
      <c r="G72" s="17">
        <f t="shared" si="4"/>
        <v>3.9267515923566876</v>
      </c>
      <c r="J72" s="11">
        <v>536</v>
      </c>
      <c r="K72" s="11">
        <v>3.56</v>
      </c>
      <c r="L72" s="11">
        <v>36.97</v>
      </c>
      <c r="M72" s="11">
        <v>6.97</v>
      </c>
      <c r="N72" s="11">
        <v>23.25</v>
      </c>
      <c r="O72" s="17">
        <f t="shared" si="5"/>
        <v>2.2197452229299359</v>
      </c>
      <c r="R72" s="11">
        <v>22</v>
      </c>
      <c r="S72" s="11">
        <v>13.32</v>
      </c>
      <c r="T72" s="11">
        <v>38.25</v>
      </c>
      <c r="U72" s="11">
        <v>14.92</v>
      </c>
      <c r="V72" s="11">
        <v>24.39</v>
      </c>
      <c r="W72" s="17">
        <f t="shared" si="6"/>
        <v>4.7515923566878975</v>
      </c>
      <c r="Z72" s="11">
        <v>93</v>
      </c>
      <c r="AA72" s="11">
        <v>8.49</v>
      </c>
      <c r="AB72" s="11">
        <v>22.12</v>
      </c>
      <c r="AC72" s="11">
        <v>11.4</v>
      </c>
      <c r="AD72" s="11">
        <v>17.829999999999998</v>
      </c>
      <c r="AE72" s="17">
        <f t="shared" si="7"/>
        <v>3.6305732484076434</v>
      </c>
      <c r="AG72" s="100"/>
      <c r="AH72" s="93"/>
      <c r="AI72" s="93"/>
      <c r="AJ72" s="93"/>
      <c r="AK72" s="93"/>
      <c r="AL72" s="93"/>
      <c r="AM72" s="93"/>
      <c r="AN72" s="93"/>
      <c r="AO72" s="94"/>
    </row>
    <row r="73" spans="2:41" x14ac:dyDescent="0.25">
      <c r="B73" s="11">
        <v>293</v>
      </c>
      <c r="C73" s="11">
        <v>9.2200000000000006</v>
      </c>
      <c r="D73" s="11">
        <v>25.53</v>
      </c>
      <c r="E73" s="11">
        <v>12.36</v>
      </c>
      <c r="F73" s="11">
        <v>19.809999999999999</v>
      </c>
      <c r="G73" s="17">
        <f t="shared" si="4"/>
        <v>3.936305732484076</v>
      </c>
      <c r="J73" s="11">
        <v>437</v>
      </c>
      <c r="K73" s="11">
        <v>3.44</v>
      </c>
      <c r="L73" s="11">
        <v>29.87</v>
      </c>
      <c r="M73" s="11">
        <v>7.03</v>
      </c>
      <c r="N73" s="11">
        <v>21.24</v>
      </c>
      <c r="O73" s="17">
        <f t="shared" si="5"/>
        <v>2.2388535031847132</v>
      </c>
      <c r="R73" s="11">
        <v>68</v>
      </c>
      <c r="S73" s="11">
        <v>15.77</v>
      </c>
      <c r="T73" s="11">
        <v>15.77</v>
      </c>
      <c r="U73" s="11">
        <v>14.95</v>
      </c>
      <c r="V73" s="11">
        <v>14.95</v>
      </c>
      <c r="W73" s="17">
        <f t="shared" si="6"/>
        <v>4.7611464968152859</v>
      </c>
      <c r="Z73" s="11">
        <v>350</v>
      </c>
      <c r="AA73" s="11">
        <v>8.93</v>
      </c>
      <c r="AB73" s="11">
        <v>33.31</v>
      </c>
      <c r="AC73" s="11">
        <v>11.54</v>
      </c>
      <c r="AD73" s="11">
        <v>21.77</v>
      </c>
      <c r="AE73" s="17">
        <f t="shared" si="7"/>
        <v>3.6751592356687892</v>
      </c>
      <c r="AG73" s="100"/>
      <c r="AH73" s="93"/>
      <c r="AI73" s="93"/>
      <c r="AJ73" s="93"/>
      <c r="AK73" s="93"/>
      <c r="AL73" s="93"/>
      <c r="AM73" s="93"/>
      <c r="AN73" s="93"/>
      <c r="AO73" s="94"/>
    </row>
    <row r="74" spans="2:41" x14ac:dyDescent="0.25">
      <c r="B74" s="11">
        <v>195</v>
      </c>
      <c r="C74" s="11">
        <v>8.8000000000000007</v>
      </c>
      <c r="D74" s="11">
        <v>32.229999999999997</v>
      </c>
      <c r="E74" s="11">
        <v>12.41</v>
      </c>
      <c r="F74" s="11">
        <v>22.1</v>
      </c>
      <c r="G74" s="17">
        <f t="shared" si="4"/>
        <v>3.952229299363057</v>
      </c>
      <c r="J74" s="11">
        <v>296</v>
      </c>
      <c r="K74" s="11">
        <v>2.5299999999999998</v>
      </c>
      <c r="L74" s="11">
        <v>19.239999999999998</v>
      </c>
      <c r="M74" s="11">
        <v>7.06</v>
      </c>
      <c r="N74" s="11">
        <v>17.3</v>
      </c>
      <c r="O74" s="17">
        <f t="shared" si="5"/>
        <v>2.2484076433121016</v>
      </c>
      <c r="R74" s="11">
        <v>60</v>
      </c>
      <c r="S74" s="11">
        <v>14.73</v>
      </c>
      <c r="T74" s="11">
        <v>56.66</v>
      </c>
      <c r="U74" s="11">
        <v>15</v>
      </c>
      <c r="V74" s="11">
        <v>29.03</v>
      </c>
      <c r="W74" s="17">
        <f t="shared" si="6"/>
        <v>4.7770700636942669</v>
      </c>
      <c r="Z74" s="11">
        <v>354</v>
      </c>
      <c r="AA74" s="11">
        <v>8.6300000000000008</v>
      </c>
      <c r="AB74" s="11">
        <v>21.3</v>
      </c>
      <c r="AC74" s="11">
        <v>11.57</v>
      </c>
      <c r="AD74" s="11">
        <v>17.72</v>
      </c>
      <c r="AE74" s="17">
        <f t="shared" si="7"/>
        <v>3.6847133757961781</v>
      </c>
      <c r="AG74" s="100" t="s">
        <v>111</v>
      </c>
      <c r="AH74" s="93" t="s">
        <v>216</v>
      </c>
      <c r="AI74" s="93" t="s">
        <v>217</v>
      </c>
      <c r="AJ74" s="93" t="s">
        <v>188</v>
      </c>
      <c r="AK74" s="93" t="s">
        <v>114</v>
      </c>
      <c r="AL74" s="93" t="s">
        <v>218</v>
      </c>
      <c r="AM74" s="93" t="s">
        <v>219</v>
      </c>
      <c r="AN74" s="93" t="s">
        <v>127</v>
      </c>
      <c r="AO74" s="94" t="s">
        <v>128</v>
      </c>
    </row>
    <row r="75" spans="2:41" x14ac:dyDescent="0.25">
      <c r="B75" s="11">
        <v>516</v>
      </c>
      <c r="C75" s="11">
        <v>10.76</v>
      </c>
      <c r="D75" s="11">
        <v>63.46</v>
      </c>
      <c r="E75" s="11">
        <v>12.47</v>
      </c>
      <c r="F75" s="11">
        <v>32.78</v>
      </c>
      <c r="G75" s="17">
        <f t="shared" si="4"/>
        <v>3.9713375796178343</v>
      </c>
      <c r="J75" s="11">
        <v>344</v>
      </c>
      <c r="K75" s="11">
        <v>3.28</v>
      </c>
      <c r="L75" s="11">
        <v>18.8</v>
      </c>
      <c r="M75" s="11">
        <v>7.15</v>
      </c>
      <c r="N75" s="11">
        <v>16.41</v>
      </c>
      <c r="O75" s="17">
        <f t="shared" si="5"/>
        <v>2.2770700636942673</v>
      </c>
      <c r="R75" s="11">
        <v>323</v>
      </c>
      <c r="S75" s="11">
        <v>14.47</v>
      </c>
      <c r="T75" s="11">
        <v>54.01</v>
      </c>
      <c r="U75" s="11">
        <v>15.05</v>
      </c>
      <c r="V75" s="11">
        <v>28.62</v>
      </c>
      <c r="W75" s="17">
        <f t="shared" si="6"/>
        <v>4.7929936305732488</v>
      </c>
      <c r="Z75" s="11">
        <v>441</v>
      </c>
      <c r="AA75" s="11">
        <v>8.7200000000000006</v>
      </c>
      <c r="AB75" s="11">
        <v>41.72</v>
      </c>
      <c r="AC75" s="11">
        <v>11.59</v>
      </c>
      <c r="AD75" s="11">
        <v>25.66</v>
      </c>
      <c r="AE75" s="17">
        <f t="shared" si="7"/>
        <v>3.6910828025477707</v>
      </c>
      <c r="AG75" s="100"/>
      <c r="AH75" s="93"/>
      <c r="AI75" s="93"/>
      <c r="AJ75" s="93"/>
      <c r="AK75" s="93"/>
      <c r="AL75" s="93"/>
      <c r="AM75" s="93"/>
      <c r="AN75" s="93"/>
      <c r="AO75" s="94"/>
    </row>
    <row r="76" spans="2:41" x14ac:dyDescent="0.25">
      <c r="B76" s="11">
        <v>376</v>
      </c>
      <c r="C76" s="11">
        <v>10.24</v>
      </c>
      <c r="D76" s="11">
        <v>30.72</v>
      </c>
      <c r="E76" s="11">
        <v>12.66</v>
      </c>
      <c r="F76" s="11">
        <v>21.1</v>
      </c>
      <c r="G76" s="17">
        <f t="shared" si="4"/>
        <v>4.031847133757962</v>
      </c>
      <c r="J76" s="11">
        <v>201</v>
      </c>
      <c r="K76" s="11">
        <v>3.74</v>
      </c>
      <c r="L76" s="11">
        <v>22.34</v>
      </c>
      <c r="M76" s="11">
        <v>7.19</v>
      </c>
      <c r="N76" s="11">
        <v>17.68</v>
      </c>
      <c r="O76" s="17">
        <f t="shared" si="5"/>
        <v>2.2898089171974521</v>
      </c>
      <c r="R76" s="11">
        <v>229</v>
      </c>
      <c r="S76" s="11">
        <v>14.12</v>
      </c>
      <c r="T76" s="11">
        <v>45.73</v>
      </c>
      <c r="U76" s="11">
        <v>15.1</v>
      </c>
      <c r="V76" s="11">
        <v>26.2</v>
      </c>
      <c r="W76" s="17">
        <f t="shared" si="6"/>
        <v>4.8089171974522289</v>
      </c>
      <c r="Z76" s="11">
        <v>447</v>
      </c>
      <c r="AA76" s="11">
        <v>9.4</v>
      </c>
      <c r="AB76" s="11">
        <v>30.43</v>
      </c>
      <c r="AC76" s="11">
        <v>11.72</v>
      </c>
      <c r="AD76" s="11">
        <v>21.56</v>
      </c>
      <c r="AE76" s="17">
        <f t="shared" si="7"/>
        <v>3.7324840764331211</v>
      </c>
      <c r="AG76" s="100" t="s">
        <v>189</v>
      </c>
      <c r="AH76" s="93"/>
      <c r="AI76" s="93"/>
      <c r="AJ76" s="93"/>
      <c r="AK76" s="93"/>
      <c r="AL76" s="93"/>
      <c r="AM76" s="93"/>
      <c r="AN76" s="93"/>
      <c r="AO76" s="94"/>
    </row>
    <row r="77" spans="2:41" x14ac:dyDescent="0.25">
      <c r="B77" s="11">
        <v>82</v>
      </c>
      <c r="C77" s="11">
        <v>8.8000000000000007</v>
      </c>
      <c r="D77" s="11">
        <v>17.440000000000001</v>
      </c>
      <c r="E77" s="11">
        <v>12.75</v>
      </c>
      <c r="F77" s="11">
        <v>17.28</v>
      </c>
      <c r="G77" s="17">
        <f t="shared" si="4"/>
        <v>4.0605095541401273</v>
      </c>
      <c r="J77" s="11">
        <v>578</v>
      </c>
      <c r="K77" s="11">
        <v>3.56</v>
      </c>
      <c r="L77" s="11">
        <v>18.46</v>
      </c>
      <c r="M77" s="11">
        <v>7.23</v>
      </c>
      <c r="N77" s="11">
        <v>17.14</v>
      </c>
      <c r="O77" s="17">
        <f t="shared" si="5"/>
        <v>2.3025477707006372</v>
      </c>
      <c r="R77" s="11">
        <v>145</v>
      </c>
      <c r="S77" s="11">
        <v>14.74</v>
      </c>
      <c r="T77" s="11">
        <v>46.69</v>
      </c>
      <c r="U77" s="11">
        <v>15.11</v>
      </c>
      <c r="V77" s="11">
        <v>26.02</v>
      </c>
      <c r="W77" s="17">
        <f t="shared" si="6"/>
        <v>4.8121019108280247</v>
      </c>
      <c r="Z77" s="11">
        <v>293</v>
      </c>
      <c r="AA77" s="11">
        <v>8.41</v>
      </c>
      <c r="AB77" s="11">
        <v>31.38</v>
      </c>
      <c r="AC77" s="11">
        <v>11.8</v>
      </c>
      <c r="AD77" s="11">
        <v>22.07</v>
      </c>
      <c r="AE77" s="17">
        <f t="shared" si="7"/>
        <v>3.7579617834394905</v>
      </c>
      <c r="AG77" s="100" t="s">
        <v>190</v>
      </c>
      <c r="AH77" s="93">
        <v>3.3750000000000001E-14</v>
      </c>
      <c r="AI77" s="93">
        <v>1.7760000000000001E-14</v>
      </c>
      <c r="AJ77" s="93">
        <v>1.599E-14</v>
      </c>
      <c r="AK77" s="93">
        <v>5.1429999999999998</v>
      </c>
      <c r="AL77" s="93">
        <v>1</v>
      </c>
      <c r="AM77" s="93">
        <v>1</v>
      </c>
      <c r="AN77" s="93">
        <v>3.1089999999999998E-15</v>
      </c>
      <c r="AO77" s="94">
        <v>147</v>
      </c>
    </row>
    <row r="78" spans="2:41" x14ac:dyDescent="0.25">
      <c r="B78" s="11">
        <v>350</v>
      </c>
      <c r="C78" s="11">
        <v>11.39</v>
      </c>
      <c r="D78" s="11">
        <v>39.11</v>
      </c>
      <c r="E78" s="11">
        <v>12.85</v>
      </c>
      <c r="F78" s="11">
        <v>23.99</v>
      </c>
      <c r="G78" s="17">
        <f t="shared" si="4"/>
        <v>4.0923566878980893</v>
      </c>
      <c r="J78" s="11">
        <v>336</v>
      </c>
      <c r="K78" s="11">
        <v>3.63</v>
      </c>
      <c r="L78" s="11">
        <v>28.58</v>
      </c>
      <c r="M78" s="11">
        <v>7.32</v>
      </c>
      <c r="N78" s="11">
        <v>22.79</v>
      </c>
      <c r="O78" s="17">
        <f t="shared" si="5"/>
        <v>2.3312101910828025</v>
      </c>
      <c r="R78" s="11">
        <v>55</v>
      </c>
      <c r="S78" s="11">
        <v>16.11</v>
      </c>
      <c r="T78" s="11">
        <v>53.03</v>
      </c>
      <c r="U78" s="11">
        <v>15.19</v>
      </c>
      <c r="V78" s="11">
        <v>27.49</v>
      </c>
      <c r="W78" s="17">
        <f t="shared" si="6"/>
        <v>4.8375796178343942</v>
      </c>
      <c r="Z78" s="11">
        <v>248</v>
      </c>
      <c r="AA78" s="11">
        <v>7.68</v>
      </c>
      <c r="AB78" s="11">
        <v>18</v>
      </c>
      <c r="AC78" s="11">
        <v>11.93</v>
      </c>
      <c r="AD78" s="11">
        <v>17.149999999999999</v>
      </c>
      <c r="AE78" s="17">
        <f t="shared" si="7"/>
        <v>3.7993630573248405</v>
      </c>
      <c r="AG78" s="100" t="s">
        <v>192</v>
      </c>
      <c r="AH78" s="93">
        <v>3.3750000000000001E-14</v>
      </c>
      <c r="AI78" s="93">
        <v>4.2629999999999997E-14</v>
      </c>
      <c r="AJ78" s="93">
        <v>-8.8820000000000004E-15</v>
      </c>
      <c r="AK78" s="93">
        <v>5.1429999999999998</v>
      </c>
      <c r="AL78" s="93">
        <v>1</v>
      </c>
      <c r="AM78" s="93">
        <v>1</v>
      </c>
      <c r="AN78" s="93">
        <v>1.7270000000000001E-15</v>
      </c>
      <c r="AO78" s="94">
        <v>147</v>
      </c>
    </row>
    <row r="79" spans="2:41" x14ac:dyDescent="0.25">
      <c r="B79" s="11">
        <v>261</v>
      </c>
      <c r="C79" s="11">
        <v>6.5</v>
      </c>
      <c r="D79" s="11">
        <v>26.26</v>
      </c>
      <c r="E79" s="11">
        <v>12.92</v>
      </c>
      <c r="F79" s="11">
        <v>24.78</v>
      </c>
      <c r="G79" s="17">
        <f t="shared" si="4"/>
        <v>4.114649681528662</v>
      </c>
      <c r="J79" s="11">
        <v>221</v>
      </c>
      <c r="K79" s="11">
        <v>3.05</v>
      </c>
      <c r="L79" s="11">
        <v>8.64</v>
      </c>
      <c r="M79" s="11">
        <v>7.38</v>
      </c>
      <c r="N79" s="11">
        <v>11.49</v>
      </c>
      <c r="O79" s="17">
        <f t="shared" si="5"/>
        <v>2.3503184713375793</v>
      </c>
      <c r="R79" s="11">
        <v>238</v>
      </c>
      <c r="S79" s="11">
        <v>16.63</v>
      </c>
      <c r="T79" s="11">
        <v>52.91</v>
      </c>
      <c r="U79" s="11">
        <v>15.52</v>
      </c>
      <c r="V79" s="11">
        <v>27.74</v>
      </c>
      <c r="W79" s="17">
        <f t="shared" si="6"/>
        <v>4.9426751592356686</v>
      </c>
      <c r="Z79" s="11">
        <v>20</v>
      </c>
      <c r="AA79" s="11">
        <v>9.4600000000000009</v>
      </c>
      <c r="AB79" s="11">
        <v>21.59</v>
      </c>
      <c r="AC79" s="11">
        <v>12.09</v>
      </c>
      <c r="AD79" s="11">
        <v>17.97</v>
      </c>
      <c r="AE79" s="17">
        <f t="shared" si="7"/>
        <v>3.8503184713375793</v>
      </c>
      <c r="AG79" s="100" t="s">
        <v>193</v>
      </c>
      <c r="AH79" s="93">
        <v>3.3750000000000001E-14</v>
      </c>
      <c r="AI79" s="93">
        <v>5.3289999999999996E-15</v>
      </c>
      <c r="AJ79" s="93">
        <v>2.842E-14</v>
      </c>
      <c r="AK79" s="93">
        <v>5.1429999999999998</v>
      </c>
      <c r="AL79" s="93">
        <v>1</v>
      </c>
      <c r="AM79" s="93">
        <v>1</v>
      </c>
      <c r="AN79" s="93">
        <v>5.5260000000000003E-15</v>
      </c>
      <c r="AO79" s="94">
        <v>147</v>
      </c>
    </row>
    <row r="80" spans="2:41" x14ac:dyDescent="0.25">
      <c r="B80" s="11">
        <v>364</v>
      </c>
      <c r="C80" s="11">
        <v>10.119999999999999</v>
      </c>
      <c r="D80" s="11">
        <v>32.49</v>
      </c>
      <c r="E80" s="11">
        <v>13.1</v>
      </c>
      <c r="F80" s="11">
        <v>22.32</v>
      </c>
      <c r="G80" s="17">
        <f t="shared" si="4"/>
        <v>4.1719745222929934</v>
      </c>
      <c r="J80" s="11">
        <v>192</v>
      </c>
      <c r="K80" s="11">
        <v>3.47</v>
      </c>
      <c r="L80" s="11">
        <v>23.56</v>
      </c>
      <c r="M80" s="11">
        <v>7.41</v>
      </c>
      <c r="N80" s="11">
        <v>19.05</v>
      </c>
      <c r="O80" s="17">
        <f t="shared" si="5"/>
        <v>2.3598726114649682</v>
      </c>
      <c r="R80" s="11">
        <v>300</v>
      </c>
      <c r="S80" s="11">
        <v>16.73</v>
      </c>
      <c r="T80" s="11">
        <v>47.11</v>
      </c>
      <c r="U80" s="11">
        <v>15.67</v>
      </c>
      <c r="V80" s="11">
        <v>26.14</v>
      </c>
      <c r="W80" s="17">
        <f t="shared" si="6"/>
        <v>4.9904458598726116</v>
      </c>
      <c r="Z80" s="11">
        <v>192</v>
      </c>
      <c r="AA80" s="11">
        <v>10.44</v>
      </c>
      <c r="AB80" s="11">
        <v>30.77</v>
      </c>
      <c r="AC80" s="11">
        <v>12.12</v>
      </c>
      <c r="AD80" s="11">
        <v>21.19</v>
      </c>
      <c r="AE80" s="17">
        <f t="shared" si="7"/>
        <v>3.8598726114649677</v>
      </c>
      <c r="AG80" s="100"/>
      <c r="AH80" s="93"/>
      <c r="AI80" s="93"/>
      <c r="AJ80" s="93"/>
      <c r="AK80" s="93"/>
      <c r="AL80" s="93"/>
      <c r="AM80" s="93"/>
      <c r="AN80" s="93"/>
      <c r="AO80" s="94"/>
    </row>
    <row r="81" spans="2:41" x14ac:dyDescent="0.25">
      <c r="B81" s="11">
        <v>448</v>
      </c>
      <c r="C81" s="11">
        <v>12.03</v>
      </c>
      <c r="D81" s="11">
        <v>57.86</v>
      </c>
      <c r="E81" s="11">
        <v>13.12</v>
      </c>
      <c r="F81" s="11">
        <v>29.58</v>
      </c>
      <c r="G81" s="17">
        <f t="shared" si="4"/>
        <v>4.1783439490445859</v>
      </c>
      <c r="J81" s="11">
        <v>486</v>
      </c>
      <c r="K81" s="11">
        <v>3.35</v>
      </c>
      <c r="L81" s="11">
        <v>21.49</v>
      </c>
      <c r="M81" s="11">
        <v>7.44</v>
      </c>
      <c r="N81" s="11">
        <v>17.73</v>
      </c>
      <c r="O81" s="17">
        <f t="shared" si="5"/>
        <v>2.3694267515923566</v>
      </c>
      <c r="R81" s="11">
        <v>282</v>
      </c>
      <c r="S81" s="11">
        <v>17.010000000000002</v>
      </c>
      <c r="T81" s="11">
        <v>79.12</v>
      </c>
      <c r="U81" s="11">
        <v>15.76</v>
      </c>
      <c r="V81" s="11">
        <v>35.68</v>
      </c>
      <c r="W81" s="17">
        <f t="shared" si="6"/>
        <v>5.0191082802547768</v>
      </c>
      <c r="Z81" s="11">
        <v>222</v>
      </c>
      <c r="AA81" s="11">
        <v>10.29</v>
      </c>
      <c r="AB81" s="11">
        <v>37.17</v>
      </c>
      <c r="AC81" s="11">
        <v>12.12</v>
      </c>
      <c r="AD81" s="11">
        <v>22.87</v>
      </c>
      <c r="AE81" s="17">
        <f t="shared" si="7"/>
        <v>3.8598726114649677</v>
      </c>
      <c r="AG81" s="100" t="s">
        <v>22</v>
      </c>
      <c r="AH81" s="93"/>
      <c r="AI81" s="93"/>
      <c r="AJ81" s="93"/>
      <c r="AK81" s="93"/>
      <c r="AL81" s="93"/>
      <c r="AM81" s="93"/>
      <c r="AN81" s="93"/>
      <c r="AO81" s="94"/>
    </row>
    <row r="82" spans="2:41" x14ac:dyDescent="0.25">
      <c r="B82" s="11">
        <v>397</v>
      </c>
      <c r="C82" s="11">
        <v>10.36</v>
      </c>
      <c r="D82" s="11">
        <v>44.83</v>
      </c>
      <c r="E82" s="11">
        <v>13.13</v>
      </c>
      <c r="F82" s="11">
        <v>25.97</v>
      </c>
      <c r="G82" s="17">
        <f t="shared" si="4"/>
        <v>4.1815286624203827</v>
      </c>
      <c r="J82" s="11">
        <v>496</v>
      </c>
      <c r="K82" s="11">
        <v>3.7</v>
      </c>
      <c r="L82" s="11">
        <v>28.51</v>
      </c>
      <c r="M82" s="11">
        <v>7.44</v>
      </c>
      <c r="N82" s="11">
        <v>20.079999999999998</v>
      </c>
      <c r="O82" s="17">
        <f t="shared" si="5"/>
        <v>2.3694267515923566</v>
      </c>
      <c r="R82" s="11">
        <v>168</v>
      </c>
      <c r="S82" s="11">
        <v>17.7</v>
      </c>
      <c r="T82" s="11">
        <v>59.11</v>
      </c>
      <c r="U82" s="11">
        <v>15.83</v>
      </c>
      <c r="V82" s="11">
        <v>31.46</v>
      </c>
      <c r="W82" s="17">
        <f t="shared" si="6"/>
        <v>5.0414012738853504</v>
      </c>
      <c r="Z82" s="11">
        <v>259</v>
      </c>
      <c r="AA82" s="11">
        <v>9.56</v>
      </c>
      <c r="AB82" s="11">
        <v>38.53</v>
      </c>
      <c r="AC82" s="11">
        <v>12.12</v>
      </c>
      <c r="AD82" s="11">
        <v>24.78</v>
      </c>
      <c r="AE82" s="17">
        <f t="shared" si="7"/>
        <v>3.8598726114649677</v>
      </c>
      <c r="AG82" s="100" t="s">
        <v>190</v>
      </c>
      <c r="AH82" s="93">
        <v>13.45</v>
      </c>
      <c r="AI82" s="93">
        <v>3.15</v>
      </c>
      <c r="AJ82" s="93">
        <v>10.3</v>
      </c>
      <c r="AK82" s="93">
        <v>1.964</v>
      </c>
      <c r="AL82" s="93">
        <v>8</v>
      </c>
      <c r="AM82" s="93">
        <v>6</v>
      </c>
      <c r="AN82" s="93">
        <v>5.2450000000000001</v>
      </c>
      <c r="AO82" s="94">
        <v>147</v>
      </c>
    </row>
    <row r="83" spans="2:41" x14ac:dyDescent="0.25">
      <c r="B83" s="11">
        <v>271</v>
      </c>
      <c r="C83" s="11">
        <v>11.05</v>
      </c>
      <c r="D83" s="11">
        <v>33.11</v>
      </c>
      <c r="E83" s="11">
        <v>13.22</v>
      </c>
      <c r="F83" s="11">
        <v>22.17</v>
      </c>
      <c r="G83" s="17">
        <f t="shared" si="4"/>
        <v>4.2101910828025479</v>
      </c>
      <c r="J83" s="11">
        <v>8</v>
      </c>
      <c r="K83" s="11">
        <v>3.98</v>
      </c>
      <c r="L83" s="11">
        <v>14.36</v>
      </c>
      <c r="M83" s="11">
        <v>7.47</v>
      </c>
      <c r="N83" s="11">
        <v>14.53</v>
      </c>
      <c r="O83" s="17">
        <f t="shared" si="5"/>
        <v>2.378980891719745</v>
      </c>
      <c r="R83" s="11">
        <v>144</v>
      </c>
      <c r="S83" s="11">
        <v>14.93</v>
      </c>
      <c r="T83" s="11">
        <v>39.85</v>
      </c>
      <c r="U83" s="11">
        <v>15.9</v>
      </c>
      <c r="V83" s="11">
        <v>25.51</v>
      </c>
      <c r="W83" s="17">
        <f t="shared" si="6"/>
        <v>5.0636942675159231</v>
      </c>
      <c r="Z83" s="11">
        <v>323</v>
      </c>
      <c r="AA83" s="11">
        <v>9.73</v>
      </c>
      <c r="AB83" s="11">
        <v>36.82</v>
      </c>
      <c r="AC83" s="11">
        <v>12.19</v>
      </c>
      <c r="AD83" s="11">
        <v>23.24</v>
      </c>
      <c r="AE83" s="17">
        <f t="shared" si="7"/>
        <v>3.8821656050955409</v>
      </c>
      <c r="AG83" s="100" t="s">
        <v>192</v>
      </c>
      <c r="AH83" s="93">
        <v>13.45</v>
      </c>
      <c r="AI83" s="93">
        <v>2.14</v>
      </c>
      <c r="AJ83" s="93">
        <v>11.31</v>
      </c>
      <c r="AK83" s="93">
        <v>2.073</v>
      </c>
      <c r="AL83" s="93">
        <v>8</v>
      </c>
      <c r="AM83" s="93">
        <v>5</v>
      </c>
      <c r="AN83" s="93">
        <v>5.4560000000000004</v>
      </c>
      <c r="AO83" s="94">
        <v>147</v>
      </c>
    </row>
    <row r="84" spans="2:41" x14ac:dyDescent="0.25">
      <c r="B84" s="11">
        <v>366</v>
      </c>
      <c r="C84" s="11">
        <v>10.27</v>
      </c>
      <c r="D84" s="11">
        <v>33.92</v>
      </c>
      <c r="E84" s="11">
        <v>13.3</v>
      </c>
      <c r="F84" s="11">
        <v>22.85</v>
      </c>
      <c r="G84" s="17">
        <f t="shared" si="4"/>
        <v>4.2356687898089174</v>
      </c>
      <c r="J84" s="11">
        <v>154</v>
      </c>
      <c r="K84" s="11">
        <v>4.03</v>
      </c>
      <c r="L84" s="11">
        <v>18.59</v>
      </c>
      <c r="M84" s="11">
        <v>7.5</v>
      </c>
      <c r="N84" s="11">
        <v>16.43</v>
      </c>
      <c r="O84" s="17">
        <f t="shared" si="5"/>
        <v>2.3885350318471334</v>
      </c>
      <c r="R84" s="11">
        <v>112</v>
      </c>
      <c r="S84" s="11">
        <v>16.12</v>
      </c>
      <c r="T84" s="11">
        <v>50.17</v>
      </c>
      <c r="U84" s="11">
        <v>15.91</v>
      </c>
      <c r="V84" s="11">
        <v>27.22</v>
      </c>
      <c r="W84" s="17">
        <f t="shared" si="6"/>
        <v>5.0668789808917198</v>
      </c>
      <c r="Z84" s="11">
        <v>397</v>
      </c>
      <c r="AA84" s="11">
        <v>10.27</v>
      </c>
      <c r="AB84" s="11">
        <v>21.03</v>
      </c>
      <c r="AC84" s="11">
        <v>12.25</v>
      </c>
      <c r="AD84" s="11">
        <v>17.89</v>
      </c>
      <c r="AE84" s="17">
        <f t="shared" si="7"/>
        <v>3.9012738853503182</v>
      </c>
      <c r="AG84" s="100" t="s">
        <v>193</v>
      </c>
      <c r="AH84" s="93">
        <v>13.45</v>
      </c>
      <c r="AI84" s="93">
        <v>5.0170000000000003</v>
      </c>
      <c r="AJ84" s="93">
        <v>8.4329999999999998</v>
      </c>
      <c r="AK84" s="93">
        <v>1.964</v>
      </c>
      <c r="AL84" s="93">
        <v>8</v>
      </c>
      <c r="AM84" s="93">
        <v>6</v>
      </c>
      <c r="AN84" s="93">
        <v>4.2939999999999996</v>
      </c>
      <c r="AO84" s="94">
        <v>147</v>
      </c>
    </row>
    <row r="85" spans="2:41" x14ac:dyDescent="0.25">
      <c r="B85" s="11">
        <v>36</v>
      </c>
      <c r="C85" s="11">
        <v>10.01</v>
      </c>
      <c r="D85" s="11">
        <v>23.32</v>
      </c>
      <c r="E85" s="11">
        <v>13.35</v>
      </c>
      <c r="F85" s="11">
        <v>18.920000000000002</v>
      </c>
      <c r="G85" s="17">
        <f t="shared" si="4"/>
        <v>4.2515923566878975</v>
      </c>
      <c r="J85" s="11">
        <v>306</v>
      </c>
      <c r="K85" s="11">
        <v>3.94</v>
      </c>
      <c r="L85" s="11">
        <v>30.4</v>
      </c>
      <c r="M85" s="11">
        <v>7.53</v>
      </c>
      <c r="N85" s="11">
        <v>21.28</v>
      </c>
      <c r="O85" s="17">
        <f t="shared" si="5"/>
        <v>2.3980891719745223</v>
      </c>
      <c r="R85" s="11">
        <v>222</v>
      </c>
      <c r="S85" s="11">
        <v>15.48</v>
      </c>
      <c r="T85" s="11">
        <v>64.02</v>
      </c>
      <c r="U85" s="11">
        <v>15.92</v>
      </c>
      <c r="V85" s="11">
        <v>31.48</v>
      </c>
      <c r="W85" s="17">
        <f t="shared" si="6"/>
        <v>5.0700636942675157</v>
      </c>
      <c r="Z85" s="11">
        <v>30</v>
      </c>
      <c r="AA85" s="11">
        <v>9.9</v>
      </c>
      <c r="AB85" s="11">
        <v>28.56</v>
      </c>
      <c r="AC85" s="11">
        <v>12.26</v>
      </c>
      <c r="AD85" s="11">
        <v>20.67</v>
      </c>
      <c r="AE85" s="17">
        <f t="shared" si="7"/>
        <v>3.9044585987261144</v>
      </c>
      <c r="AG85" s="100"/>
      <c r="AH85" s="93"/>
      <c r="AI85" s="93"/>
      <c r="AJ85" s="93"/>
      <c r="AK85" s="93"/>
      <c r="AL85" s="93"/>
      <c r="AM85" s="93"/>
      <c r="AN85" s="93"/>
      <c r="AO85" s="94"/>
    </row>
    <row r="86" spans="2:41" x14ac:dyDescent="0.25">
      <c r="B86" s="11">
        <v>205</v>
      </c>
      <c r="C86" s="11">
        <v>10.220000000000001</v>
      </c>
      <c r="D86" s="11">
        <v>36.299999999999997</v>
      </c>
      <c r="E86" s="11">
        <v>13.37</v>
      </c>
      <c r="F86" s="11">
        <v>23.82</v>
      </c>
      <c r="G86" s="17">
        <f t="shared" si="4"/>
        <v>4.2579617834394901</v>
      </c>
      <c r="J86" s="11">
        <v>200</v>
      </c>
      <c r="K86" s="11">
        <v>4.13</v>
      </c>
      <c r="L86" s="11">
        <v>30.94</v>
      </c>
      <c r="M86" s="11">
        <v>7.54</v>
      </c>
      <c r="N86" s="11">
        <v>20.96</v>
      </c>
      <c r="O86" s="17">
        <f t="shared" si="5"/>
        <v>2.4012738853503186</v>
      </c>
      <c r="R86" s="11">
        <v>248</v>
      </c>
      <c r="S86" s="11">
        <v>18.03</v>
      </c>
      <c r="T86" s="11">
        <v>51.2</v>
      </c>
      <c r="U86" s="11">
        <v>15.94</v>
      </c>
      <c r="V86" s="11">
        <v>26.63</v>
      </c>
      <c r="W86" s="17">
        <f t="shared" si="6"/>
        <v>5.0764331210191083</v>
      </c>
      <c r="Z86" s="11">
        <v>443</v>
      </c>
      <c r="AA86" s="11">
        <v>9.27</v>
      </c>
      <c r="AB86" s="11">
        <v>36.299999999999997</v>
      </c>
      <c r="AC86" s="11">
        <v>12.29</v>
      </c>
      <c r="AD86" s="11">
        <v>23.42</v>
      </c>
      <c r="AE86" s="17">
        <f t="shared" si="7"/>
        <v>3.9140127388535029</v>
      </c>
      <c r="AG86" s="100" t="s">
        <v>23</v>
      </c>
      <c r="AH86" s="93"/>
      <c r="AI86" s="93"/>
      <c r="AJ86" s="93"/>
      <c r="AK86" s="93"/>
      <c r="AL86" s="93"/>
      <c r="AM86" s="93"/>
      <c r="AN86" s="93"/>
      <c r="AO86" s="94"/>
    </row>
    <row r="87" spans="2:41" x14ac:dyDescent="0.25">
      <c r="B87" s="11">
        <v>32</v>
      </c>
      <c r="C87" s="11">
        <v>12.51</v>
      </c>
      <c r="D87" s="11">
        <v>24.24</v>
      </c>
      <c r="E87" s="11">
        <v>13.38</v>
      </c>
      <c r="F87" s="11">
        <v>18.690000000000001</v>
      </c>
      <c r="G87" s="17">
        <f t="shared" si="4"/>
        <v>4.2611464968152868</v>
      </c>
      <c r="J87" s="11">
        <v>267</v>
      </c>
      <c r="K87" s="11">
        <v>4.1100000000000003</v>
      </c>
      <c r="L87" s="11">
        <v>14.99</v>
      </c>
      <c r="M87" s="11">
        <v>7.56</v>
      </c>
      <c r="N87" s="11">
        <v>14.51</v>
      </c>
      <c r="O87" s="17">
        <f t="shared" si="5"/>
        <v>2.4076433121019107</v>
      </c>
      <c r="R87" s="11">
        <v>169</v>
      </c>
      <c r="S87" s="11">
        <v>15.97</v>
      </c>
      <c r="T87" s="11">
        <v>60.27</v>
      </c>
      <c r="U87" s="11">
        <v>16.010000000000002</v>
      </c>
      <c r="V87" s="11">
        <v>29.87</v>
      </c>
      <c r="W87" s="17">
        <f t="shared" si="6"/>
        <v>5.0987261146496818</v>
      </c>
      <c r="Z87" s="11">
        <v>12</v>
      </c>
      <c r="AA87" s="11">
        <v>10.83</v>
      </c>
      <c r="AB87" s="11">
        <v>35.31</v>
      </c>
      <c r="AC87" s="11">
        <v>12.34</v>
      </c>
      <c r="AD87" s="11">
        <v>22.75</v>
      </c>
      <c r="AE87" s="17">
        <f t="shared" si="7"/>
        <v>3.9299363057324839</v>
      </c>
      <c r="AG87" s="100" t="s">
        <v>190</v>
      </c>
      <c r="AH87" s="93">
        <v>20.64</v>
      </c>
      <c r="AI87" s="93">
        <v>7.5670000000000002</v>
      </c>
      <c r="AJ87" s="93">
        <v>13.07</v>
      </c>
      <c r="AK87" s="93">
        <v>1.964</v>
      </c>
      <c r="AL87" s="93">
        <v>8</v>
      </c>
      <c r="AM87" s="93">
        <v>6</v>
      </c>
      <c r="AN87" s="93">
        <v>6.6550000000000002</v>
      </c>
      <c r="AO87" s="94">
        <v>147</v>
      </c>
    </row>
    <row r="88" spans="2:41" x14ac:dyDescent="0.25">
      <c r="B88" s="11">
        <v>408</v>
      </c>
      <c r="C88" s="11">
        <v>10.83</v>
      </c>
      <c r="D88" s="11">
        <v>39.86</v>
      </c>
      <c r="E88" s="11">
        <v>13.38</v>
      </c>
      <c r="F88" s="11">
        <v>24.13</v>
      </c>
      <c r="G88" s="17">
        <f t="shared" si="4"/>
        <v>4.2611464968152868</v>
      </c>
      <c r="J88" s="11">
        <v>52</v>
      </c>
      <c r="K88" s="11">
        <v>4.0999999999999996</v>
      </c>
      <c r="L88" s="11">
        <v>41.58</v>
      </c>
      <c r="M88" s="11">
        <v>7.59</v>
      </c>
      <c r="N88" s="11">
        <v>24.52</v>
      </c>
      <c r="O88" s="17">
        <f t="shared" si="5"/>
        <v>2.4171974522292992</v>
      </c>
      <c r="R88" s="11">
        <v>243</v>
      </c>
      <c r="S88" s="11">
        <v>16.079999999999998</v>
      </c>
      <c r="T88" s="11">
        <v>60</v>
      </c>
      <c r="U88" s="11">
        <v>16.04</v>
      </c>
      <c r="V88" s="11">
        <v>31.37</v>
      </c>
      <c r="W88" s="17">
        <f t="shared" si="6"/>
        <v>5.1082802547770694</v>
      </c>
      <c r="Z88" s="11">
        <v>250</v>
      </c>
      <c r="AA88" s="11">
        <v>9.7200000000000006</v>
      </c>
      <c r="AB88" s="11">
        <v>32.85</v>
      </c>
      <c r="AC88" s="11">
        <v>12.36</v>
      </c>
      <c r="AD88" s="11">
        <v>22.49</v>
      </c>
      <c r="AE88" s="17">
        <f t="shared" si="7"/>
        <v>3.936305732484076</v>
      </c>
      <c r="AG88" s="100" t="s">
        <v>192</v>
      </c>
      <c r="AH88" s="93">
        <v>20.64</v>
      </c>
      <c r="AI88" s="93">
        <v>7.78</v>
      </c>
      <c r="AJ88" s="93">
        <v>12.86</v>
      </c>
      <c r="AK88" s="93">
        <v>2.073</v>
      </c>
      <c r="AL88" s="93">
        <v>8</v>
      </c>
      <c r="AM88" s="93">
        <v>5</v>
      </c>
      <c r="AN88" s="93">
        <v>6.202</v>
      </c>
      <c r="AO88" s="94">
        <v>147</v>
      </c>
    </row>
    <row r="89" spans="2:41" x14ac:dyDescent="0.25">
      <c r="B89" s="11">
        <v>357</v>
      </c>
      <c r="C89" s="11">
        <v>10.59</v>
      </c>
      <c r="D89" s="11">
        <v>34.92</v>
      </c>
      <c r="E89" s="11">
        <v>13.41</v>
      </c>
      <c r="F89" s="11">
        <v>22.69</v>
      </c>
      <c r="G89" s="17">
        <f t="shared" si="4"/>
        <v>4.2707006369426752</v>
      </c>
      <c r="J89" s="11">
        <v>35</v>
      </c>
      <c r="K89" s="11">
        <v>3.94</v>
      </c>
      <c r="L89" s="11">
        <v>20.65</v>
      </c>
      <c r="M89" s="11">
        <v>7.6</v>
      </c>
      <c r="N89" s="11">
        <v>17.88</v>
      </c>
      <c r="O89" s="17">
        <f t="shared" si="5"/>
        <v>2.4203821656050954</v>
      </c>
      <c r="R89" s="11">
        <v>201</v>
      </c>
      <c r="S89" s="11">
        <v>18.170000000000002</v>
      </c>
      <c r="T89" s="11">
        <v>59.21</v>
      </c>
      <c r="U89" s="11">
        <v>16.07</v>
      </c>
      <c r="V89" s="11">
        <v>29.43</v>
      </c>
      <c r="W89" s="17">
        <f t="shared" si="6"/>
        <v>5.1178343949044587</v>
      </c>
      <c r="Z89" s="11">
        <v>194</v>
      </c>
      <c r="AA89" s="11">
        <v>8.8000000000000007</v>
      </c>
      <c r="AB89" s="11">
        <v>31.33</v>
      </c>
      <c r="AC89" s="11">
        <v>12.37</v>
      </c>
      <c r="AD89" s="11">
        <v>22.99</v>
      </c>
      <c r="AE89" s="17">
        <f t="shared" si="7"/>
        <v>3.9394904458598723</v>
      </c>
      <c r="AG89" s="100" t="s">
        <v>193</v>
      </c>
      <c r="AH89" s="93">
        <v>20.64</v>
      </c>
      <c r="AI89" s="93">
        <v>12.97</v>
      </c>
      <c r="AJ89" s="93">
        <v>7.6710000000000003</v>
      </c>
      <c r="AK89" s="93">
        <v>1.964</v>
      </c>
      <c r="AL89" s="93">
        <v>8</v>
      </c>
      <c r="AM89" s="93">
        <v>6</v>
      </c>
      <c r="AN89" s="93">
        <v>3.9060000000000001</v>
      </c>
      <c r="AO89" s="94">
        <v>147</v>
      </c>
    </row>
    <row r="90" spans="2:41" x14ac:dyDescent="0.25">
      <c r="B90" s="11">
        <v>206</v>
      </c>
      <c r="C90" s="11">
        <v>12.29</v>
      </c>
      <c r="D90" s="11">
        <v>36.979999999999997</v>
      </c>
      <c r="E90" s="11">
        <v>13.44</v>
      </c>
      <c r="F90" s="11">
        <v>23.16</v>
      </c>
      <c r="G90" s="17">
        <f t="shared" si="4"/>
        <v>4.2802547770700636</v>
      </c>
      <c r="J90" s="11">
        <v>179</v>
      </c>
      <c r="K90" s="11">
        <v>4.1100000000000003</v>
      </c>
      <c r="L90" s="11">
        <v>12.75</v>
      </c>
      <c r="M90" s="11">
        <v>7.63</v>
      </c>
      <c r="N90" s="11">
        <v>13.44</v>
      </c>
      <c r="O90" s="17">
        <f t="shared" si="5"/>
        <v>2.4299363057324839</v>
      </c>
      <c r="R90" s="11">
        <v>288</v>
      </c>
      <c r="S90" s="11">
        <v>16.46</v>
      </c>
      <c r="T90" s="11">
        <v>65.03</v>
      </c>
      <c r="U90" s="11">
        <v>16.14</v>
      </c>
      <c r="V90" s="11">
        <v>31.42</v>
      </c>
      <c r="W90" s="17">
        <f t="shared" si="6"/>
        <v>5.1401273885350323</v>
      </c>
      <c r="Z90" s="11">
        <v>73</v>
      </c>
      <c r="AA90" s="11">
        <v>10.73</v>
      </c>
      <c r="AB90" s="11">
        <v>26.44</v>
      </c>
      <c r="AC90" s="11">
        <v>12.45</v>
      </c>
      <c r="AD90" s="11">
        <v>19.420000000000002</v>
      </c>
      <c r="AE90" s="17">
        <f t="shared" si="7"/>
        <v>3.9649681528662417</v>
      </c>
      <c r="AG90" s="100"/>
      <c r="AH90" s="93"/>
      <c r="AI90" s="93"/>
      <c r="AJ90" s="93"/>
      <c r="AK90" s="93"/>
      <c r="AL90" s="93"/>
      <c r="AM90" s="93"/>
      <c r="AN90" s="93"/>
      <c r="AO90" s="94"/>
    </row>
    <row r="91" spans="2:41" x14ac:dyDescent="0.25">
      <c r="B91" s="11">
        <v>395</v>
      </c>
      <c r="C91" s="11">
        <v>9.69</v>
      </c>
      <c r="D91" s="11">
        <v>9.73</v>
      </c>
      <c r="E91" s="11">
        <v>13.6</v>
      </c>
      <c r="F91" s="11">
        <v>14.38</v>
      </c>
      <c r="G91" s="17">
        <f t="shared" si="4"/>
        <v>4.3312101910828025</v>
      </c>
      <c r="J91" s="11">
        <v>380</v>
      </c>
      <c r="K91" s="11">
        <v>3.67</v>
      </c>
      <c r="L91" s="11">
        <v>24.62</v>
      </c>
      <c r="M91" s="11">
        <v>7.67</v>
      </c>
      <c r="N91" s="11">
        <v>19.100000000000001</v>
      </c>
      <c r="O91" s="17">
        <f t="shared" si="5"/>
        <v>2.4426751592356686</v>
      </c>
      <c r="R91" s="11">
        <v>216</v>
      </c>
      <c r="S91" s="11">
        <v>18.2</v>
      </c>
      <c r="T91" s="11">
        <v>47.37</v>
      </c>
      <c r="U91" s="11">
        <v>16.18</v>
      </c>
      <c r="V91" s="11">
        <v>26.29</v>
      </c>
      <c r="W91" s="17">
        <f t="shared" si="6"/>
        <v>5.1528662420382165</v>
      </c>
      <c r="Z91" s="11">
        <v>366</v>
      </c>
      <c r="AA91" s="11">
        <v>10.210000000000001</v>
      </c>
      <c r="AB91" s="11">
        <v>32.880000000000003</v>
      </c>
      <c r="AC91" s="11">
        <v>12.46</v>
      </c>
      <c r="AD91" s="11">
        <v>21.69</v>
      </c>
      <c r="AE91" s="17">
        <f t="shared" si="7"/>
        <v>3.9681528662420384</v>
      </c>
      <c r="AG91" s="100" t="s">
        <v>24</v>
      </c>
      <c r="AH91" s="93"/>
      <c r="AI91" s="93"/>
      <c r="AJ91" s="93"/>
      <c r="AK91" s="93"/>
      <c r="AL91" s="93"/>
      <c r="AM91" s="93"/>
      <c r="AN91" s="93"/>
      <c r="AO91" s="94"/>
    </row>
    <row r="92" spans="2:41" x14ac:dyDescent="0.25">
      <c r="B92" s="11">
        <v>421</v>
      </c>
      <c r="C92" s="11">
        <v>11.53</v>
      </c>
      <c r="D92" s="11">
        <v>52.26</v>
      </c>
      <c r="E92" s="11">
        <v>13.6</v>
      </c>
      <c r="F92" s="11">
        <v>27.46</v>
      </c>
      <c r="G92" s="17">
        <f t="shared" si="4"/>
        <v>4.3312101910828025</v>
      </c>
      <c r="J92" s="11">
        <v>466</v>
      </c>
      <c r="K92" s="11">
        <v>4.07</v>
      </c>
      <c r="L92" s="11">
        <v>25.51</v>
      </c>
      <c r="M92" s="11">
        <v>7.68</v>
      </c>
      <c r="N92" s="11">
        <v>19.170000000000002</v>
      </c>
      <c r="O92" s="17">
        <f t="shared" si="5"/>
        <v>2.4458598726114649</v>
      </c>
      <c r="R92" s="11">
        <v>113</v>
      </c>
      <c r="S92" s="11">
        <v>16.89</v>
      </c>
      <c r="T92" s="11">
        <v>76.52</v>
      </c>
      <c r="U92" s="11">
        <v>16.36</v>
      </c>
      <c r="V92" s="11">
        <v>34.83</v>
      </c>
      <c r="W92" s="17">
        <f t="shared" si="6"/>
        <v>5.2101910828025471</v>
      </c>
      <c r="Z92" s="11">
        <v>343</v>
      </c>
      <c r="AA92" s="11">
        <v>11.06</v>
      </c>
      <c r="AB92" s="11">
        <v>31.86</v>
      </c>
      <c r="AC92" s="11">
        <v>12.48</v>
      </c>
      <c r="AD92" s="11">
        <v>21.24</v>
      </c>
      <c r="AE92" s="17">
        <f t="shared" si="7"/>
        <v>3.9745222929936306</v>
      </c>
      <c r="AG92" s="100" t="s">
        <v>190</v>
      </c>
      <c r="AH92" s="93">
        <v>22.65</v>
      </c>
      <c r="AI92" s="93">
        <v>10.28</v>
      </c>
      <c r="AJ92" s="93">
        <v>12.37</v>
      </c>
      <c r="AK92" s="93">
        <v>1.964</v>
      </c>
      <c r="AL92" s="93">
        <v>8</v>
      </c>
      <c r="AM92" s="93">
        <v>6</v>
      </c>
      <c r="AN92" s="93">
        <v>6.2969999999999997</v>
      </c>
      <c r="AO92" s="94">
        <v>147</v>
      </c>
    </row>
    <row r="93" spans="2:41" x14ac:dyDescent="0.25">
      <c r="B93" s="11">
        <v>233</v>
      </c>
      <c r="C93" s="11">
        <v>11.17</v>
      </c>
      <c r="D93" s="11">
        <v>47.27</v>
      </c>
      <c r="E93" s="11">
        <v>13.68</v>
      </c>
      <c r="F93" s="11">
        <v>27.1</v>
      </c>
      <c r="G93" s="17">
        <f t="shared" si="4"/>
        <v>4.3566878980891719</v>
      </c>
      <c r="J93" s="11">
        <v>22</v>
      </c>
      <c r="K93" s="11">
        <v>4.13</v>
      </c>
      <c r="L93" s="11">
        <v>11.53</v>
      </c>
      <c r="M93" s="11">
        <v>7.72</v>
      </c>
      <c r="N93" s="11">
        <v>12.98</v>
      </c>
      <c r="O93" s="17">
        <f t="shared" si="5"/>
        <v>2.4585987261146496</v>
      </c>
      <c r="R93" s="11">
        <v>104</v>
      </c>
      <c r="S93" s="11">
        <v>18.5</v>
      </c>
      <c r="T93" s="11">
        <v>79.67</v>
      </c>
      <c r="U93" s="11">
        <v>16.48</v>
      </c>
      <c r="V93" s="11">
        <v>34.200000000000003</v>
      </c>
      <c r="W93" s="17">
        <f t="shared" si="6"/>
        <v>5.2484076433121016</v>
      </c>
      <c r="Z93" s="11">
        <v>6</v>
      </c>
      <c r="AA93" s="11">
        <v>10.79</v>
      </c>
      <c r="AB93" s="11">
        <v>30.81</v>
      </c>
      <c r="AC93" s="11">
        <v>12.55</v>
      </c>
      <c r="AD93" s="11">
        <v>20.96</v>
      </c>
      <c r="AE93" s="17">
        <f t="shared" si="7"/>
        <v>3.9968152866242037</v>
      </c>
      <c r="AG93" s="100" t="s">
        <v>192</v>
      </c>
      <c r="AH93" s="93">
        <v>22.65</v>
      </c>
      <c r="AI93" s="93">
        <v>16.8</v>
      </c>
      <c r="AJ93" s="93">
        <v>5.85</v>
      </c>
      <c r="AK93" s="93">
        <v>2.073</v>
      </c>
      <c r="AL93" s="93">
        <v>8</v>
      </c>
      <c r="AM93" s="93">
        <v>5</v>
      </c>
      <c r="AN93" s="93">
        <v>2.8220000000000001</v>
      </c>
      <c r="AO93" s="94">
        <v>147</v>
      </c>
    </row>
    <row r="94" spans="2:41" x14ac:dyDescent="0.25">
      <c r="B94" s="11">
        <v>373</v>
      </c>
      <c r="C94" s="11">
        <v>12.26</v>
      </c>
      <c r="D94" s="11">
        <v>46.31</v>
      </c>
      <c r="E94" s="11">
        <v>13.79</v>
      </c>
      <c r="F94" s="11">
        <v>25.65</v>
      </c>
      <c r="G94" s="17">
        <f t="shared" si="4"/>
        <v>4.3917197452229297</v>
      </c>
      <c r="J94" s="11">
        <v>447</v>
      </c>
      <c r="K94" s="11">
        <v>4.3600000000000003</v>
      </c>
      <c r="L94" s="11">
        <v>15.49</v>
      </c>
      <c r="M94" s="11">
        <v>7.78</v>
      </c>
      <c r="N94" s="11">
        <v>14.73</v>
      </c>
      <c r="O94" s="17">
        <f t="shared" si="5"/>
        <v>2.4777070063694269</v>
      </c>
      <c r="R94" s="11">
        <v>189</v>
      </c>
      <c r="S94" s="11">
        <v>17.77</v>
      </c>
      <c r="T94" s="11">
        <v>58.02</v>
      </c>
      <c r="U94" s="11">
        <v>16.489999999999998</v>
      </c>
      <c r="V94" s="11">
        <v>29.13</v>
      </c>
      <c r="W94" s="17">
        <f t="shared" si="6"/>
        <v>5.2515923566878975</v>
      </c>
      <c r="Z94" s="11">
        <v>265</v>
      </c>
      <c r="AA94" s="11">
        <v>10.77</v>
      </c>
      <c r="AB94" s="11">
        <v>37.49</v>
      </c>
      <c r="AC94" s="11">
        <v>12.56</v>
      </c>
      <c r="AD94" s="11">
        <v>24.2</v>
      </c>
      <c r="AE94" s="17">
        <f t="shared" si="7"/>
        <v>4</v>
      </c>
      <c r="AG94" s="100" t="s">
        <v>193</v>
      </c>
      <c r="AH94" s="93">
        <v>22.65</v>
      </c>
      <c r="AI94" s="93">
        <v>14.97</v>
      </c>
      <c r="AJ94" s="93">
        <v>7.6829999999999998</v>
      </c>
      <c r="AK94" s="93">
        <v>1.964</v>
      </c>
      <c r="AL94" s="93">
        <v>8</v>
      </c>
      <c r="AM94" s="93">
        <v>6</v>
      </c>
      <c r="AN94" s="93">
        <v>3.9119999999999999</v>
      </c>
      <c r="AO94" s="94">
        <v>147</v>
      </c>
    </row>
    <row r="95" spans="2:41" x14ac:dyDescent="0.25">
      <c r="B95" s="11">
        <v>398</v>
      </c>
      <c r="C95" s="11">
        <v>8.58</v>
      </c>
      <c r="D95" s="11">
        <v>17.52</v>
      </c>
      <c r="E95" s="11">
        <v>13.86</v>
      </c>
      <c r="F95" s="11">
        <v>18.62</v>
      </c>
      <c r="G95" s="17">
        <f t="shared" si="4"/>
        <v>4.4140127388535024</v>
      </c>
      <c r="J95" s="11">
        <v>57</v>
      </c>
      <c r="K95" s="11">
        <v>3.88</v>
      </c>
      <c r="L95" s="11">
        <v>33.21</v>
      </c>
      <c r="M95" s="11">
        <v>7.81</v>
      </c>
      <c r="N95" s="11">
        <v>22.33</v>
      </c>
      <c r="O95" s="17">
        <f t="shared" si="5"/>
        <v>2.4872611464968148</v>
      </c>
      <c r="R95" s="11">
        <v>58</v>
      </c>
      <c r="S95" s="11">
        <v>18.420000000000002</v>
      </c>
      <c r="T95" s="11">
        <v>42.35</v>
      </c>
      <c r="U95" s="11">
        <v>16.489999999999998</v>
      </c>
      <c r="V95" s="11">
        <v>24.62</v>
      </c>
      <c r="W95" s="17">
        <f t="shared" si="6"/>
        <v>5.2515923566878975</v>
      </c>
      <c r="Z95" s="11">
        <v>411</v>
      </c>
      <c r="AA95" s="11">
        <v>11.13</v>
      </c>
      <c r="AB95" s="11">
        <v>40.69</v>
      </c>
      <c r="AC95" s="11">
        <v>12.56</v>
      </c>
      <c r="AD95" s="11">
        <v>24.53</v>
      </c>
      <c r="AE95" s="17">
        <f t="shared" si="7"/>
        <v>4</v>
      </c>
      <c r="AG95" s="100"/>
      <c r="AH95" s="93"/>
      <c r="AI95" s="93"/>
      <c r="AJ95" s="93"/>
      <c r="AK95" s="93"/>
      <c r="AL95" s="93"/>
      <c r="AM95" s="93"/>
      <c r="AN95" s="93"/>
      <c r="AO95" s="94"/>
    </row>
    <row r="96" spans="2:41" x14ac:dyDescent="0.25">
      <c r="B96" s="11">
        <v>176</v>
      </c>
      <c r="C96" s="11">
        <v>13.71</v>
      </c>
      <c r="D96" s="11">
        <v>64.17</v>
      </c>
      <c r="E96" s="11">
        <v>13.87</v>
      </c>
      <c r="F96" s="11">
        <v>30.31</v>
      </c>
      <c r="G96" s="17">
        <f t="shared" si="4"/>
        <v>4.4171974522292992</v>
      </c>
      <c r="J96" s="11">
        <v>24</v>
      </c>
      <c r="K96" s="11">
        <v>3.9</v>
      </c>
      <c r="L96" s="11">
        <v>16.559999999999999</v>
      </c>
      <c r="M96" s="11">
        <v>7.88</v>
      </c>
      <c r="N96" s="11">
        <v>15.52</v>
      </c>
      <c r="O96" s="17">
        <f t="shared" si="5"/>
        <v>2.5095541401273884</v>
      </c>
      <c r="R96" s="11">
        <v>275</v>
      </c>
      <c r="S96" s="11">
        <v>17.329999999999998</v>
      </c>
      <c r="T96" s="11">
        <v>60.55</v>
      </c>
      <c r="U96" s="11">
        <v>16.5</v>
      </c>
      <c r="V96" s="11">
        <v>31.46</v>
      </c>
      <c r="W96" s="17">
        <f t="shared" si="6"/>
        <v>5.2547770700636942</v>
      </c>
      <c r="Z96" s="11">
        <v>167</v>
      </c>
      <c r="AA96" s="11">
        <v>10.29</v>
      </c>
      <c r="AB96" s="11">
        <v>34.76</v>
      </c>
      <c r="AC96" s="11">
        <v>12.58</v>
      </c>
      <c r="AD96" s="11">
        <v>23.01</v>
      </c>
      <c r="AE96" s="17">
        <f t="shared" si="7"/>
        <v>4.0063694267515926</v>
      </c>
      <c r="AG96" s="100" t="s">
        <v>25</v>
      </c>
      <c r="AH96" s="93"/>
      <c r="AI96" s="93"/>
      <c r="AJ96" s="93"/>
      <c r="AK96" s="93"/>
      <c r="AL96" s="93"/>
      <c r="AM96" s="93"/>
      <c r="AN96" s="93"/>
      <c r="AO96" s="94"/>
    </row>
    <row r="97" spans="2:41" x14ac:dyDescent="0.25">
      <c r="B97" s="11">
        <v>37</v>
      </c>
      <c r="C97" s="11">
        <v>10.31</v>
      </c>
      <c r="D97" s="11">
        <v>27.66</v>
      </c>
      <c r="E97" s="11">
        <v>13.94</v>
      </c>
      <c r="F97" s="11">
        <v>21.21</v>
      </c>
      <c r="G97" s="17">
        <f t="shared" si="4"/>
        <v>4.4394904458598718</v>
      </c>
      <c r="J97" s="11">
        <v>562</v>
      </c>
      <c r="K97" s="11">
        <v>4.1900000000000004</v>
      </c>
      <c r="L97" s="11">
        <v>16.53</v>
      </c>
      <c r="M97" s="11">
        <v>7.88</v>
      </c>
      <c r="N97" s="11">
        <v>15.57</v>
      </c>
      <c r="O97" s="17">
        <f t="shared" si="5"/>
        <v>2.5095541401273884</v>
      </c>
      <c r="R97" s="11">
        <v>276</v>
      </c>
      <c r="S97" s="11">
        <v>17.22</v>
      </c>
      <c r="T97" s="11">
        <v>53.25</v>
      </c>
      <c r="U97" s="11">
        <v>16.5</v>
      </c>
      <c r="V97" s="11">
        <v>27.89</v>
      </c>
      <c r="W97" s="17">
        <f t="shared" si="6"/>
        <v>5.2547770700636942</v>
      </c>
      <c r="Z97" s="11">
        <v>228</v>
      </c>
      <c r="AA97" s="11">
        <v>11.02</v>
      </c>
      <c r="AB97" s="11">
        <v>36.090000000000003</v>
      </c>
      <c r="AC97" s="11">
        <v>12.66</v>
      </c>
      <c r="AD97" s="11">
        <v>23.54</v>
      </c>
      <c r="AE97" s="17">
        <f t="shared" si="7"/>
        <v>4.031847133757962</v>
      </c>
      <c r="AG97" s="100" t="s">
        <v>190</v>
      </c>
      <c r="AH97" s="93">
        <v>16.66</v>
      </c>
      <c r="AI97" s="93">
        <v>15.13</v>
      </c>
      <c r="AJ97" s="93">
        <v>1.5289999999999999</v>
      </c>
      <c r="AK97" s="93">
        <v>1.964</v>
      </c>
      <c r="AL97" s="93">
        <v>8</v>
      </c>
      <c r="AM97" s="93">
        <v>6</v>
      </c>
      <c r="AN97" s="93">
        <v>0.77859999999999996</v>
      </c>
      <c r="AO97" s="94">
        <v>147</v>
      </c>
    </row>
    <row r="98" spans="2:41" x14ac:dyDescent="0.25">
      <c r="B98" s="11">
        <v>88</v>
      </c>
      <c r="C98" s="11">
        <v>12.44</v>
      </c>
      <c r="D98" s="11">
        <v>31.57</v>
      </c>
      <c r="E98" s="11">
        <v>13.98</v>
      </c>
      <c r="F98" s="11">
        <v>21.58</v>
      </c>
      <c r="G98" s="17">
        <f t="shared" si="4"/>
        <v>4.452229299363057</v>
      </c>
      <c r="J98" s="11">
        <v>14</v>
      </c>
      <c r="K98" s="11">
        <v>4.4000000000000004</v>
      </c>
      <c r="L98" s="11">
        <v>24.08</v>
      </c>
      <c r="M98" s="11">
        <v>7.9</v>
      </c>
      <c r="N98" s="11">
        <v>18.48</v>
      </c>
      <c r="O98" s="17">
        <f t="shared" si="5"/>
        <v>2.515923566878981</v>
      </c>
      <c r="R98" s="11">
        <v>50</v>
      </c>
      <c r="S98" s="11">
        <v>13.98</v>
      </c>
      <c r="T98" s="11">
        <v>91.55</v>
      </c>
      <c r="U98" s="11">
        <v>16.64</v>
      </c>
      <c r="V98" s="11">
        <v>39.049999999999997</v>
      </c>
      <c r="W98" s="17">
        <f t="shared" si="6"/>
        <v>5.2993630573248405</v>
      </c>
      <c r="Z98" s="11">
        <v>131</v>
      </c>
      <c r="AA98" s="11">
        <v>11.48</v>
      </c>
      <c r="AB98" s="11">
        <v>22.03</v>
      </c>
      <c r="AC98" s="11">
        <v>12.78</v>
      </c>
      <c r="AD98" s="11">
        <v>17.559999999999999</v>
      </c>
      <c r="AE98" s="17">
        <f t="shared" si="7"/>
        <v>4.0700636942675157</v>
      </c>
      <c r="AG98" s="100" t="s">
        <v>192</v>
      </c>
      <c r="AH98" s="93">
        <v>16.66</v>
      </c>
      <c r="AI98" s="93">
        <v>17.600000000000001</v>
      </c>
      <c r="AJ98" s="93">
        <v>-0.9375</v>
      </c>
      <c r="AK98" s="93">
        <v>2.073</v>
      </c>
      <c r="AL98" s="93">
        <v>8</v>
      </c>
      <c r="AM98" s="93">
        <v>5</v>
      </c>
      <c r="AN98" s="93">
        <v>0.45219999999999999</v>
      </c>
      <c r="AO98" s="94">
        <v>147</v>
      </c>
    </row>
    <row r="99" spans="2:41" x14ac:dyDescent="0.25">
      <c r="B99" s="11">
        <v>278</v>
      </c>
      <c r="C99" s="11">
        <v>11.6</v>
      </c>
      <c r="D99" s="11">
        <v>42.92</v>
      </c>
      <c r="E99" s="11">
        <v>14.16</v>
      </c>
      <c r="F99" s="11">
        <v>25.65</v>
      </c>
      <c r="G99" s="17">
        <f t="shared" si="4"/>
        <v>4.5095541401273884</v>
      </c>
      <c r="J99" s="11">
        <v>471</v>
      </c>
      <c r="K99" s="11">
        <v>4.71</v>
      </c>
      <c r="L99" s="11">
        <v>30.88</v>
      </c>
      <c r="M99" s="11">
        <v>8.07</v>
      </c>
      <c r="N99" s="11">
        <v>21.39</v>
      </c>
      <c r="O99" s="17">
        <f t="shared" si="5"/>
        <v>2.5700636942675161</v>
      </c>
      <c r="R99" s="11">
        <v>284</v>
      </c>
      <c r="S99" s="11">
        <v>18.59</v>
      </c>
      <c r="T99" s="11">
        <v>64.89</v>
      </c>
      <c r="U99" s="11">
        <v>16.89</v>
      </c>
      <c r="V99" s="11">
        <v>30.7</v>
      </c>
      <c r="W99" s="17">
        <f t="shared" si="6"/>
        <v>5.3789808917197455</v>
      </c>
      <c r="Z99" s="11">
        <v>149</v>
      </c>
      <c r="AA99" s="11">
        <v>11.37</v>
      </c>
      <c r="AB99" s="11">
        <v>36.72</v>
      </c>
      <c r="AC99" s="11">
        <v>12.78</v>
      </c>
      <c r="AD99" s="11">
        <v>23.05</v>
      </c>
      <c r="AE99" s="17">
        <f t="shared" si="7"/>
        <v>4.0700636942675157</v>
      </c>
      <c r="AG99" s="100" t="s">
        <v>193</v>
      </c>
      <c r="AH99" s="93">
        <v>16.66</v>
      </c>
      <c r="AI99" s="93">
        <v>18.28</v>
      </c>
      <c r="AJ99" s="93">
        <v>-1.621</v>
      </c>
      <c r="AK99" s="93">
        <v>1.964</v>
      </c>
      <c r="AL99" s="93">
        <v>8</v>
      </c>
      <c r="AM99" s="93">
        <v>6</v>
      </c>
      <c r="AN99" s="93">
        <v>0.82530000000000003</v>
      </c>
      <c r="AO99" s="94">
        <v>147</v>
      </c>
    </row>
    <row r="100" spans="2:41" x14ac:dyDescent="0.25">
      <c r="B100" s="11">
        <v>374</v>
      </c>
      <c r="C100" s="11">
        <v>13.85</v>
      </c>
      <c r="D100" s="11">
        <v>30.84</v>
      </c>
      <c r="E100" s="11">
        <v>14.18</v>
      </c>
      <c r="F100" s="11">
        <v>22.02</v>
      </c>
      <c r="G100" s="17">
        <f t="shared" si="4"/>
        <v>4.515923566878981</v>
      </c>
      <c r="J100" s="11">
        <v>127</v>
      </c>
      <c r="K100" s="11">
        <v>4.24</v>
      </c>
      <c r="L100" s="11">
        <v>23.6</v>
      </c>
      <c r="M100" s="11">
        <v>8.1</v>
      </c>
      <c r="N100" s="11">
        <v>18.54</v>
      </c>
      <c r="O100" s="17">
        <f t="shared" si="5"/>
        <v>2.5796178343949041</v>
      </c>
      <c r="R100" s="11">
        <v>53</v>
      </c>
      <c r="S100" s="11">
        <v>13.59</v>
      </c>
      <c r="T100" s="11">
        <v>74.58</v>
      </c>
      <c r="U100" s="11">
        <v>16.93</v>
      </c>
      <c r="V100" s="11">
        <v>37.69</v>
      </c>
      <c r="W100" s="17">
        <f t="shared" si="6"/>
        <v>5.3917197452229297</v>
      </c>
      <c r="Z100" s="11">
        <v>35</v>
      </c>
      <c r="AA100" s="11">
        <v>10.97</v>
      </c>
      <c r="AB100" s="11">
        <v>33.29</v>
      </c>
      <c r="AC100" s="11">
        <v>12.85</v>
      </c>
      <c r="AD100" s="11">
        <v>21.98</v>
      </c>
      <c r="AE100" s="17">
        <f t="shared" si="7"/>
        <v>4.0923566878980893</v>
      </c>
      <c r="AG100" s="100"/>
      <c r="AH100" s="93"/>
      <c r="AI100" s="93"/>
      <c r="AJ100" s="93"/>
      <c r="AK100" s="93"/>
      <c r="AL100" s="93"/>
      <c r="AM100" s="93"/>
      <c r="AN100" s="93"/>
      <c r="AO100" s="94"/>
    </row>
    <row r="101" spans="2:41" x14ac:dyDescent="0.25">
      <c r="B101" s="11">
        <v>39</v>
      </c>
      <c r="C101" s="11">
        <v>12.68</v>
      </c>
      <c r="D101" s="11">
        <v>34.32</v>
      </c>
      <c r="E101" s="11">
        <v>14.21</v>
      </c>
      <c r="F101" s="11">
        <v>22.81</v>
      </c>
      <c r="G101" s="17">
        <f t="shared" si="4"/>
        <v>4.5254777070063694</v>
      </c>
      <c r="J101" s="11">
        <v>416</v>
      </c>
      <c r="K101" s="11">
        <v>4.57</v>
      </c>
      <c r="L101" s="11">
        <v>35.270000000000003</v>
      </c>
      <c r="M101" s="11">
        <v>8.1</v>
      </c>
      <c r="N101" s="11">
        <v>22.82</v>
      </c>
      <c r="O101" s="17">
        <f t="shared" si="5"/>
        <v>2.5796178343949041</v>
      </c>
      <c r="R101" s="11">
        <v>233</v>
      </c>
      <c r="S101" s="11">
        <v>19.14</v>
      </c>
      <c r="T101" s="11">
        <v>55.44</v>
      </c>
      <c r="U101" s="11">
        <v>17</v>
      </c>
      <c r="V101" s="11">
        <v>28.2</v>
      </c>
      <c r="W101" s="17">
        <f t="shared" si="6"/>
        <v>5.4140127388535033</v>
      </c>
      <c r="Z101" s="11">
        <v>326</v>
      </c>
      <c r="AA101" s="11">
        <v>11.25</v>
      </c>
      <c r="AB101" s="11">
        <v>35.700000000000003</v>
      </c>
      <c r="AC101" s="11">
        <v>12.85</v>
      </c>
      <c r="AD101" s="11">
        <v>22.82</v>
      </c>
      <c r="AE101" s="17">
        <f t="shared" si="7"/>
        <v>4.0923566878980893</v>
      </c>
      <c r="AG101" s="100" t="s">
        <v>26</v>
      </c>
      <c r="AH101" s="93"/>
      <c r="AI101" s="93"/>
      <c r="AJ101" s="93"/>
      <c r="AK101" s="93"/>
      <c r="AL101" s="93"/>
      <c r="AM101" s="93"/>
      <c r="AN101" s="93"/>
      <c r="AO101" s="94"/>
    </row>
    <row r="102" spans="2:41" x14ac:dyDescent="0.25">
      <c r="B102" s="11">
        <v>35</v>
      </c>
      <c r="C102" s="11">
        <v>13.37</v>
      </c>
      <c r="D102" s="11">
        <v>35.99</v>
      </c>
      <c r="E102" s="11">
        <v>14.39</v>
      </c>
      <c r="F102" s="11">
        <v>23.54</v>
      </c>
      <c r="G102" s="17">
        <f t="shared" si="4"/>
        <v>4.5828025477707008</v>
      </c>
      <c r="J102" s="11">
        <v>478</v>
      </c>
      <c r="K102" s="11">
        <v>4.5999999999999996</v>
      </c>
      <c r="L102" s="11">
        <v>26.84</v>
      </c>
      <c r="M102" s="11">
        <v>8.1199999999999992</v>
      </c>
      <c r="N102" s="11">
        <v>19.57</v>
      </c>
      <c r="O102" s="17">
        <f t="shared" si="5"/>
        <v>2.5859872611464967</v>
      </c>
      <c r="R102" s="11">
        <v>40</v>
      </c>
      <c r="S102" s="11">
        <v>16.66</v>
      </c>
      <c r="T102" s="11">
        <v>62.73</v>
      </c>
      <c r="U102" s="11">
        <v>17.11</v>
      </c>
      <c r="V102" s="11">
        <v>29.85</v>
      </c>
      <c r="W102" s="17">
        <f t="shared" si="6"/>
        <v>5.4490445859872612</v>
      </c>
      <c r="Z102" s="11">
        <v>409</v>
      </c>
      <c r="AA102" s="11">
        <v>10.43</v>
      </c>
      <c r="AB102" s="11">
        <v>60.14</v>
      </c>
      <c r="AC102" s="11">
        <v>12.88</v>
      </c>
      <c r="AD102" s="11">
        <v>31.28</v>
      </c>
      <c r="AE102" s="17">
        <f t="shared" si="7"/>
        <v>4.1019108280254777</v>
      </c>
      <c r="AG102" s="100" t="s">
        <v>190</v>
      </c>
      <c r="AH102" s="93">
        <v>11.53</v>
      </c>
      <c r="AI102" s="93">
        <v>13.93</v>
      </c>
      <c r="AJ102" s="93">
        <v>-2.4079999999999999</v>
      </c>
      <c r="AK102" s="93">
        <v>1.964</v>
      </c>
      <c r="AL102" s="93">
        <v>8</v>
      </c>
      <c r="AM102" s="93">
        <v>6</v>
      </c>
      <c r="AN102" s="93">
        <v>1.226</v>
      </c>
      <c r="AO102" s="94">
        <v>147</v>
      </c>
    </row>
    <row r="103" spans="2:41" x14ac:dyDescent="0.25">
      <c r="B103" s="11">
        <v>208</v>
      </c>
      <c r="C103" s="11">
        <v>10.07</v>
      </c>
      <c r="D103" s="11">
        <v>48.41</v>
      </c>
      <c r="E103" s="11">
        <v>14.42</v>
      </c>
      <c r="F103" s="11">
        <v>28.33</v>
      </c>
      <c r="G103" s="17">
        <f t="shared" si="4"/>
        <v>4.5923566878980893</v>
      </c>
      <c r="J103" s="11">
        <v>414</v>
      </c>
      <c r="K103" s="11">
        <v>4.68</v>
      </c>
      <c r="L103" s="11">
        <v>24.14</v>
      </c>
      <c r="M103" s="11">
        <v>8.1300000000000008</v>
      </c>
      <c r="N103" s="11">
        <v>18.61</v>
      </c>
      <c r="O103" s="17">
        <f t="shared" si="5"/>
        <v>2.589171974522293</v>
      </c>
      <c r="R103" s="11">
        <v>240</v>
      </c>
      <c r="S103" s="11">
        <v>20.16</v>
      </c>
      <c r="T103" s="11">
        <v>54</v>
      </c>
      <c r="U103" s="11">
        <v>17.14</v>
      </c>
      <c r="V103" s="11">
        <v>27.68</v>
      </c>
      <c r="W103" s="17">
        <f t="shared" si="6"/>
        <v>5.4585987261146496</v>
      </c>
      <c r="Z103" s="11">
        <v>437</v>
      </c>
      <c r="AA103" s="11">
        <v>10.54</v>
      </c>
      <c r="AB103" s="11">
        <v>42.93</v>
      </c>
      <c r="AC103" s="11">
        <v>12.94</v>
      </c>
      <c r="AD103" s="11">
        <v>24.97</v>
      </c>
      <c r="AE103" s="17">
        <f t="shared" si="7"/>
        <v>4.1210191082802545</v>
      </c>
      <c r="AG103" s="100" t="s">
        <v>192</v>
      </c>
      <c r="AH103" s="93">
        <v>11.53</v>
      </c>
      <c r="AI103" s="93">
        <v>15.92</v>
      </c>
      <c r="AJ103" s="93">
        <v>-4.3949999999999996</v>
      </c>
      <c r="AK103" s="93">
        <v>2.073</v>
      </c>
      <c r="AL103" s="93">
        <v>8</v>
      </c>
      <c r="AM103" s="93">
        <v>5</v>
      </c>
      <c r="AN103" s="93">
        <v>2.12</v>
      </c>
      <c r="AO103" s="94">
        <v>147</v>
      </c>
    </row>
    <row r="104" spans="2:41" x14ac:dyDescent="0.25">
      <c r="B104" s="11">
        <v>124</v>
      </c>
      <c r="C104" s="11">
        <v>11.07</v>
      </c>
      <c r="D104" s="11">
        <v>38.67</v>
      </c>
      <c r="E104" s="11">
        <v>14.51</v>
      </c>
      <c r="F104" s="11">
        <v>29.08</v>
      </c>
      <c r="G104" s="17">
        <f t="shared" si="4"/>
        <v>4.6210191082802545</v>
      </c>
      <c r="J104" s="11">
        <v>113</v>
      </c>
      <c r="K104" s="11">
        <v>4.01</v>
      </c>
      <c r="L104" s="11">
        <v>14.51</v>
      </c>
      <c r="M104" s="11">
        <v>8.1999999999999993</v>
      </c>
      <c r="N104" s="11">
        <v>14.51</v>
      </c>
      <c r="O104" s="17">
        <f t="shared" si="5"/>
        <v>2.6114649681528661</v>
      </c>
      <c r="R104" s="11">
        <v>16</v>
      </c>
      <c r="S104" s="11">
        <v>20.87</v>
      </c>
      <c r="T104" s="11">
        <v>69.05</v>
      </c>
      <c r="U104" s="11">
        <v>17.2</v>
      </c>
      <c r="V104" s="11">
        <v>31.55</v>
      </c>
      <c r="W104" s="17">
        <f t="shared" si="6"/>
        <v>5.4777070063694264</v>
      </c>
      <c r="Z104" s="11">
        <v>33</v>
      </c>
      <c r="AA104" s="11">
        <v>11.57</v>
      </c>
      <c r="AB104" s="11">
        <v>33.659999999999997</v>
      </c>
      <c r="AC104" s="11">
        <v>12.95</v>
      </c>
      <c r="AD104" s="11">
        <v>21.95</v>
      </c>
      <c r="AE104" s="17">
        <f t="shared" si="7"/>
        <v>4.1242038216560504</v>
      </c>
      <c r="AG104" s="100" t="s">
        <v>193</v>
      </c>
      <c r="AH104" s="93">
        <v>11.53</v>
      </c>
      <c r="AI104" s="93">
        <v>17.73</v>
      </c>
      <c r="AJ104" s="93">
        <v>-6.2080000000000002</v>
      </c>
      <c r="AK104" s="93">
        <v>1.964</v>
      </c>
      <c r="AL104" s="93">
        <v>8</v>
      </c>
      <c r="AM104" s="93">
        <v>6</v>
      </c>
      <c r="AN104" s="93">
        <v>3.161</v>
      </c>
      <c r="AO104" s="94">
        <v>147</v>
      </c>
    </row>
    <row r="105" spans="2:41" x14ac:dyDescent="0.25">
      <c r="B105" s="11">
        <v>330</v>
      </c>
      <c r="C105" s="11">
        <v>13.48</v>
      </c>
      <c r="D105" s="11">
        <v>23.76</v>
      </c>
      <c r="E105" s="11">
        <v>14.53</v>
      </c>
      <c r="F105" s="11">
        <v>19.25</v>
      </c>
      <c r="G105" s="17">
        <f t="shared" si="4"/>
        <v>4.6273885350318471</v>
      </c>
      <c r="J105" s="11">
        <v>335</v>
      </c>
      <c r="K105" s="11">
        <v>4.04</v>
      </c>
      <c r="L105" s="11">
        <v>24.16</v>
      </c>
      <c r="M105" s="11">
        <v>8.2100000000000009</v>
      </c>
      <c r="N105" s="11">
        <v>19.12</v>
      </c>
      <c r="O105" s="17">
        <f t="shared" si="5"/>
        <v>2.6146496815286624</v>
      </c>
      <c r="R105" s="11">
        <v>160</v>
      </c>
      <c r="S105" s="11">
        <v>16.72</v>
      </c>
      <c r="T105" s="11">
        <v>68.84</v>
      </c>
      <c r="U105" s="11">
        <v>17.21</v>
      </c>
      <c r="V105" s="11">
        <v>33.32</v>
      </c>
      <c r="W105" s="17">
        <f t="shared" si="6"/>
        <v>5.4808917197452232</v>
      </c>
      <c r="Z105" s="11">
        <v>107</v>
      </c>
      <c r="AA105" s="11">
        <v>12.14</v>
      </c>
      <c r="AB105" s="11">
        <v>28.91</v>
      </c>
      <c r="AC105" s="11">
        <v>12.95</v>
      </c>
      <c r="AD105" s="11">
        <v>20.18</v>
      </c>
      <c r="AE105" s="17">
        <f t="shared" si="7"/>
        <v>4.1242038216560504</v>
      </c>
      <c r="AG105" s="100"/>
      <c r="AH105" s="93"/>
      <c r="AI105" s="93"/>
      <c r="AJ105" s="93"/>
      <c r="AK105" s="93"/>
      <c r="AL105" s="93"/>
      <c r="AM105" s="93"/>
      <c r="AN105" s="93"/>
      <c r="AO105" s="94"/>
    </row>
    <row r="106" spans="2:41" x14ac:dyDescent="0.25">
      <c r="B106" s="11">
        <v>46</v>
      </c>
      <c r="C106" s="11">
        <v>11.8</v>
      </c>
      <c r="D106" s="11">
        <v>40.51</v>
      </c>
      <c r="E106" s="11">
        <v>14.56</v>
      </c>
      <c r="F106" s="11">
        <v>24.64</v>
      </c>
      <c r="G106" s="17">
        <f t="shared" si="4"/>
        <v>4.6369426751592355</v>
      </c>
      <c r="J106" s="11">
        <v>417</v>
      </c>
      <c r="K106" s="11">
        <v>4.79</v>
      </c>
      <c r="L106" s="11">
        <v>38.04</v>
      </c>
      <c r="M106" s="11">
        <v>8.2200000000000006</v>
      </c>
      <c r="N106" s="11">
        <v>23.69</v>
      </c>
      <c r="O106" s="17">
        <f t="shared" si="5"/>
        <v>2.6178343949044587</v>
      </c>
      <c r="R106" s="11">
        <v>49</v>
      </c>
      <c r="S106" s="11">
        <v>20.51</v>
      </c>
      <c r="T106" s="11">
        <v>91.91</v>
      </c>
      <c r="U106" s="11">
        <v>17.45</v>
      </c>
      <c r="V106" s="11">
        <v>37.69</v>
      </c>
      <c r="W106" s="17">
        <f t="shared" si="6"/>
        <v>5.5573248407643305</v>
      </c>
      <c r="Z106" s="11">
        <v>403</v>
      </c>
      <c r="AA106" s="11">
        <v>11.94</v>
      </c>
      <c r="AB106" s="11">
        <v>32.22</v>
      </c>
      <c r="AC106" s="11">
        <v>12.98</v>
      </c>
      <c r="AD106" s="11">
        <v>21.32</v>
      </c>
      <c r="AE106" s="17">
        <f t="shared" si="7"/>
        <v>4.1337579617834397</v>
      </c>
      <c r="AG106" s="100" t="s">
        <v>27</v>
      </c>
      <c r="AH106" s="93"/>
      <c r="AI106" s="93"/>
      <c r="AJ106" s="93"/>
      <c r="AK106" s="93"/>
      <c r="AL106" s="93"/>
      <c r="AM106" s="93"/>
      <c r="AN106" s="93"/>
      <c r="AO106" s="94"/>
    </row>
    <row r="107" spans="2:41" x14ac:dyDescent="0.25">
      <c r="B107" s="11">
        <v>298</v>
      </c>
      <c r="C107" s="11">
        <v>14.05</v>
      </c>
      <c r="D107" s="11">
        <v>35.299999999999997</v>
      </c>
      <c r="E107" s="11">
        <v>14.82</v>
      </c>
      <c r="F107" s="11">
        <v>22.95</v>
      </c>
      <c r="G107" s="17">
        <f t="shared" si="4"/>
        <v>4.7197452229299364</v>
      </c>
      <c r="J107" s="11">
        <v>429</v>
      </c>
      <c r="K107" s="11">
        <v>4.83</v>
      </c>
      <c r="L107" s="11">
        <v>33.01</v>
      </c>
      <c r="M107" s="11">
        <v>8.2200000000000006</v>
      </c>
      <c r="N107" s="11">
        <v>21.84</v>
      </c>
      <c r="O107" s="17">
        <f t="shared" si="5"/>
        <v>2.6178343949044587</v>
      </c>
      <c r="R107" s="11">
        <v>102</v>
      </c>
      <c r="S107" s="11">
        <v>20.34</v>
      </c>
      <c r="T107" s="11">
        <v>76.98</v>
      </c>
      <c r="U107" s="11">
        <v>17.46</v>
      </c>
      <c r="V107" s="11">
        <v>33.200000000000003</v>
      </c>
      <c r="W107" s="17">
        <f t="shared" si="6"/>
        <v>5.5605095541401273</v>
      </c>
      <c r="Z107" s="11">
        <v>253</v>
      </c>
      <c r="AA107" s="11">
        <v>9.3000000000000007</v>
      </c>
      <c r="AB107" s="11">
        <v>25.69</v>
      </c>
      <c r="AC107" s="11">
        <v>13.02</v>
      </c>
      <c r="AD107" s="11">
        <v>19.940000000000001</v>
      </c>
      <c r="AE107" s="17">
        <f t="shared" si="7"/>
        <v>4.1464968152866239</v>
      </c>
      <c r="AG107" s="100" t="s">
        <v>190</v>
      </c>
      <c r="AH107" s="93">
        <v>6.0129999999999999</v>
      </c>
      <c r="AI107" s="93">
        <v>14.22</v>
      </c>
      <c r="AJ107" s="93">
        <v>-8.2040000000000006</v>
      </c>
      <c r="AK107" s="93">
        <v>1.964</v>
      </c>
      <c r="AL107" s="93">
        <v>8</v>
      </c>
      <c r="AM107" s="93">
        <v>6</v>
      </c>
      <c r="AN107" s="93">
        <v>4.1769999999999996</v>
      </c>
      <c r="AO107" s="94">
        <v>147</v>
      </c>
    </row>
    <row r="108" spans="2:41" x14ac:dyDescent="0.25">
      <c r="B108" s="11">
        <v>299</v>
      </c>
      <c r="C108" s="11">
        <v>13.81</v>
      </c>
      <c r="D108" s="11">
        <v>34.590000000000003</v>
      </c>
      <c r="E108" s="11">
        <v>14.91</v>
      </c>
      <c r="F108" s="11">
        <v>22.91</v>
      </c>
      <c r="G108" s="17">
        <f t="shared" si="4"/>
        <v>4.7484076433121016</v>
      </c>
      <c r="J108" s="11">
        <v>472</v>
      </c>
      <c r="K108" s="11">
        <v>4.71</v>
      </c>
      <c r="L108" s="11">
        <v>38.28</v>
      </c>
      <c r="M108" s="11">
        <v>8.2200000000000006</v>
      </c>
      <c r="N108" s="11">
        <v>23.47</v>
      </c>
      <c r="O108" s="17">
        <f t="shared" si="5"/>
        <v>2.6178343949044587</v>
      </c>
      <c r="R108" s="11">
        <v>232</v>
      </c>
      <c r="S108" s="11">
        <v>21.79</v>
      </c>
      <c r="T108" s="11">
        <v>67.55</v>
      </c>
      <c r="U108" s="11">
        <v>17.670000000000002</v>
      </c>
      <c r="V108" s="11">
        <v>32.08</v>
      </c>
      <c r="W108" s="17">
        <f t="shared" si="6"/>
        <v>5.6273885350318471</v>
      </c>
      <c r="Z108" s="11">
        <v>314</v>
      </c>
      <c r="AA108" s="11">
        <v>11.64</v>
      </c>
      <c r="AB108" s="11">
        <v>40.43</v>
      </c>
      <c r="AC108" s="11">
        <v>13.02</v>
      </c>
      <c r="AD108" s="11">
        <v>24.39</v>
      </c>
      <c r="AE108" s="17">
        <f t="shared" si="7"/>
        <v>4.1464968152866239</v>
      </c>
      <c r="AG108" s="100" t="s">
        <v>192</v>
      </c>
      <c r="AH108" s="93">
        <v>6.0129999999999999</v>
      </c>
      <c r="AI108" s="93">
        <v>12</v>
      </c>
      <c r="AJ108" s="93">
        <v>-5.9880000000000004</v>
      </c>
      <c r="AK108" s="93">
        <v>2.073</v>
      </c>
      <c r="AL108" s="93">
        <v>8</v>
      </c>
      <c r="AM108" s="93">
        <v>5</v>
      </c>
      <c r="AN108" s="93">
        <v>2.8879999999999999</v>
      </c>
      <c r="AO108" s="94">
        <v>147</v>
      </c>
    </row>
    <row r="109" spans="2:41" x14ac:dyDescent="0.25">
      <c r="B109" s="11">
        <v>425</v>
      </c>
      <c r="C109" s="11">
        <v>13.69</v>
      </c>
      <c r="D109" s="11">
        <v>52.2</v>
      </c>
      <c r="E109" s="11">
        <v>14.92</v>
      </c>
      <c r="F109" s="11">
        <v>27.9</v>
      </c>
      <c r="G109" s="17">
        <f t="shared" si="4"/>
        <v>4.7515923566878975</v>
      </c>
      <c r="J109" s="11">
        <v>69</v>
      </c>
      <c r="K109" s="11">
        <v>4.4000000000000004</v>
      </c>
      <c r="L109" s="11">
        <v>20.05</v>
      </c>
      <c r="M109" s="11">
        <v>8.25</v>
      </c>
      <c r="N109" s="11">
        <v>17.29</v>
      </c>
      <c r="O109" s="17">
        <f t="shared" si="5"/>
        <v>2.6273885350318471</v>
      </c>
      <c r="R109" s="11">
        <v>301</v>
      </c>
      <c r="S109" s="11">
        <v>21.11</v>
      </c>
      <c r="T109" s="11">
        <v>61.63</v>
      </c>
      <c r="U109" s="11">
        <v>17.68</v>
      </c>
      <c r="V109" s="11">
        <v>30.27</v>
      </c>
      <c r="W109" s="17">
        <f t="shared" si="6"/>
        <v>5.630573248407643</v>
      </c>
      <c r="Z109" s="11">
        <v>159</v>
      </c>
      <c r="AA109" s="11">
        <v>10.66</v>
      </c>
      <c r="AB109" s="11">
        <v>40.46</v>
      </c>
      <c r="AC109" s="11">
        <v>13.06</v>
      </c>
      <c r="AD109" s="11">
        <v>26.03</v>
      </c>
      <c r="AE109" s="17">
        <f t="shared" si="7"/>
        <v>4.1592356687898091</v>
      </c>
      <c r="AG109" s="100" t="s">
        <v>193</v>
      </c>
      <c r="AH109" s="93">
        <v>6.0129999999999999</v>
      </c>
      <c r="AI109" s="93">
        <v>11.62</v>
      </c>
      <c r="AJ109" s="93">
        <v>-5.6040000000000001</v>
      </c>
      <c r="AK109" s="93">
        <v>1.964</v>
      </c>
      <c r="AL109" s="93">
        <v>8</v>
      </c>
      <c r="AM109" s="93">
        <v>6</v>
      </c>
      <c r="AN109" s="93">
        <v>2.8540000000000001</v>
      </c>
      <c r="AO109" s="94">
        <v>147</v>
      </c>
    </row>
    <row r="110" spans="2:41" x14ac:dyDescent="0.25">
      <c r="B110" s="11">
        <v>322</v>
      </c>
      <c r="C110" s="11">
        <v>12.66</v>
      </c>
      <c r="D110" s="11">
        <v>24.09</v>
      </c>
      <c r="E110" s="11">
        <v>14.97</v>
      </c>
      <c r="F110" s="11">
        <v>19.739999999999998</v>
      </c>
      <c r="G110" s="17">
        <f t="shared" si="4"/>
        <v>4.7675159235668794</v>
      </c>
      <c r="J110" s="11">
        <v>242</v>
      </c>
      <c r="K110" s="11">
        <v>4.5999999999999996</v>
      </c>
      <c r="L110" s="11">
        <v>31.06</v>
      </c>
      <c r="M110" s="11">
        <v>8.25</v>
      </c>
      <c r="N110" s="11">
        <v>21.64</v>
      </c>
      <c r="O110" s="17">
        <f t="shared" si="5"/>
        <v>2.6273885350318471</v>
      </c>
      <c r="R110" s="11">
        <v>93</v>
      </c>
      <c r="S110" s="11">
        <v>22.46</v>
      </c>
      <c r="T110" s="11">
        <v>66.790000000000006</v>
      </c>
      <c r="U110" s="11">
        <v>17.809999999999999</v>
      </c>
      <c r="V110" s="11">
        <v>31.02</v>
      </c>
      <c r="W110" s="17">
        <f t="shared" si="6"/>
        <v>5.6719745222929934</v>
      </c>
      <c r="Z110" s="11">
        <v>158</v>
      </c>
      <c r="AA110" s="11">
        <v>11.41</v>
      </c>
      <c r="AB110" s="11">
        <v>37.06</v>
      </c>
      <c r="AC110" s="11">
        <v>13.1</v>
      </c>
      <c r="AD110" s="11">
        <v>23.13</v>
      </c>
      <c r="AE110" s="17">
        <f t="shared" si="7"/>
        <v>4.1719745222929934</v>
      </c>
      <c r="AG110" s="100"/>
      <c r="AH110" s="93"/>
      <c r="AI110" s="93"/>
      <c r="AJ110" s="93"/>
      <c r="AK110" s="93"/>
      <c r="AL110" s="93"/>
      <c r="AM110" s="93"/>
      <c r="AN110" s="93"/>
      <c r="AO110" s="94"/>
    </row>
    <row r="111" spans="2:41" x14ac:dyDescent="0.25">
      <c r="B111" s="11">
        <v>116</v>
      </c>
      <c r="C111" s="11">
        <v>13.56</v>
      </c>
      <c r="D111" s="11">
        <v>29.74</v>
      </c>
      <c r="E111" s="11">
        <v>15.04</v>
      </c>
      <c r="F111" s="11">
        <v>21.63</v>
      </c>
      <c r="G111" s="17">
        <f t="shared" si="4"/>
        <v>4.7898089171974521</v>
      </c>
      <c r="J111" s="11">
        <v>31</v>
      </c>
      <c r="K111" s="11">
        <v>3.8</v>
      </c>
      <c r="L111" s="11">
        <v>20.64</v>
      </c>
      <c r="M111" s="11">
        <v>8.2799999999999994</v>
      </c>
      <c r="N111" s="11">
        <v>17.73</v>
      </c>
      <c r="O111" s="17">
        <f t="shared" si="5"/>
        <v>2.6369426751592355</v>
      </c>
      <c r="R111" s="11">
        <v>96</v>
      </c>
      <c r="S111" s="11">
        <v>20.36</v>
      </c>
      <c r="T111" s="11">
        <v>98.39</v>
      </c>
      <c r="U111" s="11">
        <v>17.899999999999999</v>
      </c>
      <c r="V111" s="11">
        <v>39.01</v>
      </c>
      <c r="W111" s="17">
        <f t="shared" si="6"/>
        <v>5.7006369426751586</v>
      </c>
      <c r="Z111" s="11">
        <v>72</v>
      </c>
      <c r="AA111" s="11">
        <v>11.89</v>
      </c>
      <c r="AB111" s="11">
        <v>24.62</v>
      </c>
      <c r="AC111" s="11">
        <v>13.21</v>
      </c>
      <c r="AD111" s="11">
        <v>18.559999999999999</v>
      </c>
      <c r="AE111" s="17">
        <f t="shared" si="7"/>
        <v>4.2070063694267521</v>
      </c>
      <c r="AG111" s="100" t="s">
        <v>28</v>
      </c>
      <c r="AH111" s="93"/>
      <c r="AI111" s="93"/>
      <c r="AJ111" s="93"/>
      <c r="AK111" s="93"/>
      <c r="AL111" s="93"/>
      <c r="AM111" s="93"/>
      <c r="AN111" s="93"/>
      <c r="AO111" s="94"/>
    </row>
    <row r="112" spans="2:41" x14ac:dyDescent="0.25">
      <c r="B112" s="11">
        <v>452</v>
      </c>
      <c r="C112" s="11">
        <v>15.51</v>
      </c>
      <c r="D112" s="11">
        <v>53.89</v>
      </c>
      <c r="E112" s="11">
        <v>15.1</v>
      </c>
      <c r="F112" s="11">
        <v>27.83</v>
      </c>
      <c r="G112" s="17">
        <f t="shared" si="4"/>
        <v>4.8089171974522289</v>
      </c>
      <c r="J112" s="11">
        <v>302</v>
      </c>
      <c r="K112" s="11">
        <v>4.3</v>
      </c>
      <c r="L112" s="11">
        <v>25.51</v>
      </c>
      <c r="M112" s="11">
        <v>8.2799999999999994</v>
      </c>
      <c r="N112" s="11">
        <v>19.309999999999999</v>
      </c>
      <c r="O112" s="17">
        <f t="shared" si="5"/>
        <v>2.6369426751592355</v>
      </c>
      <c r="R112" s="11">
        <v>188</v>
      </c>
      <c r="S112" s="11">
        <v>22.29</v>
      </c>
      <c r="T112" s="11">
        <v>73.040000000000006</v>
      </c>
      <c r="U112" s="11">
        <v>17.899999999999999</v>
      </c>
      <c r="V112" s="11">
        <v>32.99</v>
      </c>
      <c r="W112" s="17">
        <f t="shared" si="6"/>
        <v>5.7006369426751586</v>
      </c>
      <c r="Z112" s="11">
        <v>60</v>
      </c>
      <c r="AA112" s="11">
        <v>12.18</v>
      </c>
      <c r="AB112" s="11">
        <v>27.36</v>
      </c>
      <c r="AC112" s="11">
        <v>13.29</v>
      </c>
      <c r="AD112" s="11">
        <v>19.829999999999998</v>
      </c>
      <c r="AE112" s="17">
        <f t="shared" si="7"/>
        <v>4.2324840764331206</v>
      </c>
      <c r="AG112" s="100" t="s">
        <v>190</v>
      </c>
      <c r="AH112" s="93">
        <v>9.125</v>
      </c>
      <c r="AI112" s="93">
        <v>35.700000000000003</v>
      </c>
      <c r="AJ112" s="93">
        <v>-26.58</v>
      </c>
      <c r="AK112" s="93">
        <v>1.964</v>
      </c>
      <c r="AL112" s="93">
        <v>8</v>
      </c>
      <c r="AM112" s="93">
        <v>6</v>
      </c>
      <c r="AN112" s="93">
        <v>13.53</v>
      </c>
      <c r="AO112" s="94">
        <v>147</v>
      </c>
    </row>
    <row r="113" spans="2:41" x14ac:dyDescent="0.25">
      <c r="B113" s="11">
        <v>317</v>
      </c>
      <c r="C113" s="11">
        <v>15.13</v>
      </c>
      <c r="D113" s="11">
        <v>32.270000000000003</v>
      </c>
      <c r="E113" s="11">
        <v>15.13</v>
      </c>
      <c r="F113" s="11">
        <v>21.85</v>
      </c>
      <c r="G113" s="17">
        <f t="shared" si="4"/>
        <v>4.8184713375796182</v>
      </c>
      <c r="J113" s="11">
        <v>399</v>
      </c>
      <c r="K113" s="11">
        <v>4.55</v>
      </c>
      <c r="L113" s="11">
        <v>40.369999999999997</v>
      </c>
      <c r="M113" s="11">
        <v>8.2799999999999994</v>
      </c>
      <c r="N113" s="11">
        <v>24.03</v>
      </c>
      <c r="O113" s="17">
        <f t="shared" si="5"/>
        <v>2.6369426751592355</v>
      </c>
      <c r="R113" s="11">
        <v>21</v>
      </c>
      <c r="S113" s="11">
        <v>21.45</v>
      </c>
      <c r="T113" s="11">
        <v>54.8</v>
      </c>
      <c r="U113" s="11">
        <v>18.13</v>
      </c>
      <c r="V113" s="11">
        <v>28.43</v>
      </c>
      <c r="W113" s="17">
        <f t="shared" si="6"/>
        <v>5.7738853503184711</v>
      </c>
      <c r="Z113" s="11">
        <v>400</v>
      </c>
      <c r="AA113" s="11">
        <v>11.45</v>
      </c>
      <c r="AB113" s="11">
        <v>31.4</v>
      </c>
      <c r="AC113" s="11">
        <v>13.3</v>
      </c>
      <c r="AD113" s="11">
        <v>22.03</v>
      </c>
      <c r="AE113" s="17">
        <f t="shared" si="7"/>
        <v>4.2356687898089174</v>
      </c>
      <c r="AG113" s="100" t="s">
        <v>192</v>
      </c>
      <c r="AH113" s="93">
        <v>9.125</v>
      </c>
      <c r="AI113" s="93">
        <v>27.74</v>
      </c>
      <c r="AJ113" s="93">
        <v>-18.62</v>
      </c>
      <c r="AK113" s="93">
        <v>2.073</v>
      </c>
      <c r="AL113" s="93">
        <v>8</v>
      </c>
      <c r="AM113" s="93">
        <v>5</v>
      </c>
      <c r="AN113" s="93">
        <v>8.9789999999999992</v>
      </c>
      <c r="AO113" s="94">
        <v>147</v>
      </c>
    </row>
    <row r="114" spans="2:41" ht="15.75" thickBot="1" x14ac:dyDescent="0.3">
      <c r="B114" s="11">
        <v>518</v>
      </c>
      <c r="C114" s="11">
        <v>15.95</v>
      </c>
      <c r="D114" s="11">
        <v>70</v>
      </c>
      <c r="E114" s="11">
        <v>15.16</v>
      </c>
      <c r="F114" s="11">
        <v>33.020000000000003</v>
      </c>
      <c r="G114" s="17">
        <f t="shared" si="4"/>
        <v>4.8280254777070066</v>
      </c>
      <c r="J114" s="11">
        <v>441</v>
      </c>
      <c r="K114" s="11">
        <v>4.76</v>
      </c>
      <c r="L114" s="11">
        <v>33.06</v>
      </c>
      <c r="M114" s="11">
        <v>8.2799999999999994</v>
      </c>
      <c r="N114" s="11">
        <v>21.79</v>
      </c>
      <c r="O114" s="17">
        <f t="shared" si="5"/>
        <v>2.6369426751592355</v>
      </c>
      <c r="R114" s="11">
        <v>91</v>
      </c>
      <c r="S114" s="11">
        <v>18.88</v>
      </c>
      <c r="T114" s="11">
        <v>81.37</v>
      </c>
      <c r="U114" s="11">
        <v>18.190000000000001</v>
      </c>
      <c r="V114" s="11">
        <v>35.04</v>
      </c>
      <c r="W114" s="17">
        <f t="shared" si="6"/>
        <v>5.7929936305732488</v>
      </c>
      <c r="Z114" s="11">
        <v>442</v>
      </c>
      <c r="AA114" s="11">
        <v>10.81</v>
      </c>
      <c r="AB114" s="11">
        <v>22.57</v>
      </c>
      <c r="AC114" s="11">
        <v>13.34</v>
      </c>
      <c r="AD114" s="11">
        <v>18.75</v>
      </c>
      <c r="AE114" s="17">
        <f t="shared" si="7"/>
        <v>4.2484076433121016</v>
      </c>
      <c r="AG114" s="104" t="s">
        <v>193</v>
      </c>
      <c r="AH114" s="96">
        <v>9.125</v>
      </c>
      <c r="AI114" s="96">
        <v>19.350000000000001</v>
      </c>
      <c r="AJ114" s="96">
        <v>-10.23</v>
      </c>
      <c r="AK114" s="96">
        <v>1.964</v>
      </c>
      <c r="AL114" s="96">
        <v>8</v>
      </c>
      <c r="AM114" s="96">
        <v>6</v>
      </c>
      <c r="AN114" s="96">
        <v>5.2060000000000004</v>
      </c>
      <c r="AO114" s="97">
        <v>147</v>
      </c>
    </row>
    <row r="115" spans="2:41" x14ac:dyDescent="0.25">
      <c r="B115" s="11">
        <v>387</v>
      </c>
      <c r="C115" s="11">
        <v>14.87</v>
      </c>
      <c r="D115" s="11">
        <v>36.29</v>
      </c>
      <c r="E115" s="11">
        <v>15.18</v>
      </c>
      <c r="F115" s="11">
        <v>23.28</v>
      </c>
      <c r="G115" s="17">
        <f t="shared" si="4"/>
        <v>4.8343949044585983</v>
      </c>
      <c r="J115" s="11">
        <v>440</v>
      </c>
      <c r="K115" s="11">
        <v>4.83</v>
      </c>
      <c r="L115" s="11">
        <v>42.39</v>
      </c>
      <c r="M115" s="11">
        <v>8.2899999999999991</v>
      </c>
      <c r="N115" s="11">
        <v>25.88</v>
      </c>
      <c r="O115" s="17">
        <f t="shared" si="5"/>
        <v>2.6401273885350314</v>
      </c>
      <c r="R115" s="11">
        <v>51</v>
      </c>
      <c r="S115" s="11">
        <v>17.25</v>
      </c>
      <c r="T115" s="11">
        <v>101.07</v>
      </c>
      <c r="U115" s="11">
        <v>18.399999999999999</v>
      </c>
      <c r="V115" s="11">
        <v>40.89</v>
      </c>
      <c r="W115" s="17">
        <f t="shared" si="6"/>
        <v>5.8598726114649677</v>
      </c>
      <c r="Z115" s="11">
        <v>25</v>
      </c>
      <c r="AA115" s="11">
        <v>12.06</v>
      </c>
      <c r="AB115" s="11">
        <v>35.299999999999997</v>
      </c>
      <c r="AC115" s="11">
        <v>13.35</v>
      </c>
      <c r="AD115" s="11">
        <v>23.27</v>
      </c>
      <c r="AE115" s="17">
        <f t="shared" si="7"/>
        <v>4.2515923566878975</v>
      </c>
      <c r="AG115" s="91"/>
      <c r="AH115" s="89"/>
      <c r="AI115" s="89"/>
      <c r="AJ115" s="89"/>
      <c r="AK115" s="89"/>
      <c r="AL115" s="89"/>
      <c r="AM115" s="89"/>
      <c r="AN115" s="89"/>
      <c r="AO115" s="89"/>
    </row>
    <row r="116" spans="2:41" x14ac:dyDescent="0.25">
      <c r="B116" s="11">
        <v>34</v>
      </c>
      <c r="C116" s="11">
        <v>14.74</v>
      </c>
      <c r="D116" s="11">
        <v>37.47</v>
      </c>
      <c r="E116" s="11">
        <v>15.23</v>
      </c>
      <c r="F116" s="11">
        <v>23.55</v>
      </c>
      <c r="G116" s="17">
        <f t="shared" si="4"/>
        <v>4.8503184713375793</v>
      </c>
      <c r="J116" s="11">
        <v>281</v>
      </c>
      <c r="K116" s="11">
        <v>4.01</v>
      </c>
      <c r="L116" s="11">
        <v>39.590000000000003</v>
      </c>
      <c r="M116" s="11">
        <v>8.3800000000000008</v>
      </c>
      <c r="N116" s="11">
        <v>25.02</v>
      </c>
      <c r="O116" s="17">
        <f t="shared" si="5"/>
        <v>2.6687898089171975</v>
      </c>
      <c r="R116" s="11">
        <v>2</v>
      </c>
      <c r="S116" s="11">
        <v>21.77</v>
      </c>
      <c r="T116" s="11">
        <v>74.959999999999994</v>
      </c>
      <c r="U116" s="11">
        <v>18.399999999999999</v>
      </c>
      <c r="V116" s="11">
        <v>33.590000000000003</v>
      </c>
      <c r="W116" s="17">
        <f t="shared" si="6"/>
        <v>5.8598726114649677</v>
      </c>
      <c r="Z116" s="11">
        <v>189</v>
      </c>
      <c r="AA116" s="11">
        <v>12.55</v>
      </c>
      <c r="AB116" s="11">
        <v>36.19</v>
      </c>
      <c r="AC116" s="11">
        <v>13.38</v>
      </c>
      <c r="AD116" s="11">
        <v>22.85</v>
      </c>
      <c r="AE116" s="17">
        <f t="shared" si="7"/>
        <v>4.2611464968152868</v>
      </c>
    </row>
    <row r="117" spans="2:41" x14ac:dyDescent="0.25">
      <c r="B117" s="11">
        <v>244</v>
      </c>
      <c r="C117" s="11">
        <v>10.53</v>
      </c>
      <c r="D117" s="11">
        <v>32.770000000000003</v>
      </c>
      <c r="E117" s="11">
        <v>15.23</v>
      </c>
      <c r="F117" s="11">
        <v>24.88</v>
      </c>
      <c r="G117" s="17">
        <f t="shared" si="4"/>
        <v>4.8503184713375793</v>
      </c>
      <c r="J117" s="11">
        <v>365</v>
      </c>
      <c r="K117" s="11">
        <v>4.37</v>
      </c>
      <c r="L117" s="11">
        <v>23.41</v>
      </c>
      <c r="M117" s="11">
        <v>8.3800000000000008</v>
      </c>
      <c r="N117" s="11">
        <v>18.52</v>
      </c>
      <c r="O117" s="17">
        <f t="shared" si="5"/>
        <v>2.6687898089171975</v>
      </c>
      <c r="R117" s="11">
        <v>270</v>
      </c>
      <c r="S117" s="11">
        <v>22.23</v>
      </c>
      <c r="T117" s="11">
        <v>74.19</v>
      </c>
      <c r="U117" s="11">
        <v>18.510000000000002</v>
      </c>
      <c r="V117" s="11">
        <v>34.130000000000003</v>
      </c>
      <c r="W117" s="17">
        <f t="shared" si="6"/>
        <v>5.8949044585987265</v>
      </c>
      <c r="Z117" s="11">
        <v>288</v>
      </c>
      <c r="AA117" s="11">
        <v>11.1</v>
      </c>
      <c r="AB117" s="11">
        <v>33.89</v>
      </c>
      <c r="AC117" s="11">
        <v>13.4</v>
      </c>
      <c r="AD117" s="11">
        <v>22.49</v>
      </c>
      <c r="AE117" s="17">
        <f t="shared" si="7"/>
        <v>4.2675159235668794</v>
      </c>
    </row>
    <row r="118" spans="2:41" x14ac:dyDescent="0.25">
      <c r="B118" s="11">
        <v>55</v>
      </c>
      <c r="C118" s="11">
        <v>14.05</v>
      </c>
      <c r="D118" s="11">
        <v>26.85</v>
      </c>
      <c r="E118" s="11">
        <v>15.28</v>
      </c>
      <c r="F118" s="11">
        <v>21.23</v>
      </c>
      <c r="G118" s="17">
        <f t="shared" si="4"/>
        <v>4.8662420382165603</v>
      </c>
      <c r="J118" s="11">
        <v>547</v>
      </c>
      <c r="K118" s="11">
        <v>5.05</v>
      </c>
      <c r="L118" s="11">
        <v>15.48</v>
      </c>
      <c r="M118" s="11">
        <v>8.41</v>
      </c>
      <c r="N118" s="11">
        <v>14.66</v>
      </c>
      <c r="O118" s="17">
        <f t="shared" si="5"/>
        <v>2.6783439490445859</v>
      </c>
      <c r="R118" s="11">
        <v>175</v>
      </c>
      <c r="S118" s="11">
        <v>23.63</v>
      </c>
      <c r="T118" s="11">
        <v>77.98</v>
      </c>
      <c r="U118" s="11">
        <v>18.54</v>
      </c>
      <c r="V118" s="11">
        <v>33.590000000000003</v>
      </c>
      <c r="W118" s="17">
        <f t="shared" si="6"/>
        <v>5.904458598726114</v>
      </c>
      <c r="Z118" s="11">
        <v>68</v>
      </c>
      <c r="AA118" s="11">
        <v>11.74</v>
      </c>
      <c r="AB118" s="11">
        <v>29.19</v>
      </c>
      <c r="AC118" s="11">
        <v>13.52</v>
      </c>
      <c r="AD118" s="11">
        <v>21</v>
      </c>
      <c r="AE118" s="17">
        <f t="shared" si="7"/>
        <v>4.3057324840764331</v>
      </c>
    </row>
    <row r="119" spans="2:41" x14ac:dyDescent="0.25">
      <c r="B119" s="11">
        <v>72</v>
      </c>
      <c r="C119" s="11">
        <v>15.32</v>
      </c>
      <c r="D119" s="11">
        <v>48.42</v>
      </c>
      <c r="E119" s="11">
        <v>15.41</v>
      </c>
      <c r="F119" s="11">
        <v>27.42</v>
      </c>
      <c r="G119" s="17">
        <f t="shared" si="4"/>
        <v>4.9076433121019107</v>
      </c>
      <c r="J119" s="11">
        <v>144</v>
      </c>
      <c r="K119" s="11">
        <v>5.09</v>
      </c>
      <c r="L119" s="11">
        <v>29.77</v>
      </c>
      <c r="M119" s="11">
        <v>8.5399999999999991</v>
      </c>
      <c r="N119" s="11">
        <v>20.74</v>
      </c>
      <c r="O119" s="17">
        <f t="shared" si="5"/>
        <v>2.7197452229299359</v>
      </c>
      <c r="R119" s="11">
        <v>177</v>
      </c>
      <c r="S119" s="11">
        <v>21.91</v>
      </c>
      <c r="T119" s="11">
        <v>68.63</v>
      </c>
      <c r="U119" s="11">
        <v>18.55</v>
      </c>
      <c r="V119" s="11">
        <v>34.619999999999997</v>
      </c>
      <c r="W119" s="17">
        <f t="shared" si="6"/>
        <v>5.9076433121019107</v>
      </c>
      <c r="Z119" s="11">
        <v>10</v>
      </c>
      <c r="AA119" s="11">
        <v>13.01</v>
      </c>
      <c r="AB119" s="11">
        <v>35.94</v>
      </c>
      <c r="AC119" s="11">
        <v>13.6</v>
      </c>
      <c r="AD119" s="11">
        <v>22.64</v>
      </c>
      <c r="AE119" s="17">
        <f t="shared" si="7"/>
        <v>4.3312101910828025</v>
      </c>
    </row>
    <row r="120" spans="2:41" x14ac:dyDescent="0.25">
      <c r="B120" s="11">
        <v>436</v>
      </c>
      <c r="C120" s="11">
        <v>12.8</v>
      </c>
      <c r="D120" s="11">
        <v>39.71</v>
      </c>
      <c r="E120" s="11">
        <v>15.41</v>
      </c>
      <c r="F120" s="11">
        <v>27.39</v>
      </c>
      <c r="G120" s="17">
        <f t="shared" si="4"/>
        <v>4.9076433121019107</v>
      </c>
      <c r="J120" s="11">
        <v>363</v>
      </c>
      <c r="K120" s="11">
        <v>4.84</v>
      </c>
      <c r="L120" s="11">
        <v>31.61</v>
      </c>
      <c r="M120" s="11">
        <v>8.5399999999999991</v>
      </c>
      <c r="N120" s="11">
        <v>21.58</v>
      </c>
      <c r="O120" s="17">
        <f t="shared" si="5"/>
        <v>2.7197452229299359</v>
      </c>
      <c r="R120" s="11">
        <v>307</v>
      </c>
      <c r="S120" s="11">
        <v>22.68</v>
      </c>
      <c r="T120" s="11">
        <v>81.55</v>
      </c>
      <c r="U120" s="11">
        <v>19.079999999999998</v>
      </c>
      <c r="V120" s="11">
        <v>36.19</v>
      </c>
      <c r="W120" s="17">
        <f t="shared" si="6"/>
        <v>6.0764331210191074</v>
      </c>
      <c r="Z120" s="11">
        <v>237</v>
      </c>
      <c r="AA120" s="11">
        <v>13.04</v>
      </c>
      <c r="AB120" s="11">
        <v>55.91</v>
      </c>
      <c r="AC120" s="11">
        <v>13.6</v>
      </c>
      <c r="AD120" s="11">
        <v>29.42</v>
      </c>
      <c r="AE120" s="17">
        <f t="shared" si="7"/>
        <v>4.3312101910828025</v>
      </c>
    </row>
    <row r="121" spans="2:41" x14ac:dyDescent="0.25">
      <c r="B121" s="11">
        <v>18</v>
      </c>
      <c r="C121" s="11">
        <v>14.22</v>
      </c>
      <c r="D121" s="11">
        <v>28.64</v>
      </c>
      <c r="E121" s="11">
        <v>15.45</v>
      </c>
      <c r="F121" s="11">
        <v>20.86</v>
      </c>
      <c r="G121" s="17">
        <f t="shared" si="4"/>
        <v>4.920382165605095</v>
      </c>
      <c r="J121" s="11">
        <v>321</v>
      </c>
      <c r="K121" s="11">
        <v>5.07</v>
      </c>
      <c r="L121" s="11">
        <v>38.49</v>
      </c>
      <c r="M121" s="11">
        <v>8.6</v>
      </c>
      <c r="N121" s="11">
        <v>24.2</v>
      </c>
      <c r="O121" s="17">
        <f t="shared" si="5"/>
        <v>2.7388535031847132</v>
      </c>
      <c r="R121" s="11">
        <v>52</v>
      </c>
      <c r="S121" s="11">
        <v>21.04</v>
      </c>
      <c r="T121" s="11">
        <v>82.46</v>
      </c>
      <c r="U121" s="11">
        <v>19.399999999999999</v>
      </c>
      <c r="V121" s="11">
        <v>39.619999999999997</v>
      </c>
      <c r="W121" s="17">
        <f t="shared" si="6"/>
        <v>6.1783439490445851</v>
      </c>
      <c r="Z121" s="11">
        <v>242</v>
      </c>
      <c r="AA121" s="11">
        <v>11.76</v>
      </c>
      <c r="AB121" s="11">
        <v>43.32</v>
      </c>
      <c r="AC121" s="11">
        <v>13.62</v>
      </c>
      <c r="AD121" s="11">
        <v>25.39</v>
      </c>
      <c r="AE121" s="17">
        <f t="shared" si="7"/>
        <v>4.3375796178343942</v>
      </c>
    </row>
    <row r="122" spans="2:41" x14ac:dyDescent="0.25">
      <c r="B122" s="11">
        <v>286</v>
      </c>
      <c r="C122" s="11">
        <v>14.01</v>
      </c>
      <c r="D122" s="11">
        <v>42.18</v>
      </c>
      <c r="E122" s="11">
        <v>15.58</v>
      </c>
      <c r="F122" s="11">
        <v>25.46</v>
      </c>
      <c r="G122" s="17">
        <f t="shared" si="4"/>
        <v>4.9617834394904454</v>
      </c>
      <c r="J122" s="11">
        <v>561</v>
      </c>
      <c r="K122" s="11">
        <v>5.0599999999999996</v>
      </c>
      <c r="L122" s="11">
        <v>12.26</v>
      </c>
      <c r="M122" s="11">
        <v>8.6300000000000008</v>
      </c>
      <c r="N122" s="11">
        <v>13.47</v>
      </c>
      <c r="O122" s="17">
        <f t="shared" si="5"/>
        <v>2.7484076433121021</v>
      </c>
      <c r="R122" s="11">
        <v>173</v>
      </c>
      <c r="S122" s="11">
        <v>27.44</v>
      </c>
      <c r="T122" s="11">
        <v>85.24</v>
      </c>
      <c r="U122" s="11">
        <v>19.600000000000001</v>
      </c>
      <c r="V122" s="11">
        <v>35.83</v>
      </c>
      <c r="W122" s="17">
        <f t="shared" si="6"/>
        <v>6.2420382165605099</v>
      </c>
      <c r="Z122" s="11">
        <v>279</v>
      </c>
      <c r="AA122" s="11">
        <v>12.62</v>
      </c>
      <c r="AB122" s="11">
        <v>22.49</v>
      </c>
      <c r="AC122" s="11">
        <v>13.65</v>
      </c>
      <c r="AD122" s="11">
        <v>17.88</v>
      </c>
      <c r="AE122" s="17">
        <f t="shared" si="7"/>
        <v>4.3471337579617835</v>
      </c>
    </row>
    <row r="123" spans="2:41" x14ac:dyDescent="0.25">
      <c r="B123" s="11">
        <v>61</v>
      </c>
      <c r="C123" s="11">
        <v>9.76</v>
      </c>
      <c r="D123" s="11">
        <v>32.630000000000003</v>
      </c>
      <c r="E123" s="11">
        <v>15.61</v>
      </c>
      <c r="F123" s="11">
        <v>26.27</v>
      </c>
      <c r="G123" s="17">
        <f t="shared" si="4"/>
        <v>4.9713375796178338</v>
      </c>
      <c r="J123" s="11">
        <v>398</v>
      </c>
      <c r="K123" s="11">
        <v>4.91</v>
      </c>
      <c r="L123" s="11">
        <v>33.89</v>
      </c>
      <c r="M123" s="11">
        <v>8.65</v>
      </c>
      <c r="N123" s="11">
        <v>23.28</v>
      </c>
      <c r="O123" s="17">
        <f t="shared" si="5"/>
        <v>2.7547770700636942</v>
      </c>
      <c r="R123" s="11">
        <v>69</v>
      </c>
      <c r="S123" s="11">
        <v>26.91</v>
      </c>
      <c r="T123" s="11">
        <v>60.68</v>
      </c>
      <c r="U123" s="11">
        <v>19.64</v>
      </c>
      <c r="V123" s="11">
        <v>29.26</v>
      </c>
      <c r="W123" s="17">
        <f t="shared" si="6"/>
        <v>6.2547770700636942</v>
      </c>
      <c r="Z123" s="11">
        <v>446</v>
      </c>
      <c r="AA123" s="11">
        <v>13.09</v>
      </c>
      <c r="AB123" s="11">
        <v>24.68</v>
      </c>
      <c r="AC123" s="11">
        <v>13.66</v>
      </c>
      <c r="AD123" s="11">
        <v>18.510000000000002</v>
      </c>
      <c r="AE123" s="17">
        <f t="shared" si="7"/>
        <v>4.3503184713375793</v>
      </c>
    </row>
    <row r="124" spans="2:41" x14ac:dyDescent="0.25">
      <c r="B124" s="11">
        <v>145</v>
      </c>
      <c r="C124" s="11">
        <v>14.68</v>
      </c>
      <c r="D124" s="11">
        <v>32.71</v>
      </c>
      <c r="E124" s="11">
        <v>15.62</v>
      </c>
      <c r="F124" s="11">
        <v>22.69</v>
      </c>
      <c r="G124" s="17">
        <f t="shared" si="4"/>
        <v>4.9745222929936297</v>
      </c>
      <c r="J124" s="11">
        <v>271</v>
      </c>
      <c r="K124" s="11">
        <v>4.82</v>
      </c>
      <c r="L124" s="11">
        <v>21.55</v>
      </c>
      <c r="M124" s="11">
        <v>8.69</v>
      </c>
      <c r="N124" s="11">
        <v>18.170000000000002</v>
      </c>
      <c r="O124" s="17">
        <f t="shared" si="5"/>
        <v>2.7675159235668789</v>
      </c>
      <c r="R124" s="11">
        <v>79</v>
      </c>
      <c r="S124" s="11">
        <v>27.24</v>
      </c>
      <c r="T124" s="11">
        <v>80.569999999999993</v>
      </c>
      <c r="U124" s="11">
        <v>19.670000000000002</v>
      </c>
      <c r="V124" s="11">
        <v>34.19</v>
      </c>
      <c r="W124" s="17">
        <f t="shared" si="6"/>
        <v>6.2643312101910835</v>
      </c>
      <c r="Z124" s="11">
        <v>4</v>
      </c>
      <c r="AA124" s="11">
        <v>11.05</v>
      </c>
      <c r="AB124" s="11">
        <v>37.56</v>
      </c>
      <c r="AC124" s="11">
        <v>13.7</v>
      </c>
      <c r="AD124" s="11">
        <v>23.82</v>
      </c>
      <c r="AE124" s="17">
        <f t="shared" si="7"/>
        <v>4.3630573248407636</v>
      </c>
    </row>
    <row r="125" spans="2:41" x14ac:dyDescent="0.25">
      <c r="B125" s="11">
        <v>464</v>
      </c>
      <c r="C125" s="11">
        <v>16.82</v>
      </c>
      <c r="D125" s="11">
        <v>35.49</v>
      </c>
      <c r="E125" s="11">
        <v>15.91</v>
      </c>
      <c r="F125" s="11">
        <v>23.23</v>
      </c>
      <c r="G125" s="17">
        <f t="shared" si="4"/>
        <v>5.0668789808917198</v>
      </c>
      <c r="J125" s="11">
        <v>352</v>
      </c>
      <c r="K125" s="11">
        <v>5.18</v>
      </c>
      <c r="L125" s="11">
        <v>28.58</v>
      </c>
      <c r="M125" s="11">
        <v>8.69</v>
      </c>
      <c r="N125" s="11">
        <v>20.05</v>
      </c>
      <c r="O125" s="17">
        <f t="shared" si="5"/>
        <v>2.7675159235668789</v>
      </c>
      <c r="R125" s="11">
        <v>202</v>
      </c>
      <c r="S125" s="11">
        <v>24.38</v>
      </c>
      <c r="T125" s="11">
        <v>81.31</v>
      </c>
      <c r="U125" s="11">
        <v>19.899999999999999</v>
      </c>
      <c r="V125" s="11">
        <v>35.520000000000003</v>
      </c>
      <c r="W125" s="17">
        <f t="shared" si="6"/>
        <v>6.3375796178343942</v>
      </c>
      <c r="Z125" s="11">
        <v>71</v>
      </c>
      <c r="AA125" s="11">
        <v>11.76</v>
      </c>
      <c r="AB125" s="11">
        <v>28.48</v>
      </c>
      <c r="AC125" s="11">
        <v>13.72</v>
      </c>
      <c r="AD125" s="11">
        <v>20.399999999999999</v>
      </c>
      <c r="AE125" s="17">
        <f t="shared" si="7"/>
        <v>4.369426751592357</v>
      </c>
    </row>
    <row r="126" spans="2:41" x14ac:dyDescent="0.25">
      <c r="B126" s="11">
        <v>301</v>
      </c>
      <c r="C126" s="11">
        <v>15.09</v>
      </c>
      <c r="D126" s="11">
        <v>47.82</v>
      </c>
      <c r="E126" s="11">
        <v>15.99</v>
      </c>
      <c r="F126" s="11">
        <v>26.72</v>
      </c>
      <c r="G126" s="17">
        <f t="shared" si="4"/>
        <v>5.0923566878980893</v>
      </c>
      <c r="J126" s="11">
        <v>421</v>
      </c>
      <c r="K126" s="11">
        <v>4.63</v>
      </c>
      <c r="L126" s="11">
        <v>20.69</v>
      </c>
      <c r="M126" s="11">
        <v>8.69</v>
      </c>
      <c r="N126" s="11">
        <v>17.36</v>
      </c>
      <c r="O126" s="17">
        <f t="shared" si="5"/>
        <v>2.7675159235668789</v>
      </c>
      <c r="R126" s="11">
        <v>121</v>
      </c>
      <c r="S126" s="11">
        <v>26.27</v>
      </c>
      <c r="T126" s="11">
        <v>67.09</v>
      </c>
      <c r="U126" s="11">
        <v>20.03</v>
      </c>
      <c r="V126" s="11">
        <v>31.28</v>
      </c>
      <c r="W126" s="17">
        <f t="shared" si="6"/>
        <v>6.3789808917197455</v>
      </c>
      <c r="Z126" s="11">
        <v>336</v>
      </c>
      <c r="AA126" s="11">
        <v>11.82</v>
      </c>
      <c r="AB126" s="11">
        <v>38.9</v>
      </c>
      <c r="AC126" s="11">
        <v>13.72</v>
      </c>
      <c r="AD126" s="11">
        <v>23.78</v>
      </c>
      <c r="AE126" s="17">
        <f t="shared" si="7"/>
        <v>4.369426751592357</v>
      </c>
    </row>
    <row r="127" spans="2:41" x14ac:dyDescent="0.25">
      <c r="B127" s="11">
        <v>76</v>
      </c>
      <c r="C127" s="11">
        <v>13.48</v>
      </c>
      <c r="D127" s="11">
        <v>41.65</v>
      </c>
      <c r="E127" s="11">
        <v>16</v>
      </c>
      <c r="F127" s="11">
        <v>26.18</v>
      </c>
      <c r="G127" s="17">
        <f t="shared" si="4"/>
        <v>5.0955414012738851</v>
      </c>
      <c r="J127" s="11">
        <v>168</v>
      </c>
      <c r="K127" s="11">
        <v>4.7300000000000004</v>
      </c>
      <c r="L127" s="11">
        <v>26.97</v>
      </c>
      <c r="M127" s="11">
        <v>8.7799999999999994</v>
      </c>
      <c r="N127" s="11">
        <v>19.88</v>
      </c>
      <c r="O127" s="17">
        <f t="shared" si="5"/>
        <v>2.7961783439490442</v>
      </c>
      <c r="R127" s="11">
        <v>139</v>
      </c>
      <c r="S127" s="11">
        <v>26.51</v>
      </c>
      <c r="T127" s="11">
        <v>75.41</v>
      </c>
      <c r="U127" s="11">
        <v>20.05</v>
      </c>
      <c r="V127" s="11">
        <v>34.93</v>
      </c>
      <c r="W127" s="17">
        <f t="shared" si="6"/>
        <v>6.3853503184713372</v>
      </c>
      <c r="Z127" s="11">
        <v>100</v>
      </c>
      <c r="AA127" s="11">
        <v>11.99</v>
      </c>
      <c r="AB127" s="11">
        <v>29.46</v>
      </c>
      <c r="AC127" s="11">
        <v>13.79</v>
      </c>
      <c r="AD127" s="11">
        <v>21.08</v>
      </c>
      <c r="AE127" s="17">
        <f t="shared" si="7"/>
        <v>4.3917197452229297</v>
      </c>
    </row>
    <row r="128" spans="2:41" x14ac:dyDescent="0.25">
      <c r="B128" s="11">
        <v>191</v>
      </c>
      <c r="C128" s="11">
        <v>13.25</v>
      </c>
      <c r="D128" s="11">
        <v>47.75</v>
      </c>
      <c r="E128" s="11">
        <v>16.02</v>
      </c>
      <c r="F128" s="11">
        <v>28.08</v>
      </c>
      <c r="G128" s="17">
        <f t="shared" si="4"/>
        <v>5.1019108280254777</v>
      </c>
      <c r="J128" s="11">
        <v>246</v>
      </c>
      <c r="K128" s="11">
        <v>5.25</v>
      </c>
      <c r="L128" s="11">
        <v>14.77</v>
      </c>
      <c r="M128" s="11">
        <v>8.7799999999999994</v>
      </c>
      <c r="N128" s="11">
        <v>14.62</v>
      </c>
      <c r="O128" s="17">
        <f t="shared" si="5"/>
        <v>2.7961783439490442</v>
      </c>
      <c r="R128" s="11">
        <v>281</v>
      </c>
      <c r="S128" s="11">
        <v>25.14</v>
      </c>
      <c r="T128" s="11">
        <v>91.63</v>
      </c>
      <c r="U128" s="11">
        <v>20.190000000000001</v>
      </c>
      <c r="V128" s="11">
        <v>38.93</v>
      </c>
      <c r="W128" s="17">
        <f t="shared" si="6"/>
        <v>6.4299363057324843</v>
      </c>
      <c r="Z128" s="11">
        <v>152</v>
      </c>
      <c r="AA128" s="11">
        <v>10.76</v>
      </c>
      <c r="AB128" s="11">
        <v>35.65</v>
      </c>
      <c r="AC128" s="11">
        <v>13.82</v>
      </c>
      <c r="AD128" s="11">
        <v>23.26</v>
      </c>
      <c r="AE128" s="17">
        <f t="shared" si="7"/>
        <v>4.4012738853503182</v>
      </c>
    </row>
    <row r="129" spans="2:31" x14ac:dyDescent="0.25">
      <c r="B129" s="11">
        <v>367</v>
      </c>
      <c r="C129" s="11">
        <v>17.75</v>
      </c>
      <c r="D129" s="11">
        <v>62.51</v>
      </c>
      <c r="E129" s="11">
        <v>16.13</v>
      </c>
      <c r="F129" s="11">
        <v>30</v>
      </c>
      <c r="G129" s="17">
        <f t="shared" si="4"/>
        <v>5.1369426751592355</v>
      </c>
      <c r="J129" s="11">
        <v>10</v>
      </c>
      <c r="K129" s="11">
        <v>5.09</v>
      </c>
      <c r="L129" s="11">
        <v>470.72</v>
      </c>
      <c r="M129" s="11">
        <v>8.81</v>
      </c>
      <c r="N129" s="11">
        <v>164.31</v>
      </c>
      <c r="O129" s="17">
        <f t="shared" si="5"/>
        <v>2.8057324840764331</v>
      </c>
      <c r="R129" s="11">
        <v>110</v>
      </c>
      <c r="S129" s="11">
        <v>25.69</v>
      </c>
      <c r="T129" s="11">
        <v>88.25</v>
      </c>
      <c r="U129" s="11">
        <v>20.59</v>
      </c>
      <c r="V129" s="11">
        <v>37.200000000000003</v>
      </c>
      <c r="W129" s="17">
        <f t="shared" si="6"/>
        <v>6.5573248407643305</v>
      </c>
      <c r="Z129" s="11">
        <v>283</v>
      </c>
      <c r="AA129" s="11">
        <v>12.63</v>
      </c>
      <c r="AB129" s="11">
        <v>36.92</v>
      </c>
      <c r="AC129" s="11">
        <v>13.91</v>
      </c>
      <c r="AD129" s="11">
        <v>23.24</v>
      </c>
      <c r="AE129" s="17">
        <f t="shared" si="7"/>
        <v>4.4299363057324843</v>
      </c>
    </row>
    <row r="130" spans="2:31" x14ac:dyDescent="0.25">
      <c r="B130" s="11">
        <v>519</v>
      </c>
      <c r="C130" s="11">
        <v>18.68</v>
      </c>
      <c r="D130" s="11">
        <v>75.150000000000006</v>
      </c>
      <c r="E130" s="11">
        <v>16.18</v>
      </c>
      <c r="F130" s="11">
        <v>32.659999999999997</v>
      </c>
      <c r="G130" s="17">
        <f t="shared" ref="G130:G193" si="8">E130/3.14</f>
        <v>5.1528662420382165</v>
      </c>
      <c r="J130" s="11">
        <v>455</v>
      </c>
      <c r="K130" s="11">
        <v>5.32</v>
      </c>
      <c r="L130" s="11">
        <v>36.65</v>
      </c>
      <c r="M130" s="11">
        <v>8.81</v>
      </c>
      <c r="N130" s="11">
        <v>23.98</v>
      </c>
      <c r="O130" s="17">
        <f t="shared" ref="O130:O193" si="9">M130/3.14</f>
        <v>2.8057324840764331</v>
      </c>
      <c r="R130" s="11">
        <v>279</v>
      </c>
      <c r="S130" s="11">
        <v>23.56</v>
      </c>
      <c r="T130" s="11">
        <v>74.959999999999994</v>
      </c>
      <c r="U130" s="11">
        <v>20.75</v>
      </c>
      <c r="V130" s="11">
        <v>34.700000000000003</v>
      </c>
      <c r="W130" s="17">
        <f t="shared" ref="W130:W193" si="10">U130/3.14</f>
        <v>6.6082802547770694</v>
      </c>
      <c r="Z130" s="11">
        <v>439</v>
      </c>
      <c r="AA130" s="11">
        <v>12.1</v>
      </c>
      <c r="AB130" s="11">
        <v>52.77</v>
      </c>
      <c r="AC130" s="11">
        <v>13.91</v>
      </c>
      <c r="AD130" s="11">
        <v>28.85</v>
      </c>
      <c r="AE130" s="17">
        <f t="shared" ref="AE130:AE193" si="11">AC130/3.14</f>
        <v>4.4299363057324843</v>
      </c>
    </row>
    <row r="131" spans="2:31" x14ac:dyDescent="0.25">
      <c r="B131" s="11">
        <v>99</v>
      </c>
      <c r="C131" s="11">
        <v>15.66</v>
      </c>
      <c r="D131" s="11">
        <v>48.01</v>
      </c>
      <c r="E131" s="11">
        <v>16.27</v>
      </c>
      <c r="F131" s="11">
        <v>27.28</v>
      </c>
      <c r="G131" s="17">
        <f t="shared" si="8"/>
        <v>5.1815286624203818</v>
      </c>
      <c r="J131" s="11">
        <v>391</v>
      </c>
      <c r="K131" s="11">
        <v>5.4</v>
      </c>
      <c r="L131" s="11">
        <v>28.93</v>
      </c>
      <c r="M131" s="11">
        <v>8.85</v>
      </c>
      <c r="N131" s="11">
        <v>20.48</v>
      </c>
      <c r="O131" s="17">
        <f t="shared" si="9"/>
        <v>2.8184713375796178</v>
      </c>
      <c r="R131" s="11">
        <v>203</v>
      </c>
      <c r="S131" s="11">
        <v>30.52</v>
      </c>
      <c r="T131" s="11">
        <v>86.65</v>
      </c>
      <c r="U131" s="11">
        <v>20.91</v>
      </c>
      <c r="V131" s="11">
        <v>35.33</v>
      </c>
      <c r="W131" s="17">
        <f t="shared" si="10"/>
        <v>6.6592356687898091</v>
      </c>
      <c r="Z131" s="11">
        <v>27</v>
      </c>
      <c r="AA131" s="11">
        <v>11.46</v>
      </c>
      <c r="AB131" s="11">
        <v>33.94</v>
      </c>
      <c r="AC131" s="11">
        <v>13.94</v>
      </c>
      <c r="AD131" s="11">
        <v>23.76</v>
      </c>
      <c r="AE131" s="17">
        <f t="shared" si="11"/>
        <v>4.4394904458598718</v>
      </c>
    </row>
    <row r="132" spans="2:31" x14ac:dyDescent="0.25">
      <c r="B132" s="11">
        <v>113</v>
      </c>
      <c r="C132" s="11">
        <v>18.3</v>
      </c>
      <c r="D132" s="11">
        <v>63.4</v>
      </c>
      <c r="E132" s="11">
        <v>16.27</v>
      </c>
      <c r="F132" s="11">
        <v>31.98</v>
      </c>
      <c r="G132" s="17">
        <f t="shared" si="8"/>
        <v>5.1815286624203818</v>
      </c>
      <c r="J132" s="11">
        <v>108</v>
      </c>
      <c r="K132" s="11">
        <v>4.33</v>
      </c>
      <c r="L132" s="11">
        <v>31.22</v>
      </c>
      <c r="M132" s="11">
        <v>8.86</v>
      </c>
      <c r="N132" s="11">
        <v>21.96</v>
      </c>
      <c r="O132" s="17">
        <f t="shared" si="9"/>
        <v>2.8216560509554136</v>
      </c>
      <c r="R132" s="11">
        <v>131</v>
      </c>
      <c r="S132" s="11">
        <v>20.149999999999999</v>
      </c>
      <c r="T132" s="11">
        <v>71.61</v>
      </c>
      <c r="U132" s="11">
        <v>21.01</v>
      </c>
      <c r="V132" s="11">
        <v>37.99</v>
      </c>
      <c r="W132" s="17">
        <f t="shared" si="10"/>
        <v>6.6910828025477711</v>
      </c>
      <c r="Z132" s="11">
        <v>156</v>
      </c>
      <c r="AA132" s="11">
        <v>12.45</v>
      </c>
      <c r="AB132" s="11">
        <v>34.049999999999997</v>
      </c>
      <c r="AC132" s="11">
        <v>13.94</v>
      </c>
      <c r="AD132" s="11">
        <v>22.29</v>
      </c>
      <c r="AE132" s="17">
        <f t="shared" si="11"/>
        <v>4.4394904458598718</v>
      </c>
    </row>
    <row r="133" spans="2:31" x14ac:dyDescent="0.25">
      <c r="B133" s="11">
        <v>324</v>
      </c>
      <c r="C133" s="11">
        <v>18.100000000000001</v>
      </c>
      <c r="D133" s="11">
        <v>53.54</v>
      </c>
      <c r="E133" s="11">
        <v>16.399999999999999</v>
      </c>
      <c r="F133" s="11">
        <v>27.96</v>
      </c>
      <c r="G133" s="17">
        <f t="shared" si="8"/>
        <v>5.2229299363057322</v>
      </c>
      <c r="J133" s="11">
        <v>528</v>
      </c>
      <c r="K133" s="11">
        <v>5.64</v>
      </c>
      <c r="L133" s="11">
        <v>24.79</v>
      </c>
      <c r="M133" s="11">
        <v>8.9499999999999993</v>
      </c>
      <c r="N133" s="11">
        <v>18.850000000000001</v>
      </c>
      <c r="O133" s="17">
        <f t="shared" si="9"/>
        <v>2.8503184713375793</v>
      </c>
      <c r="R133" s="11">
        <v>324</v>
      </c>
      <c r="S133" s="11">
        <v>28.45</v>
      </c>
      <c r="T133" s="11">
        <v>43.26</v>
      </c>
      <c r="U133" s="11">
        <v>21.23</v>
      </c>
      <c r="V133" s="11">
        <v>26.53</v>
      </c>
      <c r="W133" s="17">
        <f t="shared" si="10"/>
        <v>6.7611464968152868</v>
      </c>
      <c r="Z133" s="11">
        <v>258</v>
      </c>
      <c r="AA133" s="11">
        <v>13.1</v>
      </c>
      <c r="AB133" s="11">
        <v>46.49</v>
      </c>
      <c r="AC133" s="11">
        <v>13.98</v>
      </c>
      <c r="AD133" s="11">
        <v>26.14</v>
      </c>
      <c r="AE133" s="17">
        <f t="shared" si="11"/>
        <v>4.452229299363057</v>
      </c>
    </row>
    <row r="134" spans="2:31" x14ac:dyDescent="0.25">
      <c r="B134" s="11">
        <v>69</v>
      </c>
      <c r="C134" s="11">
        <v>16.010000000000002</v>
      </c>
      <c r="D134" s="11">
        <v>35.770000000000003</v>
      </c>
      <c r="E134" s="11">
        <v>16.41</v>
      </c>
      <c r="F134" s="11">
        <v>23.42</v>
      </c>
      <c r="G134" s="17">
        <f t="shared" si="8"/>
        <v>5.2261146496815281</v>
      </c>
      <c r="J134" s="11">
        <v>126</v>
      </c>
      <c r="K134" s="11">
        <v>5.8</v>
      </c>
      <c r="L134" s="11">
        <v>28.41</v>
      </c>
      <c r="M134" s="11">
        <v>8.98</v>
      </c>
      <c r="N134" s="11">
        <v>20.079999999999998</v>
      </c>
      <c r="O134" s="17">
        <f t="shared" si="9"/>
        <v>2.8598726114649682</v>
      </c>
      <c r="R134" s="11">
        <v>108</v>
      </c>
      <c r="S134" s="11">
        <v>27.36</v>
      </c>
      <c r="T134" s="11">
        <v>88.16</v>
      </c>
      <c r="U134" s="11">
        <v>21.26</v>
      </c>
      <c r="V134" s="11">
        <v>37.299999999999997</v>
      </c>
      <c r="W134" s="17">
        <f t="shared" si="10"/>
        <v>6.7707006369426752</v>
      </c>
      <c r="Z134" s="11">
        <v>448</v>
      </c>
      <c r="AA134" s="11">
        <v>13.15</v>
      </c>
      <c r="AB134" s="11">
        <v>43.61</v>
      </c>
      <c r="AC134" s="11">
        <v>13.98</v>
      </c>
      <c r="AD134" s="11">
        <v>25.01</v>
      </c>
      <c r="AE134" s="17">
        <f t="shared" si="11"/>
        <v>4.452229299363057</v>
      </c>
    </row>
    <row r="135" spans="2:31" x14ac:dyDescent="0.25">
      <c r="B135" s="11">
        <v>427</v>
      </c>
      <c r="C135" s="11">
        <v>15.44</v>
      </c>
      <c r="D135" s="11">
        <v>49.67</v>
      </c>
      <c r="E135" s="11">
        <v>16.68</v>
      </c>
      <c r="F135" s="11">
        <v>29.83</v>
      </c>
      <c r="G135" s="17">
        <f t="shared" si="8"/>
        <v>5.3121019108280247</v>
      </c>
      <c r="J135" s="11">
        <v>410</v>
      </c>
      <c r="K135" s="11">
        <v>5.54</v>
      </c>
      <c r="L135" s="11">
        <v>33.11</v>
      </c>
      <c r="M135" s="11">
        <v>9</v>
      </c>
      <c r="N135" s="11">
        <v>21.76</v>
      </c>
      <c r="O135" s="17">
        <f t="shared" si="9"/>
        <v>2.8662420382165603</v>
      </c>
      <c r="R135" s="11">
        <v>153</v>
      </c>
      <c r="S135" s="11">
        <v>30.61</v>
      </c>
      <c r="T135" s="11">
        <v>65.28</v>
      </c>
      <c r="U135" s="11">
        <v>21.36</v>
      </c>
      <c r="V135" s="11">
        <v>30.97</v>
      </c>
      <c r="W135" s="17">
        <f t="shared" si="10"/>
        <v>6.8025477707006363</v>
      </c>
      <c r="Z135" s="11">
        <v>70</v>
      </c>
      <c r="AA135" s="11">
        <v>11.79</v>
      </c>
      <c r="AB135" s="11">
        <v>37.11</v>
      </c>
      <c r="AC135" s="11">
        <v>14.02</v>
      </c>
      <c r="AD135" s="11">
        <v>23.67</v>
      </c>
      <c r="AE135" s="17">
        <f t="shared" si="11"/>
        <v>4.4649681528662422</v>
      </c>
    </row>
    <row r="136" spans="2:31" x14ac:dyDescent="0.25">
      <c r="B136" s="11">
        <v>284</v>
      </c>
      <c r="C136" s="11">
        <v>18.43</v>
      </c>
      <c r="D136" s="11">
        <v>47.93</v>
      </c>
      <c r="E136" s="11">
        <v>16.78</v>
      </c>
      <c r="F136" s="11">
        <v>26.75</v>
      </c>
      <c r="G136" s="17">
        <f t="shared" si="8"/>
        <v>5.3439490445859876</v>
      </c>
      <c r="J136" s="11">
        <v>361</v>
      </c>
      <c r="K136" s="11">
        <v>5.53</v>
      </c>
      <c r="L136" s="11">
        <v>32.520000000000003</v>
      </c>
      <c r="M136" s="11">
        <v>9.0299999999999994</v>
      </c>
      <c r="N136" s="11">
        <v>21.52</v>
      </c>
      <c r="O136" s="17">
        <f t="shared" si="9"/>
        <v>2.8757961783439487</v>
      </c>
      <c r="R136" s="11">
        <v>242</v>
      </c>
      <c r="S136" s="11">
        <v>30.79</v>
      </c>
      <c r="T136" s="11">
        <v>79.44</v>
      </c>
      <c r="U136" s="11">
        <v>21.53</v>
      </c>
      <c r="V136" s="11">
        <v>34.159999999999997</v>
      </c>
      <c r="W136" s="17">
        <f t="shared" si="10"/>
        <v>6.8566878980891719</v>
      </c>
      <c r="Z136" s="11">
        <v>76</v>
      </c>
      <c r="AA136" s="11">
        <v>13.32</v>
      </c>
      <c r="AB136" s="11">
        <v>34.67</v>
      </c>
      <c r="AC136" s="11">
        <v>14.03</v>
      </c>
      <c r="AD136" s="11">
        <v>22.32</v>
      </c>
      <c r="AE136" s="17">
        <f t="shared" si="11"/>
        <v>4.468152866242038</v>
      </c>
    </row>
    <row r="137" spans="2:31" x14ac:dyDescent="0.25">
      <c r="B137" s="11">
        <v>345</v>
      </c>
      <c r="C137" s="11">
        <v>17.61</v>
      </c>
      <c r="D137" s="11">
        <v>51.45</v>
      </c>
      <c r="E137" s="11">
        <v>16.989999999999998</v>
      </c>
      <c r="F137" s="11">
        <v>27.55</v>
      </c>
      <c r="G137" s="17">
        <f t="shared" si="8"/>
        <v>5.4108280254777066</v>
      </c>
      <c r="J137" s="11">
        <v>237</v>
      </c>
      <c r="K137" s="11">
        <v>5.13</v>
      </c>
      <c r="L137" s="11">
        <v>25.79</v>
      </c>
      <c r="M137" s="11">
        <v>9.1</v>
      </c>
      <c r="N137" s="11">
        <v>20.55</v>
      </c>
      <c r="O137" s="17">
        <f t="shared" si="9"/>
        <v>2.8980891719745219</v>
      </c>
      <c r="R137" s="11">
        <v>221</v>
      </c>
      <c r="S137" s="11">
        <v>24.74</v>
      </c>
      <c r="T137" s="11">
        <v>101.77</v>
      </c>
      <c r="U137" s="11">
        <v>21.58</v>
      </c>
      <c r="V137" s="11">
        <v>42.34</v>
      </c>
      <c r="W137" s="17">
        <f t="shared" si="10"/>
        <v>6.872611464968152</v>
      </c>
      <c r="Z137" s="11">
        <v>229</v>
      </c>
      <c r="AA137" s="11">
        <v>12.68</v>
      </c>
      <c r="AB137" s="11">
        <v>28.69</v>
      </c>
      <c r="AC137" s="11">
        <v>14.03</v>
      </c>
      <c r="AD137" s="11">
        <v>20.149999999999999</v>
      </c>
      <c r="AE137" s="17">
        <f t="shared" si="11"/>
        <v>4.468152866242038</v>
      </c>
    </row>
    <row r="138" spans="2:31" x14ac:dyDescent="0.25">
      <c r="B138" s="11">
        <v>258</v>
      </c>
      <c r="C138" s="11">
        <v>19.260000000000002</v>
      </c>
      <c r="D138" s="11">
        <v>37.58</v>
      </c>
      <c r="E138" s="11">
        <v>17.04</v>
      </c>
      <c r="F138" s="11">
        <v>23.59</v>
      </c>
      <c r="G138" s="17">
        <f t="shared" si="8"/>
        <v>5.4267515923566876</v>
      </c>
      <c r="J138" s="11">
        <v>58</v>
      </c>
      <c r="K138" s="11">
        <v>5.83</v>
      </c>
      <c r="L138" s="11">
        <v>27.29</v>
      </c>
      <c r="M138" s="11">
        <v>9.1300000000000008</v>
      </c>
      <c r="N138" s="11">
        <v>19.61</v>
      </c>
      <c r="O138" s="17">
        <f t="shared" si="9"/>
        <v>2.9076433121019112</v>
      </c>
      <c r="R138" s="11">
        <v>212</v>
      </c>
      <c r="S138" s="11">
        <v>30.37</v>
      </c>
      <c r="T138" s="11">
        <v>81.11</v>
      </c>
      <c r="U138" s="11">
        <v>21.73</v>
      </c>
      <c r="V138" s="11">
        <v>35.49</v>
      </c>
      <c r="W138" s="17">
        <f t="shared" si="10"/>
        <v>6.920382165605095</v>
      </c>
      <c r="Z138" s="11">
        <v>153</v>
      </c>
      <c r="AA138" s="11">
        <v>12.66</v>
      </c>
      <c r="AB138" s="11">
        <v>27.88</v>
      </c>
      <c r="AC138" s="11">
        <v>14.05</v>
      </c>
      <c r="AD138" s="11">
        <v>20.309999999999999</v>
      </c>
      <c r="AE138" s="17">
        <f t="shared" si="11"/>
        <v>4.4745222929936306</v>
      </c>
    </row>
    <row r="139" spans="2:31" x14ac:dyDescent="0.25">
      <c r="B139" s="11">
        <v>248</v>
      </c>
      <c r="C139" s="11">
        <v>14.6</v>
      </c>
      <c r="D139" s="11">
        <v>45.36</v>
      </c>
      <c r="E139" s="11">
        <v>17.190000000000001</v>
      </c>
      <c r="F139" s="11">
        <v>27.6</v>
      </c>
      <c r="G139" s="17">
        <f t="shared" si="8"/>
        <v>5.4745222929936306</v>
      </c>
      <c r="J139" s="11">
        <v>266</v>
      </c>
      <c r="K139" s="11">
        <v>5.98</v>
      </c>
      <c r="L139" s="11">
        <v>18.95</v>
      </c>
      <c r="M139" s="11">
        <v>9.1300000000000008</v>
      </c>
      <c r="N139" s="11">
        <v>16.48</v>
      </c>
      <c r="O139" s="17">
        <f t="shared" si="9"/>
        <v>2.9076433121019112</v>
      </c>
      <c r="R139" s="11">
        <v>174</v>
      </c>
      <c r="S139" s="11">
        <v>32.07</v>
      </c>
      <c r="T139" s="11">
        <v>71.06</v>
      </c>
      <c r="U139" s="11">
        <v>21.73</v>
      </c>
      <c r="V139" s="11">
        <v>32.06</v>
      </c>
      <c r="W139" s="17">
        <f t="shared" si="10"/>
        <v>6.920382165605095</v>
      </c>
      <c r="Z139" s="11">
        <v>65</v>
      </c>
      <c r="AA139" s="11">
        <v>12.72</v>
      </c>
      <c r="AB139" s="11">
        <v>51.72</v>
      </c>
      <c r="AC139" s="11">
        <v>14.09</v>
      </c>
      <c r="AD139" s="11">
        <v>27.75</v>
      </c>
      <c r="AE139" s="17">
        <f t="shared" si="11"/>
        <v>4.4872611464968148</v>
      </c>
    </row>
    <row r="140" spans="2:31" x14ac:dyDescent="0.25">
      <c r="B140" s="11">
        <v>303</v>
      </c>
      <c r="C140" s="11">
        <v>18.420000000000002</v>
      </c>
      <c r="D140" s="11">
        <v>42.42</v>
      </c>
      <c r="E140" s="11">
        <v>17.21</v>
      </c>
      <c r="F140" s="11">
        <v>25.6</v>
      </c>
      <c r="G140" s="17">
        <f t="shared" si="8"/>
        <v>5.4808917197452232</v>
      </c>
      <c r="J140" s="11">
        <v>422</v>
      </c>
      <c r="K140" s="11">
        <v>5.28</v>
      </c>
      <c r="L140" s="11">
        <v>34.299999999999997</v>
      </c>
      <c r="M140" s="11">
        <v>9.1300000000000008</v>
      </c>
      <c r="N140" s="11">
        <v>22.58</v>
      </c>
      <c r="O140" s="17">
        <f t="shared" si="9"/>
        <v>2.9076433121019112</v>
      </c>
      <c r="R140" s="11">
        <v>45</v>
      </c>
      <c r="S140" s="11">
        <v>28.02</v>
      </c>
      <c r="T140" s="11">
        <v>119.5</v>
      </c>
      <c r="U140" s="11">
        <v>21.83</v>
      </c>
      <c r="V140" s="11">
        <v>43.47</v>
      </c>
      <c r="W140" s="17">
        <f t="shared" si="10"/>
        <v>6.9522292993630561</v>
      </c>
      <c r="Z140" s="11">
        <v>88</v>
      </c>
      <c r="AA140" s="11">
        <v>12.9</v>
      </c>
      <c r="AB140" s="11">
        <v>43.06</v>
      </c>
      <c r="AC140" s="11">
        <v>14.12</v>
      </c>
      <c r="AD140" s="11">
        <v>25.03</v>
      </c>
      <c r="AE140" s="17">
        <f t="shared" si="11"/>
        <v>4.4968152866242033</v>
      </c>
    </row>
    <row r="141" spans="2:31" x14ac:dyDescent="0.25">
      <c r="B141" s="11">
        <v>320</v>
      </c>
      <c r="C141" s="11">
        <v>16.260000000000002</v>
      </c>
      <c r="D141" s="11">
        <v>39.4</v>
      </c>
      <c r="E141" s="11">
        <v>17.25</v>
      </c>
      <c r="F141" s="11">
        <v>25.07</v>
      </c>
      <c r="G141" s="17">
        <f t="shared" si="8"/>
        <v>5.4936305732484074</v>
      </c>
      <c r="J141" s="11">
        <v>556</v>
      </c>
      <c r="K141" s="11">
        <v>5.7</v>
      </c>
      <c r="L141" s="11">
        <v>24.28</v>
      </c>
      <c r="M141" s="11">
        <v>9.2200000000000006</v>
      </c>
      <c r="N141" s="11">
        <v>18.920000000000002</v>
      </c>
      <c r="O141" s="17">
        <f t="shared" si="9"/>
        <v>2.9363057324840764</v>
      </c>
      <c r="R141" s="11">
        <v>100</v>
      </c>
      <c r="S141" s="11">
        <v>31.92</v>
      </c>
      <c r="T141" s="11">
        <v>84.36</v>
      </c>
      <c r="U141" s="11">
        <v>21.85</v>
      </c>
      <c r="V141" s="11">
        <v>35.590000000000003</v>
      </c>
      <c r="W141" s="17">
        <f t="shared" si="10"/>
        <v>6.9585987261146496</v>
      </c>
      <c r="Z141" s="11">
        <v>257</v>
      </c>
      <c r="AA141" s="11">
        <v>10.99</v>
      </c>
      <c r="AB141" s="11">
        <v>27.02</v>
      </c>
      <c r="AC141" s="11">
        <v>14.12</v>
      </c>
      <c r="AD141" s="11">
        <v>21.04</v>
      </c>
      <c r="AE141" s="17">
        <f t="shared" si="11"/>
        <v>4.4968152866242033</v>
      </c>
    </row>
    <row r="142" spans="2:31" x14ac:dyDescent="0.25">
      <c r="B142" s="11">
        <v>428</v>
      </c>
      <c r="C142" s="11">
        <v>18.940000000000001</v>
      </c>
      <c r="D142" s="11">
        <v>61.9</v>
      </c>
      <c r="E142" s="11">
        <v>17.25</v>
      </c>
      <c r="F142" s="11">
        <v>31.97</v>
      </c>
      <c r="G142" s="17">
        <f t="shared" si="8"/>
        <v>5.4936305732484074</v>
      </c>
      <c r="J142" s="11">
        <v>492</v>
      </c>
      <c r="K142" s="11">
        <v>5.76</v>
      </c>
      <c r="L142" s="11">
        <v>36.799999999999997</v>
      </c>
      <c r="M142" s="11">
        <v>9.25</v>
      </c>
      <c r="N142" s="11">
        <v>23.35</v>
      </c>
      <c r="O142" s="17">
        <f t="shared" si="9"/>
        <v>2.9458598726114649</v>
      </c>
      <c r="R142" s="11">
        <v>214</v>
      </c>
      <c r="S142" s="11">
        <v>30.94</v>
      </c>
      <c r="T142" s="11">
        <v>100.99</v>
      </c>
      <c r="U142" s="11">
        <v>21.96</v>
      </c>
      <c r="V142" s="11">
        <v>44.08</v>
      </c>
      <c r="W142" s="17">
        <f t="shared" si="10"/>
        <v>6.9936305732484074</v>
      </c>
      <c r="Z142" s="11">
        <v>313</v>
      </c>
      <c r="AA142" s="11">
        <v>12.64</v>
      </c>
      <c r="AB142" s="11">
        <v>28.88</v>
      </c>
      <c r="AC142" s="11">
        <v>14.12</v>
      </c>
      <c r="AD142" s="11">
        <v>20.95</v>
      </c>
      <c r="AE142" s="17">
        <f t="shared" si="11"/>
        <v>4.4968152866242033</v>
      </c>
    </row>
    <row r="143" spans="2:31" x14ac:dyDescent="0.25">
      <c r="B143" s="11">
        <v>440</v>
      </c>
      <c r="C143" s="11">
        <v>16.77</v>
      </c>
      <c r="D143" s="11">
        <v>59.41</v>
      </c>
      <c r="E143" s="11">
        <v>17.34</v>
      </c>
      <c r="F143" s="11">
        <v>31.85</v>
      </c>
      <c r="G143" s="17">
        <f t="shared" si="8"/>
        <v>5.5222929936305727</v>
      </c>
      <c r="J143" s="11">
        <v>118</v>
      </c>
      <c r="K143" s="11">
        <v>5.59</v>
      </c>
      <c r="L143" s="11">
        <v>33.83</v>
      </c>
      <c r="M143" s="11">
        <v>9.2899999999999991</v>
      </c>
      <c r="N143" s="11">
        <v>23.26</v>
      </c>
      <c r="O143" s="17">
        <f t="shared" si="9"/>
        <v>2.9585987261146491</v>
      </c>
      <c r="R143" s="11">
        <v>224</v>
      </c>
      <c r="S143" s="11">
        <v>31.48</v>
      </c>
      <c r="T143" s="11">
        <v>84.3</v>
      </c>
      <c r="U143" s="11">
        <v>21.99</v>
      </c>
      <c r="V143" s="11">
        <v>35.18</v>
      </c>
      <c r="W143" s="17">
        <f t="shared" si="10"/>
        <v>7.0031847133757958</v>
      </c>
      <c r="Z143" s="11">
        <v>357</v>
      </c>
      <c r="AA143" s="11">
        <v>10.71</v>
      </c>
      <c r="AB143" s="11">
        <v>37.82</v>
      </c>
      <c r="AC143" s="11">
        <v>14.12</v>
      </c>
      <c r="AD143" s="11">
        <v>24.2</v>
      </c>
      <c r="AE143" s="17">
        <f t="shared" si="11"/>
        <v>4.4968152866242033</v>
      </c>
    </row>
    <row r="144" spans="2:31" x14ac:dyDescent="0.25">
      <c r="B144" s="11">
        <v>306</v>
      </c>
      <c r="C144" s="11">
        <v>15.08</v>
      </c>
      <c r="D144" s="11">
        <v>33.07</v>
      </c>
      <c r="E144" s="11">
        <v>17.37</v>
      </c>
      <c r="F144" s="11">
        <v>23.82</v>
      </c>
      <c r="G144" s="17">
        <f t="shared" si="8"/>
        <v>5.531847133757962</v>
      </c>
      <c r="J144" s="11">
        <v>61</v>
      </c>
      <c r="K144" s="11">
        <v>5.31</v>
      </c>
      <c r="L144" s="11">
        <v>24.09</v>
      </c>
      <c r="M144" s="11">
        <v>9.34</v>
      </c>
      <c r="N144" s="11">
        <v>19.7</v>
      </c>
      <c r="O144" s="17">
        <f t="shared" si="9"/>
        <v>2.9745222929936306</v>
      </c>
      <c r="R144" s="11">
        <v>106</v>
      </c>
      <c r="S144" s="11">
        <v>31.81</v>
      </c>
      <c r="T144" s="11">
        <v>100.35</v>
      </c>
      <c r="U144" s="11">
        <v>22.02</v>
      </c>
      <c r="V144" s="11">
        <v>41.35</v>
      </c>
      <c r="W144" s="17">
        <f t="shared" si="10"/>
        <v>7.0127388535031843</v>
      </c>
      <c r="Z144" s="11">
        <v>151</v>
      </c>
      <c r="AA144" s="11">
        <v>12.92</v>
      </c>
      <c r="AB144" s="11">
        <v>43.08</v>
      </c>
      <c r="AC144" s="11">
        <v>14.14</v>
      </c>
      <c r="AD144" s="11">
        <v>25.44</v>
      </c>
      <c r="AE144" s="17">
        <f t="shared" si="11"/>
        <v>4.5031847133757958</v>
      </c>
    </row>
    <row r="145" spans="2:31" x14ac:dyDescent="0.25">
      <c r="B145" s="11">
        <v>129</v>
      </c>
      <c r="C145" s="11">
        <v>15.55</v>
      </c>
      <c r="D145" s="11">
        <v>66.14</v>
      </c>
      <c r="E145" s="11">
        <v>17.399999999999999</v>
      </c>
      <c r="F145" s="11">
        <v>33.049999999999997</v>
      </c>
      <c r="G145" s="17">
        <f t="shared" si="8"/>
        <v>5.5414012738853495</v>
      </c>
      <c r="J145" s="11">
        <v>314</v>
      </c>
      <c r="K145" s="11">
        <v>5</v>
      </c>
      <c r="L145" s="11">
        <v>30.13</v>
      </c>
      <c r="M145" s="11">
        <v>9.34</v>
      </c>
      <c r="N145" s="11">
        <v>21.32</v>
      </c>
      <c r="O145" s="17">
        <f t="shared" si="9"/>
        <v>2.9745222929936306</v>
      </c>
      <c r="R145" s="11">
        <v>128</v>
      </c>
      <c r="S145" s="11">
        <v>23.6</v>
      </c>
      <c r="T145" s="11">
        <v>90.28</v>
      </c>
      <c r="U145" s="11">
        <v>22.14</v>
      </c>
      <c r="V145" s="11">
        <v>39.090000000000003</v>
      </c>
      <c r="W145" s="17">
        <f t="shared" si="10"/>
        <v>7.0509554140127388</v>
      </c>
      <c r="Z145" s="11">
        <v>134</v>
      </c>
      <c r="AA145" s="11">
        <v>12.09</v>
      </c>
      <c r="AB145" s="11">
        <v>28.28</v>
      </c>
      <c r="AC145" s="11">
        <v>14.16</v>
      </c>
      <c r="AD145" s="11">
        <v>20.260000000000002</v>
      </c>
      <c r="AE145" s="17">
        <f t="shared" si="11"/>
        <v>4.5095541401273884</v>
      </c>
    </row>
    <row r="146" spans="2:31" x14ac:dyDescent="0.25">
      <c r="B146" s="11">
        <v>418</v>
      </c>
      <c r="C146" s="11">
        <v>18.68</v>
      </c>
      <c r="D146" s="11">
        <v>63.38</v>
      </c>
      <c r="E146" s="11">
        <v>17.41</v>
      </c>
      <c r="F146" s="11">
        <v>32.46</v>
      </c>
      <c r="G146" s="17">
        <f t="shared" si="8"/>
        <v>5.5445859872611463</v>
      </c>
      <c r="J146" s="11">
        <v>479</v>
      </c>
      <c r="K146" s="11">
        <v>5.7</v>
      </c>
      <c r="L146" s="11">
        <v>32.159999999999997</v>
      </c>
      <c r="M146" s="11">
        <v>9.3800000000000008</v>
      </c>
      <c r="N146" s="11">
        <v>21.62</v>
      </c>
      <c r="O146" s="17">
        <f t="shared" si="9"/>
        <v>2.9872611464968153</v>
      </c>
      <c r="R146" s="11">
        <v>74</v>
      </c>
      <c r="S146" s="11">
        <v>24.72</v>
      </c>
      <c r="T146" s="11">
        <v>92.57</v>
      </c>
      <c r="U146" s="11">
        <v>22.25</v>
      </c>
      <c r="V146" s="11">
        <v>37.869999999999997</v>
      </c>
      <c r="W146" s="17">
        <f t="shared" si="10"/>
        <v>7.0859872611464967</v>
      </c>
      <c r="Z146" s="11">
        <v>38</v>
      </c>
      <c r="AA146" s="11">
        <v>13.1</v>
      </c>
      <c r="AB146" s="11">
        <v>30.93</v>
      </c>
      <c r="AC146" s="11">
        <v>14.17</v>
      </c>
      <c r="AD146" s="11">
        <v>21.4</v>
      </c>
      <c r="AE146" s="17">
        <f t="shared" si="11"/>
        <v>4.5127388535031843</v>
      </c>
    </row>
    <row r="147" spans="2:31" x14ac:dyDescent="0.25">
      <c r="B147" s="11">
        <v>7</v>
      </c>
      <c r="C147" s="11">
        <v>15.46</v>
      </c>
      <c r="D147" s="11">
        <v>40.58</v>
      </c>
      <c r="E147" s="11">
        <v>17.46</v>
      </c>
      <c r="F147" s="11">
        <v>26.4</v>
      </c>
      <c r="G147" s="17">
        <f t="shared" si="8"/>
        <v>5.5605095541401273</v>
      </c>
      <c r="J147" s="11">
        <v>150</v>
      </c>
      <c r="K147" s="11">
        <v>5.26</v>
      </c>
      <c r="L147" s="11">
        <v>26.33</v>
      </c>
      <c r="M147" s="11">
        <v>9.4</v>
      </c>
      <c r="N147" s="11">
        <v>19.75</v>
      </c>
      <c r="O147" s="17">
        <f t="shared" si="9"/>
        <v>2.9936305732484074</v>
      </c>
      <c r="R147" s="11">
        <v>200</v>
      </c>
      <c r="S147" s="11">
        <v>29.85</v>
      </c>
      <c r="T147" s="11">
        <v>81.77</v>
      </c>
      <c r="U147" s="11">
        <v>22.42</v>
      </c>
      <c r="V147" s="11">
        <v>36.03</v>
      </c>
      <c r="W147" s="17">
        <f t="shared" si="10"/>
        <v>7.1401273885350323</v>
      </c>
      <c r="Z147" s="11">
        <v>39</v>
      </c>
      <c r="AA147" s="11">
        <v>13.03</v>
      </c>
      <c r="AB147" s="11">
        <v>40.090000000000003</v>
      </c>
      <c r="AC147" s="11">
        <v>14.18</v>
      </c>
      <c r="AD147" s="11">
        <v>24.31</v>
      </c>
      <c r="AE147" s="17">
        <f t="shared" si="11"/>
        <v>4.515923566878981</v>
      </c>
    </row>
    <row r="148" spans="2:31" x14ac:dyDescent="0.25">
      <c r="B148" s="11">
        <v>94</v>
      </c>
      <c r="C148" s="11">
        <v>15.28</v>
      </c>
      <c r="D148" s="11">
        <v>36.979999999999997</v>
      </c>
      <c r="E148" s="11">
        <v>17.510000000000002</v>
      </c>
      <c r="F148" s="11">
        <v>27.55</v>
      </c>
      <c r="G148" s="17">
        <f t="shared" si="8"/>
        <v>5.5764331210191083</v>
      </c>
      <c r="J148" s="11">
        <v>161</v>
      </c>
      <c r="K148" s="11">
        <v>6.15</v>
      </c>
      <c r="L148" s="11">
        <v>28.91</v>
      </c>
      <c r="M148" s="11">
        <v>9.43</v>
      </c>
      <c r="N148" s="11">
        <v>20.7</v>
      </c>
      <c r="O148" s="17">
        <f t="shared" si="9"/>
        <v>3.0031847133757958</v>
      </c>
      <c r="R148" s="11">
        <v>294</v>
      </c>
      <c r="S148" s="11">
        <v>30.06</v>
      </c>
      <c r="T148" s="11">
        <v>74.31</v>
      </c>
      <c r="U148" s="11">
        <v>22.59</v>
      </c>
      <c r="V148" s="11">
        <v>33.97</v>
      </c>
      <c r="W148" s="17">
        <f t="shared" si="10"/>
        <v>7.1942675159235669</v>
      </c>
      <c r="Z148" s="11">
        <v>44</v>
      </c>
      <c r="AA148" s="11">
        <v>14.39</v>
      </c>
      <c r="AB148" s="11">
        <v>45.25</v>
      </c>
      <c r="AC148" s="11">
        <v>14.2</v>
      </c>
      <c r="AD148" s="11">
        <v>25.26</v>
      </c>
      <c r="AE148" s="17">
        <f t="shared" si="11"/>
        <v>4.5222929936305727</v>
      </c>
    </row>
    <row r="149" spans="2:31" x14ac:dyDescent="0.25">
      <c r="B149" s="11">
        <v>200</v>
      </c>
      <c r="C149" s="11">
        <v>18.37</v>
      </c>
      <c r="D149" s="11">
        <v>55.55</v>
      </c>
      <c r="E149" s="11">
        <v>17.63</v>
      </c>
      <c r="F149" s="11">
        <v>29.14</v>
      </c>
      <c r="G149" s="17">
        <f t="shared" si="8"/>
        <v>5.614649681528662</v>
      </c>
      <c r="J149" s="11">
        <v>564</v>
      </c>
      <c r="K149" s="11">
        <v>5.83</v>
      </c>
      <c r="L149" s="11">
        <v>33.26</v>
      </c>
      <c r="M149" s="11">
        <v>9.43</v>
      </c>
      <c r="N149" s="11">
        <v>21.66</v>
      </c>
      <c r="O149" s="17">
        <f t="shared" si="9"/>
        <v>3.0031847133757958</v>
      </c>
      <c r="R149" s="11">
        <v>6</v>
      </c>
      <c r="S149" s="11">
        <v>34.53</v>
      </c>
      <c r="T149" s="11">
        <v>74.98</v>
      </c>
      <c r="U149" s="11">
        <v>22.6</v>
      </c>
      <c r="V149" s="11">
        <v>33</v>
      </c>
      <c r="W149" s="17">
        <f t="shared" si="10"/>
        <v>7.1974522292993628</v>
      </c>
      <c r="Z149" s="11">
        <v>391</v>
      </c>
      <c r="AA149" s="11">
        <v>12.73</v>
      </c>
      <c r="AB149" s="11">
        <v>42.54</v>
      </c>
      <c r="AC149" s="11">
        <v>14.21</v>
      </c>
      <c r="AD149" s="11">
        <v>25.35</v>
      </c>
      <c r="AE149" s="17">
        <f t="shared" si="11"/>
        <v>4.5254777070063694</v>
      </c>
    </row>
    <row r="150" spans="2:31" x14ac:dyDescent="0.25">
      <c r="B150" s="11">
        <v>165</v>
      </c>
      <c r="C150" s="11">
        <v>20.56</v>
      </c>
      <c r="D150" s="11">
        <v>49.22</v>
      </c>
      <c r="E150" s="11">
        <v>17.73</v>
      </c>
      <c r="F150" s="11">
        <v>27.12</v>
      </c>
      <c r="G150" s="17">
        <f t="shared" si="8"/>
        <v>5.6464968152866239</v>
      </c>
      <c r="J150" s="11">
        <v>13</v>
      </c>
      <c r="K150" s="11">
        <v>6.33</v>
      </c>
      <c r="L150" s="11">
        <v>36.869999999999997</v>
      </c>
      <c r="M150" s="11">
        <v>9.44</v>
      </c>
      <c r="N150" s="11">
        <v>23.22</v>
      </c>
      <c r="O150" s="17">
        <f t="shared" si="9"/>
        <v>3.0063694267515921</v>
      </c>
      <c r="R150" s="11">
        <v>302</v>
      </c>
      <c r="S150" s="11">
        <v>27.71</v>
      </c>
      <c r="T150" s="11">
        <v>73.37</v>
      </c>
      <c r="U150" s="11">
        <v>22.81</v>
      </c>
      <c r="V150" s="11">
        <v>36.28</v>
      </c>
      <c r="W150" s="17">
        <f t="shared" si="10"/>
        <v>7.2643312101910817</v>
      </c>
      <c r="Z150" s="11">
        <v>445</v>
      </c>
      <c r="AA150" s="11">
        <v>13.75</v>
      </c>
      <c r="AB150" s="11">
        <v>38.700000000000003</v>
      </c>
      <c r="AC150" s="11">
        <v>14.24</v>
      </c>
      <c r="AD150" s="11">
        <v>23.53</v>
      </c>
      <c r="AE150" s="17">
        <f t="shared" si="11"/>
        <v>4.5350318471337578</v>
      </c>
    </row>
    <row r="151" spans="2:31" x14ac:dyDescent="0.25">
      <c r="B151" s="11">
        <v>30</v>
      </c>
      <c r="C151" s="11">
        <v>17.420000000000002</v>
      </c>
      <c r="D151" s="11">
        <v>54.9</v>
      </c>
      <c r="E151" s="11">
        <v>17.84</v>
      </c>
      <c r="F151" s="11">
        <v>30.23</v>
      </c>
      <c r="G151" s="17">
        <f t="shared" si="8"/>
        <v>5.6815286624203818</v>
      </c>
      <c r="J151" s="11">
        <v>143</v>
      </c>
      <c r="K151" s="11">
        <v>5.23</v>
      </c>
      <c r="L151" s="11">
        <v>27.85</v>
      </c>
      <c r="M151" s="11">
        <v>9.44</v>
      </c>
      <c r="N151" s="11">
        <v>20.239999999999998</v>
      </c>
      <c r="O151" s="17">
        <f t="shared" si="9"/>
        <v>3.0063694267515921</v>
      </c>
      <c r="R151" s="11">
        <v>65</v>
      </c>
      <c r="S151" s="11">
        <v>35.770000000000003</v>
      </c>
      <c r="T151" s="11">
        <v>95.75</v>
      </c>
      <c r="U151" s="11">
        <v>22.9</v>
      </c>
      <c r="V151" s="11">
        <v>37.630000000000003</v>
      </c>
      <c r="W151" s="17">
        <f t="shared" si="10"/>
        <v>7.2929936305732479</v>
      </c>
      <c r="Z151" s="11">
        <v>11</v>
      </c>
      <c r="AA151" s="11">
        <v>13.71</v>
      </c>
      <c r="AB151" s="11">
        <v>38.14</v>
      </c>
      <c r="AC151" s="11">
        <v>14.29</v>
      </c>
      <c r="AD151" s="11">
        <v>23.63</v>
      </c>
      <c r="AE151" s="17">
        <f t="shared" si="11"/>
        <v>4.5509554140127388</v>
      </c>
    </row>
    <row r="152" spans="2:31" x14ac:dyDescent="0.25">
      <c r="B152" s="11">
        <v>5</v>
      </c>
      <c r="C152" s="11">
        <v>20.28</v>
      </c>
      <c r="D152" s="11">
        <v>47.67</v>
      </c>
      <c r="E152" s="11">
        <v>17.86</v>
      </c>
      <c r="F152" s="11">
        <v>26.46</v>
      </c>
      <c r="G152" s="17">
        <f t="shared" si="8"/>
        <v>5.6878980891719744</v>
      </c>
      <c r="J152" s="11">
        <v>50</v>
      </c>
      <c r="K152" s="11">
        <v>5.82</v>
      </c>
      <c r="L152" s="11">
        <v>31.91</v>
      </c>
      <c r="M152" s="11">
        <v>9.51</v>
      </c>
      <c r="N152" s="11">
        <v>21.64</v>
      </c>
      <c r="O152" s="17">
        <f t="shared" si="9"/>
        <v>3.0286624203821653</v>
      </c>
      <c r="R152" s="11">
        <v>287</v>
      </c>
      <c r="S152" s="11">
        <v>37.159999999999997</v>
      </c>
      <c r="T152" s="11">
        <v>79.040000000000006</v>
      </c>
      <c r="U152" s="11">
        <v>23.15</v>
      </c>
      <c r="V152" s="11">
        <v>33.29</v>
      </c>
      <c r="W152" s="17">
        <f t="shared" si="10"/>
        <v>7.372611464968152</v>
      </c>
      <c r="Z152" s="11">
        <v>292</v>
      </c>
      <c r="AA152" s="11">
        <v>12.66</v>
      </c>
      <c r="AB152" s="11">
        <v>37.200000000000003</v>
      </c>
      <c r="AC152" s="11">
        <v>14.29</v>
      </c>
      <c r="AD152" s="11">
        <v>23.51</v>
      </c>
      <c r="AE152" s="17">
        <f t="shared" si="11"/>
        <v>4.5509554140127388</v>
      </c>
    </row>
    <row r="153" spans="2:31" x14ac:dyDescent="0.25">
      <c r="B153" s="11">
        <v>66</v>
      </c>
      <c r="C153" s="11">
        <v>14.33</v>
      </c>
      <c r="D153" s="11">
        <v>46.03</v>
      </c>
      <c r="E153" s="11">
        <v>17.87</v>
      </c>
      <c r="F153" s="11">
        <v>34.049999999999997</v>
      </c>
      <c r="G153" s="17">
        <f t="shared" si="8"/>
        <v>5.6910828025477711</v>
      </c>
      <c r="J153" s="11">
        <v>395</v>
      </c>
      <c r="K153" s="11">
        <v>6.5</v>
      </c>
      <c r="L153" s="11">
        <v>23.63</v>
      </c>
      <c r="M153" s="11">
        <v>9.51</v>
      </c>
      <c r="N153" s="11">
        <v>18.16</v>
      </c>
      <c r="O153" s="17">
        <f t="shared" si="9"/>
        <v>3.0286624203821653</v>
      </c>
      <c r="R153" s="11">
        <v>183</v>
      </c>
      <c r="S153" s="11">
        <v>37.53</v>
      </c>
      <c r="T153" s="11">
        <v>98.36</v>
      </c>
      <c r="U153" s="11">
        <v>23.16</v>
      </c>
      <c r="V153" s="11">
        <v>38</v>
      </c>
      <c r="W153" s="17">
        <f t="shared" si="10"/>
        <v>7.3757961783439487</v>
      </c>
      <c r="Z153" s="11">
        <v>69</v>
      </c>
      <c r="AA153" s="11">
        <v>13.26</v>
      </c>
      <c r="AB153" s="11">
        <v>41.27</v>
      </c>
      <c r="AC153" s="11">
        <v>14.3</v>
      </c>
      <c r="AD153" s="11">
        <v>25.12</v>
      </c>
      <c r="AE153" s="17">
        <f t="shared" si="11"/>
        <v>4.5541401273885347</v>
      </c>
    </row>
    <row r="154" spans="2:31" x14ac:dyDescent="0.25">
      <c r="B154" s="11">
        <v>67</v>
      </c>
      <c r="C154" s="11">
        <v>21.65</v>
      </c>
      <c r="D154" s="11">
        <v>42.16</v>
      </c>
      <c r="E154" s="11">
        <v>17.88</v>
      </c>
      <c r="F154" s="11">
        <v>25.12</v>
      </c>
      <c r="G154" s="17">
        <f t="shared" si="8"/>
        <v>5.6942675159235661</v>
      </c>
      <c r="J154" s="11">
        <v>33</v>
      </c>
      <c r="K154" s="11">
        <v>6.32</v>
      </c>
      <c r="L154" s="11">
        <v>44.15</v>
      </c>
      <c r="M154" s="11">
        <v>9.6</v>
      </c>
      <c r="N154" s="11">
        <v>26.88</v>
      </c>
      <c r="O154" s="17">
        <f t="shared" si="9"/>
        <v>3.057324840764331</v>
      </c>
      <c r="R154" s="11">
        <v>72</v>
      </c>
      <c r="S154" s="11">
        <v>34.78</v>
      </c>
      <c r="T154" s="11">
        <v>82.3</v>
      </c>
      <c r="U154" s="11">
        <v>23.62</v>
      </c>
      <c r="V154" s="11">
        <v>35.19</v>
      </c>
      <c r="W154" s="17">
        <f t="shared" si="10"/>
        <v>7.5222929936305736</v>
      </c>
      <c r="Z154" s="11">
        <v>264</v>
      </c>
      <c r="AA154" s="11">
        <v>14.34</v>
      </c>
      <c r="AB154" s="11">
        <v>31.91</v>
      </c>
      <c r="AC154" s="11">
        <v>14.31</v>
      </c>
      <c r="AD154" s="11">
        <v>21.35</v>
      </c>
      <c r="AE154" s="17">
        <f t="shared" si="11"/>
        <v>4.5573248407643314</v>
      </c>
    </row>
    <row r="155" spans="2:31" x14ac:dyDescent="0.25">
      <c r="B155" s="11">
        <v>25</v>
      </c>
      <c r="C155" s="11">
        <v>20.75</v>
      </c>
      <c r="D155" s="11">
        <v>43.27</v>
      </c>
      <c r="E155" s="11">
        <v>17.97</v>
      </c>
      <c r="F155" s="11">
        <v>25.52</v>
      </c>
      <c r="G155" s="17">
        <f t="shared" si="8"/>
        <v>5.7229299363057322</v>
      </c>
      <c r="J155" s="11">
        <v>330</v>
      </c>
      <c r="K155" s="11">
        <v>6.73</v>
      </c>
      <c r="L155" s="11">
        <v>28.75</v>
      </c>
      <c r="M155" s="11">
        <v>9.6</v>
      </c>
      <c r="N155" s="11">
        <v>20.39</v>
      </c>
      <c r="O155" s="17">
        <f t="shared" si="9"/>
        <v>3.057324840764331</v>
      </c>
      <c r="R155" s="11">
        <v>77</v>
      </c>
      <c r="S155" s="11">
        <v>37.03</v>
      </c>
      <c r="T155" s="11">
        <v>95.51</v>
      </c>
      <c r="U155" s="11">
        <v>23.65</v>
      </c>
      <c r="V155" s="11">
        <v>38.369999999999997</v>
      </c>
      <c r="W155" s="17">
        <f t="shared" si="10"/>
        <v>7.5318471337579611</v>
      </c>
      <c r="Z155" s="11">
        <v>207</v>
      </c>
      <c r="AA155" s="11">
        <v>13.41</v>
      </c>
      <c r="AB155" s="11">
        <v>35.51</v>
      </c>
      <c r="AC155" s="11">
        <v>14.42</v>
      </c>
      <c r="AD155" s="11">
        <v>22.95</v>
      </c>
      <c r="AE155" s="17">
        <f t="shared" si="11"/>
        <v>4.5923566878980893</v>
      </c>
    </row>
    <row r="156" spans="2:31" x14ac:dyDescent="0.25">
      <c r="B156" s="11">
        <v>382</v>
      </c>
      <c r="C156" s="11">
        <v>20.73</v>
      </c>
      <c r="D156" s="11">
        <v>48.48</v>
      </c>
      <c r="E156" s="11">
        <v>17.989999999999998</v>
      </c>
      <c r="F156" s="11">
        <v>26.49</v>
      </c>
      <c r="G156" s="17">
        <f t="shared" si="8"/>
        <v>5.7292993630573239</v>
      </c>
      <c r="J156" s="11">
        <v>431</v>
      </c>
      <c r="K156" s="11">
        <v>5.71</v>
      </c>
      <c r="L156" s="11">
        <v>28.12</v>
      </c>
      <c r="M156" s="11">
        <v>9.6</v>
      </c>
      <c r="N156" s="11">
        <v>20.45</v>
      </c>
      <c r="O156" s="17">
        <f t="shared" si="9"/>
        <v>3.057324840764331</v>
      </c>
      <c r="R156" s="11">
        <v>137</v>
      </c>
      <c r="S156" s="11">
        <v>32.130000000000003</v>
      </c>
      <c r="T156" s="11">
        <v>83.84</v>
      </c>
      <c r="U156" s="11">
        <v>23.7</v>
      </c>
      <c r="V156" s="11">
        <v>35.01</v>
      </c>
      <c r="W156" s="17">
        <f t="shared" si="10"/>
        <v>7.5477707006369421</v>
      </c>
      <c r="Z156" s="11">
        <v>408</v>
      </c>
      <c r="AA156" s="11">
        <v>13.43</v>
      </c>
      <c r="AB156" s="11">
        <v>37.58</v>
      </c>
      <c r="AC156" s="11">
        <v>14.42</v>
      </c>
      <c r="AD156" s="11">
        <v>24.05</v>
      </c>
      <c r="AE156" s="17">
        <f t="shared" si="11"/>
        <v>4.5923566878980893</v>
      </c>
    </row>
    <row r="157" spans="2:31" x14ac:dyDescent="0.25">
      <c r="B157" s="11">
        <v>341</v>
      </c>
      <c r="C157" s="11">
        <v>17.16</v>
      </c>
      <c r="D157" s="11">
        <v>29.11</v>
      </c>
      <c r="E157" s="11">
        <v>18.13</v>
      </c>
      <c r="F157" s="11">
        <v>22.23</v>
      </c>
      <c r="G157" s="17">
        <f t="shared" si="8"/>
        <v>5.7738853503184711</v>
      </c>
      <c r="J157" s="11">
        <v>532</v>
      </c>
      <c r="K157" s="11">
        <v>6.76</v>
      </c>
      <c r="L157" s="11">
        <v>20.88</v>
      </c>
      <c r="M157" s="11">
        <v>9.69</v>
      </c>
      <c r="N157" s="11">
        <v>17.07</v>
      </c>
      <c r="O157" s="17">
        <f t="shared" si="9"/>
        <v>3.0859872611464967</v>
      </c>
      <c r="R157" s="11">
        <v>278</v>
      </c>
      <c r="S157" s="11">
        <v>28.8</v>
      </c>
      <c r="T157" s="11">
        <v>102</v>
      </c>
      <c r="U157" s="11">
        <v>23.72</v>
      </c>
      <c r="V157" s="11">
        <v>43.46</v>
      </c>
      <c r="W157" s="17">
        <f t="shared" si="10"/>
        <v>7.5541401273885347</v>
      </c>
      <c r="Z157" s="11">
        <v>340</v>
      </c>
      <c r="AA157" s="11">
        <v>13.93</v>
      </c>
      <c r="AB157" s="11">
        <v>28.3</v>
      </c>
      <c r="AC157" s="11">
        <v>14.43</v>
      </c>
      <c r="AD157" s="11">
        <v>20.18</v>
      </c>
      <c r="AE157" s="17">
        <f t="shared" si="11"/>
        <v>4.5955414012738851</v>
      </c>
    </row>
    <row r="158" spans="2:31" x14ac:dyDescent="0.25">
      <c r="B158" s="11">
        <v>152</v>
      </c>
      <c r="C158" s="11">
        <v>22.11</v>
      </c>
      <c r="D158" s="11">
        <v>70.599999999999994</v>
      </c>
      <c r="E158" s="11">
        <v>18.3</v>
      </c>
      <c r="F158" s="11">
        <v>32.299999999999997</v>
      </c>
      <c r="G158" s="17">
        <f t="shared" si="8"/>
        <v>5.8280254777070066</v>
      </c>
      <c r="J158" s="11">
        <v>320</v>
      </c>
      <c r="K158" s="11">
        <v>6.09</v>
      </c>
      <c r="L158" s="11">
        <v>28.63</v>
      </c>
      <c r="M158" s="11">
        <v>9.7799999999999994</v>
      </c>
      <c r="N158" s="11">
        <v>20.73</v>
      </c>
      <c r="O158" s="17">
        <f t="shared" si="9"/>
        <v>3.114649681528662</v>
      </c>
      <c r="R158" s="11">
        <v>13</v>
      </c>
      <c r="S158" s="11">
        <v>35.97</v>
      </c>
      <c r="T158" s="11">
        <v>79.349999999999994</v>
      </c>
      <c r="U158" s="11">
        <v>23.81</v>
      </c>
      <c r="V158" s="11">
        <v>34.65</v>
      </c>
      <c r="W158" s="17">
        <f t="shared" si="10"/>
        <v>7.5828025477707</v>
      </c>
      <c r="Z158" s="11">
        <v>427</v>
      </c>
      <c r="AA158" s="11">
        <v>13.73</v>
      </c>
      <c r="AB158" s="11">
        <v>48.23</v>
      </c>
      <c r="AC158" s="11">
        <v>14.52</v>
      </c>
      <c r="AD158" s="11">
        <v>27.01</v>
      </c>
      <c r="AE158" s="17">
        <f t="shared" si="11"/>
        <v>4.6242038216560504</v>
      </c>
    </row>
    <row r="159" spans="2:31" x14ac:dyDescent="0.25">
      <c r="B159" s="11">
        <v>189</v>
      </c>
      <c r="C159" s="11">
        <v>22.07</v>
      </c>
      <c r="D159" s="11">
        <v>56.18</v>
      </c>
      <c r="E159" s="11">
        <v>18.329999999999998</v>
      </c>
      <c r="F159" s="11">
        <v>28.25</v>
      </c>
      <c r="G159" s="17">
        <f t="shared" si="8"/>
        <v>5.8375796178343942</v>
      </c>
      <c r="J159" s="11">
        <v>220</v>
      </c>
      <c r="K159" s="11">
        <v>5.13</v>
      </c>
      <c r="L159" s="11">
        <v>33.4</v>
      </c>
      <c r="M159" s="11">
        <v>9.82</v>
      </c>
      <c r="N159" s="11">
        <v>22.84</v>
      </c>
      <c r="O159" s="17">
        <f t="shared" si="9"/>
        <v>3.1273885350318471</v>
      </c>
      <c r="R159" s="11">
        <v>46</v>
      </c>
      <c r="S159" s="11">
        <v>35.19</v>
      </c>
      <c r="T159" s="11">
        <v>80.95</v>
      </c>
      <c r="U159" s="11">
        <v>23.89</v>
      </c>
      <c r="V159" s="11">
        <v>35.020000000000003</v>
      </c>
      <c r="W159" s="17">
        <f t="shared" si="10"/>
        <v>7.6082802547770703</v>
      </c>
      <c r="Z159" s="11">
        <v>311</v>
      </c>
      <c r="AA159" s="11">
        <v>14.7</v>
      </c>
      <c r="AB159" s="11">
        <v>42.53</v>
      </c>
      <c r="AC159" s="11">
        <v>14.54</v>
      </c>
      <c r="AD159" s="11">
        <v>25.23</v>
      </c>
      <c r="AE159" s="17">
        <f t="shared" si="11"/>
        <v>4.630573248407643</v>
      </c>
    </row>
    <row r="160" spans="2:31" x14ac:dyDescent="0.25">
      <c r="B160" s="11">
        <v>315</v>
      </c>
      <c r="C160" s="11">
        <v>23.23</v>
      </c>
      <c r="D160" s="11">
        <v>52.64</v>
      </c>
      <c r="E160" s="11">
        <v>18.34</v>
      </c>
      <c r="F160" s="11">
        <v>27.5</v>
      </c>
      <c r="G160" s="17">
        <f t="shared" si="8"/>
        <v>5.8407643312101909</v>
      </c>
      <c r="J160" s="11">
        <v>331</v>
      </c>
      <c r="K160" s="11">
        <v>7.03</v>
      </c>
      <c r="L160" s="11">
        <v>21.72</v>
      </c>
      <c r="M160" s="11">
        <v>9.82</v>
      </c>
      <c r="N160" s="11">
        <v>17.47</v>
      </c>
      <c r="O160" s="17">
        <f t="shared" si="9"/>
        <v>3.1273885350318471</v>
      </c>
      <c r="R160" s="11">
        <v>182</v>
      </c>
      <c r="S160" s="11">
        <v>38.07</v>
      </c>
      <c r="T160" s="11">
        <v>100.95</v>
      </c>
      <c r="U160" s="11">
        <v>23.98</v>
      </c>
      <c r="V160" s="11">
        <v>39.35</v>
      </c>
      <c r="W160" s="17">
        <f t="shared" si="10"/>
        <v>7.6369426751592355</v>
      </c>
      <c r="Z160" s="11">
        <v>236</v>
      </c>
      <c r="AA160" s="11">
        <v>13.72</v>
      </c>
      <c r="AB160" s="11">
        <v>42.57</v>
      </c>
      <c r="AC160" s="11">
        <v>14.56</v>
      </c>
      <c r="AD160" s="11">
        <v>25.87</v>
      </c>
      <c r="AE160" s="17">
        <f t="shared" si="11"/>
        <v>4.6369426751592355</v>
      </c>
    </row>
    <row r="161" spans="2:31" x14ac:dyDescent="0.25">
      <c r="B161" s="11">
        <v>80</v>
      </c>
      <c r="C161" s="11">
        <v>17.77</v>
      </c>
      <c r="D161" s="11">
        <v>38.78</v>
      </c>
      <c r="E161" s="11">
        <v>18.36</v>
      </c>
      <c r="F161" s="11">
        <v>25.28</v>
      </c>
      <c r="G161" s="17">
        <f t="shared" si="8"/>
        <v>5.8471337579617826</v>
      </c>
      <c r="J161" s="11">
        <v>367</v>
      </c>
      <c r="K161" s="11">
        <v>6.91</v>
      </c>
      <c r="L161" s="11">
        <v>35.43</v>
      </c>
      <c r="M161" s="11">
        <v>9.84</v>
      </c>
      <c r="N161" s="11">
        <v>22.95</v>
      </c>
      <c r="O161" s="17">
        <f t="shared" si="9"/>
        <v>3.1337579617834392</v>
      </c>
      <c r="R161" s="11">
        <v>193</v>
      </c>
      <c r="S161" s="11">
        <v>25.82</v>
      </c>
      <c r="T161" s="11">
        <v>96.35</v>
      </c>
      <c r="U161" s="11">
        <v>24.03</v>
      </c>
      <c r="V161" s="11">
        <v>41.18</v>
      </c>
      <c r="W161" s="17">
        <f t="shared" si="10"/>
        <v>7.6528662420382165</v>
      </c>
      <c r="Z161" s="11">
        <v>344</v>
      </c>
      <c r="AA161" s="11">
        <v>13.71</v>
      </c>
      <c r="AB161" s="11">
        <v>25.54</v>
      </c>
      <c r="AC161" s="11">
        <v>14.57</v>
      </c>
      <c r="AD161" s="11">
        <v>19.78</v>
      </c>
      <c r="AE161" s="17">
        <f t="shared" si="11"/>
        <v>4.6401273885350314</v>
      </c>
    </row>
    <row r="162" spans="2:31" x14ac:dyDescent="0.25">
      <c r="B162" s="11">
        <v>356</v>
      </c>
      <c r="C162" s="11">
        <v>22.58</v>
      </c>
      <c r="D162" s="11">
        <v>77.61</v>
      </c>
      <c r="E162" s="11">
        <v>18.41</v>
      </c>
      <c r="F162" s="11">
        <v>34.65</v>
      </c>
      <c r="G162" s="17">
        <f t="shared" si="8"/>
        <v>5.8630573248407645</v>
      </c>
      <c r="J162" s="11">
        <v>301</v>
      </c>
      <c r="K162" s="11">
        <v>6.46</v>
      </c>
      <c r="L162" s="11">
        <v>31</v>
      </c>
      <c r="M162" s="11">
        <v>9.91</v>
      </c>
      <c r="N162" s="11">
        <v>21.13</v>
      </c>
      <c r="O162" s="17">
        <f t="shared" si="9"/>
        <v>3.1560509554140128</v>
      </c>
      <c r="R162" s="11">
        <v>236</v>
      </c>
      <c r="S162" s="11">
        <v>40.450000000000003</v>
      </c>
      <c r="T162" s="11">
        <v>109.25</v>
      </c>
      <c r="U162" s="11">
        <v>24.41</v>
      </c>
      <c r="V162" s="11">
        <v>39.96</v>
      </c>
      <c r="W162" s="17">
        <f t="shared" si="10"/>
        <v>7.7738853503184711</v>
      </c>
      <c r="Z162" s="11">
        <v>47</v>
      </c>
      <c r="AA162" s="11">
        <v>13.67</v>
      </c>
      <c r="AB162" s="11">
        <v>34.92</v>
      </c>
      <c r="AC162" s="11">
        <v>14.6</v>
      </c>
      <c r="AD162" s="11">
        <v>22.51</v>
      </c>
      <c r="AE162" s="17">
        <f t="shared" si="11"/>
        <v>4.6496815286624198</v>
      </c>
    </row>
    <row r="163" spans="2:31" x14ac:dyDescent="0.25">
      <c r="B163" s="11">
        <v>92</v>
      </c>
      <c r="C163" s="11">
        <v>23.4</v>
      </c>
      <c r="D163" s="11">
        <v>93.44</v>
      </c>
      <c r="E163" s="11">
        <v>18.600000000000001</v>
      </c>
      <c r="F163" s="11">
        <v>37.380000000000003</v>
      </c>
      <c r="G163" s="17">
        <f t="shared" si="8"/>
        <v>5.9235668789808917</v>
      </c>
      <c r="J163" s="11">
        <v>448</v>
      </c>
      <c r="K163" s="11">
        <v>6.92</v>
      </c>
      <c r="L163" s="11">
        <v>35.24</v>
      </c>
      <c r="M163" s="11">
        <v>9.91</v>
      </c>
      <c r="N163" s="11">
        <v>22.6</v>
      </c>
      <c r="O163" s="17">
        <f t="shared" si="9"/>
        <v>3.1560509554140128</v>
      </c>
      <c r="R163" s="11">
        <v>165</v>
      </c>
      <c r="S163" s="11">
        <v>39.74</v>
      </c>
      <c r="T163" s="11">
        <v>107.67</v>
      </c>
      <c r="U163" s="11">
        <v>24.61</v>
      </c>
      <c r="V163" s="11">
        <v>39.61</v>
      </c>
      <c r="W163" s="17">
        <f t="shared" si="10"/>
        <v>7.8375796178343942</v>
      </c>
      <c r="Z163" s="11">
        <v>59</v>
      </c>
      <c r="AA163" s="11">
        <v>10.1</v>
      </c>
      <c r="AB163" s="11">
        <v>29.68</v>
      </c>
      <c r="AC163" s="11">
        <v>14.6</v>
      </c>
      <c r="AD163" s="11">
        <v>23.29</v>
      </c>
      <c r="AE163" s="17">
        <f t="shared" si="11"/>
        <v>4.6496815286624198</v>
      </c>
    </row>
    <row r="164" spans="2:31" x14ac:dyDescent="0.25">
      <c r="B164" s="11">
        <v>393</v>
      </c>
      <c r="C164" s="11">
        <v>21.28</v>
      </c>
      <c r="D164" s="11">
        <v>70.45</v>
      </c>
      <c r="E164" s="11">
        <v>18.77</v>
      </c>
      <c r="F164" s="11">
        <v>32.61</v>
      </c>
      <c r="G164" s="17">
        <f t="shared" si="8"/>
        <v>5.9777070063694264</v>
      </c>
      <c r="J164" s="11">
        <v>217</v>
      </c>
      <c r="K164" s="11">
        <v>6.57</v>
      </c>
      <c r="L164" s="11">
        <v>25.36</v>
      </c>
      <c r="M164" s="11">
        <v>9.9499999999999993</v>
      </c>
      <c r="N164" s="11">
        <v>19.21</v>
      </c>
      <c r="O164" s="17">
        <f t="shared" si="9"/>
        <v>3.1687898089171971</v>
      </c>
      <c r="R164" s="11">
        <v>149</v>
      </c>
      <c r="S164" s="11">
        <v>42.27</v>
      </c>
      <c r="T164" s="11">
        <v>78.78</v>
      </c>
      <c r="U164" s="11">
        <v>25.22</v>
      </c>
      <c r="V164" s="11">
        <v>33.270000000000003</v>
      </c>
      <c r="W164" s="17">
        <f t="shared" si="10"/>
        <v>8.0318471337579602</v>
      </c>
      <c r="Z164" s="11">
        <v>275</v>
      </c>
      <c r="AA164" s="11">
        <v>13.07</v>
      </c>
      <c r="AB164" s="11">
        <v>33.700000000000003</v>
      </c>
      <c r="AC164" s="11">
        <v>14.65</v>
      </c>
      <c r="AD164" s="11">
        <v>22.68</v>
      </c>
      <c r="AE164" s="17">
        <f t="shared" si="11"/>
        <v>4.6656050955414008</v>
      </c>
    </row>
    <row r="165" spans="2:31" x14ac:dyDescent="0.25">
      <c r="B165" s="11">
        <v>439</v>
      </c>
      <c r="C165" s="11">
        <v>22.74</v>
      </c>
      <c r="D165" s="11">
        <v>69.849999999999994</v>
      </c>
      <c r="E165" s="11">
        <v>19.27</v>
      </c>
      <c r="F165" s="11">
        <v>32.21</v>
      </c>
      <c r="G165" s="17">
        <f t="shared" si="8"/>
        <v>6.1369426751592355</v>
      </c>
      <c r="J165" s="11">
        <v>453</v>
      </c>
      <c r="K165" s="11">
        <v>6.92</v>
      </c>
      <c r="L165" s="11">
        <v>43.63</v>
      </c>
      <c r="M165" s="11">
        <v>9.9499999999999993</v>
      </c>
      <c r="N165" s="11">
        <v>25.55</v>
      </c>
      <c r="O165" s="17">
        <f t="shared" si="9"/>
        <v>3.1687898089171971</v>
      </c>
      <c r="R165" s="11">
        <v>219</v>
      </c>
      <c r="S165" s="11">
        <v>42.01</v>
      </c>
      <c r="T165" s="11">
        <v>91.88</v>
      </c>
      <c r="U165" s="11">
        <v>25.25</v>
      </c>
      <c r="V165" s="11">
        <v>37.61</v>
      </c>
      <c r="W165" s="17">
        <f t="shared" si="10"/>
        <v>8.0414012738853504</v>
      </c>
      <c r="Z165" s="11">
        <v>416</v>
      </c>
      <c r="AA165" s="11">
        <v>12.22</v>
      </c>
      <c r="AB165" s="11">
        <v>36.520000000000003</v>
      </c>
      <c r="AC165" s="11">
        <v>14.73</v>
      </c>
      <c r="AD165" s="11">
        <v>24.02</v>
      </c>
      <c r="AE165" s="17">
        <f t="shared" si="11"/>
        <v>4.6910828025477702</v>
      </c>
    </row>
    <row r="166" spans="2:31" x14ac:dyDescent="0.25">
      <c r="B166" s="11">
        <v>257</v>
      </c>
      <c r="C166" s="11">
        <v>16.579999999999998</v>
      </c>
      <c r="D166" s="11">
        <v>58.94</v>
      </c>
      <c r="E166" s="11">
        <v>19.39</v>
      </c>
      <c r="F166" s="11">
        <v>34.909999999999997</v>
      </c>
      <c r="G166" s="17">
        <f t="shared" si="8"/>
        <v>6.1751592356687901</v>
      </c>
      <c r="J166" s="11">
        <v>234</v>
      </c>
      <c r="K166" s="11">
        <v>7.07</v>
      </c>
      <c r="L166" s="11">
        <v>24.64</v>
      </c>
      <c r="M166" s="11">
        <v>9.99</v>
      </c>
      <c r="N166" s="11">
        <v>18.84</v>
      </c>
      <c r="O166" s="17">
        <f t="shared" si="9"/>
        <v>3.1815286624203822</v>
      </c>
      <c r="R166" s="11">
        <v>39</v>
      </c>
      <c r="S166" s="11">
        <v>42.56</v>
      </c>
      <c r="T166" s="11">
        <v>106.88</v>
      </c>
      <c r="U166" s="11">
        <v>25.36</v>
      </c>
      <c r="V166" s="11">
        <v>40.94</v>
      </c>
      <c r="W166" s="17">
        <f t="shared" si="10"/>
        <v>8.0764331210191074</v>
      </c>
      <c r="Z166" s="11">
        <v>345</v>
      </c>
      <c r="AA166" s="11">
        <v>13.69</v>
      </c>
      <c r="AB166" s="11">
        <v>32.39</v>
      </c>
      <c r="AC166" s="11">
        <v>14.74</v>
      </c>
      <c r="AD166" s="11">
        <v>22.28</v>
      </c>
      <c r="AE166" s="17">
        <f t="shared" si="11"/>
        <v>4.6942675159235669</v>
      </c>
    </row>
    <row r="167" spans="2:31" x14ac:dyDescent="0.25">
      <c r="B167" s="11">
        <v>203</v>
      </c>
      <c r="C167" s="11">
        <v>24.5</v>
      </c>
      <c r="D167" s="11">
        <v>62.88</v>
      </c>
      <c r="E167" s="11">
        <v>19.45</v>
      </c>
      <c r="F167" s="11">
        <v>30.18</v>
      </c>
      <c r="G167" s="17">
        <f t="shared" si="8"/>
        <v>6.1942675159235661</v>
      </c>
      <c r="J167" s="11">
        <v>104</v>
      </c>
      <c r="K167" s="11">
        <v>6.91</v>
      </c>
      <c r="L167" s="11">
        <v>40.31</v>
      </c>
      <c r="M167" s="11">
        <v>10</v>
      </c>
      <c r="N167" s="11">
        <v>27.45</v>
      </c>
      <c r="O167" s="17">
        <f t="shared" si="9"/>
        <v>3.1847133757961781</v>
      </c>
      <c r="R167" s="11">
        <v>125</v>
      </c>
      <c r="S167" s="11">
        <v>43.63</v>
      </c>
      <c r="T167" s="11">
        <v>114.45</v>
      </c>
      <c r="U167" s="11">
        <v>25.38</v>
      </c>
      <c r="V167" s="11">
        <v>40.68</v>
      </c>
      <c r="W167" s="17">
        <f t="shared" si="10"/>
        <v>8.0828025477707008</v>
      </c>
      <c r="Z167" s="11">
        <v>410</v>
      </c>
      <c r="AA167" s="11">
        <v>15.31</v>
      </c>
      <c r="AB167" s="11">
        <v>39.68</v>
      </c>
      <c r="AC167" s="11">
        <v>14.74</v>
      </c>
      <c r="AD167" s="11">
        <v>24.89</v>
      </c>
      <c r="AE167" s="17">
        <f t="shared" si="11"/>
        <v>4.6942675159235669</v>
      </c>
    </row>
    <row r="168" spans="2:31" x14ac:dyDescent="0.25">
      <c r="B168" s="11">
        <v>419</v>
      </c>
      <c r="C168" s="11">
        <v>23.43</v>
      </c>
      <c r="D168" s="11">
        <v>37.340000000000003</v>
      </c>
      <c r="E168" s="11">
        <v>19.54</v>
      </c>
      <c r="F168" s="11">
        <v>24.36</v>
      </c>
      <c r="G168" s="17">
        <f t="shared" si="8"/>
        <v>6.2229299363057322</v>
      </c>
      <c r="J168" s="11">
        <v>427</v>
      </c>
      <c r="K168" s="11">
        <v>7.04</v>
      </c>
      <c r="L168" s="11">
        <v>29.67</v>
      </c>
      <c r="M168" s="11">
        <v>10.039999999999999</v>
      </c>
      <c r="N168" s="11">
        <v>21.1</v>
      </c>
      <c r="O168" s="17">
        <f t="shared" si="9"/>
        <v>3.1974522292993628</v>
      </c>
      <c r="R168" s="11">
        <v>191</v>
      </c>
      <c r="S168" s="11">
        <v>43.37</v>
      </c>
      <c r="T168" s="11">
        <v>120.23</v>
      </c>
      <c r="U168" s="11">
        <v>25.66</v>
      </c>
      <c r="V168" s="11">
        <v>43.38</v>
      </c>
      <c r="W168" s="17">
        <f t="shared" si="10"/>
        <v>8.1719745222929934</v>
      </c>
      <c r="Z168" s="11">
        <v>202</v>
      </c>
      <c r="AA168" s="11">
        <v>15.62</v>
      </c>
      <c r="AB168" s="11">
        <v>38.909999999999997</v>
      </c>
      <c r="AC168" s="11">
        <v>14.76</v>
      </c>
      <c r="AD168" s="11">
        <v>23.15</v>
      </c>
      <c r="AE168" s="17">
        <f t="shared" si="11"/>
        <v>4.7006369426751586</v>
      </c>
    </row>
    <row r="169" spans="2:31" x14ac:dyDescent="0.25">
      <c r="B169" s="11">
        <v>179</v>
      </c>
      <c r="C169" s="11">
        <v>26.31</v>
      </c>
      <c r="D169" s="11">
        <v>41.2</v>
      </c>
      <c r="E169" s="11">
        <v>19.59</v>
      </c>
      <c r="F169" s="11">
        <v>24.09</v>
      </c>
      <c r="G169" s="17">
        <f t="shared" si="8"/>
        <v>6.2388535031847132</v>
      </c>
      <c r="J169" s="11">
        <v>465</v>
      </c>
      <c r="K169" s="11">
        <v>6.52</v>
      </c>
      <c r="L169" s="11">
        <v>33.130000000000003</v>
      </c>
      <c r="M169" s="11">
        <v>10.06</v>
      </c>
      <c r="N169" s="11">
        <v>22.39</v>
      </c>
      <c r="O169" s="17">
        <f t="shared" si="9"/>
        <v>3.2038216560509554</v>
      </c>
      <c r="R169" s="11">
        <v>26</v>
      </c>
      <c r="S169" s="11">
        <v>29.81</v>
      </c>
      <c r="T169" s="11">
        <v>98.81</v>
      </c>
      <c r="U169" s="11">
        <v>25.67</v>
      </c>
      <c r="V169" s="11">
        <v>41.75</v>
      </c>
      <c r="W169" s="17">
        <f t="shared" si="10"/>
        <v>8.1751592356687901</v>
      </c>
      <c r="Z169" s="11">
        <v>91</v>
      </c>
      <c r="AA169" s="11">
        <v>15.5</v>
      </c>
      <c r="AB169" s="11">
        <v>46.04</v>
      </c>
      <c r="AC169" s="11">
        <v>14.78</v>
      </c>
      <c r="AD169" s="11">
        <v>25.59</v>
      </c>
      <c r="AE169" s="17">
        <f t="shared" si="11"/>
        <v>4.7070063694267512</v>
      </c>
    </row>
    <row r="170" spans="2:31" x14ac:dyDescent="0.25">
      <c r="B170" s="11">
        <v>420</v>
      </c>
      <c r="C170" s="11">
        <v>25.13</v>
      </c>
      <c r="D170" s="11">
        <v>84.71</v>
      </c>
      <c r="E170" s="11">
        <v>20.05</v>
      </c>
      <c r="F170" s="11">
        <v>35.880000000000003</v>
      </c>
      <c r="G170" s="17">
        <f t="shared" si="8"/>
        <v>6.3853503184713372</v>
      </c>
      <c r="J170" s="11">
        <v>430</v>
      </c>
      <c r="K170" s="11">
        <v>7.1</v>
      </c>
      <c r="L170" s="11">
        <v>36.03</v>
      </c>
      <c r="M170" s="11">
        <v>10.09</v>
      </c>
      <c r="N170" s="11">
        <v>23.09</v>
      </c>
      <c r="O170" s="17">
        <f t="shared" si="9"/>
        <v>3.2133757961783438</v>
      </c>
      <c r="R170" s="11">
        <v>7</v>
      </c>
      <c r="S170" s="11">
        <v>38.950000000000003</v>
      </c>
      <c r="T170" s="11">
        <v>82.44</v>
      </c>
      <c r="U170" s="11">
        <v>25.7</v>
      </c>
      <c r="V170" s="11">
        <v>35.159999999999997</v>
      </c>
      <c r="W170" s="17">
        <f t="shared" si="10"/>
        <v>8.1847133757961785</v>
      </c>
      <c r="Z170" s="11">
        <v>430</v>
      </c>
      <c r="AA170" s="11">
        <v>13.58</v>
      </c>
      <c r="AB170" s="11">
        <v>42.99</v>
      </c>
      <c r="AC170" s="11">
        <v>14.81</v>
      </c>
      <c r="AD170" s="11">
        <v>25.98</v>
      </c>
      <c r="AE170" s="17">
        <f t="shared" si="11"/>
        <v>4.7165605095541405</v>
      </c>
    </row>
    <row r="171" spans="2:31" x14ac:dyDescent="0.25">
      <c r="B171" s="11">
        <v>130</v>
      </c>
      <c r="C171" s="11">
        <v>26.8</v>
      </c>
      <c r="D171" s="11">
        <v>77.290000000000006</v>
      </c>
      <c r="E171" s="11">
        <v>20.14</v>
      </c>
      <c r="F171" s="11">
        <v>33.93</v>
      </c>
      <c r="G171" s="17">
        <f t="shared" si="8"/>
        <v>6.4140127388535033</v>
      </c>
      <c r="J171" s="11">
        <v>357</v>
      </c>
      <c r="K171" s="11">
        <v>6.81</v>
      </c>
      <c r="L171" s="11">
        <v>33.630000000000003</v>
      </c>
      <c r="M171" s="11">
        <v>10.119999999999999</v>
      </c>
      <c r="N171" s="11">
        <v>22.44</v>
      </c>
      <c r="O171" s="17">
        <f t="shared" si="9"/>
        <v>3.2229299363057322</v>
      </c>
      <c r="R171" s="11">
        <v>133</v>
      </c>
      <c r="S171" s="11">
        <v>34.85</v>
      </c>
      <c r="T171" s="11">
        <v>118.27</v>
      </c>
      <c r="U171" s="11">
        <v>26.05</v>
      </c>
      <c r="V171" s="11">
        <v>53.56</v>
      </c>
      <c r="W171" s="17">
        <f t="shared" si="10"/>
        <v>8.2961783439490446</v>
      </c>
      <c r="Z171" s="11">
        <v>444</v>
      </c>
      <c r="AA171" s="11">
        <v>14.92</v>
      </c>
      <c r="AB171" s="11">
        <v>47.01</v>
      </c>
      <c r="AC171" s="11">
        <v>14.87</v>
      </c>
      <c r="AD171" s="11">
        <v>25.89</v>
      </c>
      <c r="AE171" s="17">
        <f t="shared" si="11"/>
        <v>4.7356687898089165</v>
      </c>
    </row>
    <row r="172" spans="2:31" x14ac:dyDescent="0.25">
      <c r="B172" s="11">
        <v>163</v>
      </c>
      <c r="C172" s="11">
        <v>26.8</v>
      </c>
      <c r="D172" s="11">
        <v>77.290000000000006</v>
      </c>
      <c r="E172" s="11">
        <v>20.14</v>
      </c>
      <c r="F172" s="11">
        <v>33.93</v>
      </c>
      <c r="G172" s="17">
        <f t="shared" si="8"/>
        <v>6.4140127388535033</v>
      </c>
      <c r="J172" s="11">
        <v>337</v>
      </c>
      <c r="K172" s="11">
        <v>7.14</v>
      </c>
      <c r="L172" s="11">
        <v>17.25</v>
      </c>
      <c r="M172" s="11">
        <v>10.130000000000001</v>
      </c>
      <c r="N172" s="11">
        <v>15.61</v>
      </c>
      <c r="O172" s="17">
        <f t="shared" si="9"/>
        <v>3.2261146496815289</v>
      </c>
      <c r="R172" s="11">
        <v>123</v>
      </c>
      <c r="S172" s="11">
        <v>44.88</v>
      </c>
      <c r="T172" s="11">
        <v>101.31</v>
      </c>
      <c r="U172" s="11">
        <v>26.56</v>
      </c>
      <c r="V172" s="11">
        <v>39.71</v>
      </c>
      <c r="W172" s="17">
        <f t="shared" si="10"/>
        <v>8.4585987261146496</v>
      </c>
      <c r="Z172" s="11">
        <v>187</v>
      </c>
      <c r="AA172" s="11">
        <v>14.41</v>
      </c>
      <c r="AB172" s="11">
        <v>53.52</v>
      </c>
      <c r="AC172" s="11">
        <v>14.89</v>
      </c>
      <c r="AD172" s="11">
        <v>29.51</v>
      </c>
      <c r="AE172" s="17">
        <f t="shared" si="11"/>
        <v>4.7420382165605099</v>
      </c>
    </row>
    <row r="173" spans="2:31" x14ac:dyDescent="0.25">
      <c r="B173" s="11">
        <v>266</v>
      </c>
      <c r="C173" s="11">
        <v>26.43</v>
      </c>
      <c r="D173" s="11">
        <v>59.98</v>
      </c>
      <c r="E173" s="11">
        <v>20.27</v>
      </c>
      <c r="F173" s="11">
        <v>29.63</v>
      </c>
      <c r="G173" s="17">
        <f t="shared" si="8"/>
        <v>6.4554140127388528</v>
      </c>
      <c r="J173" s="11">
        <v>227</v>
      </c>
      <c r="K173" s="11">
        <v>7.42</v>
      </c>
      <c r="L173" s="11">
        <v>56.72</v>
      </c>
      <c r="M173" s="11">
        <v>10.18</v>
      </c>
      <c r="N173" s="11">
        <v>28.69</v>
      </c>
      <c r="O173" s="17">
        <f t="shared" si="9"/>
        <v>3.2420382165605095</v>
      </c>
      <c r="R173" s="11">
        <v>1</v>
      </c>
      <c r="S173" s="11">
        <v>44.87</v>
      </c>
      <c r="T173" s="11">
        <v>102.97</v>
      </c>
      <c r="U173" s="11">
        <v>26.7</v>
      </c>
      <c r="V173" s="11">
        <v>39.369999999999997</v>
      </c>
      <c r="W173" s="17">
        <f t="shared" si="10"/>
        <v>8.503184713375795</v>
      </c>
      <c r="Z173" s="11">
        <v>66</v>
      </c>
      <c r="AA173" s="11">
        <v>13.95</v>
      </c>
      <c r="AB173" s="11">
        <v>43.28</v>
      </c>
      <c r="AC173" s="11">
        <v>14.91</v>
      </c>
      <c r="AD173" s="11">
        <v>25.31</v>
      </c>
      <c r="AE173" s="17">
        <f t="shared" si="11"/>
        <v>4.7484076433121016</v>
      </c>
    </row>
    <row r="174" spans="2:31" x14ac:dyDescent="0.25">
      <c r="B174" s="11">
        <v>363</v>
      </c>
      <c r="C174" s="11">
        <v>23.96</v>
      </c>
      <c r="D174" s="11">
        <v>72.650000000000006</v>
      </c>
      <c r="E174" s="11">
        <v>20.38</v>
      </c>
      <c r="F174" s="11">
        <v>33.68</v>
      </c>
      <c r="G174" s="17">
        <f t="shared" si="8"/>
        <v>6.4904458598726107</v>
      </c>
      <c r="J174" s="11">
        <v>5</v>
      </c>
      <c r="K174" s="11">
        <v>7.16</v>
      </c>
      <c r="L174" s="11">
        <v>29.71</v>
      </c>
      <c r="M174" s="11">
        <v>10.210000000000001</v>
      </c>
      <c r="N174" s="11">
        <v>20.93</v>
      </c>
      <c r="O174" s="17">
        <f t="shared" si="9"/>
        <v>3.2515923566878984</v>
      </c>
      <c r="R174" s="11">
        <v>234</v>
      </c>
      <c r="S174" s="11">
        <v>46.77</v>
      </c>
      <c r="T174" s="11">
        <v>101.08</v>
      </c>
      <c r="U174" s="11">
        <v>27.45</v>
      </c>
      <c r="V174" s="11">
        <v>39.369999999999997</v>
      </c>
      <c r="W174" s="17">
        <f t="shared" si="10"/>
        <v>8.7420382165605091</v>
      </c>
      <c r="Z174" s="11">
        <v>404</v>
      </c>
      <c r="AA174" s="11">
        <v>14.29</v>
      </c>
      <c r="AB174" s="11">
        <v>37.32</v>
      </c>
      <c r="AC174" s="11">
        <v>14.92</v>
      </c>
      <c r="AD174" s="11">
        <v>23.64</v>
      </c>
      <c r="AE174" s="17">
        <f t="shared" si="11"/>
        <v>4.7515923566878975</v>
      </c>
    </row>
    <row r="175" spans="2:31" x14ac:dyDescent="0.25">
      <c r="B175" s="11">
        <v>104</v>
      </c>
      <c r="C175" s="11">
        <v>20.28</v>
      </c>
      <c r="D175" s="11">
        <v>78.67</v>
      </c>
      <c r="E175" s="11">
        <v>20.399999999999999</v>
      </c>
      <c r="F175" s="11">
        <v>40.409999999999997</v>
      </c>
      <c r="G175" s="17">
        <f t="shared" si="8"/>
        <v>6.4968152866242033</v>
      </c>
      <c r="J175" s="11">
        <v>148</v>
      </c>
      <c r="K175" s="11">
        <v>6.84</v>
      </c>
      <c r="L175" s="11">
        <v>30.86</v>
      </c>
      <c r="M175" s="11">
        <v>10.210000000000001</v>
      </c>
      <c r="N175" s="11">
        <v>21.35</v>
      </c>
      <c r="O175" s="17">
        <f t="shared" si="9"/>
        <v>3.2515923566878984</v>
      </c>
      <c r="R175" s="11">
        <v>23</v>
      </c>
      <c r="S175" s="11">
        <v>44.89</v>
      </c>
      <c r="T175" s="11">
        <v>108.34</v>
      </c>
      <c r="U175" s="11">
        <v>27.63</v>
      </c>
      <c r="V175" s="11">
        <v>42.06</v>
      </c>
      <c r="W175" s="17">
        <f t="shared" si="10"/>
        <v>8.7993630573248396</v>
      </c>
      <c r="Z175" s="11">
        <v>164</v>
      </c>
      <c r="AA175" s="11">
        <v>15.73</v>
      </c>
      <c r="AB175" s="11">
        <v>40.56</v>
      </c>
      <c r="AC175" s="11">
        <v>14.96</v>
      </c>
      <c r="AD175" s="11">
        <v>24.47</v>
      </c>
      <c r="AE175" s="17">
        <f t="shared" si="11"/>
        <v>4.7643312101910826</v>
      </c>
    </row>
    <row r="176" spans="2:31" x14ac:dyDescent="0.25">
      <c r="B176" s="11">
        <v>194</v>
      </c>
      <c r="C176" s="11">
        <v>24.81</v>
      </c>
      <c r="D176" s="11">
        <v>59.47</v>
      </c>
      <c r="E176" s="11">
        <v>20.440000000000001</v>
      </c>
      <c r="F176" s="11">
        <v>30.41</v>
      </c>
      <c r="G176" s="17">
        <f t="shared" si="8"/>
        <v>6.5095541401273884</v>
      </c>
      <c r="J176" s="11">
        <v>538</v>
      </c>
      <c r="K176" s="11">
        <v>7.39</v>
      </c>
      <c r="L176" s="11">
        <v>34.1</v>
      </c>
      <c r="M176" s="11">
        <v>10.210000000000001</v>
      </c>
      <c r="N176" s="11">
        <v>22.59</v>
      </c>
      <c r="O176" s="17">
        <f t="shared" si="9"/>
        <v>3.2515923566878984</v>
      </c>
      <c r="R176" s="11">
        <v>298</v>
      </c>
      <c r="S176" s="11">
        <v>34.39</v>
      </c>
      <c r="T176" s="11">
        <v>105.32</v>
      </c>
      <c r="U176" s="11">
        <v>27.69</v>
      </c>
      <c r="V176" s="11">
        <v>44.95</v>
      </c>
      <c r="W176" s="17">
        <f t="shared" si="10"/>
        <v>8.8184713375796182</v>
      </c>
      <c r="Z176" s="11">
        <v>426</v>
      </c>
      <c r="AA176" s="11">
        <v>14.58</v>
      </c>
      <c r="AB176" s="11">
        <v>33.69</v>
      </c>
      <c r="AC176" s="11">
        <v>15</v>
      </c>
      <c r="AD176" s="11">
        <v>22.05</v>
      </c>
      <c r="AE176" s="17">
        <f t="shared" si="11"/>
        <v>4.7770700636942669</v>
      </c>
    </row>
    <row r="177" spans="2:31" x14ac:dyDescent="0.25">
      <c r="B177" s="11">
        <v>307</v>
      </c>
      <c r="C177" s="11">
        <v>24.58</v>
      </c>
      <c r="D177" s="11">
        <v>42.89</v>
      </c>
      <c r="E177" s="11">
        <v>20.47</v>
      </c>
      <c r="F177" s="11">
        <v>28.39</v>
      </c>
      <c r="G177" s="17">
        <f t="shared" si="8"/>
        <v>6.5191082802547768</v>
      </c>
      <c r="J177" s="11">
        <v>469</v>
      </c>
      <c r="K177" s="11">
        <v>6.33</v>
      </c>
      <c r="L177" s="11">
        <v>28.22</v>
      </c>
      <c r="M177" s="11">
        <v>10.23</v>
      </c>
      <c r="N177" s="11">
        <v>20.74</v>
      </c>
      <c r="O177" s="17">
        <f t="shared" si="9"/>
        <v>3.2579617834394905</v>
      </c>
      <c r="R177" s="11">
        <v>143</v>
      </c>
      <c r="S177" s="11">
        <v>48.29</v>
      </c>
      <c r="T177" s="11">
        <v>94.88</v>
      </c>
      <c r="U177" s="11">
        <v>27.77</v>
      </c>
      <c r="V177" s="11">
        <v>38.450000000000003</v>
      </c>
      <c r="W177" s="17">
        <f t="shared" si="10"/>
        <v>8.8439490445859867</v>
      </c>
      <c r="Z177" s="11">
        <v>101</v>
      </c>
      <c r="AA177" s="11">
        <v>15.72</v>
      </c>
      <c r="AB177" s="11">
        <v>47.98</v>
      </c>
      <c r="AC177" s="11">
        <v>15.04</v>
      </c>
      <c r="AD177" s="11">
        <v>26.39</v>
      </c>
      <c r="AE177" s="17">
        <f t="shared" si="11"/>
        <v>4.7898089171974521</v>
      </c>
    </row>
    <row r="178" spans="2:31" x14ac:dyDescent="0.25">
      <c r="B178" s="11">
        <v>234</v>
      </c>
      <c r="C178" s="11">
        <v>27.14</v>
      </c>
      <c r="D178" s="11">
        <v>74.86</v>
      </c>
      <c r="E178" s="11">
        <v>20.53</v>
      </c>
      <c r="F178" s="11">
        <v>33.4</v>
      </c>
      <c r="G178" s="17">
        <f t="shared" si="8"/>
        <v>6.5382165605095546</v>
      </c>
      <c r="J178" s="11">
        <v>72</v>
      </c>
      <c r="K178" s="11">
        <v>7.19</v>
      </c>
      <c r="L178" s="11">
        <v>18.21</v>
      </c>
      <c r="M178" s="11">
        <v>10.26</v>
      </c>
      <c r="N178" s="11">
        <v>16.16</v>
      </c>
      <c r="O178" s="17">
        <f t="shared" si="9"/>
        <v>3.2675159235668789</v>
      </c>
      <c r="R178" s="11">
        <v>90</v>
      </c>
      <c r="S178" s="11">
        <v>48.11</v>
      </c>
      <c r="T178" s="11">
        <v>125.21</v>
      </c>
      <c r="U178" s="11">
        <v>27.98</v>
      </c>
      <c r="V178" s="11">
        <v>45.87</v>
      </c>
      <c r="W178" s="17">
        <f t="shared" si="10"/>
        <v>8.9108280254777075</v>
      </c>
      <c r="Z178" s="11">
        <v>360</v>
      </c>
      <c r="AA178" s="11">
        <v>14.53</v>
      </c>
      <c r="AB178" s="11">
        <v>47.61</v>
      </c>
      <c r="AC178" s="11">
        <v>15.06</v>
      </c>
      <c r="AD178" s="11">
        <v>26.88</v>
      </c>
      <c r="AE178" s="17">
        <f t="shared" si="11"/>
        <v>4.7961783439490446</v>
      </c>
    </row>
    <row r="179" spans="2:31" x14ac:dyDescent="0.25">
      <c r="B179" s="11">
        <v>442</v>
      </c>
      <c r="C179" s="11">
        <v>22.72</v>
      </c>
      <c r="D179" s="11">
        <v>64.319999999999993</v>
      </c>
      <c r="E179" s="11">
        <v>20.53</v>
      </c>
      <c r="F179" s="11">
        <v>32.44</v>
      </c>
      <c r="G179" s="17">
        <f t="shared" si="8"/>
        <v>6.5382165605095546</v>
      </c>
      <c r="J179" s="11">
        <v>216</v>
      </c>
      <c r="K179" s="11">
        <v>7.42</v>
      </c>
      <c r="L179" s="11">
        <v>38.14</v>
      </c>
      <c r="M179" s="11">
        <v>10.28</v>
      </c>
      <c r="N179" s="11">
        <v>23.52</v>
      </c>
      <c r="O179" s="17">
        <f t="shared" si="9"/>
        <v>3.2738853503184711</v>
      </c>
      <c r="R179" s="11">
        <v>163</v>
      </c>
      <c r="S179" s="11">
        <v>55.41</v>
      </c>
      <c r="T179" s="11">
        <v>83.32</v>
      </c>
      <c r="U179" s="11">
        <v>28.03</v>
      </c>
      <c r="V179" s="11">
        <v>34.119999999999997</v>
      </c>
      <c r="W179" s="17">
        <f t="shared" si="10"/>
        <v>8.9267515923566876</v>
      </c>
      <c r="Z179" s="11">
        <v>352</v>
      </c>
      <c r="AA179" s="11">
        <v>16.3</v>
      </c>
      <c r="AB179" s="11">
        <v>34.520000000000003</v>
      </c>
      <c r="AC179" s="11">
        <v>15.19</v>
      </c>
      <c r="AD179" s="11">
        <v>22.01</v>
      </c>
      <c r="AE179" s="17">
        <f t="shared" si="11"/>
        <v>4.8375796178343942</v>
      </c>
    </row>
    <row r="180" spans="2:31" x14ac:dyDescent="0.25">
      <c r="B180" s="11">
        <v>87</v>
      </c>
      <c r="C180" s="11">
        <v>25.89</v>
      </c>
      <c r="D180" s="11">
        <v>62.18</v>
      </c>
      <c r="E180" s="11">
        <v>20.62</v>
      </c>
      <c r="F180" s="11">
        <v>30.41</v>
      </c>
      <c r="G180" s="17">
        <f t="shared" si="8"/>
        <v>6.5668789808917198</v>
      </c>
      <c r="J180" s="11">
        <v>418</v>
      </c>
      <c r="K180" s="11">
        <v>7.21</v>
      </c>
      <c r="L180" s="11">
        <v>51.74</v>
      </c>
      <c r="M180" s="11">
        <v>10.3</v>
      </c>
      <c r="N180" s="11">
        <v>28.77</v>
      </c>
      <c r="O180" s="17">
        <f t="shared" si="9"/>
        <v>3.2802547770700636</v>
      </c>
      <c r="R180" s="11">
        <v>71</v>
      </c>
      <c r="S180" s="11">
        <v>50.83</v>
      </c>
      <c r="T180" s="11">
        <v>81.22</v>
      </c>
      <c r="U180" s="11">
        <v>28.3</v>
      </c>
      <c r="V180" s="11">
        <v>34.83</v>
      </c>
      <c r="W180" s="17">
        <f t="shared" si="10"/>
        <v>9.0127388535031852</v>
      </c>
      <c r="Z180" s="11">
        <v>401</v>
      </c>
      <c r="AA180" s="11">
        <v>13.94</v>
      </c>
      <c r="AB180" s="11">
        <v>56.52</v>
      </c>
      <c r="AC180" s="11">
        <v>15.25</v>
      </c>
      <c r="AD180" s="11">
        <v>32.35</v>
      </c>
      <c r="AE180" s="17">
        <f t="shared" si="11"/>
        <v>4.8566878980891719</v>
      </c>
    </row>
    <row r="181" spans="2:31" x14ac:dyDescent="0.25">
      <c r="B181" s="11">
        <v>381</v>
      </c>
      <c r="C181" s="11">
        <v>29.15</v>
      </c>
      <c r="D181" s="11">
        <v>72.760000000000005</v>
      </c>
      <c r="E181" s="11">
        <v>20.67</v>
      </c>
      <c r="F181" s="11">
        <v>32.28</v>
      </c>
      <c r="G181" s="17">
        <f t="shared" si="8"/>
        <v>6.5828025477707008</v>
      </c>
      <c r="J181" s="11">
        <v>497</v>
      </c>
      <c r="K181" s="11">
        <v>7.28</v>
      </c>
      <c r="L181" s="11">
        <v>36.81</v>
      </c>
      <c r="M181" s="11">
        <v>10.3</v>
      </c>
      <c r="N181" s="11">
        <v>22.99</v>
      </c>
      <c r="O181" s="17">
        <f t="shared" si="9"/>
        <v>3.2802547770700636</v>
      </c>
      <c r="R181" s="11">
        <v>198</v>
      </c>
      <c r="S181" s="11">
        <v>41.77</v>
      </c>
      <c r="T181" s="11">
        <v>119.75</v>
      </c>
      <c r="U181" s="11">
        <v>28.35</v>
      </c>
      <c r="V181" s="11">
        <v>45.55</v>
      </c>
      <c r="W181" s="17">
        <f t="shared" si="10"/>
        <v>9.0286624203821653</v>
      </c>
      <c r="Z181" s="11">
        <v>111</v>
      </c>
      <c r="AA181" s="11">
        <v>14.94</v>
      </c>
      <c r="AB181" s="11">
        <v>39</v>
      </c>
      <c r="AC181" s="11">
        <v>15.26</v>
      </c>
      <c r="AD181" s="11">
        <v>24.05</v>
      </c>
      <c r="AE181" s="17">
        <f t="shared" si="11"/>
        <v>4.8598726114649677</v>
      </c>
    </row>
    <row r="182" spans="2:31" x14ac:dyDescent="0.25">
      <c r="B182" s="11">
        <v>70</v>
      </c>
      <c r="C182" s="11">
        <v>27.96</v>
      </c>
      <c r="D182" s="11">
        <v>74.66</v>
      </c>
      <c r="E182" s="11">
        <v>20.9</v>
      </c>
      <c r="F182" s="11">
        <v>33.43</v>
      </c>
      <c r="G182" s="17">
        <f t="shared" si="8"/>
        <v>6.6560509554140124</v>
      </c>
      <c r="J182" s="11">
        <v>77</v>
      </c>
      <c r="K182" s="11">
        <v>7.34</v>
      </c>
      <c r="L182" s="11">
        <v>20.010000000000002</v>
      </c>
      <c r="M182" s="11">
        <v>10.31</v>
      </c>
      <c r="N182" s="11">
        <v>17.010000000000002</v>
      </c>
      <c r="O182" s="17">
        <f t="shared" si="9"/>
        <v>3.2834394904458599</v>
      </c>
      <c r="R182" s="11">
        <v>187</v>
      </c>
      <c r="S182" s="11">
        <v>57.74</v>
      </c>
      <c r="T182" s="11">
        <v>112.47</v>
      </c>
      <c r="U182" s="11">
        <v>28.5</v>
      </c>
      <c r="V182" s="11">
        <v>43.48</v>
      </c>
      <c r="W182" s="17">
        <f t="shared" si="10"/>
        <v>9.0764331210191074</v>
      </c>
      <c r="Z182" s="11">
        <v>51</v>
      </c>
      <c r="AA182" s="11">
        <v>16.59</v>
      </c>
      <c r="AB182" s="11">
        <v>53.55</v>
      </c>
      <c r="AC182" s="11">
        <v>15.28</v>
      </c>
      <c r="AD182" s="11">
        <v>27.71</v>
      </c>
      <c r="AE182" s="17">
        <f t="shared" si="11"/>
        <v>4.8662420382165603</v>
      </c>
    </row>
    <row r="183" spans="2:31" x14ac:dyDescent="0.25">
      <c r="B183" s="11">
        <v>332</v>
      </c>
      <c r="C183" s="11">
        <v>25.31</v>
      </c>
      <c r="D183" s="11">
        <v>93.9</v>
      </c>
      <c r="E183" s="11">
        <v>20.93</v>
      </c>
      <c r="F183" s="11">
        <v>39.33</v>
      </c>
      <c r="G183" s="17">
        <f t="shared" si="8"/>
        <v>6.6656050955414008</v>
      </c>
      <c r="J183" s="11">
        <v>370</v>
      </c>
      <c r="K183" s="11">
        <v>6.67</v>
      </c>
      <c r="L183" s="11">
        <v>14.42</v>
      </c>
      <c r="M183" s="11">
        <v>10.34</v>
      </c>
      <c r="N183" s="11">
        <v>14.43</v>
      </c>
      <c r="O183" s="17">
        <f t="shared" si="9"/>
        <v>3.2929936305732483</v>
      </c>
      <c r="R183" s="11">
        <v>209</v>
      </c>
      <c r="S183" s="11">
        <v>37.39</v>
      </c>
      <c r="T183" s="11">
        <v>110.9</v>
      </c>
      <c r="U183" s="11">
        <v>28.66</v>
      </c>
      <c r="V183" s="11">
        <v>44.02</v>
      </c>
      <c r="W183" s="17">
        <f t="shared" si="10"/>
        <v>9.1273885350318462</v>
      </c>
      <c r="Z183" s="11">
        <v>14</v>
      </c>
      <c r="AA183" s="11">
        <v>15.68</v>
      </c>
      <c r="AB183" s="11">
        <v>35.130000000000003</v>
      </c>
      <c r="AC183" s="11">
        <v>15.32</v>
      </c>
      <c r="AD183" s="11">
        <v>22.42</v>
      </c>
      <c r="AE183" s="17">
        <f t="shared" si="11"/>
        <v>4.8789808917197455</v>
      </c>
    </row>
    <row r="184" spans="2:31" x14ac:dyDescent="0.25">
      <c r="B184" s="11">
        <v>380</v>
      </c>
      <c r="C184" s="11">
        <v>28.18</v>
      </c>
      <c r="D184" s="11">
        <v>69.33</v>
      </c>
      <c r="E184" s="11">
        <v>20.98</v>
      </c>
      <c r="F184" s="11">
        <v>31.87</v>
      </c>
      <c r="G184" s="17">
        <f t="shared" si="8"/>
        <v>6.6815286624203818</v>
      </c>
      <c r="J184" s="11">
        <v>454</v>
      </c>
      <c r="K184" s="11">
        <v>7.28</v>
      </c>
      <c r="L184" s="11">
        <v>30.81</v>
      </c>
      <c r="M184" s="11">
        <v>10.38</v>
      </c>
      <c r="N184" s="11">
        <v>20.88</v>
      </c>
      <c r="O184" s="17">
        <f t="shared" si="9"/>
        <v>3.3057324840764331</v>
      </c>
      <c r="R184" s="11">
        <v>8</v>
      </c>
      <c r="S184" s="11">
        <v>44.15</v>
      </c>
      <c r="T184" s="11">
        <v>114.88</v>
      </c>
      <c r="U184" s="11">
        <v>28.71</v>
      </c>
      <c r="V184" s="11">
        <v>43.73</v>
      </c>
      <c r="W184" s="17">
        <f t="shared" si="10"/>
        <v>9.1433121019108281</v>
      </c>
      <c r="Z184" s="11">
        <v>206</v>
      </c>
      <c r="AA184" s="11">
        <v>15.52</v>
      </c>
      <c r="AB184" s="11">
        <v>39.33</v>
      </c>
      <c r="AC184" s="11">
        <v>15.32</v>
      </c>
      <c r="AD184" s="11">
        <v>23.89</v>
      </c>
      <c r="AE184" s="17">
        <f t="shared" si="11"/>
        <v>4.8789808917197455</v>
      </c>
    </row>
    <row r="185" spans="2:31" x14ac:dyDescent="0.25">
      <c r="B185" s="11">
        <v>207</v>
      </c>
      <c r="C185" s="11">
        <v>28.3</v>
      </c>
      <c r="D185" s="11">
        <v>69.73</v>
      </c>
      <c r="E185" s="11">
        <v>21.18</v>
      </c>
      <c r="F185" s="11">
        <v>32.72</v>
      </c>
      <c r="G185" s="17">
        <f t="shared" si="8"/>
        <v>6.7452229299363058</v>
      </c>
      <c r="J185" s="11">
        <v>278</v>
      </c>
      <c r="K185" s="11">
        <v>7.26</v>
      </c>
      <c r="L185" s="11">
        <v>34.61</v>
      </c>
      <c r="M185" s="11">
        <v>10.39</v>
      </c>
      <c r="N185" s="11">
        <v>22.98</v>
      </c>
      <c r="O185" s="17">
        <f t="shared" si="9"/>
        <v>3.3089171974522293</v>
      </c>
      <c r="R185" s="11">
        <v>25</v>
      </c>
      <c r="S185" s="11">
        <v>48.24</v>
      </c>
      <c r="T185" s="11">
        <v>122.04</v>
      </c>
      <c r="U185" s="11">
        <v>28.73</v>
      </c>
      <c r="V185" s="11">
        <v>44.22</v>
      </c>
      <c r="W185" s="17">
        <f t="shared" si="10"/>
        <v>9.1496815286624198</v>
      </c>
      <c r="Z185" s="11">
        <v>28</v>
      </c>
      <c r="AA185" s="11">
        <v>16.149999999999999</v>
      </c>
      <c r="AB185" s="11">
        <v>32.96</v>
      </c>
      <c r="AC185" s="11">
        <v>15.35</v>
      </c>
      <c r="AD185" s="11">
        <v>21.94</v>
      </c>
      <c r="AE185" s="17">
        <f t="shared" si="11"/>
        <v>4.8885350318471339</v>
      </c>
    </row>
    <row r="186" spans="2:31" x14ac:dyDescent="0.25">
      <c r="B186" s="11">
        <v>85</v>
      </c>
      <c r="C186" s="11">
        <v>26.97</v>
      </c>
      <c r="D186" s="11">
        <v>67.84</v>
      </c>
      <c r="E186" s="11">
        <v>21.29</v>
      </c>
      <c r="F186" s="11">
        <v>32.72</v>
      </c>
      <c r="G186" s="17">
        <f t="shared" si="8"/>
        <v>6.7802547770700627</v>
      </c>
      <c r="J186" s="11">
        <v>129</v>
      </c>
      <c r="K186" s="11">
        <v>6.95</v>
      </c>
      <c r="L186" s="11">
        <v>28.11</v>
      </c>
      <c r="M186" s="11">
        <v>10.43</v>
      </c>
      <c r="N186" s="11">
        <v>20.170000000000002</v>
      </c>
      <c r="O186" s="17">
        <f t="shared" si="9"/>
        <v>3.3216560509554136</v>
      </c>
      <c r="R186" s="11">
        <v>147</v>
      </c>
      <c r="S186" s="11">
        <v>57.37</v>
      </c>
      <c r="T186" s="11">
        <v>115.58</v>
      </c>
      <c r="U186" s="11">
        <v>28.77</v>
      </c>
      <c r="V186" s="11">
        <v>42.12</v>
      </c>
      <c r="W186" s="17">
        <f t="shared" si="10"/>
        <v>9.1624203821656049</v>
      </c>
      <c r="Z186" s="11">
        <v>332</v>
      </c>
      <c r="AA186" s="11">
        <v>15.49</v>
      </c>
      <c r="AB186" s="11">
        <v>39.22</v>
      </c>
      <c r="AC186" s="11">
        <v>15.38</v>
      </c>
      <c r="AD186" s="11">
        <v>23.83</v>
      </c>
      <c r="AE186" s="17">
        <f t="shared" si="11"/>
        <v>4.8980891719745223</v>
      </c>
    </row>
    <row r="187" spans="2:31" x14ac:dyDescent="0.25">
      <c r="B187" s="11">
        <v>404</v>
      </c>
      <c r="C187" s="11">
        <v>30.52</v>
      </c>
      <c r="D187" s="11">
        <v>78.95</v>
      </c>
      <c r="E187" s="11">
        <v>21.31</v>
      </c>
      <c r="F187" s="11">
        <v>33.54</v>
      </c>
      <c r="G187" s="17">
        <f t="shared" si="8"/>
        <v>6.7866242038216553</v>
      </c>
      <c r="J187" s="11">
        <v>584</v>
      </c>
      <c r="K187" s="11">
        <v>7.03</v>
      </c>
      <c r="L187" s="11">
        <v>32.22</v>
      </c>
      <c r="M187" s="11">
        <v>10.44</v>
      </c>
      <c r="N187" s="11">
        <v>21.79</v>
      </c>
      <c r="O187" s="17">
        <f t="shared" si="9"/>
        <v>3.3248407643312099</v>
      </c>
      <c r="R187" s="11">
        <v>86</v>
      </c>
      <c r="S187" s="11">
        <v>57.43</v>
      </c>
      <c r="T187" s="11">
        <v>126.64</v>
      </c>
      <c r="U187" s="11">
        <v>29.23</v>
      </c>
      <c r="V187" s="11">
        <v>45.65</v>
      </c>
      <c r="W187" s="17">
        <f t="shared" si="10"/>
        <v>9.3089171974522298</v>
      </c>
      <c r="Z187" s="11">
        <v>48</v>
      </c>
      <c r="AA187" s="11">
        <v>16.03</v>
      </c>
      <c r="AB187" s="11">
        <v>57.18</v>
      </c>
      <c r="AC187" s="11">
        <v>15.48</v>
      </c>
      <c r="AD187" s="11">
        <v>28.83</v>
      </c>
      <c r="AE187" s="17">
        <f t="shared" si="11"/>
        <v>4.9299363057324843</v>
      </c>
    </row>
    <row r="188" spans="2:31" x14ac:dyDescent="0.25">
      <c r="B188" s="11">
        <v>54</v>
      </c>
      <c r="C188" s="11">
        <v>17.52</v>
      </c>
      <c r="D188" s="11">
        <v>79.17</v>
      </c>
      <c r="E188" s="11">
        <v>21.81</v>
      </c>
      <c r="F188" s="11">
        <v>48.54</v>
      </c>
      <c r="G188" s="17">
        <f t="shared" si="8"/>
        <v>6.9458598726114644</v>
      </c>
      <c r="J188" s="11">
        <v>324</v>
      </c>
      <c r="K188" s="11">
        <v>6.85</v>
      </c>
      <c r="L188" s="11">
        <v>38.82</v>
      </c>
      <c r="M188" s="11">
        <v>10.47</v>
      </c>
      <c r="N188" s="11">
        <v>24.42</v>
      </c>
      <c r="O188" s="17">
        <f t="shared" si="9"/>
        <v>3.3343949044585988</v>
      </c>
      <c r="R188" s="11">
        <v>130</v>
      </c>
      <c r="S188" s="11">
        <v>51.11</v>
      </c>
      <c r="T188" s="11">
        <v>83.34</v>
      </c>
      <c r="U188" s="11">
        <v>29.55</v>
      </c>
      <c r="V188" s="11">
        <v>37.520000000000003</v>
      </c>
      <c r="W188" s="17">
        <f t="shared" si="10"/>
        <v>9.4108280254777075</v>
      </c>
      <c r="Z188" s="11">
        <v>407</v>
      </c>
      <c r="AA188" s="11">
        <v>14.82</v>
      </c>
      <c r="AB188" s="11">
        <v>49.57</v>
      </c>
      <c r="AC188" s="11">
        <v>15.52</v>
      </c>
      <c r="AD188" s="11">
        <v>27.38</v>
      </c>
      <c r="AE188" s="17">
        <f t="shared" si="11"/>
        <v>4.9426751592356686</v>
      </c>
    </row>
    <row r="189" spans="2:31" x14ac:dyDescent="0.25">
      <c r="B189" s="11">
        <v>79</v>
      </c>
      <c r="C189" s="11">
        <v>31.58</v>
      </c>
      <c r="D189" s="11">
        <v>69.2</v>
      </c>
      <c r="E189" s="11">
        <v>21.81</v>
      </c>
      <c r="F189" s="11">
        <v>31.77</v>
      </c>
      <c r="G189" s="17">
        <f t="shared" si="8"/>
        <v>6.9458598726114644</v>
      </c>
      <c r="J189" s="11">
        <v>317</v>
      </c>
      <c r="K189" s="11">
        <v>7.66</v>
      </c>
      <c r="L189" s="11">
        <v>34.35</v>
      </c>
      <c r="M189" s="11">
        <v>10.5</v>
      </c>
      <c r="N189" s="11">
        <v>22.45</v>
      </c>
      <c r="O189" s="17">
        <f t="shared" si="9"/>
        <v>3.3439490445859872</v>
      </c>
      <c r="R189" s="11">
        <v>186</v>
      </c>
      <c r="S189" s="11">
        <v>57</v>
      </c>
      <c r="T189" s="11">
        <v>111.48</v>
      </c>
      <c r="U189" s="11">
        <v>29.56</v>
      </c>
      <c r="V189" s="11">
        <v>39.74</v>
      </c>
      <c r="W189" s="17">
        <f t="shared" si="10"/>
        <v>9.4140127388535024</v>
      </c>
      <c r="Z189" s="11">
        <v>372</v>
      </c>
      <c r="AA189" s="11">
        <v>14.91</v>
      </c>
      <c r="AB189" s="11">
        <v>51.18</v>
      </c>
      <c r="AC189" s="11">
        <v>15.57</v>
      </c>
      <c r="AD189" s="11">
        <v>28.59</v>
      </c>
      <c r="AE189" s="17">
        <f t="shared" si="11"/>
        <v>4.9585987261146496</v>
      </c>
    </row>
    <row r="190" spans="2:31" x14ac:dyDescent="0.25">
      <c r="B190" s="11">
        <v>485</v>
      </c>
      <c r="C190" s="11">
        <v>28.76</v>
      </c>
      <c r="D190" s="11">
        <v>79.44</v>
      </c>
      <c r="E190" s="11">
        <v>21.83</v>
      </c>
      <c r="F190" s="11">
        <v>36.659999999999997</v>
      </c>
      <c r="G190" s="17">
        <f t="shared" si="8"/>
        <v>6.9522292993630561</v>
      </c>
      <c r="J190" s="11">
        <v>582</v>
      </c>
      <c r="K190" s="11">
        <v>7.53</v>
      </c>
      <c r="L190" s="11">
        <v>42.11</v>
      </c>
      <c r="M190" s="11">
        <v>10.5</v>
      </c>
      <c r="N190" s="11">
        <v>24.73</v>
      </c>
      <c r="O190" s="17">
        <f t="shared" si="9"/>
        <v>3.3439490445859872</v>
      </c>
      <c r="R190" s="11">
        <v>66</v>
      </c>
      <c r="S190" s="11">
        <v>54.12</v>
      </c>
      <c r="T190" s="11">
        <v>100.35</v>
      </c>
      <c r="U190" s="11">
        <v>29.63</v>
      </c>
      <c r="V190" s="11">
        <v>39.770000000000003</v>
      </c>
      <c r="W190" s="17">
        <f t="shared" si="10"/>
        <v>9.436305732484076</v>
      </c>
      <c r="Z190" s="11">
        <v>412</v>
      </c>
      <c r="AA190" s="11">
        <v>17.45</v>
      </c>
      <c r="AB190" s="11">
        <v>51.78</v>
      </c>
      <c r="AC190" s="11">
        <v>15.58</v>
      </c>
      <c r="AD190" s="11">
        <v>27.72</v>
      </c>
      <c r="AE190" s="17">
        <f t="shared" si="11"/>
        <v>4.9617834394904454</v>
      </c>
    </row>
    <row r="191" spans="2:31" x14ac:dyDescent="0.25">
      <c r="B191" s="11">
        <v>369</v>
      </c>
      <c r="C191" s="11">
        <v>30.94</v>
      </c>
      <c r="D191" s="11">
        <v>78.77</v>
      </c>
      <c r="E191" s="11">
        <v>21.9</v>
      </c>
      <c r="F191" s="11">
        <v>34.26</v>
      </c>
      <c r="G191" s="17">
        <f t="shared" si="8"/>
        <v>6.9745222929936297</v>
      </c>
      <c r="J191" s="11">
        <v>385</v>
      </c>
      <c r="K191" s="11">
        <v>7.53</v>
      </c>
      <c r="L191" s="11">
        <v>26.51</v>
      </c>
      <c r="M191" s="11">
        <v>10.53</v>
      </c>
      <c r="N191" s="11">
        <v>20.51</v>
      </c>
      <c r="O191" s="17">
        <f t="shared" si="9"/>
        <v>3.3535031847133756</v>
      </c>
      <c r="R191" s="11">
        <v>263</v>
      </c>
      <c r="S191" s="11">
        <v>62.77</v>
      </c>
      <c r="T191" s="11">
        <v>94.34</v>
      </c>
      <c r="U191" s="11">
        <v>30.16</v>
      </c>
      <c r="V191" s="11">
        <v>36.83</v>
      </c>
      <c r="W191" s="17">
        <f t="shared" si="10"/>
        <v>9.6050955414012744</v>
      </c>
      <c r="Z191" s="11">
        <v>245</v>
      </c>
      <c r="AA191" s="11">
        <v>15.78</v>
      </c>
      <c r="AB191" s="11">
        <v>31.71</v>
      </c>
      <c r="AC191" s="11">
        <v>15.72</v>
      </c>
      <c r="AD191" s="11">
        <v>22.37</v>
      </c>
      <c r="AE191" s="17">
        <f t="shared" si="11"/>
        <v>5.0063694267515926</v>
      </c>
    </row>
    <row r="192" spans="2:31" x14ac:dyDescent="0.25">
      <c r="B192" s="11">
        <v>4</v>
      </c>
      <c r="C192" s="11">
        <v>28.01</v>
      </c>
      <c r="D192" s="11">
        <v>52.08</v>
      </c>
      <c r="E192" s="11">
        <v>22.06</v>
      </c>
      <c r="F192" s="11">
        <v>29.11</v>
      </c>
      <c r="G192" s="17">
        <f t="shared" si="8"/>
        <v>7.0254777070063685</v>
      </c>
      <c r="J192" s="11">
        <v>566</v>
      </c>
      <c r="K192" s="11">
        <v>7.39</v>
      </c>
      <c r="L192" s="11">
        <v>34.06</v>
      </c>
      <c r="M192" s="11">
        <v>10.53</v>
      </c>
      <c r="N192" s="11">
        <v>21.88</v>
      </c>
      <c r="O192" s="17">
        <f t="shared" si="9"/>
        <v>3.3535031847133756</v>
      </c>
      <c r="R192" s="11">
        <v>156</v>
      </c>
      <c r="S192" s="11">
        <v>65.36</v>
      </c>
      <c r="T192" s="11">
        <v>152.18</v>
      </c>
      <c r="U192" s="11">
        <v>31.58</v>
      </c>
      <c r="V192" s="11">
        <v>48.26</v>
      </c>
      <c r="W192" s="17">
        <f t="shared" si="10"/>
        <v>10.057324840764331</v>
      </c>
      <c r="Z192" s="11">
        <v>316</v>
      </c>
      <c r="AA192" s="11">
        <v>17.07</v>
      </c>
      <c r="AB192" s="11">
        <v>43.73</v>
      </c>
      <c r="AC192" s="11">
        <v>15.73</v>
      </c>
      <c r="AD192" s="11">
        <v>24.97</v>
      </c>
      <c r="AE192" s="17">
        <f t="shared" si="11"/>
        <v>5.0095541401273884</v>
      </c>
    </row>
    <row r="193" spans="2:31" x14ac:dyDescent="0.25">
      <c r="B193" s="11">
        <v>504</v>
      </c>
      <c r="C193" s="11">
        <v>30.66</v>
      </c>
      <c r="D193" s="11">
        <v>111.99</v>
      </c>
      <c r="E193" s="11">
        <v>22.13</v>
      </c>
      <c r="F193" s="11">
        <v>42.25</v>
      </c>
      <c r="G193" s="17">
        <f t="shared" si="8"/>
        <v>7.0477707006369421</v>
      </c>
      <c r="J193" s="11">
        <v>341</v>
      </c>
      <c r="K193" s="11">
        <v>6.21</v>
      </c>
      <c r="L193" s="11">
        <v>26.95</v>
      </c>
      <c r="M193" s="11">
        <v>10.56</v>
      </c>
      <c r="N193" s="11">
        <v>20.69</v>
      </c>
      <c r="O193" s="17">
        <f t="shared" si="9"/>
        <v>3.3630573248407645</v>
      </c>
      <c r="R193" s="11">
        <v>184</v>
      </c>
      <c r="S193" s="11">
        <v>68.14</v>
      </c>
      <c r="T193" s="11">
        <v>102.41</v>
      </c>
      <c r="U193" s="11">
        <v>32.03</v>
      </c>
      <c r="V193" s="11">
        <v>39.229999999999997</v>
      </c>
      <c r="W193" s="17">
        <f t="shared" si="10"/>
        <v>10.200636942675159</v>
      </c>
      <c r="Z193" s="11">
        <v>130</v>
      </c>
      <c r="AA193" s="11">
        <v>16.25</v>
      </c>
      <c r="AB193" s="11">
        <v>34.39</v>
      </c>
      <c r="AC193" s="11">
        <v>15.74</v>
      </c>
      <c r="AD193" s="11">
        <v>22.43</v>
      </c>
      <c r="AE193" s="17">
        <f t="shared" si="11"/>
        <v>5.0127388535031843</v>
      </c>
    </row>
    <row r="194" spans="2:31" x14ac:dyDescent="0.25">
      <c r="B194" s="11">
        <v>41</v>
      </c>
      <c r="C194" s="11">
        <v>28.52</v>
      </c>
      <c r="D194" s="11">
        <v>60.77</v>
      </c>
      <c r="E194" s="11">
        <v>22.14</v>
      </c>
      <c r="F194" s="11">
        <v>30.76</v>
      </c>
      <c r="G194" s="17">
        <f t="shared" ref="G194:G257" si="12">E194/3.14</f>
        <v>7.0509554140127388</v>
      </c>
      <c r="J194" s="11">
        <v>443</v>
      </c>
      <c r="K194" s="11">
        <v>7.56</v>
      </c>
      <c r="L194" s="11">
        <v>31.11</v>
      </c>
      <c r="M194" s="11">
        <v>10.57</v>
      </c>
      <c r="N194" s="11">
        <v>21.14</v>
      </c>
      <c r="O194" s="17">
        <f t="shared" ref="O194:O257" si="13">M194/3.14</f>
        <v>3.3662420382165603</v>
      </c>
      <c r="R194" s="11">
        <v>171</v>
      </c>
      <c r="S194" s="11">
        <v>65.09</v>
      </c>
      <c r="T194" s="11">
        <v>114.79</v>
      </c>
      <c r="U194" s="11">
        <v>32.049999999999997</v>
      </c>
      <c r="V194" s="11">
        <v>41.72</v>
      </c>
      <c r="W194" s="17">
        <f t="shared" ref="W194:W203" si="14">U194/3.14</f>
        <v>10.20700636942675</v>
      </c>
      <c r="Z194" s="11">
        <v>103</v>
      </c>
      <c r="AA194" s="11">
        <v>16.940000000000001</v>
      </c>
      <c r="AB194" s="11">
        <v>43.25</v>
      </c>
      <c r="AC194" s="11">
        <v>15.84</v>
      </c>
      <c r="AD194" s="11">
        <v>25.23</v>
      </c>
      <c r="AE194" s="17">
        <f t="shared" ref="AE194:AE257" si="15">AC194/3.14</f>
        <v>5.0445859872611463</v>
      </c>
    </row>
    <row r="195" spans="2:31" x14ac:dyDescent="0.25">
      <c r="B195" s="11">
        <v>449</v>
      </c>
      <c r="C195" s="11">
        <v>33.83</v>
      </c>
      <c r="D195" s="11">
        <v>87.69</v>
      </c>
      <c r="E195" s="11">
        <v>22.2</v>
      </c>
      <c r="F195" s="11">
        <v>34.979999999999997</v>
      </c>
      <c r="G195" s="17">
        <f t="shared" si="12"/>
        <v>7.0700636942675157</v>
      </c>
      <c r="J195" s="11">
        <v>356</v>
      </c>
      <c r="K195" s="11">
        <v>7.6</v>
      </c>
      <c r="L195" s="11">
        <v>36.28</v>
      </c>
      <c r="M195" s="11">
        <v>10.6</v>
      </c>
      <c r="N195" s="11">
        <v>22.47</v>
      </c>
      <c r="O195" s="17">
        <f t="shared" si="13"/>
        <v>3.3757961783439487</v>
      </c>
      <c r="R195" s="11">
        <v>3</v>
      </c>
      <c r="S195" s="11">
        <v>64.569999999999993</v>
      </c>
      <c r="T195" s="11">
        <v>140.12</v>
      </c>
      <c r="U195" s="11">
        <v>32.85</v>
      </c>
      <c r="V195" s="11">
        <v>49.28</v>
      </c>
      <c r="W195" s="17">
        <f t="shared" si="14"/>
        <v>10.461783439490446</v>
      </c>
      <c r="Z195" s="11">
        <v>87</v>
      </c>
      <c r="AA195" s="11">
        <v>15.69</v>
      </c>
      <c r="AB195" s="11">
        <v>48.41</v>
      </c>
      <c r="AC195" s="11">
        <v>15.86</v>
      </c>
      <c r="AD195" s="11">
        <v>26.79</v>
      </c>
      <c r="AE195" s="17">
        <f t="shared" si="15"/>
        <v>5.0509554140127388</v>
      </c>
    </row>
    <row r="196" spans="2:31" x14ac:dyDescent="0.25">
      <c r="B196" s="11">
        <v>287</v>
      </c>
      <c r="C196" s="11">
        <v>28.66</v>
      </c>
      <c r="D196" s="11">
        <v>67.180000000000007</v>
      </c>
      <c r="E196" s="11">
        <v>22.67</v>
      </c>
      <c r="F196" s="11">
        <v>32.630000000000003</v>
      </c>
      <c r="G196" s="17">
        <f t="shared" si="12"/>
        <v>7.2197452229299364</v>
      </c>
      <c r="J196" s="11">
        <v>105</v>
      </c>
      <c r="K196" s="11">
        <v>6.68</v>
      </c>
      <c r="L196" s="11">
        <v>25.68</v>
      </c>
      <c r="M196" s="11">
        <v>10.69</v>
      </c>
      <c r="N196" s="11">
        <v>19.64</v>
      </c>
      <c r="O196" s="17">
        <f t="shared" si="13"/>
        <v>3.4044585987261144</v>
      </c>
      <c r="R196" s="11">
        <v>119</v>
      </c>
      <c r="S196" s="11">
        <v>71.16</v>
      </c>
      <c r="T196" s="11">
        <v>129.97</v>
      </c>
      <c r="U196" s="11">
        <v>33.090000000000003</v>
      </c>
      <c r="V196" s="11">
        <v>44.74</v>
      </c>
      <c r="W196" s="17">
        <f t="shared" si="14"/>
        <v>10.538216560509555</v>
      </c>
      <c r="Z196" s="11">
        <v>109</v>
      </c>
      <c r="AA196" s="11">
        <v>17.510000000000002</v>
      </c>
      <c r="AB196" s="11">
        <v>52.68</v>
      </c>
      <c r="AC196" s="11">
        <v>15.87</v>
      </c>
      <c r="AD196" s="11">
        <v>27.57</v>
      </c>
      <c r="AE196" s="17">
        <f t="shared" si="15"/>
        <v>5.0541401273885347</v>
      </c>
    </row>
    <row r="197" spans="2:31" x14ac:dyDescent="0.25">
      <c r="B197" s="11">
        <v>401</v>
      </c>
      <c r="C197" s="11">
        <v>31.82</v>
      </c>
      <c r="D197" s="11">
        <v>72.58</v>
      </c>
      <c r="E197" s="11">
        <v>22.81</v>
      </c>
      <c r="F197" s="11">
        <v>33.49</v>
      </c>
      <c r="G197" s="17">
        <f t="shared" si="12"/>
        <v>7.2643312101910817</v>
      </c>
      <c r="J197" s="11">
        <v>283</v>
      </c>
      <c r="K197" s="11">
        <v>8.1199999999999992</v>
      </c>
      <c r="L197" s="11">
        <v>43.9</v>
      </c>
      <c r="M197" s="11">
        <v>10.7</v>
      </c>
      <c r="N197" s="11">
        <v>25.24</v>
      </c>
      <c r="O197" s="17">
        <f t="shared" si="13"/>
        <v>3.4076433121019103</v>
      </c>
      <c r="R197" s="11">
        <v>59</v>
      </c>
      <c r="S197" s="11">
        <v>96.13</v>
      </c>
      <c r="T197" s="11">
        <v>150.83000000000001</v>
      </c>
      <c r="U197" s="11">
        <v>37.369999999999997</v>
      </c>
      <c r="V197" s="11">
        <v>46.77</v>
      </c>
      <c r="W197" s="17">
        <f t="shared" si="14"/>
        <v>11.901273885350317</v>
      </c>
      <c r="Z197" s="11">
        <v>244</v>
      </c>
      <c r="AA197" s="11">
        <v>13.39</v>
      </c>
      <c r="AB197" s="11">
        <v>40.18</v>
      </c>
      <c r="AC197" s="11">
        <v>15.93</v>
      </c>
      <c r="AD197" s="11">
        <v>25.53</v>
      </c>
      <c r="AE197" s="17">
        <f t="shared" si="15"/>
        <v>5.0732484076433115</v>
      </c>
    </row>
    <row r="198" spans="2:31" x14ac:dyDescent="0.25">
      <c r="B198" s="11">
        <v>121</v>
      </c>
      <c r="C198" s="11">
        <v>32.479999999999997</v>
      </c>
      <c r="D198" s="11">
        <v>76.97</v>
      </c>
      <c r="E198" s="11">
        <v>22.83</v>
      </c>
      <c r="F198" s="11">
        <v>34.15</v>
      </c>
      <c r="G198" s="17">
        <f t="shared" si="12"/>
        <v>7.2707006369426743</v>
      </c>
      <c r="J198" s="11">
        <v>343</v>
      </c>
      <c r="K198" s="11">
        <v>7.44</v>
      </c>
      <c r="L198" s="11">
        <v>32.89</v>
      </c>
      <c r="M198" s="11">
        <v>10.7</v>
      </c>
      <c r="N198" s="11">
        <v>23.04</v>
      </c>
      <c r="O198" s="17">
        <f t="shared" si="13"/>
        <v>3.4076433121019103</v>
      </c>
      <c r="R198" s="11">
        <v>305</v>
      </c>
      <c r="S198" s="11">
        <v>84.47</v>
      </c>
      <c r="T198" s="11">
        <v>168.99</v>
      </c>
      <c r="U198" s="11">
        <v>38.090000000000003</v>
      </c>
      <c r="V198" s="11">
        <v>56.18</v>
      </c>
      <c r="W198" s="17">
        <f t="shared" si="14"/>
        <v>12.130573248407645</v>
      </c>
      <c r="Z198" s="11">
        <v>310</v>
      </c>
      <c r="AA198" s="11">
        <v>17.760000000000002</v>
      </c>
      <c r="AB198" s="11">
        <v>46.88</v>
      </c>
      <c r="AC198" s="11">
        <v>15.94</v>
      </c>
      <c r="AD198" s="11">
        <v>25.74</v>
      </c>
      <c r="AE198" s="17">
        <f t="shared" si="15"/>
        <v>5.0764331210191083</v>
      </c>
    </row>
    <row r="199" spans="2:31" x14ac:dyDescent="0.25">
      <c r="B199" s="11">
        <v>288</v>
      </c>
      <c r="C199" s="11">
        <v>34.729999999999997</v>
      </c>
      <c r="D199" s="11">
        <v>78.430000000000007</v>
      </c>
      <c r="E199" s="11">
        <v>23.05</v>
      </c>
      <c r="F199" s="11">
        <v>34.07</v>
      </c>
      <c r="G199" s="17">
        <f t="shared" si="12"/>
        <v>7.3407643312101909</v>
      </c>
      <c r="J199" s="11">
        <v>412</v>
      </c>
      <c r="K199" s="11">
        <v>7.03</v>
      </c>
      <c r="L199" s="11">
        <v>28.98</v>
      </c>
      <c r="M199" s="11">
        <v>10.7</v>
      </c>
      <c r="N199" s="11">
        <v>20.74</v>
      </c>
      <c r="O199" s="17">
        <f t="shared" si="13"/>
        <v>3.4076433121019103</v>
      </c>
      <c r="R199" s="11">
        <v>136</v>
      </c>
      <c r="S199" s="11">
        <v>106.77</v>
      </c>
      <c r="T199" s="11">
        <v>212.07</v>
      </c>
      <c r="U199" s="11">
        <v>42.06</v>
      </c>
      <c r="V199" s="11">
        <v>60.16</v>
      </c>
      <c r="W199" s="17">
        <f t="shared" si="14"/>
        <v>13.394904458598726</v>
      </c>
      <c r="Z199" s="11">
        <v>23</v>
      </c>
      <c r="AA199" s="11">
        <v>16.059999999999999</v>
      </c>
      <c r="AB199" s="11">
        <v>38.299999999999997</v>
      </c>
      <c r="AC199" s="11">
        <v>16</v>
      </c>
      <c r="AD199" s="11">
        <v>23.69</v>
      </c>
      <c r="AE199" s="17">
        <f t="shared" si="15"/>
        <v>5.0955414012738851</v>
      </c>
    </row>
    <row r="200" spans="2:31" x14ac:dyDescent="0.25">
      <c r="B200" s="11">
        <v>311</v>
      </c>
      <c r="C200" s="11">
        <v>32.97</v>
      </c>
      <c r="D200" s="11">
        <v>64.19</v>
      </c>
      <c r="E200" s="11">
        <v>23.05</v>
      </c>
      <c r="F200" s="11">
        <v>31.86</v>
      </c>
      <c r="G200" s="17">
        <f t="shared" si="12"/>
        <v>7.3407643312101909</v>
      </c>
      <c r="J200" s="11">
        <v>553</v>
      </c>
      <c r="K200" s="11">
        <v>8.23</v>
      </c>
      <c r="L200" s="11">
        <v>32.04</v>
      </c>
      <c r="M200" s="11">
        <v>10.7</v>
      </c>
      <c r="N200" s="11">
        <v>21.27</v>
      </c>
      <c r="O200" s="17">
        <f t="shared" si="13"/>
        <v>3.4076433121019103</v>
      </c>
      <c r="R200" s="11">
        <v>88</v>
      </c>
      <c r="S200" s="11">
        <v>98.06</v>
      </c>
      <c r="T200" s="11">
        <v>219.01</v>
      </c>
      <c r="U200" s="11">
        <v>43.27</v>
      </c>
      <c r="V200" s="11">
        <v>62.42</v>
      </c>
      <c r="W200" s="17">
        <f t="shared" si="14"/>
        <v>13.780254777070065</v>
      </c>
      <c r="Z200" s="11">
        <v>341</v>
      </c>
      <c r="AA200" s="11">
        <v>17.04</v>
      </c>
      <c r="AB200" s="11">
        <v>37.04</v>
      </c>
      <c r="AC200" s="11">
        <v>16.04</v>
      </c>
      <c r="AD200" s="11">
        <v>23.29</v>
      </c>
      <c r="AE200" s="17">
        <f t="shared" si="15"/>
        <v>5.1082802547770694</v>
      </c>
    </row>
    <row r="201" spans="2:31" x14ac:dyDescent="0.25">
      <c r="B201" s="11">
        <v>507</v>
      </c>
      <c r="C201" s="11">
        <v>34.79</v>
      </c>
      <c r="D201" s="11">
        <v>99.78</v>
      </c>
      <c r="E201" s="11">
        <v>23.07</v>
      </c>
      <c r="F201" s="11">
        <v>38.020000000000003</v>
      </c>
      <c r="G201" s="17">
        <f t="shared" si="12"/>
        <v>7.3471337579617835</v>
      </c>
      <c r="J201" s="11">
        <v>393</v>
      </c>
      <c r="K201" s="11">
        <v>7.33</v>
      </c>
      <c r="L201" s="11">
        <v>32.159999999999997</v>
      </c>
      <c r="M201" s="11">
        <v>10.71</v>
      </c>
      <c r="N201" s="11">
        <v>22.02</v>
      </c>
      <c r="O201" s="17">
        <f t="shared" si="13"/>
        <v>3.410828025477707</v>
      </c>
      <c r="R201" s="11">
        <v>129</v>
      </c>
      <c r="S201" s="11">
        <v>114.81</v>
      </c>
      <c r="T201" s="11">
        <v>209.08</v>
      </c>
      <c r="U201" s="11">
        <v>45.11</v>
      </c>
      <c r="V201" s="11">
        <v>59.35</v>
      </c>
      <c r="W201" s="17">
        <f t="shared" si="14"/>
        <v>14.36624203821656</v>
      </c>
      <c r="Z201" s="11">
        <v>201</v>
      </c>
      <c r="AA201" s="11">
        <v>16.940000000000001</v>
      </c>
      <c r="AB201" s="11">
        <v>50.36</v>
      </c>
      <c r="AC201" s="11">
        <v>16.23</v>
      </c>
      <c r="AD201" s="11">
        <v>27.25</v>
      </c>
      <c r="AE201" s="17">
        <f t="shared" si="15"/>
        <v>5.1687898089171975</v>
      </c>
    </row>
    <row r="202" spans="2:31" x14ac:dyDescent="0.25">
      <c r="B202" s="11">
        <v>211</v>
      </c>
      <c r="C202" s="11">
        <v>35.71</v>
      </c>
      <c r="D202" s="11">
        <v>69.81</v>
      </c>
      <c r="E202" s="11">
        <v>23.17</v>
      </c>
      <c r="F202" s="11">
        <v>32.229999999999997</v>
      </c>
      <c r="G202" s="17">
        <f t="shared" si="12"/>
        <v>7.3789808917197455</v>
      </c>
      <c r="J202" s="11">
        <v>48</v>
      </c>
      <c r="K202" s="11">
        <v>7.73</v>
      </c>
      <c r="L202" s="11">
        <v>32.49</v>
      </c>
      <c r="M202" s="11">
        <v>10.72</v>
      </c>
      <c r="N202" s="11">
        <v>22.07</v>
      </c>
      <c r="O202" s="17">
        <f t="shared" si="13"/>
        <v>3.4140127388535033</v>
      </c>
      <c r="R202" s="11">
        <v>140</v>
      </c>
      <c r="S202" s="11">
        <v>118.73</v>
      </c>
      <c r="T202" s="11">
        <v>239.63</v>
      </c>
      <c r="U202" s="11">
        <v>45.83</v>
      </c>
      <c r="V202" s="11">
        <v>66.819999999999993</v>
      </c>
      <c r="W202" s="17">
        <f t="shared" si="14"/>
        <v>14.595541401273884</v>
      </c>
      <c r="Z202" s="11">
        <v>298</v>
      </c>
      <c r="AA202" s="11">
        <v>18.8</v>
      </c>
      <c r="AB202" s="11">
        <v>49.57</v>
      </c>
      <c r="AC202" s="11">
        <v>16.23</v>
      </c>
      <c r="AD202" s="11">
        <v>26.73</v>
      </c>
      <c r="AE202" s="17">
        <f t="shared" si="15"/>
        <v>5.1687898089171975</v>
      </c>
    </row>
    <row r="203" spans="2:31" x14ac:dyDescent="0.25">
      <c r="B203" s="11">
        <v>302</v>
      </c>
      <c r="C203" s="11">
        <v>33.08</v>
      </c>
      <c r="D203" s="11">
        <v>77.75</v>
      </c>
      <c r="E203" s="11">
        <v>23.29</v>
      </c>
      <c r="F203" s="11">
        <v>35.9</v>
      </c>
      <c r="G203" s="17">
        <f t="shared" si="12"/>
        <v>7.4171974522292992</v>
      </c>
      <c r="J203" s="11">
        <v>468</v>
      </c>
      <c r="K203" s="11">
        <v>8.35</v>
      </c>
      <c r="L203" s="11">
        <v>51.51</v>
      </c>
      <c r="M203" s="11">
        <v>10.75</v>
      </c>
      <c r="N203" s="11">
        <v>27.1</v>
      </c>
      <c r="O203" s="17">
        <f t="shared" si="13"/>
        <v>3.4235668789808917</v>
      </c>
      <c r="R203" s="11">
        <v>196</v>
      </c>
      <c r="S203" s="11">
        <v>113.43</v>
      </c>
      <c r="T203" s="11">
        <v>214.01</v>
      </c>
      <c r="U203" s="11">
        <v>55.08</v>
      </c>
      <c r="V203" s="11">
        <v>67.69</v>
      </c>
      <c r="W203" s="17">
        <f t="shared" si="14"/>
        <v>17.541401273885349</v>
      </c>
      <c r="Z203" s="11">
        <v>3</v>
      </c>
      <c r="AA203" s="11">
        <v>16.29</v>
      </c>
      <c r="AB203" s="11">
        <v>28.87</v>
      </c>
      <c r="AC203" s="11">
        <v>16.27</v>
      </c>
      <c r="AD203" s="11">
        <v>21.09</v>
      </c>
      <c r="AE203" s="17">
        <f t="shared" si="15"/>
        <v>5.1815286624203818</v>
      </c>
    </row>
    <row r="204" spans="2:31" x14ac:dyDescent="0.25">
      <c r="B204" s="11">
        <v>512</v>
      </c>
      <c r="C204" s="11">
        <v>38.76</v>
      </c>
      <c r="D204" s="11">
        <v>97.99</v>
      </c>
      <c r="E204" s="11">
        <v>23.33</v>
      </c>
      <c r="F204" s="11">
        <v>40.21</v>
      </c>
      <c r="G204" s="17">
        <f t="shared" si="12"/>
        <v>7.4299363057324834</v>
      </c>
      <c r="J204" s="11">
        <v>186</v>
      </c>
      <c r="K204" s="11">
        <v>7.41</v>
      </c>
      <c r="L204" s="11">
        <v>26.66</v>
      </c>
      <c r="M204" s="11">
        <v>10.82</v>
      </c>
      <c r="N204" s="11">
        <v>20.89</v>
      </c>
      <c r="O204" s="17">
        <f t="shared" si="13"/>
        <v>3.4458598726114649</v>
      </c>
      <c r="Z204" s="11">
        <v>291</v>
      </c>
      <c r="AA204" s="11">
        <v>14.64</v>
      </c>
      <c r="AB204" s="11">
        <v>50.26</v>
      </c>
      <c r="AC204" s="11">
        <v>16.27</v>
      </c>
      <c r="AD204" s="11">
        <v>28.41</v>
      </c>
      <c r="AE204" s="17">
        <f t="shared" si="15"/>
        <v>5.1815286624203818</v>
      </c>
    </row>
    <row r="205" spans="2:31" x14ac:dyDescent="0.25">
      <c r="B205" s="11">
        <v>178</v>
      </c>
      <c r="C205" s="11">
        <v>33.520000000000003</v>
      </c>
      <c r="D205" s="11">
        <v>78.58</v>
      </c>
      <c r="E205" s="11">
        <v>23.45</v>
      </c>
      <c r="F205" s="11">
        <v>34.08</v>
      </c>
      <c r="G205" s="17">
        <f t="shared" si="12"/>
        <v>7.468152866242038</v>
      </c>
      <c r="J205" s="11">
        <v>409</v>
      </c>
      <c r="K205" s="11">
        <v>7.53</v>
      </c>
      <c r="L205" s="11">
        <v>34.42</v>
      </c>
      <c r="M205" s="11">
        <v>10.85</v>
      </c>
      <c r="N205" s="11">
        <v>22.59</v>
      </c>
      <c r="O205" s="17">
        <f t="shared" si="13"/>
        <v>3.4554140127388533</v>
      </c>
      <c r="Q205" s="186" t="s">
        <v>20</v>
      </c>
      <c r="R205" s="11" t="s">
        <v>3</v>
      </c>
      <c r="S205" s="11" t="s">
        <v>4</v>
      </c>
      <c r="T205" s="11" t="s">
        <v>5</v>
      </c>
      <c r="U205" s="11" t="s">
        <v>6</v>
      </c>
      <c r="V205" s="11" t="s">
        <v>7</v>
      </c>
      <c r="W205" s="16" t="s">
        <v>167</v>
      </c>
      <c r="Z205" s="11">
        <v>123</v>
      </c>
      <c r="AA205" s="11">
        <v>14.63</v>
      </c>
      <c r="AB205" s="11">
        <v>51.85</v>
      </c>
      <c r="AC205" s="11">
        <v>16.28</v>
      </c>
      <c r="AD205" s="11">
        <v>29.92</v>
      </c>
      <c r="AE205" s="17">
        <f t="shared" si="15"/>
        <v>5.1847133757961785</v>
      </c>
    </row>
    <row r="206" spans="2:31" x14ac:dyDescent="0.25">
      <c r="B206" s="11">
        <v>74</v>
      </c>
      <c r="C206" s="11">
        <v>39.08</v>
      </c>
      <c r="D206" s="11">
        <v>95</v>
      </c>
      <c r="E206" s="11">
        <v>23.62</v>
      </c>
      <c r="F206" s="11">
        <v>37</v>
      </c>
      <c r="G206" s="17">
        <f t="shared" si="12"/>
        <v>7.5222929936305736</v>
      </c>
      <c r="J206" s="11">
        <v>379</v>
      </c>
      <c r="K206" s="11">
        <v>8.17</v>
      </c>
      <c r="L206" s="11">
        <v>38.68</v>
      </c>
      <c r="M206" s="11">
        <v>10.91</v>
      </c>
      <c r="N206" s="11">
        <v>24.41</v>
      </c>
      <c r="O206" s="17">
        <f t="shared" si="13"/>
        <v>3.4745222929936306</v>
      </c>
      <c r="Q206" s="187" t="s">
        <v>235</v>
      </c>
      <c r="R206" s="11">
        <v>456</v>
      </c>
      <c r="S206" s="11">
        <v>0.8</v>
      </c>
      <c r="T206" s="11">
        <v>3.99</v>
      </c>
      <c r="U206" s="11">
        <v>3.34</v>
      </c>
      <c r="V206" s="11">
        <v>7.34</v>
      </c>
      <c r="W206" s="17">
        <f t="shared" ref="W206:W269" si="16">U206/3.14</f>
        <v>1.0636942675159236</v>
      </c>
      <c r="Z206" s="11">
        <v>415</v>
      </c>
      <c r="AA206" s="11">
        <v>18.89</v>
      </c>
      <c r="AB206" s="11">
        <v>50.57</v>
      </c>
      <c r="AC206" s="11">
        <v>16.309999999999999</v>
      </c>
      <c r="AD206" s="11">
        <v>26.63</v>
      </c>
      <c r="AE206" s="17">
        <f t="shared" si="15"/>
        <v>5.1942675159235661</v>
      </c>
    </row>
    <row r="207" spans="2:31" x14ac:dyDescent="0.25">
      <c r="B207" s="11">
        <v>265</v>
      </c>
      <c r="C207" s="11">
        <v>33.64</v>
      </c>
      <c r="D207" s="11">
        <v>69.540000000000006</v>
      </c>
      <c r="E207" s="11">
        <v>23.72</v>
      </c>
      <c r="F207" s="11">
        <v>33.090000000000003</v>
      </c>
      <c r="G207" s="17">
        <f t="shared" si="12"/>
        <v>7.5541401273885347</v>
      </c>
      <c r="J207" s="11">
        <v>318</v>
      </c>
      <c r="K207" s="11">
        <v>7.19</v>
      </c>
      <c r="L207" s="11">
        <v>32.51</v>
      </c>
      <c r="M207" s="11">
        <v>10.93</v>
      </c>
      <c r="N207" s="11">
        <v>22.37</v>
      </c>
      <c r="O207" s="17">
        <f t="shared" si="13"/>
        <v>3.4808917197452227</v>
      </c>
      <c r="R207" s="11">
        <v>348</v>
      </c>
      <c r="S207" s="11">
        <v>0.93</v>
      </c>
      <c r="T207" s="11">
        <v>9.74</v>
      </c>
      <c r="U207" s="11">
        <v>3.47</v>
      </c>
      <c r="V207" s="11">
        <v>11.72</v>
      </c>
      <c r="W207" s="17">
        <f t="shared" si="16"/>
        <v>1.105095541401274</v>
      </c>
      <c r="Z207" s="11">
        <v>212</v>
      </c>
      <c r="AA207" s="11">
        <v>17.68</v>
      </c>
      <c r="AB207" s="11">
        <v>43.92</v>
      </c>
      <c r="AC207" s="11">
        <v>16.32</v>
      </c>
      <c r="AD207" s="11">
        <v>25.13</v>
      </c>
      <c r="AE207" s="17">
        <f t="shared" si="15"/>
        <v>5.1974522292993628</v>
      </c>
    </row>
    <row r="208" spans="2:31" x14ac:dyDescent="0.25">
      <c r="B208" s="11">
        <v>523</v>
      </c>
      <c r="C208" s="11">
        <v>36.01</v>
      </c>
      <c r="D208" s="11">
        <v>110.03</v>
      </c>
      <c r="E208" s="11">
        <v>23.72</v>
      </c>
      <c r="F208" s="11">
        <v>40.46</v>
      </c>
      <c r="G208" s="17">
        <f t="shared" si="12"/>
        <v>7.5541401273885347</v>
      </c>
      <c r="J208" s="11">
        <v>124</v>
      </c>
      <c r="K208" s="11">
        <v>8.2200000000000006</v>
      </c>
      <c r="L208" s="11">
        <v>25.49</v>
      </c>
      <c r="M208" s="11">
        <v>11</v>
      </c>
      <c r="N208" s="11">
        <v>18.91</v>
      </c>
      <c r="O208" s="17">
        <f t="shared" si="13"/>
        <v>3.5031847133757958</v>
      </c>
      <c r="R208" s="11">
        <v>1</v>
      </c>
      <c r="S208" s="11">
        <v>1.2</v>
      </c>
      <c r="T208" s="11">
        <v>8.8800000000000008</v>
      </c>
      <c r="U208" s="11">
        <v>4.09</v>
      </c>
      <c r="V208" s="11">
        <v>11.57</v>
      </c>
      <c r="W208" s="17">
        <f t="shared" si="16"/>
        <v>1.3025477707006368</v>
      </c>
      <c r="Z208" s="11">
        <v>387</v>
      </c>
      <c r="AA208" s="11">
        <v>15.13</v>
      </c>
      <c r="AB208" s="11">
        <v>41.77</v>
      </c>
      <c r="AC208" s="11">
        <v>16.329999999999998</v>
      </c>
      <c r="AD208" s="11">
        <v>25.24</v>
      </c>
      <c r="AE208" s="17">
        <f t="shared" si="15"/>
        <v>5.2006369426751586</v>
      </c>
    </row>
    <row r="209" spans="2:31" x14ac:dyDescent="0.25">
      <c r="B209" s="11">
        <v>65</v>
      </c>
      <c r="C209" s="11">
        <v>26.86</v>
      </c>
      <c r="D209" s="11">
        <v>62.09</v>
      </c>
      <c r="E209" s="11">
        <v>23.77</v>
      </c>
      <c r="F209" s="11">
        <v>33.590000000000003</v>
      </c>
      <c r="G209" s="17">
        <f t="shared" si="12"/>
        <v>7.5700636942675157</v>
      </c>
      <c r="J209" s="11">
        <v>256</v>
      </c>
      <c r="K209" s="11">
        <v>8.5399999999999991</v>
      </c>
      <c r="L209" s="11">
        <v>30.24</v>
      </c>
      <c r="M209" s="11">
        <v>11</v>
      </c>
      <c r="N209" s="11">
        <v>20.95</v>
      </c>
      <c r="O209" s="17">
        <f t="shared" si="13"/>
        <v>3.5031847133757958</v>
      </c>
      <c r="R209" s="11">
        <v>444</v>
      </c>
      <c r="S209" s="11">
        <v>1.91</v>
      </c>
      <c r="T209" s="11">
        <v>11.53</v>
      </c>
      <c r="U209" s="11">
        <v>5.16</v>
      </c>
      <c r="V209" s="11">
        <v>12.67</v>
      </c>
      <c r="W209" s="17">
        <f t="shared" si="16"/>
        <v>1.6433121019108281</v>
      </c>
      <c r="Z209" s="11">
        <v>84</v>
      </c>
      <c r="AA209" s="11">
        <v>16.63</v>
      </c>
      <c r="AB209" s="11">
        <v>27.53</v>
      </c>
      <c r="AC209" s="11">
        <v>16.34</v>
      </c>
      <c r="AD209" s="11">
        <v>20.56</v>
      </c>
      <c r="AE209" s="17">
        <f t="shared" si="15"/>
        <v>5.2038216560509554</v>
      </c>
    </row>
    <row r="210" spans="2:31" x14ac:dyDescent="0.25">
      <c r="B210" s="11">
        <v>343</v>
      </c>
      <c r="C210" s="11">
        <v>36.25</v>
      </c>
      <c r="D210" s="11">
        <v>99.09</v>
      </c>
      <c r="E210" s="11">
        <v>23.86</v>
      </c>
      <c r="F210" s="11">
        <v>37.96</v>
      </c>
      <c r="G210" s="17">
        <f t="shared" si="12"/>
        <v>7.598726114649681</v>
      </c>
      <c r="J210" s="11">
        <v>378</v>
      </c>
      <c r="K210" s="11">
        <v>8.5399999999999991</v>
      </c>
      <c r="L210" s="11">
        <v>29.94</v>
      </c>
      <c r="M210" s="11">
        <v>11</v>
      </c>
      <c r="N210" s="11">
        <v>20.309999999999999</v>
      </c>
      <c r="O210" s="17">
        <f t="shared" si="13"/>
        <v>3.5031847133757958</v>
      </c>
      <c r="R210" s="11">
        <v>186</v>
      </c>
      <c r="S210" s="11">
        <v>2.04</v>
      </c>
      <c r="T210" s="11">
        <v>15.42</v>
      </c>
      <c r="U210" s="11">
        <v>5.38</v>
      </c>
      <c r="V210" s="11">
        <v>15</v>
      </c>
      <c r="W210" s="17">
        <f t="shared" si="16"/>
        <v>1.7133757961783438</v>
      </c>
      <c r="Z210" s="11">
        <v>347</v>
      </c>
      <c r="AA210" s="11">
        <v>18.420000000000002</v>
      </c>
      <c r="AB210" s="11">
        <v>48.1</v>
      </c>
      <c r="AC210" s="11">
        <v>16.350000000000001</v>
      </c>
      <c r="AD210" s="11">
        <v>26.36</v>
      </c>
      <c r="AE210" s="17">
        <f t="shared" si="15"/>
        <v>5.2070063694267521</v>
      </c>
    </row>
    <row r="211" spans="2:31" x14ac:dyDescent="0.25">
      <c r="B211" s="11">
        <v>325</v>
      </c>
      <c r="C211" s="11">
        <v>36.799999999999997</v>
      </c>
      <c r="D211" s="11">
        <v>89.09</v>
      </c>
      <c r="E211" s="11">
        <v>23.89</v>
      </c>
      <c r="F211" s="11">
        <v>36.67</v>
      </c>
      <c r="G211" s="17">
        <f t="shared" si="12"/>
        <v>7.6082802547770703</v>
      </c>
      <c r="J211" s="11">
        <v>358</v>
      </c>
      <c r="K211" s="11">
        <v>8.19</v>
      </c>
      <c r="L211" s="11">
        <v>42.07</v>
      </c>
      <c r="M211" s="11">
        <v>11.01</v>
      </c>
      <c r="N211" s="11">
        <v>24.81</v>
      </c>
      <c r="O211" s="17">
        <f t="shared" si="13"/>
        <v>3.5063694267515921</v>
      </c>
      <c r="R211" s="11">
        <v>337</v>
      </c>
      <c r="S211" s="11">
        <v>1.85</v>
      </c>
      <c r="T211" s="11">
        <v>12.33</v>
      </c>
      <c r="U211" s="11">
        <v>5.69</v>
      </c>
      <c r="V211" s="11">
        <v>13.69</v>
      </c>
      <c r="W211" s="17">
        <f t="shared" si="16"/>
        <v>1.8121019108280256</v>
      </c>
      <c r="Z211" s="11">
        <v>132</v>
      </c>
      <c r="AA211" s="11">
        <v>17.82</v>
      </c>
      <c r="AB211" s="11">
        <v>39.700000000000003</v>
      </c>
      <c r="AC211" s="11">
        <v>16.45</v>
      </c>
      <c r="AD211" s="11">
        <v>24.05</v>
      </c>
      <c r="AE211" s="17">
        <f t="shared" si="15"/>
        <v>5.2388535031847132</v>
      </c>
    </row>
    <row r="212" spans="2:31" x14ac:dyDescent="0.25">
      <c r="B212" s="11">
        <v>342</v>
      </c>
      <c r="C212" s="11">
        <v>33.090000000000003</v>
      </c>
      <c r="D212" s="11">
        <v>81.489999999999995</v>
      </c>
      <c r="E212" s="11">
        <v>24.02</v>
      </c>
      <c r="F212" s="11">
        <v>35.53</v>
      </c>
      <c r="G212" s="17">
        <f t="shared" si="12"/>
        <v>7.6496815286624198</v>
      </c>
      <c r="J212" s="11">
        <v>226</v>
      </c>
      <c r="K212" s="11">
        <v>7.48</v>
      </c>
      <c r="L212" s="11">
        <v>34.799999999999997</v>
      </c>
      <c r="M212" s="11">
        <v>11.09</v>
      </c>
      <c r="N212" s="11">
        <v>22.59</v>
      </c>
      <c r="O212" s="17">
        <f t="shared" si="13"/>
        <v>3.5318471337579616</v>
      </c>
      <c r="R212" s="11">
        <v>301</v>
      </c>
      <c r="S212" s="11">
        <v>2.4</v>
      </c>
      <c r="T212" s="11">
        <v>8.2799999999999994</v>
      </c>
      <c r="U212" s="11">
        <v>5.75</v>
      </c>
      <c r="V212" s="11">
        <v>10.84</v>
      </c>
      <c r="W212" s="17">
        <f t="shared" si="16"/>
        <v>1.8312101910828025</v>
      </c>
      <c r="Z212" s="11">
        <v>324</v>
      </c>
      <c r="AA212" s="11">
        <v>19.38</v>
      </c>
      <c r="AB212" s="11">
        <v>42.37</v>
      </c>
      <c r="AC212" s="11">
        <v>16.46</v>
      </c>
      <c r="AD212" s="11">
        <v>25.22</v>
      </c>
      <c r="AE212" s="17">
        <f t="shared" si="15"/>
        <v>5.2420382165605099</v>
      </c>
    </row>
    <row r="213" spans="2:31" x14ac:dyDescent="0.25">
      <c r="B213" s="11">
        <v>269</v>
      </c>
      <c r="C213" s="11">
        <v>38.74</v>
      </c>
      <c r="D213" s="11">
        <v>95.09</v>
      </c>
      <c r="E213" s="11">
        <v>24.11</v>
      </c>
      <c r="F213" s="11">
        <v>37.96</v>
      </c>
      <c r="G213" s="17">
        <f t="shared" si="12"/>
        <v>7.6783439490445851</v>
      </c>
      <c r="J213" s="11">
        <v>451</v>
      </c>
      <c r="K213" s="11">
        <v>6.76</v>
      </c>
      <c r="L213" s="11">
        <v>36.340000000000003</v>
      </c>
      <c r="M213" s="11">
        <v>11.09</v>
      </c>
      <c r="N213" s="11">
        <v>23.26</v>
      </c>
      <c r="O213" s="17">
        <f t="shared" si="13"/>
        <v>3.5318471337579616</v>
      </c>
      <c r="R213" s="11">
        <v>327</v>
      </c>
      <c r="S213" s="11">
        <v>2.3199999999999998</v>
      </c>
      <c r="T213" s="11">
        <v>5.54</v>
      </c>
      <c r="U213" s="11">
        <v>5.75</v>
      </c>
      <c r="V213" s="11">
        <v>8.76</v>
      </c>
      <c r="W213" s="17">
        <f t="shared" si="16"/>
        <v>1.8312101910828025</v>
      </c>
      <c r="Z213" s="11">
        <v>108</v>
      </c>
      <c r="AA213" s="11">
        <v>17.46</v>
      </c>
      <c r="AB213" s="11">
        <v>53.29</v>
      </c>
      <c r="AC213" s="11">
        <v>16.5</v>
      </c>
      <c r="AD213" s="11">
        <v>28.04</v>
      </c>
      <c r="AE213" s="17">
        <f t="shared" si="15"/>
        <v>5.2547770700636942</v>
      </c>
    </row>
    <row r="214" spans="2:31" x14ac:dyDescent="0.25">
      <c r="B214" s="11">
        <v>508</v>
      </c>
      <c r="C214" s="11">
        <v>39.92</v>
      </c>
      <c r="D214" s="11">
        <v>96.17</v>
      </c>
      <c r="E214" s="11">
        <v>24.31</v>
      </c>
      <c r="F214" s="11">
        <v>37.36</v>
      </c>
      <c r="G214" s="17">
        <f t="shared" si="12"/>
        <v>7.7420382165605091</v>
      </c>
      <c r="J214" s="11">
        <v>288</v>
      </c>
      <c r="K214" s="11">
        <v>8.2200000000000006</v>
      </c>
      <c r="L214" s="11">
        <v>35.28</v>
      </c>
      <c r="M214" s="11">
        <v>11.1</v>
      </c>
      <c r="N214" s="11">
        <v>22.64</v>
      </c>
      <c r="O214" s="17">
        <f t="shared" si="13"/>
        <v>3.5350318471337578</v>
      </c>
      <c r="R214" s="11">
        <v>78</v>
      </c>
      <c r="S214" s="11">
        <v>2.54</v>
      </c>
      <c r="T214" s="11">
        <v>11.64</v>
      </c>
      <c r="U214" s="11">
        <v>6.04</v>
      </c>
      <c r="V214" s="11">
        <v>12.86</v>
      </c>
      <c r="W214" s="17">
        <f t="shared" si="16"/>
        <v>1.9235668789808917</v>
      </c>
      <c r="Z214" s="11">
        <v>402</v>
      </c>
      <c r="AA214" s="11">
        <v>17.8</v>
      </c>
      <c r="AB214" s="11">
        <v>51.39</v>
      </c>
      <c r="AC214" s="11">
        <v>16.510000000000002</v>
      </c>
      <c r="AD214" s="11">
        <v>27.71</v>
      </c>
      <c r="AE214" s="17">
        <f t="shared" si="15"/>
        <v>5.2579617834394909</v>
      </c>
    </row>
    <row r="215" spans="2:31" x14ac:dyDescent="0.25">
      <c r="B215" s="11">
        <v>510</v>
      </c>
      <c r="C215" s="11">
        <v>40.03</v>
      </c>
      <c r="D215" s="11">
        <v>101.69</v>
      </c>
      <c r="E215" s="11">
        <v>24.6</v>
      </c>
      <c r="F215" s="11">
        <v>38.79</v>
      </c>
      <c r="G215" s="17">
        <f t="shared" si="12"/>
        <v>7.8343949044585992</v>
      </c>
      <c r="J215" s="11">
        <v>386</v>
      </c>
      <c r="K215" s="11">
        <v>8.07</v>
      </c>
      <c r="L215" s="11">
        <v>34.61</v>
      </c>
      <c r="M215" s="11">
        <v>11.1</v>
      </c>
      <c r="N215" s="11">
        <v>22.51</v>
      </c>
      <c r="O215" s="17">
        <f t="shared" si="13"/>
        <v>3.5350318471337578</v>
      </c>
      <c r="R215" s="11">
        <v>403</v>
      </c>
      <c r="S215" s="11">
        <v>2.63</v>
      </c>
      <c r="T215" s="11">
        <v>9.1999999999999993</v>
      </c>
      <c r="U215" s="11">
        <v>6.31</v>
      </c>
      <c r="V215" s="11">
        <v>11.41</v>
      </c>
      <c r="W215" s="17">
        <f t="shared" si="16"/>
        <v>2.0095541401273884</v>
      </c>
      <c r="Z215" s="11">
        <v>423</v>
      </c>
      <c r="AA215" s="11">
        <v>18.89</v>
      </c>
      <c r="AB215" s="11">
        <v>41.13</v>
      </c>
      <c r="AC215" s="11">
        <v>16.52</v>
      </c>
      <c r="AD215" s="11">
        <v>24.03</v>
      </c>
      <c r="AE215" s="17">
        <f t="shared" si="15"/>
        <v>5.2611464968152859</v>
      </c>
    </row>
    <row r="216" spans="2:31" x14ac:dyDescent="0.25">
      <c r="B216" s="11">
        <v>402</v>
      </c>
      <c r="C216" s="11">
        <v>38.61</v>
      </c>
      <c r="D216" s="11">
        <v>93.68</v>
      </c>
      <c r="E216" s="11">
        <v>24.66</v>
      </c>
      <c r="F216" s="11">
        <v>37.85</v>
      </c>
      <c r="G216" s="17">
        <f t="shared" si="12"/>
        <v>7.8535031847133752</v>
      </c>
      <c r="J216" s="11">
        <v>428</v>
      </c>
      <c r="K216" s="11">
        <v>9.0500000000000007</v>
      </c>
      <c r="L216" s="11">
        <v>34.58</v>
      </c>
      <c r="M216" s="11">
        <v>11.13</v>
      </c>
      <c r="N216" s="11">
        <v>22.01</v>
      </c>
      <c r="O216" s="17">
        <f t="shared" si="13"/>
        <v>3.5445859872611467</v>
      </c>
      <c r="R216" s="11">
        <v>58</v>
      </c>
      <c r="S216" s="11">
        <v>2.73</v>
      </c>
      <c r="T216" s="11">
        <v>9.84</v>
      </c>
      <c r="U216" s="11">
        <v>6.35</v>
      </c>
      <c r="V216" s="11">
        <v>11.94</v>
      </c>
      <c r="W216" s="17">
        <f t="shared" si="16"/>
        <v>2.0222929936305731</v>
      </c>
      <c r="Z216" s="11">
        <v>139</v>
      </c>
      <c r="AA216" s="11">
        <v>12.78</v>
      </c>
      <c r="AB216" s="11">
        <v>71.83</v>
      </c>
      <c r="AC216" s="11">
        <v>16.62</v>
      </c>
      <c r="AD216" s="11">
        <v>39.19</v>
      </c>
      <c r="AE216" s="17">
        <f t="shared" si="15"/>
        <v>5.2929936305732488</v>
      </c>
    </row>
    <row r="217" spans="2:31" x14ac:dyDescent="0.25">
      <c r="B217" s="11">
        <v>186</v>
      </c>
      <c r="C217" s="11">
        <v>41.87</v>
      </c>
      <c r="D217" s="11">
        <v>87.02</v>
      </c>
      <c r="E217" s="11">
        <v>24.81</v>
      </c>
      <c r="F217" s="11">
        <v>35.380000000000003</v>
      </c>
      <c r="G217" s="17">
        <f t="shared" si="12"/>
        <v>7.9012738853503182</v>
      </c>
      <c r="J217" s="11">
        <v>218</v>
      </c>
      <c r="K217" s="11">
        <v>8.65</v>
      </c>
      <c r="L217" s="11">
        <v>23.01</v>
      </c>
      <c r="M217" s="11">
        <v>11.19</v>
      </c>
      <c r="N217" s="11">
        <v>18.2</v>
      </c>
      <c r="O217" s="17">
        <f t="shared" si="13"/>
        <v>3.5636942675159231</v>
      </c>
      <c r="R217" s="11">
        <v>203</v>
      </c>
      <c r="S217" s="11">
        <v>2.65</v>
      </c>
      <c r="T217" s="11">
        <v>18.739999999999998</v>
      </c>
      <c r="U217" s="11">
        <v>6.35</v>
      </c>
      <c r="V217" s="11">
        <v>16.78</v>
      </c>
      <c r="W217" s="17">
        <f t="shared" si="16"/>
        <v>2.0222929936305731</v>
      </c>
      <c r="Z217" s="11">
        <v>168</v>
      </c>
      <c r="AA217" s="11">
        <v>17.41</v>
      </c>
      <c r="AB217" s="11">
        <v>58.16</v>
      </c>
      <c r="AC217" s="11">
        <v>16.64</v>
      </c>
      <c r="AD217" s="11">
        <v>29.88</v>
      </c>
      <c r="AE217" s="17">
        <f t="shared" si="15"/>
        <v>5.2993630573248405</v>
      </c>
    </row>
    <row r="218" spans="2:31" x14ac:dyDescent="0.25">
      <c r="B218" s="11">
        <v>483</v>
      </c>
      <c r="C218" s="11">
        <v>31.62</v>
      </c>
      <c r="D218" s="11">
        <v>86.54</v>
      </c>
      <c r="E218" s="11">
        <v>24.93</v>
      </c>
      <c r="F218" s="11">
        <v>39.39</v>
      </c>
      <c r="G218" s="17">
        <f t="shared" si="12"/>
        <v>7.9394904458598718</v>
      </c>
      <c r="J218" s="11">
        <v>476</v>
      </c>
      <c r="K218" s="11">
        <v>7.93</v>
      </c>
      <c r="L218" s="11">
        <v>38.049999999999997</v>
      </c>
      <c r="M218" s="11">
        <v>11.23</v>
      </c>
      <c r="N218" s="11">
        <v>24.23</v>
      </c>
      <c r="O218" s="17">
        <f t="shared" si="13"/>
        <v>3.5764331210191083</v>
      </c>
      <c r="R218" s="11">
        <v>88</v>
      </c>
      <c r="S218" s="11">
        <v>2.89</v>
      </c>
      <c r="T218" s="11">
        <v>17.48</v>
      </c>
      <c r="U218" s="11">
        <v>6.62</v>
      </c>
      <c r="V218" s="11">
        <v>15.7</v>
      </c>
      <c r="W218" s="17">
        <f t="shared" si="16"/>
        <v>2.1082802547770698</v>
      </c>
      <c r="Z218" s="11">
        <v>208</v>
      </c>
      <c r="AA218" s="11">
        <v>16.61</v>
      </c>
      <c r="AB218" s="11">
        <v>47.2</v>
      </c>
      <c r="AC218" s="11">
        <v>16.649999999999999</v>
      </c>
      <c r="AD218" s="11">
        <v>26.48</v>
      </c>
      <c r="AE218" s="17">
        <f t="shared" si="15"/>
        <v>5.3025477707006363</v>
      </c>
    </row>
    <row r="219" spans="2:31" x14ac:dyDescent="0.25">
      <c r="B219" s="11">
        <v>308</v>
      </c>
      <c r="C219" s="11">
        <v>37.33</v>
      </c>
      <c r="D219" s="11">
        <v>79.900000000000006</v>
      </c>
      <c r="E219" s="11">
        <v>25.02</v>
      </c>
      <c r="F219" s="11">
        <v>35.54</v>
      </c>
      <c r="G219" s="17">
        <f t="shared" si="12"/>
        <v>7.968152866242038</v>
      </c>
      <c r="J219" s="11">
        <v>230</v>
      </c>
      <c r="K219" s="11">
        <v>9.2899999999999991</v>
      </c>
      <c r="L219" s="11">
        <v>35.549999999999997</v>
      </c>
      <c r="M219" s="11">
        <v>11.29</v>
      </c>
      <c r="N219" s="11">
        <v>22.64</v>
      </c>
      <c r="O219" s="17">
        <f t="shared" si="13"/>
        <v>3.5955414012738851</v>
      </c>
      <c r="R219" s="11">
        <v>170</v>
      </c>
      <c r="S219" s="11">
        <v>3.29</v>
      </c>
      <c r="T219" s="11">
        <v>20.67</v>
      </c>
      <c r="U219" s="11">
        <v>6.97</v>
      </c>
      <c r="V219" s="11">
        <v>17.73</v>
      </c>
      <c r="W219" s="17">
        <f t="shared" si="16"/>
        <v>2.2197452229299359</v>
      </c>
      <c r="Z219" s="11">
        <v>15</v>
      </c>
      <c r="AA219" s="11">
        <v>18.850000000000001</v>
      </c>
      <c r="AB219" s="11">
        <v>47.66</v>
      </c>
      <c r="AC219" s="11">
        <v>16.670000000000002</v>
      </c>
      <c r="AD219" s="11">
        <v>26.11</v>
      </c>
      <c r="AE219" s="17">
        <f t="shared" si="15"/>
        <v>5.3089171974522298</v>
      </c>
    </row>
    <row r="220" spans="2:31" x14ac:dyDescent="0.25">
      <c r="B220" s="11">
        <v>337</v>
      </c>
      <c r="C220" s="11">
        <v>36.409999999999997</v>
      </c>
      <c r="D220" s="11">
        <v>91.26</v>
      </c>
      <c r="E220" s="11">
        <v>25.13</v>
      </c>
      <c r="F220" s="11">
        <v>37.99</v>
      </c>
      <c r="G220" s="17">
        <f t="shared" si="12"/>
        <v>8.003184713375795</v>
      </c>
      <c r="J220" s="11">
        <v>99</v>
      </c>
      <c r="K220" s="11">
        <v>7.41</v>
      </c>
      <c r="L220" s="11">
        <v>31.7</v>
      </c>
      <c r="M220" s="11">
        <v>11.32</v>
      </c>
      <c r="N220" s="11">
        <v>22.16</v>
      </c>
      <c r="O220" s="17">
        <f t="shared" si="13"/>
        <v>3.605095541401274</v>
      </c>
      <c r="R220" s="11">
        <v>347</v>
      </c>
      <c r="S220" s="11">
        <v>3.42</v>
      </c>
      <c r="T220" s="11">
        <v>25.82</v>
      </c>
      <c r="U220" s="11">
        <v>7.1</v>
      </c>
      <c r="V220" s="11">
        <v>20.92</v>
      </c>
      <c r="W220" s="17">
        <f t="shared" si="16"/>
        <v>2.2611464968152863</v>
      </c>
      <c r="Z220" s="11">
        <v>232</v>
      </c>
      <c r="AA220" s="11">
        <v>18.829999999999998</v>
      </c>
      <c r="AB220" s="11">
        <v>64.31</v>
      </c>
      <c r="AC220" s="11">
        <v>16.79</v>
      </c>
      <c r="AD220" s="11">
        <v>30.43</v>
      </c>
      <c r="AE220" s="17">
        <f t="shared" si="15"/>
        <v>5.3471337579617826</v>
      </c>
    </row>
    <row r="221" spans="2:31" x14ac:dyDescent="0.25">
      <c r="B221" s="11">
        <v>344</v>
      </c>
      <c r="C221" s="11">
        <v>39.72</v>
      </c>
      <c r="D221" s="11">
        <v>86.07</v>
      </c>
      <c r="E221" s="11">
        <v>25.41</v>
      </c>
      <c r="F221" s="11">
        <v>36.07</v>
      </c>
      <c r="G221" s="17">
        <f t="shared" si="12"/>
        <v>8.0923566878980893</v>
      </c>
      <c r="J221" s="11">
        <v>396</v>
      </c>
      <c r="K221" s="11">
        <v>9</v>
      </c>
      <c r="L221" s="11">
        <v>29.71</v>
      </c>
      <c r="M221" s="11">
        <v>11.37</v>
      </c>
      <c r="N221" s="11">
        <v>20.59</v>
      </c>
      <c r="O221" s="17">
        <f t="shared" si="13"/>
        <v>3.6210191082802545</v>
      </c>
      <c r="R221" s="11">
        <v>312</v>
      </c>
      <c r="S221" s="11">
        <v>3.64</v>
      </c>
      <c r="T221" s="11">
        <v>8.6999999999999993</v>
      </c>
      <c r="U221" s="11">
        <v>7.12</v>
      </c>
      <c r="V221" s="11">
        <v>11.15</v>
      </c>
      <c r="W221" s="17">
        <f t="shared" si="16"/>
        <v>2.2675159235668789</v>
      </c>
      <c r="Z221" s="11">
        <v>318</v>
      </c>
      <c r="AA221" s="11">
        <v>18.86</v>
      </c>
      <c r="AB221" s="11">
        <v>45.63</v>
      </c>
      <c r="AC221" s="11">
        <v>16.82</v>
      </c>
      <c r="AD221" s="11">
        <v>26.04</v>
      </c>
      <c r="AE221" s="17">
        <f t="shared" si="15"/>
        <v>5.3566878980891719</v>
      </c>
    </row>
    <row r="222" spans="2:31" x14ac:dyDescent="0.25">
      <c r="B222" s="11">
        <v>432</v>
      </c>
      <c r="C222" s="11">
        <v>40.04</v>
      </c>
      <c r="D222" s="11">
        <v>93.48</v>
      </c>
      <c r="E222" s="11">
        <v>25.48</v>
      </c>
      <c r="F222" s="11">
        <v>37.39</v>
      </c>
      <c r="G222" s="17">
        <f t="shared" si="12"/>
        <v>8.1146496815286628</v>
      </c>
      <c r="J222" s="11">
        <v>62</v>
      </c>
      <c r="K222" s="11">
        <v>9.15</v>
      </c>
      <c r="L222" s="11">
        <v>48.21</v>
      </c>
      <c r="M222" s="11">
        <v>11.41</v>
      </c>
      <c r="N222" s="11">
        <v>28.9</v>
      </c>
      <c r="O222" s="17">
        <f t="shared" si="13"/>
        <v>3.6337579617834392</v>
      </c>
      <c r="R222" s="11">
        <v>241</v>
      </c>
      <c r="S222" s="11">
        <v>5.2</v>
      </c>
      <c r="T222" s="11">
        <v>16.149999999999999</v>
      </c>
      <c r="U222" s="11">
        <v>8.5399999999999991</v>
      </c>
      <c r="V222" s="11">
        <v>15.04</v>
      </c>
      <c r="W222" s="17">
        <f t="shared" si="16"/>
        <v>2.7197452229299359</v>
      </c>
      <c r="Z222" s="11">
        <v>49</v>
      </c>
      <c r="AA222" s="11">
        <v>19.010000000000002</v>
      </c>
      <c r="AB222" s="11">
        <v>53.54</v>
      </c>
      <c r="AC222" s="11">
        <v>16.87</v>
      </c>
      <c r="AD222" s="11">
        <v>27.64</v>
      </c>
      <c r="AE222" s="17">
        <f t="shared" si="15"/>
        <v>5.3726114649681529</v>
      </c>
    </row>
    <row r="223" spans="2:31" x14ac:dyDescent="0.25">
      <c r="B223" s="11">
        <v>133</v>
      </c>
      <c r="C223" s="11">
        <v>42.19</v>
      </c>
      <c r="D223" s="11">
        <v>86.53</v>
      </c>
      <c r="E223" s="11">
        <v>25.76</v>
      </c>
      <c r="F223" s="11">
        <v>36.72</v>
      </c>
      <c r="G223" s="17">
        <f t="shared" si="12"/>
        <v>8.2038216560509554</v>
      </c>
      <c r="J223" s="11">
        <v>348</v>
      </c>
      <c r="K223" s="11">
        <v>9.16</v>
      </c>
      <c r="L223" s="11">
        <v>44.94</v>
      </c>
      <c r="M223" s="11">
        <v>11.41</v>
      </c>
      <c r="N223" s="11">
        <v>26.23</v>
      </c>
      <c r="O223" s="17">
        <f t="shared" si="13"/>
        <v>3.6337579617834392</v>
      </c>
      <c r="R223" s="11">
        <v>59</v>
      </c>
      <c r="S223" s="11">
        <v>5.2</v>
      </c>
      <c r="T223" s="11">
        <v>26.31</v>
      </c>
      <c r="U223" s="11">
        <v>8.59</v>
      </c>
      <c r="V223" s="11">
        <v>19.47</v>
      </c>
      <c r="W223" s="17">
        <f t="shared" si="16"/>
        <v>2.7356687898089169</v>
      </c>
      <c r="Z223" s="11">
        <v>315</v>
      </c>
      <c r="AA223" s="11">
        <v>16.52</v>
      </c>
      <c r="AB223" s="11">
        <v>45.69</v>
      </c>
      <c r="AC223" s="11">
        <v>16.89</v>
      </c>
      <c r="AD223" s="11">
        <v>27.76</v>
      </c>
      <c r="AE223" s="17">
        <f t="shared" si="15"/>
        <v>5.3789808917197455</v>
      </c>
    </row>
    <row r="224" spans="2:31" x14ac:dyDescent="0.25">
      <c r="B224" s="11">
        <v>462</v>
      </c>
      <c r="C224" s="11">
        <v>44.08</v>
      </c>
      <c r="D224" s="11">
        <v>113.39</v>
      </c>
      <c r="E224" s="11">
        <v>25.81</v>
      </c>
      <c r="F224" s="11">
        <v>41.67</v>
      </c>
      <c r="G224" s="17">
        <f t="shared" si="12"/>
        <v>8.2197452229299355</v>
      </c>
      <c r="J224" s="11">
        <v>251</v>
      </c>
      <c r="K224" s="11">
        <v>7.93</v>
      </c>
      <c r="L224" s="11">
        <v>25.11</v>
      </c>
      <c r="M224" s="11">
        <v>11.48</v>
      </c>
      <c r="N224" s="11">
        <v>20.45</v>
      </c>
      <c r="O224" s="17">
        <f t="shared" si="13"/>
        <v>3.6560509554140128</v>
      </c>
      <c r="R224" s="11">
        <v>79</v>
      </c>
      <c r="S224" s="11">
        <v>5.22</v>
      </c>
      <c r="T224" s="11">
        <v>26.51</v>
      </c>
      <c r="U224" s="11">
        <v>8.68</v>
      </c>
      <c r="V224" s="11">
        <v>19.600000000000001</v>
      </c>
      <c r="W224" s="17">
        <f t="shared" si="16"/>
        <v>2.7643312101910826</v>
      </c>
      <c r="Z224" s="11">
        <v>13</v>
      </c>
      <c r="AA224" s="11">
        <v>16.93</v>
      </c>
      <c r="AB224" s="11">
        <v>36.75</v>
      </c>
      <c r="AC224" s="11">
        <v>16.940000000000001</v>
      </c>
      <c r="AD224" s="11">
        <v>23.86</v>
      </c>
      <c r="AE224" s="17">
        <f t="shared" si="15"/>
        <v>5.3949044585987265</v>
      </c>
    </row>
    <row r="225" spans="2:31" x14ac:dyDescent="0.25">
      <c r="B225" s="11">
        <v>247</v>
      </c>
      <c r="C225" s="11">
        <v>39.119999999999997</v>
      </c>
      <c r="D225" s="11">
        <v>83.5</v>
      </c>
      <c r="E225" s="11">
        <v>25.85</v>
      </c>
      <c r="F225" s="11">
        <v>36.380000000000003</v>
      </c>
      <c r="G225" s="17">
        <f t="shared" si="12"/>
        <v>8.2324840764331206</v>
      </c>
      <c r="J225" s="11">
        <v>413</v>
      </c>
      <c r="K225" s="11">
        <v>7.66</v>
      </c>
      <c r="L225" s="11">
        <v>24.68</v>
      </c>
      <c r="M225" s="11">
        <v>11.55</v>
      </c>
      <c r="N225" s="11">
        <v>19.34</v>
      </c>
      <c r="O225" s="17">
        <f t="shared" si="13"/>
        <v>3.6783439490445859</v>
      </c>
      <c r="R225" s="11">
        <v>351</v>
      </c>
      <c r="S225" s="11">
        <v>4.03</v>
      </c>
      <c r="T225" s="11">
        <v>27.07</v>
      </c>
      <c r="U225" s="11">
        <v>8.7100000000000009</v>
      </c>
      <c r="V225" s="11">
        <v>20.68</v>
      </c>
      <c r="W225" s="17">
        <f t="shared" si="16"/>
        <v>2.7738853503184715</v>
      </c>
      <c r="Z225" s="11">
        <v>371</v>
      </c>
      <c r="AA225" s="11">
        <v>19.38</v>
      </c>
      <c r="AB225" s="11">
        <v>52.64</v>
      </c>
      <c r="AC225" s="11">
        <v>16.940000000000001</v>
      </c>
      <c r="AD225" s="11">
        <v>27.33</v>
      </c>
      <c r="AE225" s="17">
        <f t="shared" si="15"/>
        <v>5.3949044585987265</v>
      </c>
    </row>
    <row r="226" spans="2:31" x14ac:dyDescent="0.25">
      <c r="B226" s="11">
        <v>430</v>
      </c>
      <c r="C226" s="11">
        <v>47.01</v>
      </c>
      <c r="D226" s="11">
        <v>101</v>
      </c>
      <c r="E226" s="11">
        <v>26.08</v>
      </c>
      <c r="F226" s="11">
        <v>38.28</v>
      </c>
      <c r="G226" s="17">
        <f t="shared" si="12"/>
        <v>8.3057324840764331</v>
      </c>
      <c r="J226" s="11">
        <v>219</v>
      </c>
      <c r="K226" s="11">
        <v>8.7200000000000006</v>
      </c>
      <c r="L226" s="11">
        <v>36.89</v>
      </c>
      <c r="M226" s="11">
        <v>11.7</v>
      </c>
      <c r="N226" s="11">
        <v>23.9</v>
      </c>
      <c r="O226" s="17">
        <f t="shared" si="13"/>
        <v>3.7261146496815285</v>
      </c>
      <c r="R226" s="11">
        <v>251</v>
      </c>
      <c r="S226" s="11">
        <v>5.01</v>
      </c>
      <c r="T226" s="11">
        <v>20.21</v>
      </c>
      <c r="U226" s="11">
        <v>8.7200000000000006</v>
      </c>
      <c r="V226" s="11">
        <v>17.25</v>
      </c>
      <c r="W226" s="17">
        <f t="shared" si="16"/>
        <v>2.7770700636942678</v>
      </c>
      <c r="Z226" s="11">
        <v>210</v>
      </c>
      <c r="AA226" s="11">
        <v>19.32</v>
      </c>
      <c r="AB226" s="11">
        <v>47.31</v>
      </c>
      <c r="AC226" s="11">
        <v>16.989999999999998</v>
      </c>
      <c r="AD226" s="11">
        <v>26.29</v>
      </c>
      <c r="AE226" s="17">
        <f t="shared" si="15"/>
        <v>5.4108280254777066</v>
      </c>
    </row>
    <row r="227" spans="2:31" x14ac:dyDescent="0.25">
      <c r="B227" s="11">
        <v>158</v>
      </c>
      <c r="C227" s="11">
        <v>42.76</v>
      </c>
      <c r="D227" s="11">
        <v>61.02</v>
      </c>
      <c r="E227" s="11">
        <v>26.17</v>
      </c>
      <c r="F227" s="11">
        <v>30.99</v>
      </c>
      <c r="G227" s="17">
        <f t="shared" si="12"/>
        <v>8.3343949044585983</v>
      </c>
      <c r="J227" s="11">
        <v>196</v>
      </c>
      <c r="K227" s="11">
        <v>9.4700000000000006</v>
      </c>
      <c r="L227" s="11">
        <v>51.27</v>
      </c>
      <c r="M227" s="11">
        <v>11.78</v>
      </c>
      <c r="N227" s="11">
        <v>27.86</v>
      </c>
      <c r="O227" s="17">
        <f t="shared" si="13"/>
        <v>3.7515923566878979</v>
      </c>
      <c r="R227" s="11">
        <v>406</v>
      </c>
      <c r="S227" s="11">
        <v>5.53</v>
      </c>
      <c r="T227" s="11">
        <v>16.23</v>
      </c>
      <c r="U227" s="11">
        <v>8.94</v>
      </c>
      <c r="V227" s="11">
        <v>15.22</v>
      </c>
      <c r="W227" s="17">
        <f t="shared" si="16"/>
        <v>2.847133757961783</v>
      </c>
      <c r="Z227" s="11">
        <v>299</v>
      </c>
      <c r="AA227" s="11">
        <v>19.2</v>
      </c>
      <c r="AB227" s="11">
        <v>48.29</v>
      </c>
      <c r="AC227" s="11">
        <v>17.010000000000002</v>
      </c>
      <c r="AD227" s="11">
        <v>26.61</v>
      </c>
      <c r="AE227" s="17">
        <f t="shared" si="15"/>
        <v>5.4171974522293</v>
      </c>
    </row>
    <row r="228" spans="2:31" x14ac:dyDescent="0.25">
      <c r="B228" s="11">
        <v>230</v>
      </c>
      <c r="C228" s="11">
        <v>40.75</v>
      </c>
      <c r="D228" s="11">
        <v>94.05</v>
      </c>
      <c r="E228" s="11">
        <v>26.28</v>
      </c>
      <c r="F228" s="11">
        <v>38.03</v>
      </c>
      <c r="G228" s="17">
        <f t="shared" si="12"/>
        <v>8.369426751592357</v>
      </c>
      <c r="J228" s="11">
        <v>43</v>
      </c>
      <c r="K228" s="11">
        <v>9.2799999999999994</v>
      </c>
      <c r="L228" s="11">
        <v>34.5</v>
      </c>
      <c r="M228" s="11">
        <v>11.81</v>
      </c>
      <c r="N228" s="11">
        <v>22.32</v>
      </c>
      <c r="O228" s="17">
        <f t="shared" si="13"/>
        <v>3.7611464968152868</v>
      </c>
      <c r="R228" s="11">
        <v>139</v>
      </c>
      <c r="S228" s="11">
        <v>5.32</v>
      </c>
      <c r="T228" s="11">
        <v>22.22</v>
      </c>
      <c r="U228" s="11">
        <v>8.9600000000000009</v>
      </c>
      <c r="V228" s="11">
        <v>18.059999999999999</v>
      </c>
      <c r="W228" s="17">
        <f t="shared" si="16"/>
        <v>2.8535031847133761</v>
      </c>
      <c r="Z228" s="11">
        <v>329</v>
      </c>
      <c r="AA228" s="11">
        <v>18.420000000000002</v>
      </c>
      <c r="AB228" s="11">
        <v>35.32</v>
      </c>
      <c r="AC228" s="11">
        <v>17.010000000000002</v>
      </c>
      <c r="AD228" s="11">
        <v>22.89</v>
      </c>
      <c r="AE228" s="17">
        <f t="shared" si="15"/>
        <v>5.4171974522293</v>
      </c>
    </row>
    <row r="229" spans="2:31" x14ac:dyDescent="0.25">
      <c r="B229" s="11">
        <v>275</v>
      </c>
      <c r="C229" s="11">
        <v>46.52</v>
      </c>
      <c r="D229" s="11">
        <v>105.6</v>
      </c>
      <c r="E229" s="11">
        <v>26.36</v>
      </c>
      <c r="F229" s="11">
        <v>39.520000000000003</v>
      </c>
      <c r="G229" s="17">
        <f t="shared" si="12"/>
        <v>8.3949044585987256</v>
      </c>
      <c r="J229" s="11">
        <v>327</v>
      </c>
      <c r="K229" s="11">
        <v>9.06</v>
      </c>
      <c r="L229" s="11">
        <v>21.65</v>
      </c>
      <c r="M229" s="11">
        <v>11.82</v>
      </c>
      <c r="N229" s="11">
        <v>17.739999999999998</v>
      </c>
      <c r="O229" s="17">
        <f t="shared" si="13"/>
        <v>3.7643312101910826</v>
      </c>
      <c r="R229" s="11">
        <v>414</v>
      </c>
      <c r="S229" s="11">
        <v>5.84</v>
      </c>
      <c r="T229" s="11">
        <v>30.31</v>
      </c>
      <c r="U229" s="11">
        <v>8.9600000000000009</v>
      </c>
      <c r="V229" s="11">
        <v>21.15</v>
      </c>
      <c r="W229" s="17">
        <f t="shared" si="16"/>
        <v>2.8535031847133761</v>
      </c>
      <c r="Z229" s="11">
        <v>370</v>
      </c>
      <c r="AA229" s="11">
        <v>18.309999999999999</v>
      </c>
      <c r="AB229" s="11">
        <v>36.58</v>
      </c>
      <c r="AC229" s="11">
        <v>17.079999999999998</v>
      </c>
      <c r="AD229" s="11">
        <v>23.49</v>
      </c>
      <c r="AE229" s="17">
        <f t="shared" si="15"/>
        <v>5.4394904458598718</v>
      </c>
    </row>
    <row r="230" spans="2:31" x14ac:dyDescent="0.25">
      <c r="B230" s="11">
        <v>169</v>
      </c>
      <c r="C230" s="11">
        <v>50.35</v>
      </c>
      <c r="D230" s="11">
        <v>89.26</v>
      </c>
      <c r="E230" s="11">
        <v>27.03</v>
      </c>
      <c r="F230" s="11">
        <v>35.99</v>
      </c>
      <c r="G230" s="17">
        <f t="shared" si="12"/>
        <v>8.6082802547770694</v>
      </c>
      <c r="J230" s="11">
        <v>20</v>
      </c>
      <c r="K230" s="11">
        <v>9.3800000000000008</v>
      </c>
      <c r="L230" s="11">
        <v>33.090000000000003</v>
      </c>
      <c r="M230" s="11">
        <v>11.84</v>
      </c>
      <c r="N230" s="11">
        <v>21.94</v>
      </c>
      <c r="O230" s="17">
        <f t="shared" si="13"/>
        <v>3.7707006369426748</v>
      </c>
      <c r="R230" s="11">
        <v>280</v>
      </c>
      <c r="S230" s="11">
        <v>5.48</v>
      </c>
      <c r="T230" s="11">
        <v>26.57</v>
      </c>
      <c r="U230" s="11">
        <v>9</v>
      </c>
      <c r="V230" s="11">
        <v>19.61</v>
      </c>
      <c r="W230" s="17">
        <f t="shared" si="16"/>
        <v>2.8662420382165603</v>
      </c>
      <c r="Z230" s="11">
        <v>361</v>
      </c>
      <c r="AA230" s="11">
        <v>20.32</v>
      </c>
      <c r="AB230" s="11">
        <v>58.93</v>
      </c>
      <c r="AC230" s="11">
        <v>17.14</v>
      </c>
      <c r="AD230" s="11">
        <v>28.96</v>
      </c>
      <c r="AE230" s="17">
        <f t="shared" si="15"/>
        <v>5.4585987261146496</v>
      </c>
    </row>
    <row r="231" spans="2:31" x14ac:dyDescent="0.25">
      <c r="B231" s="11">
        <v>166</v>
      </c>
      <c r="C231" s="11">
        <v>49.04</v>
      </c>
      <c r="D231" s="11">
        <v>112.17</v>
      </c>
      <c r="E231" s="11">
        <v>27.07</v>
      </c>
      <c r="F231" s="11">
        <v>40.32</v>
      </c>
      <c r="G231" s="17">
        <f t="shared" si="12"/>
        <v>8.6210191082802545</v>
      </c>
      <c r="J231" s="11">
        <v>577</v>
      </c>
      <c r="K231" s="11">
        <v>9.73</v>
      </c>
      <c r="L231" s="11">
        <v>39.19</v>
      </c>
      <c r="M231" s="11">
        <v>11.85</v>
      </c>
      <c r="N231" s="11">
        <v>23.55</v>
      </c>
      <c r="O231" s="17">
        <f t="shared" si="13"/>
        <v>3.7738853503184711</v>
      </c>
      <c r="R231" s="11">
        <v>277</v>
      </c>
      <c r="S231" s="11">
        <v>5.74</v>
      </c>
      <c r="T231" s="11">
        <v>23.17</v>
      </c>
      <c r="U231" s="11">
        <v>9.0299999999999994</v>
      </c>
      <c r="V231" s="11">
        <v>18.600000000000001</v>
      </c>
      <c r="W231" s="17">
        <f t="shared" si="16"/>
        <v>2.8757961783439487</v>
      </c>
      <c r="Z231" s="11">
        <v>386</v>
      </c>
      <c r="AA231" s="11">
        <v>17.739999999999998</v>
      </c>
      <c r="AB231" s="11">
        <v>51.98</v>
      </c>
      <c r="AC231" s="11">
        <v>17.190000000000001</v>
      </c>
      <c r="AD231" s="11">
        <v>29.17</v>
      </c>
      <c r="AE231" s="17">
        <f t="shared" si="15"/>
        <v>5.4745222929936306</v>
      </c>
    </row>
    <row r="232" spans="2:31" x14ac:dyDescent="0.25">
      <c r="B232" s="11">
        <v>155</v>
      </c>
      <c r="C232" s="11">
        <v>48.57</v>
      </c>
      <c r="D232" s="11">
        <v>84.78</v>
      </c>
      <c r="E232" s="11">
        <v>27.25</v>
      </c>
      <c r="F232" s="11">
        <v>35.39</v>
      </c>
      <c r="G232" s="17">
        <f t="shared" si="12"/>
        <v>8.6783439490445851</v>
      </c>
      <c r="J232" s="11">
        <v>85</v>
      </c>
      <c r="K232" s="11">
        <v>8.09</v>
      </c>
      <c r="L232" s="11">
        <v>27.83</v>
      </c>
      <c r="M232" s="11">
        <v>11.86</v>
      </c>
      <c r="N232" s="11">
        <v>20.86</v>
      </c>
      <c r="O232" s="17">
        <f t="shared" si="13"/>
        <v>3.7770700636942673</v>
      </c>
      <c r="R232" s="11">
        <v>439</v>
      </c>
      <c r="S232" s="11">
        <v>5.17</v>
      </c>
      <c r="T232" s="11">
        <v>22.29</v>
      </c>
      <c r="U232" s="11">
        <v>9.07</v>
      </c>
      <c r="V232" s="11">
        <v>18.36</v>
      </c>
      <c r="W232" s="17">
        <f t="shared" si="16"/>
        <v>2.8885350318471339</v>
      </c>
      <c r="Z232" s="11">
        <v>121</v>
      </c>
      <c r="AA232" s="11">
        <v>17.739999999999998</v>
      </c>
      <c r="AB232" s="11">
        <v>44.85</v>
      </c>
      <c r="AC232" s="11">
        <v>17.2</v>
      </c>
      <c r="AD232" s="11">
        <v>26.63</v>
      </c>
      <c r="AE232" s="17">
        <f t="shared" si="15"/>
        <v>5.4777070063694264</v>
      </c>
    </row>
    <row r="233" spans="2:31" x14ac:dyDescent="0.25">
      <c r="B233" s="11">
        <v>156</v>
      </c>
      <c r="C233" s="11">
        <v>46.68</v>
      </c>
      <c r="D233" s="11">
        <v>110.63</v>
      </c>
      <c r="E233" s="11">
        <v>27.27</v>
      </c>
      <c r="F233" s="11">
        <v>41.69</v>
      </c>
      <c r="G233" s="17">
        <f t="shared" si="12"/>
        <v>8.6847133757961785</v>
      </c>
      <c r="J233" s="11">
        <v>382</v>
      </c>
      <c r="K233" s="11">
        <v>9.5500000000000007</v>
      </c>
      <c r="L233" s="11">
        <v>34.700000000000003</v>
      </c>
      <c r="M233" s="11">
        <v>11.9</v>
      </c>
      <c r="N233" s="11">
        <v>22.47</v>
      </c>
      <c r="O233" s="17">
        <f t="shared" si="13"/>
        <v>3.7898089171974521</v>
      </c>
      <c r="R233" s="11">
        <v>400</v>
      </c>
      <c r="S233" s="11">
        <v>5.45</v>
      </c>
      <c r="T233" s="11">
        <v>25.41</v>
      </c>
      <c r="U233" s="11">
        <v>9.25</v>
      </c>
      <c r="V233" s="11">
        <v>19.39</v>
      </c>
      <c r="W233" s="17">
        <f t="shared" si="16"/>
        <v>2.9458598726114649</v>
      </c>
      <c r="Z233" s="11">
        <v>309</v>
      </c>
      <c r="AA233" s="11">
        <v>18.940000000000001</v>
      </c>
      <c r="AB233" s="11">
        <v>57.8</v>
      </c>
      <c r="AC233" s="11">
        <v>17.28</v>
      </c>
      <c r="AD233" s="11">
        <v>29.22</v>
      </c>
      <c r="AE233" s="17">
        <f t="shared" si="15"/>
        <v>5.5031847133757967</v>
      </c>
    </row>
    <row r="234" spans="2:31" x14ac:dyDescent="0.25">
      <c r="B234" s="11">
        <v>107</v>
      </c>
      <c r="C234" s="11">
        <v>43.17</v>
      </c>
      <c r="D234" s="11">
        <v>118.07</v>
      </c>
      <c r="E234" s="11">
        <v>27.28</v>
      </c>
      <c r="F234" s="11">
        <v>42.38</v>
      </c>
      <c r="G234" s="17">
        <f t="shared" si="12"/>
        <v>8.6878980891719753</v>
      </c>
      <c r="J234" s="11">
        <v>526</v>
      </c>
      <c r="K234" s="11">
        <v>8.86</v>
      </c>
      <c r="L234" s="11">
        <v>50.05</v>
      </c>
      <c r="M234" s="11">
        <v>11.9</v>
      </c>
      <c r="N234" s="11">
        <v>27.81</v>
      </c>
      <c r="O234" s="17">
        <f t="shared" si="13"/>
        <v>3.7898089171974521</v>
      </c>
      <c r="R234" s="11">
        <v>350</v>
      </c>
      <c r="S234" s="11">
        <v>5.76</v>
      </c>
      <c r="T234" s="11">
        <v>33.479999999999997</v>
      </c>
      <c r="U234" s="11">
        <v>9.61</v>
      </c>
      <c r="V234" s="11">
        <v>22.35</v>
      </c>
      <c r="W234" s="17">
        <f t="shared" si="16"/>
        <v>3.0605095541401273</v>
      </c>
      <c r="Z234" s="11">
        <v>104</v>
      </c>
      <c r="AA234" s="11">
        <v>20.16</v>
      </c>
      <c r="AB234" s="11">
        <v>57.74</v>
      </c>
      <c r="AC234" s="11">
        <v>17.34</v>
      </c>
      <c r="AD234" s="11">
        <v>28.9</v>
      </c>
      <c r="AE234" s="17">
        <f t="shared" si="15"/>
        <v>5.5222929936305727</v>
      </c>
    </row>
    <row r="235" spans="2:31" x14ac:dyDescent="0.25">
      <c r="B235" s="11">
        <v>390</v>
      </c>
      <c r="C235" s="11">
        <v>49.23</v>
      </c>
      <c r="D235" s="11">
        <v>91.72</v>
      </c>
      <c r="E235" s="11">
        <v>27.37</v>
      </c>
      <c r="F235" s="11">
        <v>36.64</v>
      </c>
      <c r="G235" s="17">
        <f t="shared" si="12"/>
        <v>8.7165605095541405</v>
      </c>
      <c r="J235" s="11">
        <v>223</v>
      </c>
      <c r="K235" s="11">
        <v>8.35</v>
      </c>
      <c r="L235" s="11">
        <v>32.6</v>
      </c>
      <c r="M235" s="11">
        <v>11.98</v>
      </c>
      <c r="N235" s="11">
        <v>21.7</v>
      </c>
      <c r="O235" s="17">
        <f t="shared" si="13"/>
        <v>3.8152866242038215</v>
      </c>
      <c r="R235" s="11">
        <v>112</v>
      </c>
      <c r="S235" s="11">
        <v>5.63</v>
      </c>
      <c r="T235" s="11">
        <v>27.83</v>
      </c>
      <c r="U235" s="11">
        <v>9.66</v>
      </c>
      <c r="V235" s="11">
        <v>21.06</v>
      </c>
      <c r="W235" s="17">
        <f t="shared" si="16"/>
        <v>3.0764331210191083</v>
      </c>
      <c r="Z235" s="11">
        <v>113</v>
      </c>
      <c r="AA235" s="11">
        <v>15.97</v>
      </c>
      <c r="AB235" s="11">
        <v>35.28</v>
      </c>
      <c r="AC235" s="11">
        <v>17.36</v>
      </c>
      <c r="AD235" s="11">
        <v>23.96</v>
      </c>
      <c r="AE235" s="17">
        <f t="shared" si="15"/>
        <v>5.5286624203821653</v>
      </c>
    </row>
    <row r="236" spans="2:31" x14ac:dyDescent="0.25">
      <c r="B236" s="11">
        <v>51</v>
      </c>
      <c r="C236" s="11">
        <v>51.98</v>
      </c>
      <c r="D236" s="11">
        <v>113.68</v>
      </c>
      <c r="E236" s="11">
        <v>27.51</v>
      </c>
      <c r="F236" s="11">
        <v>40.549999999999997</v>
      </c>
      <c r="G236" s="17">
        <f t="shared" si="12"/>
        <v>8.7611464968152859</v>
      </c>
      <c r="J236" s="11">
        <v>503</v>
      </c>
      <c r="K236" s="11">
        <v>9.92</v>
      </c>
      <c r="L236" s="11">
        <v>45.25</v>
      </c>
      <c r="M236" s="11">
        <v>11.98</v>
      </c>
      <c r="N236" s="11">
        <v>25.22</v>
      </c>
      <c r="O236" s="17">
        <f t="shared" si="13"/>
        <v>3.8152866242038215</v>
      </c>
      <c r="R236" s="11">
        <v>183</v>
      </c>
      <c r="S236" s="11">
        <v>6.53</v>
      </c>
      <c r="T236" s="11">
        <v>35.54</v>
      </c>
      <c r="U236" s="11">
        <v>9.7200000000000006</v>
      </c>
      <c r="V236" s="11">
        <v>23.11</v>
      </c>
      <c r="W236" s="17">
        <f t="shared" si="16"/>
        <v>3.0955414012738856</v>
      </c>
      <c r="Z236" s="11">
        <v>226</v>
      </c>
      <c r="AA236" s="11">
        <v>18.829999999999998</v>
      </c>
      <c r="AB236" s="11">
        <v>72.45</v>
      </c>
      <c r="AC236" s="11">
        <v>17.399999999999999</v>
      </c>
      <c r="AD236" s="11">
        <v>33.28</v>
      </c>
      <c r="AE236" s="17">
        <f t="shared" si="15"/>
        <v>5.5414012738853495</v>
      </c>
    </row>
    <row r="237" spans="2:31" x14ac:dyDescent="0.25">
      <c r="B237" s="11">
        <v>360</v>
      </c>
      <c r="C237" s="11">
        <v>44.95</v>
      </c>
      <c r="D237" s="11">
        <v>104.99</v>
      </c>
      <c r="E237" s="11">
        <v>27.73</v>
      </c>
      <c r="F237" s="11">
        <v>39.83</v>
      </c>
      <c r="G237" s="17">
        <f t="shared" si="12"/>
        <v>8.8312101910828016</v>
      </c>
      <c r="J237" s="11">
        <v>323</v>
      </c>
      <c r="K237" s="11">
        <v>8.85</v>
      </c>
      <c r="L237" s="11">
        <v>37.68</v>
      </c>
      <c r="M237" s="11">
        <v>12.01</v>
      </c>
      <c r="N237" s="11">
        <v>23.39</v>
      </c>
      <c r="O237" s="17">
        <f t="shared" si="13"/>
        <v>3.8248407643312099</v>
      </c>
      <c r="R237" s="11">
        <v>264</v>
      </c>
      <c r="S237" s="11">
        <v>6.59</v>
      </c>
      <c r="T237" s="11">
        <v>18.78</v>
      </c>
      <c r="U237" s="11">
        <v>9.7200000000000006</v>
      </c>
      <c r="V237" s="11">
        <v>17.989999999999998</v>
      </c>
      <c r="W237" s="17">
        <f t="shared" si="16"/>
        <v>3.0955414012738856</v>
      </c>
      <c r="Z237" s="11">
        <v>191</v>
      </c>
      <c r="AA237" s="11">
        <v>17.23</v>
      </c>
      <c r="AB237" s="11">
        <v>38.25</v>
      </c>
      <c r="AC237" s="11">
        <v>17.420000000000002</v>
      </c>
      <c r="AD237" s="11">
        <v>24.84</v>
      </c>
      <c r="AE237" s="17">
        <f t="shared" si="15"/>
        <v>5.547770700636943</v>
      </c>
    </row>
    <row r="238" spans="2:31" x14ac:dyDescent="0.25">
      <c r="B238" s="11">
        <v>183</v>
      </c>
      <c r="C238" s="11">
        <v>46.52</v>
      </c>
      <c r="D238" s="11">
        <v>82.05</v>
      </c>
      <c r="E238" s="11">
        <v>28.05</v>
      </c>
      <c r="F238" s="11">
        <v>35.65</v>
      </c>
      <c r="G238" s="17">
        <f t="shared" si="12"/>
        <v>8.9331210191082793</v>
      </c>
      <c r="J238" s="11">
        <v>550</v>
      </c>
      <c r="K238" s="11">
        <v>9.81</v>
      </c>
      <c r="L238" s="11">
        <v>33.54</v>
      </c>
      <c r="M238" s="11">
        <v>12.01</v>
      </c>
      <c r="N238" s="11">
        <v>22.78</v>
      </c>
      <c r="O238" s="17">
        <f t="shared" si="13"/>
        <v>3.8248407643312099</v>
      </c>
      <c r="R238" s="11">
        <v>141</v>
      </c>
      <c r="S238" s="11">
        <v>6.36</v>
      </c>
      <c r="T238" s="11">
        <v>26.29</v>
      </c>
      <c r="U238" s="11">
        <v>9.73</v>
      </c>
      <c r="V238" s="11">
        <v>19.73</v>
      </c>
      <c r="W238" s="17">
        <f t="shared" si="16"/>
        <v>3.0987261146496814</v>
      </c>
      <c r="Z238" s="11">
        <v>135</v>
      </c>
      <c r="AA238" s="11">
        <v>16.690000000000001</v>
      </c>
      <c r="AB238" s="11">
        <v>46.59</v>
      </c>
      <c r="AC238" s="11">
        <v>17.43</v>
      </c>
      <c r="AD238" s="11">
        <v>27.4</v>
      </c>
      <c r="AE238" s="17">
        <f t="shared" si="15"/>
        <v>5.5509554140127388</v>
      </c>
    </row>
    <row r="239" spans="2:31" x14ac:dyDescent="0.25">
      <c r="B239" s="11">
        <v>392</v>
      </c>
      <c r="C239" s="11">
        <v>53.18</v>
      </c>
      <c r="D239" s="11">
        <v>107.22</v>
      </c>
      <c r="E239" s="11">
        <v>28.15</v>
      </c>
      <c r="F239" s="11">
        <v>39.96</v>
      </c>
      <c r="G239" s="17">
        <f t="shared" si="12"/>
        <v>8.9649681528662413</v>
      </c>
      <c r="J239" s="11">
        <v>435</v>
      </c>
      <c r="K239" s="11">
        <v>9.6</v>
      </c>
      <c r="L239" s="11">
        <v>39.94</v>
      </c>
      <c r="M239" s="11">
        <v>12.04</v>
      </c>
      <c r="N239" s="11">
        <v>24.23</v>
      </c>
      <c r="O239" s="17">
        <f t="shared" si="13"/>
        <v>3.8343949044585983</v>
      </c>
      <c r="R239" s="11">
        <v>199</v>
      </c>
      <c r="S239" s="11">
        <v>6.49</v>
      </c>
      <c r="T239" s="11">
        <v>34</v>
      </c>
      <c r="U239" s="11">
        <v>9.81</v>
      </c>
      <c r="V239" s="11">
        <v>22.06</v>
      </c>
      <c r="W239" s="17">
        <f t="shared" si="16"/>
        <v>3.1242038216560508</v>
      </c>
      <c r="Z239" s="11">
        <v>42</v>
      </c>
      <c r="AA239" s="11">
        <v>20.97</v>
      </c>
      <c r="AB239" s="11">
        <v>37.29</v>
      </c>
      <c r="AC239" s="11">
        <v>17.45</v>
      </c>
      <c r="AD239" s="11">
        <v>23.07</v>
      </c>
      <c r="AE239" s="17">
        <f t="shared" si="15"/>
        <v>5.5573248407643305</v>
      </c>
    </row>
    <row r="240" spans="2:31" x14ac:dyDescent="0.25">
      <c r="B240" s="11">
        <v>526</v>
      </c>
      <c r="C240" s="11">
        <v>50.45</v>
      </c>
      <c r="D240" s="11">
        <v>122.14</v>
      </c>
      <c r="E240" s="11">
        <v>28.22</v>
      </c>
      <c r="F240" s="11">
        <v>42.47</v>
      </c>
      <c r="G240" s="17">
        <f t="shared" si="12"/>
        <v>8.9872611464968148</v>
      </c>
      <c r="J240" s="11">
        <v>392</v>
      </c>
      <c r="K240" s="11">
        <v>9.76</v>
      </c>
      <c r="L240" s="11">
        <v>37.46</v>
      </c>
      <c r="M240" s="11">
        <v>12.12</v>
      </c>
      <c r="N240" s="11">
        <v>23.3</v>
      </c>
      <c r="O240" s="17">
        <f t="shared" si="13"/>
        <v>3.8598726114649677</v>
      </c>
      <c r="R240" s="11">
        <v>268</v>
      </c>
      <c r="S240" s="11">
        <v>6.67</v>
      </c>
      <c r="T240" s="11">
        <v>19.190000000000001</v>
      </c>
      <c r="U240" s="11">
        <v>9.82</v>
      </c>
      <c r="V240" s="11">
        <v>16.38</v>
      </c>
      <c r="W240" s="17">
        <f t="shared" si="16"/>
        <v>3.1273885350318471</v>
      </c>
      <c r="Z240" s="11">
        <v>399</v>
      </c>
      <c r="AA240" s="11">
        <v>19.260000000000002</v>
      </c>
      <c r="AB240" s="11">
        <v>41.48</v>
      </c>
      <c r="AC240" s="11">
        <v>17.47</v>
      </c>
      <c r="AD240" s="11">
        <v>25.62</v>
      </c>
      <c r="AE240" s="17">
        <f t="shared" si="15"/>
        <v>5.5636942675159231</v>
      </c>
    </row>
    <row r="241" spans="2:31" x14ac:dyDescent="0.25">
      <c r="B241" s="11">
        <v>289</v>
      </c>
      <c r="C241" s="11">
        <v>51.11</v>
      </c>
      <c r="D241" s="11">
        <v>113.66</v>
      </c>
      <c r="E241" s="11">
        <v>28.31</v>
      </c>
      <c r="F241" s="11">
        <v>42.23</v>
      </c>
      <c r="G241" s="17">
        <f t="shared" si="12"/>
        <v>9.0159235668789801</v>
      </c>
      <c r="J241" s="11">
        <v>434</v>
      </c>
      <c r="K241" s="11">
        <v>10.01</v>
      </c>
      <c r="L241" s="11">
        <v>36.08</v>
      </c>
      <c r="M241" s="11">
        <v>12.12</v>
      </c>
      <c r="N241" s="11">
        <v>22.8</v>
      </c>
      <c r="O241" s="17">
        <f t="shared" si="13"/>
        <v>3.8598726114649677</v>
      </c>
      <c r="R241" s="11">
        <v>140</v>
      </c>
      <c r="S241" s="11">
        <v>6.85</v>
      </c>
      <c r="T241" s="11">
        <v>38.270000000000003</v>
      </c>
      <c r="U241" s="11">
        <v>10.06</v>
      </c>
      <c r="V241" s="11">
        <v>23.68</v>
      </c>
      <c r="W241" s="17">
        <f t="shared" si="16"/>
        <v>3.2038216560509554</v>
      </c>
      <c r="Z241" s="11">
        <v>29</v>
      </c>
      <c r="AA241" s="11">
        <v>20.74</v>
      </c>
      <c r="AB241" s="11">
        <v>49.36</v>
      </c>
      <c r="AC241" s="11">
        <v>17.61</v>
      </c>
      <c r="AD241" s="11">
        <v>27.05</v>
      </c>
      <c r="AE241" s="17">
        <f t="shared" si="15"/>
        <v>5.6082802547770694</v>
      </c>
    </row>
    <row r="242" spans="2:31" x14ac:dyDescent="0.25">
      <c r="B242" s="11">
        <v>455</v>
      </c>
      <c r="C242" s="11">
        <v>49.4</v>
      </c>
      <c r="D242" s="11">
        <v>96.93</v>
      </c>
      <c r="E242" s="11">
        <v>28.67</v>
      </c>
      <c r="F242" s="11">
        <v>39</v>
      </c>
      <c r="G242" s="17">
        <f t="shared" si="12"/>
        <v>9.130573248407643</v>
      </c>
      <c r="J242" s="11">
        <v>523</v>
      </c>
      <c r="K242" s="11">
        <v>9.3800000000000008</v>
      </c>
      <c r="L242" s="11">
        <v>38.450000000000003</v>
      </c>
      <c r="M242" s="11">
        <v>12.16</v>
      </c>
      <c r="N242" s="11">
        <v>23.56</v>
      </c>
      <c r="O242" s="17">
        <f t="shared" si="13"/>
        <v>3.8726114649681529</v>
      </c>
      <c r="R242" s="11">
        <v>353</v>
      </c>
      <c r="S242" s="11">
        <v>7.38</v>
      </c>
      <c r="T242" s="11">
        <v>34.549999999999997</v>
      </c>
      <c r="U242" s="11">
        <v>10.38</v>
      </c>
      <c r="V242" s="11">
        <v>22.19</v>
      </c>
      <c r="W242" s="17">
        <f t="shared" si="16"/>
        <v>3.3057324840764331</v>
      </c>
      <c r="Z242" s="11">
        <v>241</v>
      </c>
      <c r="AA242" s="11">
        <v>17.96</v>
      </c>
      <c r="AB242" s="11">
        <v>50.13</v>
      </c>
      <c r="AC242" s="11">
        <v>17.670000000000002</v>
      </c>
      <c r="AD242" s="11">
        <v>29.76</v>
      </c>
      <c r="AE242" s="17">
        <f t="shared" si="15"/>
        <v>5.6273885350318471</v>
      </c>
    </row>
    <row r="243" spans="2:31" x14ac:dyDescent="0.25">
      <c r="B243" s="11">
        <v>147</v>
      </c>
      <c r="C243" s="11">
        <v>53.93</v>
      </c>
      <c r="D243" s="11">
        <v>100.22</v>
      </c>
      <c r="E243" s="11">
        <v>28.71</v>
      </c>
      <c r="F243" s="11">
        <v>39.04</v>
      </c>
      <c r="G243" s="17">
        <f t="shared" si="12"/>
        <v>9.1433121019108281</v>
      </c>
      <c r="J243" s="11">
        <v>376</v>
      </c>
      <c r="K243" s="11">
        <v>9.9499999999999993</v>
      </c>
      <c r="L243" s="11">
        <v>35.92</v>
      </c>
      <c r="M243" s="11">
        <v>12.2</v>
      </c>
      <c r="N243" s="11">
        <v>23.21</v>
      </c>
      <c r="O243" s="17">
        <f t="shared" si="13"/>
        <v>3.8853503184713372</v>
      </c>
      <c r="R243" s="11">
        <v>206</v>
      </c>
      <c r="S243" s="11">
        <v>5.92</v>
      </c>
      <c r="T243" s="11">
        <v>28.12</v>
      </c>
      <c r="U243" s="11">
        <v>10.52</v>
      </c>
      <c r="V243" s="11">
        <v>21.64</v>
      </c>
      <c r="W243" s="17">
        <f t="shared" si="16"/>
        <v>3.3503184713375793</v>
      </c>
      <c r="Z243" s="11">
        <v>456</v>
      </c>
      <c r="AA243" s="11">
        <v>21.63</v>
      </c>
      <c r="AB243" s="11">
        <v>54.43</v>
      </c>
      <c r="AC243" s="11">
        <v>17.78</v>
      </c>
      <c r="AD243" s="11">
        <v>27.76</v>
      </c>
      <c r="AE243" s="17">
        <f t="shared" si="15"/>
        <v>5.6624203821656049</v>
      </c>
    </row>
    <row r="244" spans="2:31" x14ac:dyDescent="0.25">
      <c r="B244" s="11">
        <v>1</v>
      </c>
      <c r="C244" s="11">
        <v>53.77</v>
      </c>
      <c r="D244" s="11">
        <v>99.75</v>
      </c>
      <c r="E244" s="11">
        <v>29.07</v>
      </c>
      <c r="F244" s="11">
        <v>39.26</v>
      </c>
      <c r="G244" s="17">
        <f t="shared" si="12"/>
        <v>9.2579617834394909</v>
      </c>
      <c r="J244" s="11">
        <v>59</v>
      </c>
      <c r="K244" s="11">
        <v>9.66</v>
      </c>
      <c r="L244" s="11">
        <v>62.67</v>
      </c>
      <c r="M244" s="11">
        <v>12.22</v>
      </c>
      <c r="N244" s="11">
        <v>31.75</v>
      </c>
      <c r="O244" s="17">
        <f t="shared" si="13"/>
        <v>3.8917197452229302</v>
      </c>
      <c r="R244" s="11">
        <v>452</v>
      </c>
      <c r="S244" s="11">
        <v>7.67</v>
      </c>
      <c r="T244" s="11">
        <v>29.72</v>
      </c>
      <c r="U244" s="11">
        <v>10.53</v>
      </c>
      <c r="V244" s="11">
        <v>20.83</v>
      </c>
      <c r="W244" s="17">
        <f t="shared" si="16"/>
        <v>3.3535031847133756</v>
      </c>
      <c r="Z244" s="11">
        <v>282</v>
      </c>
      <c r="AA244" s="11">
        <v>21.76</v>
      </c>
      <c r="AB244" s="11">
        <v>43.95</v>
      </c>
      <c r="AC244" s="11">
        <v>17.850000000000001</v>
      </c>
      <c r="AD244" s="11">
        <v>25.33</v>
      </c>
      <c r="AE244" s="17">
        <f t="shared" si="15"/>
        <v>5.6847133757961785</v>
      </c>
    </row>
    <row r="245" spans="2:31" x14ac:dyDescent="0.25">
      <c r="B245" s="11">
        <v>467</v>
      </c>
      <c r="C245" s="11">
        <v>58.01</v>
      </c>
      <c r="D245" s="11">
        <v>147.80000000000001</v>
      </c>
      <c r="E245" s="11">
        <v>29.17</v>
      </c>
      <c r="F245" s="11">
        <v>46.46</v>
      </c>
      <c r="G245" s="17">
        <f t="shared" si="12"/>
        <v>9.2898089171974529</v>
      </c>
      <c r="J245" s="11">
        <v>309</v>
      </c>
      <c r="K245" s="11">
        <v>8.09</v>
      </c>
      <c r="L245" s="11">
        <v>32.979999999999997</v>
      </c>
      <c r="M245" s="11">
        <v>12.22</v>
      </c>
      <c r="N245" s="11">
        <v>22.72</v>
      </c>
      <c r="O245" s="17">
        <f t="shared" si="13"/>
        <v>3.8917197452229302</v>
      </c>
      <c r="R245" s="11">
        <v>25</v>
      </c>
      <c r="S245" s="11">
        <v>7.33</v>
      </c>
      <c r="T245" s="11">
        <v>26.64</v>
      </c>
      <c r="U245" s="11">
        <v>10.63</v>
      </c>
      <c r="V245" s="11">
        <v>20.22</v>
      </c>
      <c r="W245" s="17">
        <f t="shared" si="16"/>
        <v>3.3853503184713376</v>
      </c>
      <c r="Z245" s="11">
        <v>83</v>
      </c>
      <c r="AA245" s="11">
        <v>21.48</v>
      </c>
      <c r="AB245" s="11">
        <v>48.36</v>
      </c>
      <c r="AC245" s="11">
        <v>17.89</v>
      </c>
      <c r="AD245" s="11">
        <v>26.53</v>
      </c>
      <c r="AE245" s="17">
        <f t="shared" si="15"/>
        <v>5.6974522292993628</v>
      </c>
    </row>
    <row r="246" spans="2:31" x14ac:dyDescent="0.25">
      <c r="B246" s="11">
        <v>122</v>
      </c>
      <c r="C246" s="11">
        <v>51.29</v>
      </c>
      <c r="D246" s="11">
        <v>115.07</v>
      </c>
      <c r="E246" s="11">
        <v>29.18</v>
      </c>
      <c r="F246" s="11">
        <v>43.09</v>
      </c>
      <c r="G246" s="17">
        <f t="shared" si="12"/>
        <v>9.2929936305732479</v>
      </c>
      <c r="J246" s="11">
        <v>355</v>
      </c>
      <c r="K246" s="11">
        <v>9.9700000000000006</v>
      </c>
      <c r="L246" s="11">
        <v>40.89</v>
      </c>
      <c r="M246" s="11">
        <v>12.28</v>
      </c>
      <c r="N246" s="11">
        <v>24.64</v>
      </c>
      <c r="O246" s="17">
        <f t="shared" si="13"/>
        <v>3.9108280254777066</v>
      </c>
      <c r="R246" s="11">
        <v>40</v>
      </c>
      <c r="S246" s="11">
        <v>8.23</v>
      </c>
      <c r="T246" s="11">
        <v>24.77</v>
      </c>
      <c r="U246" s="11">
        <v>11.01</v>
      </c>
      <c r="V246" s="11">
        <v>18.920000000000002</v>
      </c>
      <c r="W246" s="17">
        <f t="shared" si="16"/>
        <v>3.5063694267515921</v>
      </c>
      <c r="Z246" s="11">
        <v>98</v>
      </c>
      <c r="AA246" s="11">
        <v>17.41</v>
      </c>
      <c r="AB246" s="11">
        <v>59.3</v>
      </c>
      <c r="AC246" s="11">
        <v>17.89</v>
      </c>
      <c r="AD246" s="11">
        <v>31.42</v>
      </c>
      <c r="AE246" s="17">
        <f t="shared" si="15"/>
        <v>5.6974522292993628</v>
      </c>
    </row>
    <row r="247" spans="2:31" x14ac:dyDescent="0.25">
      <c r="B247" s="11">
        <v>290</v>
      </c>
      <c r="C247" s="11">
        <v>56.12</v>
      </c>
      <c r="D247" s="11">
        <v>118.54</v>
      </c>
      <c r="E247" s="11">
        <v>29.3</v>
      </c>
      <c r="F247" s="11">
        <v>41.62</v>
      </c>
      <c r="G247" s="17">
        <f t="shared" si="12"/>
        <v>9.3312101910828016</v>
      </c>
      <c r="J247" s="11">
        <v>563</v>
      </c>
      <c r="K247" s="11">
        <v>10.27</v>
      </c>
      <c r="L247" s="11">
        <v>40.56</v>
      </c>
      <c r="M247" s="11">
        <v>12.37</v>
      </c>
      <c r="N247" s="11">
        <v>24.04</v>
      </c>
      <c r="O247" s="17">
        <f t="shared" si="13"/>
        <v>3.9394904458598723</v>
      </c>
      <c r="R247" s="11">
        <v>402</v>
      </c>
      <c r="S247" s="11">
        <v>7.88</v>
      </c>
      <c r="T247" s="11">
        <v>19.739999999999998</v>
      </c>
      <c r="U247" s="11">
        <v>11.01</v>
      </c>
      <c r="V247" s="11">
        <v>16.95</v>
      </c>
      <c r="W247" s="17">
        <f t="shared" si="16"/>
        <v>3.5063694267515921</v>
      </c>
      <c r="Z247" s="11">
        <v>280</v>
      </c>
      <c r="AA247" s="11">
        <v>19.97</v>
      </c>
      <c r="AB247" s="11">
        <v>38.71</v>
      </c>
      <c r="AC247" s="11">
        <v>17.91</v>
      </c>
      <c r="AD247" s="11">
        <v>24.26</v>
      </c>
      <c r="AE247" s="17">
        <f t="shared" si="15"/>
        <v>5.7038216560509554</v>
      </c>
    </row>
    <row r="248" spans="2:31" x14ac:dyDescent="0.25">
      <c r="B248" s="11">
        <v>515</v>
      </c>
      <c r="C248" s="11">
        <v>49.82</v>
      </c>
      <c r="D248" s="11">
        <v>103.81</v>
      </c>
      <c r="E248" s="11">
        <v>29.46</v>
      </c>
      <c r="F248" s="11">
        <v>40.299999999999997</v>
      </c>
      <c r="G248" s="17">
        <f t="shared" si="12"/>
        <v>9.3821656050955404</v>
      </c>
      <c r="J248" s="11">
        <v>411</v>
      </c>
      <c r="K248" s="11">
        <v>10.09</v>
      </c>
      <c r="L248" s="11">
        <v>44.32</v>
      </c>
      <c r="M248" s="11">
        <v>12.38</v>
      </c>
      <c r="N248" s="11">
        <v>25.3</v>
      </c>
      <c r="O248" s="17">
        <f t="shared" si="13"/>
        <v>3.942675159235669</v>
      </c>
      <c r="R248" s="11">
        <v>106</v>
      </c>
      <c r="S248" s="11">
        <v>7.61</v>
      </c>
      <c r="T248" s="11">
        <v>25.42</v>
      </c>
      <c r="U248" s="11">
        <v>11.15</v>
      </c>
      <c r="V248" s="11">
        <v>19.66</v>
      </c>
      <c r="W248" s="17">
        <f t="shared" si="16"/>
        <v>3.5509554140127388</v>
      </c>
      <c r="Z248" s="11">
        <v>162</v>
      </c>
      <c r="AA248" s="11">
        <v>20</v>
      </c>
      <c r="AB248" s="11">
        <v>53.71</v>
      </c>
      <c r="AC248" s="11">
        <v>17.940000000000001</v>
      </c>
      <c r="AD248" s="11">
        <v>28.69</v>
      </c>
      <c r="AE248" s="17">
        <f t="shared" si="15"/>
        <v>5.7133757961783438</v>
      </c>
    </row>
    <row r="249" spans="2:31" x14ac:dyDescent="0.25">
      <c r="B249" s="11">
        <v>472</v>
      </c>
      <c r="C249" s="11">
        <v>53.39</v>
      </c>
      <c r="D249" s="11">
        <v>123.11</v>
      </c>
      <c r="E249" s="11">
        <v>29.65</v>
      </c>
      <c r="F249" s="11">
        <v>43.01</v>
      </c>
      <c r="G249" s="17">
        <f t="shared" si="12"/>
        <v>9.4426751592356677</v>
      </c>
      <c r="J249" s="11">
        <v>408</v>
      </c>
      <c r="K249" s="11">
        <v>8.98</v>
      </c>
      <c r="L249" s="11">
        <v>45.08</v>
      </c>
      <c r="M249" s="11">
        <v>12.41</v>
      </c>
      <c r="N249" s="11">
        <v>25.32</v>
      </c>
      <c r="O249" s="17">
        <f t="shared" si="13"/>
        <v>3.952229299363057</v>
      </c>
      <c r="R249" s="11">
        <v>196</v>
      </c>
      <c r="S249" s="11">
        <v>8.85</v>
      </c>
      <c r="T249" s="11">
        <v>35.94</v>
      </c>
      <c r="U249" s="11">
        <v>11.15</v>
      </c>
      <c r="V249" s="11">
        <v>23.01</v>
      </c>
      <c r="W249" s="17">
        <f t="shared" si="16"/>
        <v>3.5509554140127388</v>
      </c>
      <c r="Z249" s="11">
        <v>286</v>
      </c>
      <c r="AA249" s="11">
        <v>18.399999999999999</v>
      </c>
      <c r="AB249" s="11">
        <v>68.290000000000006</v>
      </c>
      <c r="AC249" s="11">
        <v>17.95</v>
      </c>
      <c r="AD249" s="11">
        <v>32.83</v>
      </c>
      <c r="AE249" s="17">
        <f t="shared" si="15"/>
        <v>5.7165605095541396</v>
      </c>
    </row>
    <row r="250" spans="2:31" x14ac:dyDescent="0.25">
      <c r="B250" s="11">
        <v>506</v>
      </c>
      <c r="C250" s="11">
        <v>54.63</v>
      </c>
      <c r="D250" s="11">
        <v>119.95</v>
      </c>
      <c r="E250" s="11">
        <v>29.68</v>
      </c>
      <c r="F250" s="11">
        <v>42.79</v>
      </c>
      <c r="G250" s="17">
        <f t="shared" si="12"/>
        <v>9.4522292993630561</v>
      </c>
      <c r="J250" s="11">
        <v>464</v>
      </c>
      <c r="K250" s="11">
        <v>8.74</v>
      </c>
      <c r="L250" s="11">
        <v>42.53</v>
      </c>
      <c r="M250" s="11">
        <v>12.41</v>
      </c>
      <c r="N250" s="11">
        <v>26.37</v>
      </c>
      <c r="O250" s="17">
        <f t="shared" si="13"/>
        <v>3.952229299363057</v>
      </c>
      <c r="R250" s="11">
        <v>454</v>
      </c>
      <c r="S250" s="11">
        <v>8.4</v>
      </c>
      <c r="T250" s="11">
        <v>40.630000000000003</v>
      </c>
      <c r="U250" s="11">
        <v>11.16</v>
      </c>
      <c r="V250" s="11">
        <v>24.45</v>
      </c>
      <c r="W250" s="17">
        <f t="shared" si="16"/>
        <v>3.5541401273885351</v>
      </c>
      <c r="Z250" s="11">
        <v>247</v>
      </c>
      <c r="AA250" s="11">
        <v>21.62</v>
      </c>
      <c r="AB250" s="11">
        <v>47.89</v>
      </c>
      <c r="AC250" s="11">
        <v>17.989999999999998</v>
      </c>
      <c r="AD250" s="11">
        <v>26.7</v>
      </c>
      <c r="AE250" s="17">
        <f t="shared" si="15"/>
        <v>5.7292993630573239</v>
      </c>
    </row>
    <row r="251" spans="2:31" x14ac:dyDescent="0.25">
      <c r="B251" s="11">
        <v>348</v>
      </c>
      <c r="C251" s="11">
        <v>54.9</v>
      </c>
      <c r="D251" s="11">
        <v>117.55</v>
      </c>
      <c r="E251" s="11">
        <v>29.82</v>
      </c>
      <c r="F251" s="11">
        <v>42.18</v>
      </c>
      <c r="G251" s="17">
        <f t="shared" si="12"/>
        <v>9.4968152866242033</v>
      </c>
      <c r="J251" s="11">
        <v>101</v>
      </c>
      <c r="K251" s="11">
        <v>11.11</v>
      </c>
      <c r="L251" s="11">
        <v>70.17</v>
      </c>
      <c r="M251" s="11">
        <v>12.47</v>
      </c>
      <c r="N251" s="11">
        <v>32.71</v>
      </c>
      <c r="O251" s="17">
        <f t="shared" si="13"/>
        <v>3.9713375796178343</v>
      </c>
      <c r="R251" s="11">
        <v>376</v>
      </c>
      <c r="S251" s="11">
        <v>9.06</v>
      </c>
      <c r="T251" s="11">
        <v>25.68</v>
      </c>
      <c r="U251" s="11">
        <v>11.31</v>
      </c>
      <c r="V251" s="11">
        <v>18.940000000000001</v>
      </c>
      <c r="W251" s="17">
        <f t="shared" si="16"/>
        <v>3.6019108280254777</v>
      </c>
      <c r="Z251" s="11">
        <v>80</v>
      </c>
      <c r="AA251" s="11">
        <v>20.73</v>
      </c>
      <c r="AB251" s="11">
        <v>29.71</v>
      </c>
      <c r="AC251" s="11">
        <v>18.04</v>
      </c>
      <c r="AD251" s="11">
        <v>21.36</v>
      </c>
      <c r="AE251" s="17">
        <f t="shared" si="15"/>
        <v>5.7452229299363049</v>
      </c>
    </row>
    <row r="252" spans="2:31" x14ac:dyDescent="0.25">
      <c r="B252" s="11">
        <v>274</v>
      </c>
      <c r="C252" s="11">
        <v>57.69</v>
      </c>
      <c r="D252" s="11">
        <v>112.58</v>
      </c>
      <c r="E252" s="11">
        <v>29.87</v>
      </c>
      <c r="F252" s="11">
        <v>41.31</v>
      </c>
      <c r="G252" s="17">
        <f t="shared" si="12"/>
        <v>9.5127388535031852</v>
      </c>
      <c r="J252" s="11">
        <v>198</v>
      </c>
      <c r="K252" s="11">
        <v>10.67</v>
      </c>
      <c r="L252" s="11">
        <v>28.04</v>
      </c>
      <c r="M252" s="11">
        <v>12.47</v>
      </c>
      <c r="N252" s="11">
        <v>20.079999999999998</v>
      </c>
      <c r="O252" s="17">
        <f t="shared" si="13"/>
        <v>3.9713375796178343</v>
      </c>
      <c r="R252" s="11">
        <v>442</v>
      </c>
      <c r="S252" s="11">
        <v>9.3800000000000008</v>
      </c>
      <c r="T252" s="11">
        <v>30.38</v>
      </c>
      <c r="U252" s="11">
        <v>11.6</v>
      </c>
      <c r="V252" s="11">
        <v>20.93</v>
      </c>
      <c r="W252" s="17">
        <f t="shared" si="16"/>
        <v>3.6942675159235665</v>
      </c>
      <c r="Z252" s="11">
        <v>190</v>
      </c>
      <c r="AA252" s="11">
        <v>21.71</v>
      </c>
      <c r="AB252" s="11">
        <v>38.79</v>
      </c>
      <c r="AC252" s="11">
        <v>18.04</v>
      </c>
      <c r="AD252" s="11">
        <v>23.64</v>
      </c>
      <c r="AE252" s="17">
        <f t="shared" si="15"/>
        <v>5.7452229299363049</v>
      </c>
    </row>
    <row r="253" spans="2:31" x14ac:dyDescent="0.25">
      <c r="B253" s="11">
        <v>509</v>
      </c>
      <c r="C253" s="11">
        <v>49.25</v>
      </c>
      <c r="D253" s="11">
        <v>104.1</v>
      </c>
      <c r="E253" s="11">
        <v>29.88</v>
      </c>
      <c r="F253" s="11">
        <v>40.74</v>
      </c>
      <c r="G253" s="17">
        <f t="shared" si="12"/>
        <v>9.5159235668789801</v>
      </c>
      <c r="J253" s="11">
        <v>90</v>
      </c>
      <c r="K253" s="11">
        <v>10.77</v>
      </c>
      <c r="L253" s="11">
        <v>34.92</v>
      </c>
      <c r="M253" s="11">
        <v>12.5</v>
      </c>
      <c r="N253" s="11">
        <v>22.41</v>
      </c>
      <c r="O253" s="17">
        <f t="shared" si="13"/>
        <v>3.9808917197452227</v>
      </c>
      <c r="R253" s="11">
        <v>115</v>
      </c>
      <c r="S253" s="11">
        <v>8.9700000000000006</v>
      </c>
      <c r="T253" s="11">
        <v>24.13</v>
      </c>
      <c r="U253" s="11">
        <v>11.71</v>
      </c>
      <c r="V253" s="11">
        <v>18.68</v>
      </c>
      <c r="W253" s="17">
        <f t="shared" si="16"/>
        <v>3.7292993630573248</v>
      </c>
      <c r="Z253" s="11">
        <v>394</v>
      </c>
      <c r="AA253" s="11">
        <v>21.32</v>
      </c>
      <c r="AB253" s="11">
        <v>69.260000000000005</v>
      </c>
      <c r="AC253" s="11">
        <v>18.14</v>
      </c>
      <c r="AD253" s="11">
        <v>32.83</v>
      </c>
      <c r="AE253" s="17">
        <f t="shared" si="15"/>
        <v>5.7770700636942678</v>
      </c>
    </row>
    <row r="254" spans="2:31" x14ac:dyDescent="0.25">
      <c r="B254" s="11">
        <v>171</v>
      </c>
      <c r="C254" s="11">
        <v>56.86</v>
      </c>
      <c r="D254" s="11">
        <v>112.18</v>
      </c>
      <c r="E254" s="11">
        <v>29.96</v>
      </c>
      <c r="F254" s="11">
        <v>41.19</v>
      </c>
      <c r="G254" s="17">
        <f t="shared" si="12"/>
        <v>9.5414012738853504</v>
      </c>
      <c r="J254" s="11">
        <v>202</v>
      </c>
      <c r="K254" s="11">
        <v>10.29</v>
      </c>
      <c r="L254" s="11">
        <v>41.9</v>
      </c>
      <c r="M254" s="11">
        <v>12.54</v>
      </c>
      <c r="N254" s="11">
        <v>24.61</v>
      </c>
      <c r="O254" s="17">
        <f t="shared" si="13"/>
        <v>3.9936305732484074</v>
      </c>
      <c r="R254" s="11">
        <v>405</v>
      </c>
      <c r="S254" s="11">
        <v>8.92</v>
      </c>
      <c r="T254" s="11">
        <v>23.51</v>
      </c>
      <c r="U254" s="11">
        <v>11.87</v>
      </c>
      <c r="V254" s="11">
        <v>19.079999999999998</v>
      </c>
      <c r="W254" s="17">
        <f t="shared" si="16"/>
        <v>3.7802547770700632</v>
      </c>
      <c r="Z254" s="11">
        <v>267</v>
      </c>
      <c r="AA254" s="11">
        <v>22.05</v>
      </c>
      <c r="AB254" s="11">
        <v>46.75</v>
      </c>
      <c r="AC254" s="11">
        <v>18.21</v>
      </c>
      <c r="AD254" s="11">
        <v>26.09</v>
      </c>
      <c r="AE254" s="17">
        <f t="shared" si="15"/>
        <v>5.7993630573248405</v>
      </c>
    </row>
    <row r="255" spans="2:31" x14ac:dyDescent="0.25">
      <c r="B255" s="11">
        <v>273</v>
      </c>
      <c r="C255" s="11">
        <v>51.23</v>
      </c>
      <c r="D255" s="11">
        <v>119.91</v>
      </c>
      <c r="E255" s="11">
        <v>29.97</v>
      </c>
      <c r="F255" s="11">
        <v>43.51</v>
      </c>
      <c r="G255" s="17">
        <f t="shared" si="12"/>
        <v>9.5445859872611454</v>
      </c>
      <c r="J255" s="11">
        <v>21</v>
      </c>
      <c r="K255" s="11">
        <v>9.6999999999999993</v>
      </c>
      <c r="L255" s="11">
        <v>45.75</v>
      </c>
      <c r="M255" s="11">
        <v>12.55</v>
      </c>
      <c r="N255" s="11">
        <v>29.65</v>
      </c>
      <c r="O255" s="17">
        <f t="shared" si="13"/>
        <v>3.9968152866242037</v>
      </c>
      <c r="R255" s="11">
        <v>175</v>
      </c>
      <c r="S255" s="11">
        <v>10.029999999999999</v>
      </c>
      <c r="T255" s="11">
        <v>42.6</v>
      </c>
      <c r="U255" s="11">
        <v>11.88</v>
      </c>
      <c r="V255" s="11">
        <v>24.65</v>
      </c>
      <c r="W255" s="17">
        <f t="shared" si="16"/>
        <v>3.7834394904458599</v>
      </c>
      <c r="Z255" s="11">
        <v>308</v>
      </c>
      <c r="AA255" s="11">
        <v>22.39</v>
      </c>
      <c r="AB255" s="11">
        <v>56.04</v>
      </c>
      <c r="AC255" s="11">
        <v>18.32</v>
      </c>
      <c r="AD255" s="11">
        <v>28.62</v>
      </c>
      <c r="AE255" s="17">
        <f t="shared" si="15"/>
        <v>5.8343949044585983</v>
      </c>
    </row>
    <row r="256" spans="2:31" x14ac:dyDescent="0.25">
      <c r="B256" s="11">
        <v>458</v>
      </c>
      <c r="C256" s="11">
        <v>56.83</v>
      </c>
      <c r="D256" s="11">
        <v>84.6</v>
      </c>
      <c r="E256" s="11">
        <v>29.99</v>
      </c>
      <c r="F256" s="11">
        <v>35.869999999999997</v>
      </c>
      <c r="G256" s="17">
        <f t="shared" si="12"/>
        <v>9.5509554140127388</v>
      </c>
      <c r="J256" s="11">
        <v>244</v>
      </c>
      <c r="K256" s="11">
        <v>11.04</v>
      </c>
      <c r="L256" s="11">
        <v>44.38</v>
      </c>
      <c r="M256" s="11">
        <v>12.6</v>
      </c>
      <c r="N256" s="11">
        <v>25.37</v>
      </c>
      <c r="O256" s="17">
        <f t="shared" si="13"/>
        <v>4.0127388535031843</v>
      </c>
      <c r="R256" s="11">
        <v>382</v>
      </c>
      <c r="S256" s="11">
        <v>9.73</v>
      </c>
      <c r="T256" s="11">
        <v>30.12</v>
      </c>
      <c r="U256" s="11">
        <v>12.15</v>
      </c>
      <c r="V256" s="11">
        <v>20.81</v>
      </c>
      <c r="W256" s="17">
        <f t="shared" si="16"/>
        <v>3.8694267515923566</v>
      </c>
      <c r="Z256" s="11">
        <v>365</v>
      </c>
      <c r="AA256" s="11">
        <v>22.72</v>
      </c>
      <c r="AB256" s="11">
        <v>58.92</v>
      </c>
      <c r="AC256" s="11">
        <v>18.34</v>
      </c>
      <c r="AD256" s="11">
        <v>29.49</v>
      </c>
      <c r="AE256" s="17">
        <f t="shared" si="15"/>
        <v>5.8407643312101909</v>
      </c>
    </row>
    <row r="257" spans="2:31" x14ac:dyDescent="0.25">
      <c r="B257" s="11">
        <v>106</v>
      </c>
      <c r="C257" s="11">
        <v>55.71</v>
      </c>
      <c r="D257" s="11">
        <v>143.52000000000001</v>
      </c>
      <c r="E257" s="11">
        <v>30.25</v>
      </c>
      <c r="F257" s="11">
        <v>52.31</v>
      </c>
      <c r="G257" s="17">
        <f t="shared" si="12"/>
        <v>9.6337579617834397</v>
      </c>
      <c r="J257" s="11">
        <v>49</v>
      </c>
      <c r="K257" s="11">
        <v>9.93</v>
      </c>
      <c r="L257" s="11">
        <v>32.08</v>
      </c>
      <c r="M257" s="11">
        <v>12.64</v>
      </c>
      <c r="N257" s="11">
        <v>21.79</v>
      </c>
      <c r="O257" s="17">
        <f t="shared" si="13"/>
        <v>4.0254777070063694</v>
      </c>
      <c r="R257" s="11">
        <v>476</v>
      </c>
      <c r="S257" s="11">
        <v>10.27</v>
      </c>
      <c r="T257" s="11">
        <v>37.04</v>
      </c>
      <c r="U257" s="11">
        <v>12.15</v>
      </c>
      <c r="V257" s="11">
        <v>23.42</v>
      </c>
      <c r="W257" s="17">
        <f t="shared" si="16"/>
        <v>3.8694267515923566</v>
      </c>
      <c r="Z257" s="11">
        <v>211</v>
      </c>
      <c r="AA257" s="11">
        <v>20.13</v>
      </c>
      <c r="AB257" s="11">
        <v>41.21</v>
      </c>
      <c r="AC257" s="11">
        <v>18.440000000000001</v>
      </c>
      <c r="AD257" s="11">
        <v>25.49</v>
      </c>
      <c r="AE257" s="17">
        <f t="shared" si="15"/>
        <v>5.8726114649681529</v>
      </c>
    </row>
    <row r="258" spans="2:31" x14ac:dyDescent="0.25">
      <c r="B258" s="11">
        <v>361</v>
      </c>
      <c r="C258" s="11">
        <v>59.02</v>
      </c>
      <c r="D258" s="11">
        <v>114.44</v>
      </c>
      <c r="E258" s="11">
        <v>30.3</v>
      </c>
      <c r="F258" s="11">
        <v>41.43</v>
      </c>
      <c r="G258" s="17">
        <f t="shared" ref="G258:G297" si="17">E258/3.14</f>
        <v>9.6496815286624198</v>
      </c>
      <c r="J258" s="11">
        <v>132</v>
      </c>
      <c r="K258" s="11">
        <v>11</v>
      </c>
      <c r="L258" s="11">
        <v>44</v>
      </c>
      <c r="M258" s="11">
        <v>12.64</v>
      </c>
      <c r="N258" s="11">
        <v>25.48</v>
      </c>
      <c r="O258" s="17">
        <f t="shared" ref="O258:O321" si="18">M258/3.14</f>
        <v>4.0254777070063694</v>
      </c>
      <c r="R258" s="11">
        <v>124</v>
      </c>
      <c r="S258" s="11">
        <v>8.09</v>
      </c>
      <c r="T258" s="11">
        <v>23.78</v>
      </c>
      <c r="U258" s="11">
        <v>12.22</v>
      </c>
      <c r="V258" s="11">
        <v>19.57</v>
      </c>
      <c r="W258" s="17">
        <f t="shared" si="16"/>
        <v>3.8917197452229302</v>
      </c>
      <c r="Z258" s="11">
        <v>337</v>
      </c>
      <c r="AA258" s="11">
        <v>18.03</v>
      </c>
      <c r="AB258" s="11">
        <v>63.66</v>
      </c>
      <c r="AC258" s="11">
        <v>18.440000000000001</v>
      </c>
      <c r="AD258" s="11">
        <v>31.63</v>
      </c>
      <c r="AE258" s="17">
        <f t="shared" ref="AE258:AE321" si="19">AC258/3.14</f>
        <v>5.8726114649681529</v>
      </c>
    </row>
    <row r="259" spans="2:31" x14ac:dyDescent="0.25">
      <c r="B259" s="11">
        <v>335</v>
      </c>
      <c r="C259" s="11">
        <v>56.98</v>
      </c>
      <c r="D259" s="11">
        <v>127.22</v>
      </c>
      <c r="E259" s="11">
        <v>30.39</v>
      </c>
      <c r="F259" s="11">
        <v>43.65</v>
      </c>
      <c r="G259" s="17">
        <f t="shared" si="17"/>
        <v>9.6783439490445851</v>
      </c>
      <c r="J259" s="11">
        <v>504</v>
      </c>
      <c r="K259" s="11">
        <v>10.25</v>
      </c>
      <c r="L259" s="11">
        <v>28.46</v>
      </c>
      <c r="M259" s="11">
        <v>12.69</v>
      </c>
      <c r="N259" s="11">
        <v>20.170000000000002</v>
      </c>
      <c r="O259" s="17">
        <f t="shared" si="18"/>
        <v>4.0414012738853504</v>
      </c>
      <c r="R259" s="11">
        <v>50</v>
      </c>
      <c r="S259" s="11">
        <v>10.039999999999999</v>
      </c>
      <c r="T259" s="11">
        <v>42.58</v>
      </c>
      <c r="U259" s="11">
        <v>12.26</v>
      </c>
      <c r="V259" s="11">
        <v>24.72</v>
      </c>
      <c r="W259" s="17">
        <f t="shared" si="16"/>
        <v>3.9044585987261144</v>
      </c>
      <c r="Z259" s="11">
        <v>5</v>
      </c>
      <c r="AA259" s="11">
        <v>21.47</v>
      </c>
      <c r="AB259" s="11">
        <v>49.62</v>
      </c>
      <c r="AC259" s="11">
        <v>18.46</v>
      </c>
      <c r="AD259" s="11">
        <v>27.46</v>
      </c>
      <c r="AE259" s="17">
        <f t="shared" si="19"/>
        <v>5.8789808917197455</v>
      </c>
    </row>
    <row r="260" spans="2:31" x14ac:dyDescent="0.25">
      <c r="B260" s="11">
        <v>172</v>
      </c>
      <c r="C260" s="11">
        <v>64.77</v>
      </c>
      <c r="D260" s="11">
        <v>119.69</v>
      </c>
      <c r="E260" s="11">
        <v>30.45</v>
      </c>
      <c r="F260" s="11">
        <v>41.22</v>
      </c>
      <c r="G260" s="17">
        <f t="shared" si="17"/>
        <v>9.6974522292993619</v>
      </c>
      <c r="J260" s="11">
        <v>483</v>
      </c>
      <c r="K260" s="11">
        <v>9.3800000000000008</v>
      </c>
      <c r="L260" s="11">
        <v>37.72</v>
      </c>
      <c r="M260" s="11">
        <v>12.75</v>
      </c>
      <c r="N260" s="11">
        <v>23.98</v>
      </c>
      <c r="O260" s="17">
        <f t="shared" si="18"/>
        <v>4.0605095541401273</v>
      </c>
      <c r="R260" s="11">
        <v>410</v>
      </c>
      <c r="S260" s="11">
        <v>8.76</v>
      </c>
      <c r="T260" s="11">
        <v>25.53</v>
      </c>
      <c r="U260" s="11">
        <v>12.32</v>
      </c>
      <c r="V260" s="11">
        <v>20.38</v>
      </c>
      <c r="W260" s="17">
        <f t="shared" si="16"/>
        <v>3.9235668789808917</v>
      </c>
      <c r="Z260" s="11">
        <v>451</v>
      </c>
      <c r="AA260" s="11">
        <v>22.71</v>
      </c>
      <c r="AB260" s="11">
        <v>52.8</v>
      </c>
      <c r="AC260" s="11">
        <v>18.57</v>
      </c>
      <c r="AD260" s="11">
        <v>27.74</v>
      </c>
      <c r="AE260" s="17">
        <f t="shared" si="19"/>
        <v>5.9140127388535033</v>
      </c>
    </row>
    <row r="261" spans="2:31" x14ac:dyDescent="0.25">
      <c r="B261" s="11">
        <v>477</v>
      </c>
      <c r="C261" s="11">
        <v>49.62</v>
      </c>
      <c r="D261" s="11">
        <v>117.76</v>
      </c>
      <c r="E261" s="11">
        <v>30.46</v>
      </c>
      <c r="F261" s="11">
        <v>49.42</v>
      </c>
      <c r="G261" s="17">
        <f t="shared" si="17"/>
        <v>9.7006369426751586</v>
      </c>
      <c r="J261" s="11">
        <v>583</v>
      </c>
      <c r="K261" s="11">
        <v>10.64</v>
      </c>
      <c r="L261" s="11">
        <v>40.54</v>
      </c>
      <c r="M261" s="11">
        <v>12.75</v>
      </c>
      <c r="N261" s="11">
        <v>24.12</v>
      </c>
      <c r="O261" s="17">
        <f t="shared" si="18"/>
        <v>4.0605095541401273</v>
      </c>
      <c r="R261" s="11">
        <v>217</v>
      </c>
      <c r="S261" s="11">
        <v>9.85</v>
      </c>
      <c r="T261" s="11">
        <v>48.06</v>
      </c>
      <c r="U261" s="11">
        <v>12.44</v>
      </c>
      <c r="V261" s="11">
        <v>27.88</v>
      </c>
      <c r="W261" s="17">
        <f t="shared" si="16"/>
        <v>3.9617834394904454</v>
      </c>
      <c r="Z261" s="11">
        <v>362</v>
      </c>
      <c r="AA261" s="11">
        <v>23.87</v>
      </c>
      <c r="AB261" s="11">
        <v>63.9</v>
      </c>
      <c r="AC261" s="11">
        <v>18.600000000000001</v>
      </c>
      <c r="AD261" s="11">
        <v>30.57</v>
      </c>
      <c r="AE261" s="17">
        <f t="shared" si="19"/>
        <v>5.9235668789808917</v>
      </c>
    </row>
    <row r="262" spans="2:31" x14ac:dyDescent="0.25">
      <c r="B262" s="11">
        <v>123</v>
      </c>
      <c r="C262" s="11">
        <v>60.15</v>
      </c>
      <c r="D262" s="11">
        <v>99.2</v>
      </c>
      <c r="E262" s="11">
        <v>30.77</v>
      </c>
      <c r="F262" s="11">
        <v>39.17</v>
      </c>
      <c r="G262" s="17">
        <f t="shared" si="17"/>
        <v>9.7993630573248396</v>
      </c>
      <c r="J262" s="11">
        <v>415</v>
      </c>
      <c r="K262" s="11">
        <v>10.56</v>
      </c>
      <c r="L262" s="11">
        <v>34.130000000000003</v>
      </c>
      <c r="M262" s="11">
        <v>12.78</v>
      </c>
      <c r="N262" s="11">
        <v>23.12</v>
      </c>
      <c r="O262" s="17">
        <f t="shared" si="18"/>
        <v>4.0700636942675157</v>
      </c>
      <c r="R262" s="11">
        <v>425</v>
      </c>
      <c r="S262" s="11">
        <v>10.62</v>
      </c>
      <c r="T262" s="11">
        <v>29.19</v>
      </c>
      <c r="U262" s="11">
        <v>12.45</v>
      </c>
      <c r="V262" s="11">
        <v>20.62</v>
      </c>
      <c r="W262" s="17">
        <f t="shared" si="16"/>
        <v>3.9649681528662417</v>
      </c>
      <c r="Z262" s="11">
        <v>225</v>
      </c>
      <c r="AA262" s="11">
        <v>24.32</v>
      </c>
      <c r="AB262" s="11">
        <v>68.14</v>
      </c>
      <c r="AC262" s="11">
        <v>18.66</v>
      </c>
      <c r="AD262" s="11">
        <v>31.36</v>
      </c>
      <c r="AE262" s="17">
        <f t="shared" si="19"/>
        <v>5.9426751592356686</v>
      </c>
    </row>
    <row r="263" spans="2:31" x14ac:dyDescent="0.25">
      <c r="B263" s="11">
        <v>457</v>
      </c>
      <c r="C263" s="11">
        <v>64.83</v>
      </c>
      <c r="D263" s="11">
        <v>106.96</v>
      </c>
      <c r="E263" s="11">
        <v>30.79</v>
      </c>
      <c r="F263" s="11">
        <v>39.5</v>
      </c>
      <c r="G263" s="17">
        <f t="shared" si="17"/>
        <v>9.8057324840764331</v>
      </c>
      <c r="J263" s="11">
        <v>405</v>
      </c>
      <c r="K263" s="11">
        <v>11.22</v>
      </c>
      <c r="L263" s="11">
        <v>28.81</v>
      </c>
      <c r="M263" s="11">
        <v>12.85</v>
      </c>
      <c r="N263" s="11">
        <v>20.440000000000001</v>
      </c>
      <c r="O263" s="17">
        <f t="shared" si="18"/>
        <v>4.0923566878980893</v>
      </c>
      <c r="R263" s="11">
        <v>234</v>
      </c>
      <c r="S263" s="11">
        <v>10.54</v>
      </c>
      <c r="T263" s="11">
        <v>30.33</v>
      </c>
      <c r="U263" s="11">
        <v>12.46</v>
      </c>
      <c r="V263" s="11">
        <v>20.93</v>
      </c>
      <c r="W263" s="17">
        <f t="shared" si="16"/>
        <v>3.9681528662420384</v>
      </c>
      <c r="Z263" s="11">
        <v>7</v>
      </c>
      <c r="AA263" s="11">
        <v>23.93</v>
      </c>
      <c r="AB263" s="11">
        <v>54.66</v>
      </c>
      <c r="AC263" s="11">
        <v>18.739999999999998</v>
      </c>
      <c r="AD263" s="11">
        <v>27.94</v>
      </c>
      <c r="AE263" s="17">
        <f t="shared" si="19"/>
        <v>5.9681528662420371</v>
      </c>
    </row>
    <row r="264" spans="2:31" x14ac:dyDescent="0.25">
      <c r="B264" s="11">
        <v>470</v>
      </c>
      <c r="C264" s="11">
        <v>60.61</v>
      </c>
      <c r="D264" s="11">
        <v>123.43</v>
      </c>
      <c r="E264" s="11">
        <v>30.83</v>
      </c>
      <c r="F264" s="11">
        <v>42.62</v>
      </c>
      <c r="G264" s="17">
        <f t="shared" si="17"/>
        <v>9.8184713375796164</v>
      </c>
      <c r="J264" s="11">
        <v>537</v>
      </c>
      <c r="K264" s="11">
        <v>11.04</v>
      </c>
      <c r="L264" s="11">
        <v>34.99</v>
      </c>
      <c r="M264" s="11">
        <v>12.9</v>
      </c>
      <c r="N264" s="11">
        <v>22.22</v>
      </c>
      <c r="O264" s="17">
        <f t="shared" si="18"/>
        <v>4.1082802547770703</v>
      </c>
      <c r="R264" s="11">
        <v>95</v>
      </c>
      <c r="S264" s="11">
        <v>11</v>
      </c>
      <c r="T264" s="11">
        <v>41.09</v>
      </c>
      <c r="U264" s="11">
        <v>12.5</v>
      </c>
      <c r="V264" s="11">
        <v>24.26</v>
      </c>
      <c r="W264" s="17">
        <f t="shared" si="16"/>
        <v>3.9808917197452227</v>
      </c>
      <c r="Z264" s="11">
        <v>305</v>
      </c>
      <c r="AA264" s="11">
        <v>23.41</v>
      </c>
      <c r="AB264" s="11">
        <v>64.349999999999994</v>
      </c>
      <c r="AC264" s="11">
        <v>18.75</v>
      </c>
      <c r="AD264" s="11">
        <v>31.32</v>
      </c>
      <c r="AE264" s="17">
        <f t="shared" si="19"/>
        <v>5.9713375796178338</v>
      </c>
    </row>
    <row r="265" spans="2:31" x14ac:dyDescent="0.25">
      <c r="B265" s="11">
        <v>103</v>
      </c>
      <c r="C265" s="11">
        <v>59.77</v>
      </c>
      <c r="D265" s="11">
        <v>122.26</v>
      </c>
      <c r="E265" s="11">
        <v>31.31</v>
      </c>
      <c r="F265" s="11">
        <v>43.81</v>
      </c>
      <c r="G265" s="17">
        <f t="shared" si="17"/>
        <v>9.971337579617833</v>
      </c>
      <c r="J265" s="11">
        <v>580</v>
      </c>
      <c r="K265" s="11">
        <v>11.25</v>
      </c>
      <c r="L265" s="11">
        <v>43.32</v>
      </c>
      <c r="M265" s="11">
        <v>12.94</v>
      </c>
      <c r="N265" s="11">
        <v>25.05</v>
      </c>
      <c r="O265" s="17">
        <f t="shared" si="18"/>
        <v>4.1210191082802545</v>
      </c>
      <c r="R265" s="11">
        <v>160</v>
      </c>
      <c r="S265" s="11">
        <v>10.73</v>
      </c>
      <c r="T265" s="11">
        <v>41.33</v>
      </c>
      <c r="U265" s="11">
        <v>12.56</v>
      </c>
      <c r="V265" s="11">
        <v>24.64</v>
      </c>
      <c r="W265" s="17">
        <f t="shared" si="16"/>
        <v>4</v>
      </c>
      <c r="Z265" s="11">
        <v>254</v>
      </c>
      <c r="AA265" s="11">
        <v>22.77</v>
      </c>
      <c r="AB265" s="11">
        <v>50.4</v>
      </c>
      <c r="AC265" s="11">
        <v>18.97</v>
      </c>
      <c r="AD265" s="11">
        <v>27.28</v>
      </c>
      <c r="AE265" s="17">
        <f t="shared" si="19"/>
        <v>6.0414012738853495</v>
      </c>
    </row>
    <row r="266" spans="2:31" x14ac:dyDescent="0.25">
      <c r="B266" s="11">
        <v>312</v>
      </c>
      <c r="C266" s="11">
        <v>60.68</v>
      </c>
      <c r="D266" s="11">
        <v>119.62</v>
      </c>
      <c r="E266" s="11">
        <v>31.32</v>
      </c>
      <c r="F266" s="11">
        <v>42.71</v>
      </c>
      <c r="G266" s="17">
        <f t="shared" si="17"/>
        <v>9.9745222929936297</v>
      </c>
      <c r="J266" s="11">
        <v>374</v>
      </c>
      <c r="K266" s="11">
        <v>11.87</v>
      </c>
      <c r="L266" s="11">
        <v>39.43</v>
      </c>
      <c r="M266" s="11">
        <v>12.98</v>
      </c>
      <c r="N266" s="11">
        <v>23.79</v>
      </c>
      <c r="O266" s="17">
        <f t="shared" si="18"/>
        <v>4.1337579617834397</v>
      </c>
      <c r="R266" s="11">
        <v>220</v>
      </c>
      <c r="S266" s="11">
        <v>10.7</v>
      </c>
      <c r="T266" s="11">
        <v>45.45</v>
      </c>
      <c r="U266" s="11">
        <v>12.59</v>
      </c>
      <c r="V266" s="11">
        <v>26.81</v>
      </c>
      <c r="W266" s="17">
        <f t="shared" si="16"/>
        <v>4.0095541401273884</v>
      </c>
      <c r="Z266" s="11">
        <v>395</v>
      </c>
      <c r="AA266" s="11">
        <v>25.07</v>
      </c>
      <c r="AB266" s="11">
        <v>50.53</v>
      </c>
      <c r="AC266" s="11">
        <v>19.010000000000002</v>
      </c>
      <c r="AD266" s="11">
        <v>27.09</v>
      </c>
      <c r="AE266" s="17">
        <f t="shared" si="19"/>
        <v>6.0541401273885356</v>
      </c>
    </row>
    <row r="267" spans="2:31" x14ac:dyDescent="0.25">
      <c r="B267" s="11">
        <v>336</v>
      </c>
      <c r="C267" s="11">
        <v>56.11</v>
      </c>
      <c r="D267" s="11">
        <v>132.43</v>
      </c>
      <c r="E267" s="11">
        <v>31.35</v>
      </c>
      <c r="F267" s="11">
        <v>44.86</v>
      </c>
      <c r="G267" s="17">
        <f t="shared" si="17"/>
        <v>9.9840764331210199</v>
      </c>
      <c r="J267" s="11">
        <v>40</v>
      </c>
      <c r="K267" s="11">
        <v>11.74</v>
      </c>
      <c r="L267" s="11">
        <v>34.56</v>
      </c>
      <c r="M267" s="11">
        <v>13</v>
      </c>
      <c r="N267" s="11">
        <v>22.14</v>
      </c>
      <c r="O267" s="17">
        <f t="shared" si="18"/>
        <v>4.1401273885350314</v>
      </c>
      <c r="R267" s="11">
        <v>61</v>
      </c>
      <c r="S267" s="11">
        <v>10.89</v>
      </c>
      <c r="T267" s="11">
        <v>37.450000000000003</v>
      </c>
      <c r="U267" s="11">
        <v>12.66</v>
      </c>
      <c r="V267" s="11">
        <v>23.29</v>
      </c>
      <c r="W267" s="17">
        <f t="shared" si="16"/>
        <v>4.031847133757962</v>
      </c>
      <c r="Z267" s="11">
        <v>420</v>
      </c>
      <c r="AA267" s="11">
        <v>20.67</v>
      </c>
      <c r="AB267" s="11">
        <v>54.63</v>
      </c>
      <c r="AC267" s="11">
        <v>19.010000000000002</v>
      </c>
      <c r="AD267" s="11">
        <v>29.49</v>
      </c>
      <c r="AE267" s="17">
        <f t="shared" si="19"/>
        <v>6.0541401273885356</v>
      </c>
    </row>
    <row r="268" spans="2:31" x14ac:dyDescent="0.25">
      <c r="B268" s="11">
        <v>469</v>
      </c>
      <c r="C268" s="11">
        <v>64.150000000000006</v>
      </c>
      <c r="D268" s="11">
        <v>122.39</v>
      </c>
      <c r="E268" s="11">
        <v>31.53</v>
      </c>
      <c r="F268" s="11">
        <v>42.6</v>
      </c>
      <c r="G268" s="17">
        <f t="shared" si="17"/>
        <v>10.04140127388535</v>
      </c>
      <c r="J268" s="11">
        <v>315</v>
      </c>
      <c r="K268" s="11">
        <v>10.87</v>
      </c>
      <c r="L268" s="11">
        <v>33.729999999999997</v>
      </c>
      <c r="M268" s="11">
        <v>13.02</v>
      </c>
      <c r="N268" s="11">
        <v>22.37</v>
      </c>
      <c r="O268" s="17">
        <f t="shared" si="18"/>
        <v>4.1464968152866239</v>
      </c>
      <c r="R268" s="11">
        <v>99</v>
      </c>
      <c r="S268" s="11">
        <v>11.59</v>
      </c>
      <c r="T268" s="11">
        <v>46.59</v>
      </c>
      <c r="U268" s="11">
        <v>12.66</v>
      </c>
      <c r="V268" s="11">
        <v>25.9</v>
      </c>
      <c r="W268" s="17">
        <f t="shared" si="16"/>
        <v>4.031847133757962</v>
      </c>
      <c r="Z268" s="11">
        <v>165</v>
      </c>
      <c r="AA268" s="11">
        <v>24.74</v>
      </c>
      <c r="AB268" s="11">
        <v>60.06</v>
      </c>
      <c r="AC268" s="11">
        <v>19.09</v>
      </c>
      <c r="AD268" s="11">
        <v>29.74</v>
      </c>
      <c r="AE268" s="17">
        <f t="shared" si="19"/>
        <v>6.0796178343949041</v>
      </c>
    </row>
    <row r="269" spans="2:31" x14ac:dyDescent="0.25">
      <c r="B269" s="11">
        <v>105</v>
      </c>
      <c r="C269" s="11">
        <v>62.04</v>
      </c>
      <c r="D269" s="11">
        <v>117.83</v>
      </c>
      <c r="E269" s="11">
        <v>31.63</v>
      </c>
      <c r="F269" s="11">
        <v>42.58</v>
      </c>
      <c r="G269" s="17">
        <f t="shared" si="17"/>
        <v>10.073248407643311</v>
      </c>
      <c r="J269" s="11">
        <v>445</v>
      </c>
      <c r="K269" s="11">
        <v>10.59</v>
      </c>
      <c r="L269" s="11">
        <v>38.61</v>
      </c>
      <c r="M269" s="11">
        <v>13.03</v>
      </c>
      <c r="N269" s="11">
        <v>24.03</v>
      </c>
      <c r="O269" s="17">
        <f t="shared" si="18"/>
        <v>4.1496815286624198</v>
      </c>
      <c r="R269" s="11">
        <v>391</v>
      </c>
      <c r="S269" s="11">
        <v>8.6300000000000008</v>
      </c>
      <c r="T269" s="11">
        <v>28.58</v>
      </c>
      <c r="U269" s="11">
        <v>12.66</v>
      </c>
      <c r="V269" s="11">
        <v>21.44</v>
      </c>
      <c r="W269" s="17">
        <f t="shared" si="16"/>
        <v>4.031847133757962</v>
      </c>
      <c r="Z269" s="11">
        <v>43</v>
      </c>
      <c r="AA269" s="11">
        <v>22.7</v>
      </c>
      <c r="AB269" s="11">
        <v>66.45</v>
      </c>
      <c r="AC269" s="11">
        <v>19.2</v>
      </c>
      <c r="AD269" s="11">
        <v>32.68</v>
      </c>
      <c r="AE269" s="17">
        <f t="shared" si="19"/>
        <v>6.114649681528662</v>
      </c>
    </row>
    <row r="270" spans="2:31" x14ac:dyDescent="0.25">
      <c r="B270" s="11">
        <v>318</v>
      </c>
      <c r="C270" s="11">
        <v>62.63</v>
      </c>
      <c r="D270" s="11">
        <v>100.15</v>
      </c>
      <c r="E270" s="11">
        <v>31.94</v>
      </c>
      <c r="F270" s="11">
        <v>39.58</v>
      </c>
      <c r="G270" s="17">
        <f t="shared" si="17"/>
        <v>10.171974522292993</v>
      </c>
      <c r="J270" s="11">
        <v>572</v>
      </c>
      <c r="K270" s="11">
        <v>11.43</v>
      </c>
      <c r="L270" s="11">
        <v>38.590000000000003</v>
      </c>
      <c r="M270" s="11">
        <v>13.06</v>
      </c>
      <c r="N270" s="11">
        <v>23.56</v>
      </c>
      <c r="O270" s="17">
        <f t="shared" si="18"/>
        <v>4.1592356687898091</v>
      </c>
      <c r="R270" s="11">
        <v>363</v>
      </c>
      <c r="S270" s="11">
        <v>10.64</v>
      </c>
      <c r="T270" s="11">
        <v>53.08</v>
      </c>
      <c r="U270" s="11">
        <v>12.71</v>
      </c>
      <c r="V270" s="11">
        <v>28.54</v>
      </c>
      <c r="W270" s="17">
        <f t="shared" ref="W270:W333" si="20">U270/3.14</f>
        <v>4.047770700636943</v>
      </c>
      <c r="Z270" s="11">
        <v>398</v>
      </c>
      <c r="AA270" s="11">
        <v>23.27</v>
      </c>
      <c r="AB270" s="11">
        <v>50.93</v>
      </c>
      <c r="AC270" s="11">
        <v>19.25</v>
      </c>
      <c r="AD270" s="11">
        <v>27.71</v>
      </c>
      <c r="AE270" s="17">
        <f t="shared" si="19"/>
        <v>6.130573248407643</v>
      </c>
    </row>
    <row r="271" spans="2:31" x14ac:dyDescent="0.25">
      <c r="B271" s="11">
        <v>346</v>
      </c>
      <c r="C271" s="11">
        <v>58.52</v>
      </c>
      <c r="D271" s="11">
        <v>124.65</v>
      </c>
      <c r="E271" s="11">
        <v>32.24</v>
      </c>
      <c r="F271" s="11">
        <v>45.08</v>
      </c>
      <c r="G271" s="17">
        <f t="shared" si="17"/>
        <v>10.267515923566879</v>
      </c>
      <c r="J271" s="11">
        <v>354</v>
      </c>
      <c r="K271" s="11">
        <v>10.38</v>
      </c>
      <c r="L271" s="11">
        <v>36.22</v>
      </c>
      <c r="M271" s="11">
        <v>13.08</v>
      </c>
      <c r="N271" s="11">
        <v>23.71</v>
      </c>
      <c r="O271" s="17">
        <f t="shared" si="18"/>
        <v>4.1656050955414008</v>
      </c>
      <c r="R271" s="11">
        <v>210</v>
      </c>
      <c r="S271" s="11">
        <v>9.43</v>
      </c>
      <c r="T271" s="11">
        <v>39.74</v>
      </c>
      <c r="U271" s="11">
        <v>12.8</v>
      </c>
      <c r="V271" s="11">
        <v>24.49</v>
      </c>
      <c r="W271" s="17">
        <f t="shared" si="20"/>
        <v>4.0764331210191083</v>
      </c>
      <c r="Z271" s="11">
        <v>278</v>
      </c>
      <c r="AA271" s="11">
        <v>24.16</v>
      </c>
      <c r="AB271" s="11">
        <v>48.96</v>
      </c>
      <c r="AC271" s="11">
        <v>19.34</v>
      </c>
      <c r="AD271" s="11">
        <v>26.89</v>
      </c>
      <c r="AE271" s="17">
        <f t="shared" si="19"/>
        <v>6.1592356687898082</v>
      </c>
    </row>
    <row r="272" spans="2:31" x14ac:dyDescent="0.25">
      <c r="B272" s="11">
        <v>157</v>
      </c>
      <c r="C272" s="11">
        <v>51.95</v>
      </c>
      <c r="D272" s="11">
        <v>110.79</v>
      </c>
      <c r="E272" s="11">
        <v>32.43</v>
      </c>
      <c r="F272" s="11">
        <v>44.19</v>
      </c>
      <c r="G272" s="17">
        <f t="shared" si="17"/>
        <v>10.328025477707007</v>
      </c>
      <c r="J272" s="11">
        <v>149</v>
      </c>
      <c r="K272" s="11">
        <v>10.89</v>
      </c>
      <c r="L272" s="11">
        <v>40.33</v>
      </c>
      <c r="M272" s="11">
        <v>13.13</v>
      </c>
      <c r="N272" s="11">
        <v>26.59</v>
      </c>
      <c r="O272" s="17">
        <f t="shared" si="18"/>
        <v>4.1815286624203827</v>
      </c>
      <c r="R272" s="11">
        <v>253</v>
      </c>
      <c r="S272" s="11">
        <v>11.66</v>
      </c>
      <c r="T272" s="11">
        <v>39.81</v>
      </c>
      <c r="U272" s="11">
        <v>12.81</v>
      </c>
      <c r="V272" s="11">
        <v>24.04</v>
      </c>
      <c r="W272" s="17">
        <f t="shared" si="20"/>
        <v>4.0796178343949041</v>
      </c>
      <c r="Z272" s="11">
        <v>388</v>
      </c>
      <c r="AA272" s="11">
        <v>22.16</v>
      </c>
      <c r="AB272" s="11">
        <v>56.74</v>
      </c>
      <c r="AC272" s="11">
        <v>19.350000000000001</v>
      </c>
      <c r="AD272" s="11">
        <v>34.1</v>
      </c>
      <c r="AE272" s="17">
        <f t="shared" si="19"/>
        <v>6.1624203821656049</v>
      </c>
    </row>
    <row r="273" spans="2:31" x14ac:dyDescent="0.25">
      <c r="B273" s="11">
        <v>140</v>
      </c>
      <c r="C273" s="11">
        <v>73.459999999999994</v>
      </c>
      <c r="D273" s="11">
        <v>130.1</v>
      </c>
      <c r="E273" s="11">
        <v>32.65</v>
      </c>
      <c r="F273" s="11">
        <v>44.56</v>
      </c>
      <c r="G273" s="17">
        <f t="shared" si="17"/>
        <v>10.398089171974522</v>
      </c>
      <c r="J273" s="11">
        <v>473</v>
      </c>
      <c r="K273" s="11">
        <v>10.61</v>
      </c>
      <c r="L273" s="11">
        <v>52.39</v>
      </c>
      <c r="M273" s="11">
        <v>13.13</v>
      </c>
      <c r="N273" s="11">
        <v>28.2</v>
      </c>
      <c r="O273" s="17">
        <f t="shared" si="18"/>
        <v>4.1815286624203827</v>
      </c>
      <c r="R273" s="11">
        <v>356</v>
      </c>
      <c r="S273" s="11">
        <v>9.99</v>
      </c>
      <c r="T273" s="11">
        <v>41.01</v>
      </c>
      <c r="U273" s="11">
        <v>12.86</v>
      </c>
      <c r="V273" s="11">
        <v>25.26</v>
      </c>
      <c r="W273" s="17">
        <f t="shared" si="20"/>
        <v>4.0955414012738851</v>
      </c>
      <c r="Z273" s="11">
        <v>452</v>
      </c>
      <c r="AA273" s="11">
        <v>26.38</v>
      </c>
      <c r="AB273" s="11">
        <v>66.78</v>
      </c>
      <c r="AC273" s="11">
        <v>19.41</v>
      </c>
      <c r="AD273" s="11">
        <v>33.200000000000003</v>
      </c>
      <c r="AE273" s="17">
        <f t="shared" si="19"/>
        <v>6.1815286624203818</v>
      </c>
    </row>
    <row r="274" spans="2:31" x14ac:dyDescent="0.25">
      <c r="B274" s="11">
        <v>109</v>
      </c>
      <c r="C274" s="11">
        <v>56.13</v>
      </c>
      <c r="D274" s="11">
        <v>129.78</v>
      </c>
      <c r="E274" s="11">
        <v>32.869999999999997</v>
      </c>
      <c r="F274" s="11">
        <v>47.86</v>
      </c>
      <c r="G274" s="17">
        <f t="shared" si="17"/>
        <v>10.468152866242036</v>
      </c>
      <c r="J274" s="11">
        <v>491</v>
      </c>
      <c r="K274" s="11">
        <v>11.18</v>
      </c>
      <c r="L274" s="11">
        <v>50.97</v>
      </c>
      <c r="M274" s="11">
        <v>13.16</v>
      </c>
      <c r="N274" s="11">
        <v>27.54</v>
      </c>
      <c r="O274" s="17">
        <f t="shared" si="18"/>
        <v>4.1910828025477702</v>
      </c>
      <c r="R274" s="11">
        <v>421</v>
      </c>
      <c r="S274" s="11">
        <v>9.01</v>
      </c>
      <c r="T274" s="11">
        <v>32.270000000000003</v>
      </c>
      <c r="U274" s="11">
        <v>12.86</v>
      </c>
      <c r="V274" s="11">
        <v>22.62</v>
      </c>
      <c r="W274" s="17">
        <f t="shared" si="20"/>
        <v>4.0955414012738851</v>
      </c>
      <c r="Z274" s="11">
        <v>200</v>
      </c>
      <c r="AA274" s="11">
        <v>26.57</v>
      </c>
      <c r="AB274" s="11">
        <v>51.66</v>
      </c>
      <c r="AC274" s="11">
        <v>19.46</v>
      </c>
      <c r="AD274" s="11">
        <v>27.09</v>
      </c>
      <c r="AE274" s="17">
        <f t="shared" si="19"/>
        <v>6.1974522292993628</v>
      </c>
    </row>
    <row r="275" spans="2:31" x14ac:dyDescent="0.25">
      <c r="B275" s="11">
        <v>270</v>
      </c>
      <c r="C275" s="11">
        <v>67.94</v>
      </c>
      <c r="D275" s="11">
        <v>133.35</v>
      </c>
      <c r="E275" s="11">
        <v>33.03</v>
      </c>
      <c r="F275" s="11">
        <v>46.25</v>
      </c>
      <c r="G275" s="17">
        <f t="shared" si="17"/>
        <v>10.519108280254777</v>
      </c>
      <c r="J275" s="11">
        <v>332</v>
      </c>
      <c r="K275" s="11">
        <v>12.14</v>
      </c>
      <c r="L275" s="11">
        <v>32.56</v>
      </c>
      <c r="M275" s="11">
        <v>13.19</v>
      </c>
      <c r="N275" s="11">
        <v>21.41</v>
      </c>
      <c r="O275" s="17">
        <f t="shared" si="18"/>
        <v>4.2006369426751586</v>
      </c>
      <c r="R275" s="11">
        <v>144</v>
      </c>
      <c r="S275" s="11">
        <v>11.92</v>
      </c>
      <c r="T275" s="11">
        <v>43.08</v>
      </c>
      <c r="U275" s="11">
        <v>13.1</v>
      </c>
      <c r="V275" s="11">
        <v>24.96</v>
      </c>
      <c r="W275" s="17">
        <f t="shared" si="20"/>
        <v>4.1719745222929934</v>
      </c>
      <c r="Z275" s="11">
        <v>205</v>
      </c>
      <c r="AA275" s="11">
        <v>25.2</v>
      </c>
      <c r="AB275" s="11">
        <v>54.87</v>
      </c>
      <c r="AC275" s="11">
        <v>19.47</v>
      </c>
      <c r="AD275" s="11">
        <v>28.54</v>
      </c>
      <c r="AE275" s="17">
        <f t="shared" si="19"/>
        <v>6.2006369426751586</v>
      </c>
    </row>
    <row r="276" spans="2:31" x14ac:dyDescent="0.25">
      <c r="B276" s="11">
        <v>377</v>
      </c>
      <c r="C276" s="11">
        <v>66.72</v>
      </c>
      <c r="D276" s="11">
        <v>129.69999999999999</v>
      </c>
      <c r="E276" s="11">
        <v>33.130000000000003</v>
      </c>
      <c r="F276" s="11">
        <v>44.77</v>
      </c>
      <c r="G276" s="17">
        <f t="shared" si="17"/>
        <v>10.550955414012739</v>
      </c>
      <c r="J276" s="11">
        <v>495</v>
      </c>
      <c r="K276" s="11">
        <v>11.54</v>
      </c>
      <c r="L276" s="11">
        <v>31.39</v>
      </c>
      <c r="M276" s="11">
        <v>13.22</v>
      </c>
      <c r="N276" s="11">
        <v>21.53</v>
      </c>
      <c r="O276" s="17">
        <f t="shared" si="18"/>
        <v>4.2101910828025479</v>
      </c>
      <c r="R276" s="11">
        <v>3</v>
      </c>
      <c r="S276" s="11">
        <v>9.41</v>
      </c>
      <c r="T276" s="11">
        <v>31.1</v>
      </c>
      <c r="U276" s="11">
        <v>13.11</v>
      </c>
      <c r="V276" s="11">
        <v>21.95</v>
      </c>
      <c r="W276" s="17">
        <f t="shared" si="20"/>
        <v>4.1751592356687892</v>
      </c>
      <c r="Z276" s="11">
        <v>89</v>
      </c>
      <c r="AA276" s="11">
        <v>26.69</v>
      </c>
      <c r="AB276" s="11">
        <v>68.430000000000007</v>
      </c>
      <c r="AC276" s="11">
        <v>19.57</v>
      </c>
      <c r="AD276" s="11">
        <v>32.24</v>
      </c>
      <c r="AE276" s="17">
        <f t="shared" si="19"/>
        <v>6.2324840764331206</v>
      </c>
    </row>
    <row r="277" spans="2:31" x14ac:dyDescent="0.25">
      <c r="B277" s="11">
        <v>463</v>
      </c>
      <c r="C277" s="11">
        <v>74.959999999999994</v>
      </c>
      <c r="D277" s="11">
        <v>145.19999999999999</v>
      </c>
      <c r="E277" s="11">
        <v>33.159999999999997</v>
      </c>
      <c r="F277" s="11">
        <v>46.91</v>
      </c>
      <c r="G277" s="17">
        <f t="shared" si="17"/>
        <v>10.560509554140125</v>
      </c>
      <c r="J277" s="11">
        <v>139</v>
      </c>
      <c r="K277" s="11">
        <v>11.82</v>
      </c>
      <c r="L277" s="11">
        <v>34.97</v>
      </c>
      <c r="M277" s="11">
        <v>13.36</v>
      </c>
      <c r="N277" s="11">
        <v>22.53</v>
      </c>
      <c r="O277" s="17">
        <f t="shared" si="18"/>
        <v>4.2547770700636942</v>
      </c>
      <c r="R277" s="11">
        <v>121</v>
      </c>
      <c r="S277" s="11">
        <v>12.02</v>
      </c>
      <c r="T277" s="11">
        <v>27.32</v>
      </c>
      <c r="U277" s="11">
        <v>13.22</v>
      </c>
      <c r="V277" s="11">
        <v>19.73</v>
      </c>
      <c r="W277" s="17">
        <f t="shared" si="20"/>
        <v>4.2101910828025479</v>
      </c>
      <c r="Z277" s="11">
        <v>453</v>
      </c>
      <c r="AA277" s="11">
        <v>25.36</v>
      </c>
      <c r="AB277" s="11">
        <v>61.64</v>
      </c>
      <c r="AC277" s="11">
        <v>19.670000000000002</v>
      </c>
      <c r="AD277" s="11">
        <v>30.23</v>
      </c>
      <c r="AE277" s="17">
        <f t="shared" si="19"/>
        <v>6.2643312101910835</v>
      </c>
    </row>
    <row r="278" spans="2:31" x14ac:dyDescent="0.25">
      <c r="B278" s="11">
        <v>134</v>
      </c>
      <c r="C278" s="11">
        <v>70.8</v>
      </c>
      <c r="D278" s="11">
        <v>120</v>
      </c>
      <c r="E278" s="11">
        <v>33.39</v>
      </c>
      <c r="F278" s="11">
        <v>42.43</v>
      </c>
      <c r="G278" s="17">
        <f t="shared" si="17"/>
        <v>10.63375796178344</v>
      </c>
      <c r="J278" s="11">
        <v>494</v>
      </c>
      <c r="K278" s="11">
        <v>12.71</v>
      </c>
      <c r="L278" s="11">
        <v>52.49</v>
      </c>
      <c r="M278" s="11">
        <v>13.42</v>
      </c>
      <c r="N278" s="11">
        <v>27.77</v>
      </c>
      <c r="O278" s="17">
        <f t="shared" si="18"/>
        <v>4.2738853503184711</v>
      </c>
      <c r="R278" s="11">
        <v>73</v>
      </c>
      <c r="S278" s="11">
        <v>11.6</v>
      </c>
      <c r="T278" s="11">
        <v>33.700000000000003</v>
      </c>
      <c r="U278" s="11">
        <v>13.25</v>
      </c>
      <c r="V278" s="11">
        <v>22.33</v>
      </c>
      <c r="W278" s="17">
        <f t="shared" si="20"/>
        <v>4.2197452229299364</v>
      </c>
      <c r="Z278" s="11">
        <v>263</v>
      </c>
      <c r="AA278" s="11">
        <v>27.93</v>
      </c>
      <c r="AB278" s="11">
        <v>52.43</v>
      </c>
      <c r="AC278" s="11">
        <v>20.010000000000002</v>
      </c>
      <c r="AD278" s="11">
        <v>29.09</v>
      </c>
      <c r="AE278" s="17">
        <f t="shared" si="19"/>
        <v>6.3726114649681529</v>
      </c>
    </row>
    <row r="279" spans="2:31" x14ac:dyDescent="0.25">
      <c r="B279" s="11">
        <v>465</v>
      </c>
      <c r="C279" s="11">
        <v>75.98</v>
      </c>
      <c r="D279" s="11">
        <v>124.53</v>
      </c>
      <c r="E279" s="11">
        <v>33.57</v>
      </c>
      <c r="F279" s="11">
        <v>42.71</v>
      </c>
      <c r="G279" s="17">
        <f t="shared" si="17"/>
        <v>10.69108280254777</v>
      </c>
      <c r="J279" s="11">
        <v>511</v>
      </c>
      <c r="K279" s="11">
        <v>12.72</v>
      </c>
      <c r="L279" s="11">
        <v>56.87</v>
      </c>
      <c r="M279" s="11">
        <v>13.44</v>
      </c>
      <c r="N279" s="11">
        <v>28.68</v>
      </c>
      <c r="O279" s="17">
        <f t="shared" si="18"/>
        <v>4.2802547770700636</v>
      </c>
      <c r="R279" s="11">
        <v>127</v>
      </c>
      <c r="S279" s="11">
        <v>12.96</v>
      </c>
      <c r="T279" s="11">
        <v>30.36</v>
      </c>
      <c r="U279" s="11">
        <v>13.51</v>
      </c>
      <c r="V279" s="11">
        <v>20.76</v>
      </c>
      <c r="W279" s="17">
        <f t="shared" si="20"/>
        <v>4.3025477707006363</v>
      </c>
      <c r="Z279" s="11">
        <v>414</v>
      </c>
      <c r="AA279" s="11">
        <v>29.15</v>
      </c>
      <c r="AB279" s="11">
        <v>64.489999999999995</v>
      </c>
      <c r="AC279" s="11">
        <v>20.07</v>
      </c>
      <c r="AD279" s="11">
        <v>30.13</v>
      </c>
      <c r="AE279" s="17">
        <f t="shared" si="19"/>
        <v>6.3917197452229297</v>
      </c>
    </row>
    <row r="280" spans="2:31" x14ac:dyDescent="0.25">
      <c r="B280" s="11">
        <v>486</v>
      </c>
      <c r="C280" s="11">
        <v>65.61</v>
      </c>
      <c r="D280" s="11">
        <v>129.37</v>
      </c>
      <c r="E280" s="11">
        <v>33.75</v>
      </c>
      <c r="F280" s="11">
        <v>46.39</v>
      </c>
      <c r="G280" s="17">
        <f t="shared" si="17"/>
        <v>10.748407643312101</v>
      </c>
      <c r="J280" s="11">
        <v>131</v>
      </c>
      <c r="K280" s="11">
        <v>9.56</v>
      </c>
      <c r="L280" s="11">
        <v>37.229999999999997</v>
      </c>
      <c r="M280" s="11">
        <v>13.55</v>
      </c>
      <c r="N280" s="11">
        <v>24.15</v>
      </c>
      <c r="O280" s="17">
        <f t="shared" si="18"/>
        <v>4.3152866242038215</v>
      </c>
      <c r="R280" s="11">
        <v>159</v>
      </c>
      <c r="S280" s="11">
        <v>12.18</v>
      </c>
      <c r="T280" s="11">
        <v>42.57</v>
      </c>
      <c r="U280" s="11">
        <v>13.54</v>
      </c>
      <c r="V280" s="11">
        <v>24.82</v>
      </c>
      <c r="W280" s="17">
        <f t="shared" si="20"/>
        <v>4.3121019108280247</v>
      </c>
      <c r="Z280" s="11">
        <v>81</v>
      </c>
      <c r="AA280" s="11">
        <v>26.32</v>
      </c>
      <c r="AB280" s="11">
        <v>56.01</v>
      </c>
      <c r="AC280" s="11">
        <v>20.22</v>
      </c>
      <c r="AD280" s="11">
        <v>29</v>
      </c>
      <c r="AE280" s="17">
        <f t="shared" si="19"/>
        <v>6.4394904458598718</v>
      </c>
    </row>
    <row r="281" spans="2:31" x14ac:dyDescent="0.25">
      <c r="B281" s="11">
        <v>119</v>
      </c>
      <c r="C281" s="11">
        <v>75.55</v>
      </c>
      <c r="D281" s="11">
        <v>145.38</v>
      </c>
      <c r="E281" s="11">
        <v>34.44</v>
      </c>
      <c r="F281" s="11">
        <v>47.89</v>
      </c>
      <c r="G281" s="17">
        <f t="shared" si="17"/>
        <v>10.968152866242036</v>
      </c>
      <c r="J281" s="11">
        <v>311</v>
      </c>
      <c r="K281" s="11">
        <v>12.62</v>
      </c>
      <c r="L281" s="11">
        <v>40.32</v>
      </c>
      <c r="M281" s="11">
        <v>13.56</v>
      </c>
      <c r="N281" s="11">
        <v>24.42</v>
      </c>
      <c r="O281" s="17">
        <f t="shared" si="18"/>
        <v>4.3184713375796182</v>
      </c>
      <c r="R281" s="11">
        <v>47</v>
      </c>
      <c r="S281" s="11">
        <v>12.38</v>
      </c>
      <c r="T281" s="11">
        <v>39.18</v>
      </c>
      <c r="U281" s="11">
        <v>13.57</v>
      </c>
      <c r="V281" s="11">
        <v>24.12</v>
      </c>
      <c r="W281" s="17">
        <f t="shared" si="20"/>
        <v>4.3216560509554141</v>
      </c>
      <c r="Z281" s="11">
        <v>459</v>
      </c>
      <c r="AA281" s="11">
        <v>28.74</v>
      </c>
      <c r="AB281" s="11">
        <v>60.9</v>
      </c>
      <c r="AC281" s="11">
        <v>20.23</v>
      </c>
      <c r="AD281" s="11">
        <v>29.52</v>
      </c>
      <c r="AE281" s="17">
        <f t="shared" si="19"/>
        <v>6.4426751592356686</v>
      </c>
    </row>
    <row r="282" spans="2:31" x14ac:dyDescent="0.25">
      <c r="B282" s="11">
        <v>517</v>
      </c>
      <c r="C282" s="11">
        <v>84.13</v>
      </c>
      <c r="D282" s="11">
        <v>150.68</v>
      </c>
      <c r="E282" s="11">
        <v>35.04</v>
      </c>
      <c r="F282" s="11">
        <v>46.86</v>
      </c>
      <c r="G282" s="17">
        <f t="shared" si="17"/>
        <v>11.159235668789808</v>
      </c>
      <c r="J282" s="11">
        <v>316</v>
      </c>
      <c r="K282" s="11">
        <v>11</v>
      </c>
      <c r="L282" s="11">
        <v>29.6</v>
      </c>
      <c r="M282" s="11">
        <v>13.61</v>
      </c>
      <c r="N282" s="11">
        <v>21.72</v>
      </c>
      <c r="O282" s="17">
        <f t="shared" si="18"/>
        <v>4.3343949044585983</v>
      </c>
      <c r="R282" s="11">
        <v>117</v>
      </c>
      <c r="S282" s="11">
        <v>12.69</v>
      </c>
      <c r="T282" s="11">
        <v>36.61</v>
      </c>
      <c r="U282" s="11">
        <v>13.57</v>
      </c>
      <c r="V282" s="11">
        <v>22.94</v>
      </c>
      <c r="W282" s="17">
        <f t="shared" si="20"/>
        <v>4.3216560509554141</v>
      </c>
      <c r="Z282" s="11">
        <v>373</v>
      </c>
      <c r="AA282" s="11">
        <v>23.47</v>
      </c>
      <c r="AB282" s="11">
        <v>45.82</v>
      </c>
      <c r="AC282" s="11">
        <v>20.309999999999999</v>
      </c>
      <c r="AD282" s="11">
        <v>27.41</v>
      </c>
      <c r="AE282" s="17">
        <f t="shared" si="19"/>
        <v>6.4681528662420371</v>
      </c>
    </row>
    <row r="283" spans="2:31" x14ac:dyDescent="0.25">
      <c r="B283" s="11">
        <v>246</v>
      </c>
      <c r="C283" s="11">
        <v>81.599999999999994</v>
      </c>
      <c r="D283" s="11">
        <v>168.07</v>
      </c>
      <c r="E283" s="11">
        <v>35.19</v>
      </c>
      <c r="F283" s="11">
        <v>49.39</v>
      </c>
      <c r="G283" s="17">
        <f t="shared" si="17"/>
        <v>11.20700636942675</v>
      </c>
      <c r="J283" s="11">
        <v>467</v>
      </c>
      <c r="K283" s="11">
        <v>12</v>
      </c>
      <c r="L283" s="11">
        <v>45.85</v>
      </c>
      <c r="M283" s="11">
        <v>13.68</v>
      </c>
      <c r="N283" s="11">
        <v>25.74</v>
      </c>
      <c r="O283" s="17">
        <f t="shared" si="18"/>
        <v>4.3566878980891719</v>
      </c>
      <c r="R283" s="11">
        <v>272</v>
      </c>
      <c r="S283" s="11">
        <v>12.52</v>
      </c>
      <c r="T283" s="11">
        <v>34.799999999999997</v>
      </c>
      <c r="U283" s="11">
        <v>13.6</v>
      </c>
      <c r="V283" s="11">
        <v>22.6</v>
      </c>
      <c r="W283" s="17">
        <f t="shared" si="20"/>
        <v>4.3312101910828025</v>
      </c>
      <c r="Z283" s="11">
        <v>106</v>
      </c>
      <c r="AA283" s="11">
        <v>25.82</v>
      </c>
      <c r="AB283" s="11">
        <v>53.58</v>
      </c>
      <c r="AC283" s="11">
        <v>20.399999999999999</v>
      </c>
      <c r="AD283" s="11">
        <v>28.93</v>
      </c>
      <c r="AE283" s="17">
        <f t="shared" si="19"/>
        <v>6.4968152866242033</v>
      </c>
    </row>
    <row r="284" spans="2:31" x14ac:dyDescent="0.25">
      <c r="B284" s="11">
        <v>490</v>
      </c>
      <c r="C284" s="11">
        <v>78</v>
      </c>
      <c r="D284" s="11">
        <v>146.97</v>
      </c>
      <c r="E284" s="11">
        <v>35.19</v>
      </c>
      <c r="F284" s="11">
        <v>47.45</v>
      </c>
      <c r="G284" s="17">
        <f t="shared" si="17"/>
        <v>11.20700636942675</v>
      </c>
      <c r="J284" s="11">
        <v>125</v>
      </c>
      <c r="K284" s="11">
        <v>12</v>
      </c>
      <c r="L284" s="11">
        <v>41.24</v>
      </c>
      <c r="M284" s="11">
        <v>13.69</v>
      </c>
      <c r="N284" s="11">
        <v>24.57</v>
      </c>
      <c r="O284" s="17">
        <f t="shared" si="18"/>
        <v>4.3598726114649677</v>
      </c>
      <c r="R284" s="11">
        <v>340</v>
      </c>
      <c r="S284" s="11">
        <v>12.72</v>
      </c>
      <c r="T284" s="11">
        <v>38.56</v>
      </c>
      <c r="U284" s="11">
        <v>13.6</v>
      </c>
      <c r="V284" s="11">
        <v>23.73</v>
      </c>
      <c r="W284" s="17">
        <f t="shared" si="20"/>
        <v>4.3312101910828025</v>
      </c>
      <c r="Z284" s="11">
        <v>440</v>
      </c>
      <c r="AA284" s="11">
        <v>26.05</v>
      </c>
      <c r="AB284" s="11">
        <v>44.27</v>
      </c>
      <c r="AC284" s="11">
        <v>20.420000000000002</v>
      </c>
      <c r="AD284" s="11">
        <v>26.55</v>
      </c>
      <c r="AE284" s="17">
        <f t="shared" si="19"/>
        <v>6.5031847133757967</v>
      </c>
    </row>
    <row r="285" spans="2:31" x14ac:dyDescent="0.25">
      <c r="B285" s="11">
        <v>148</v>
      </c>
      <c r="C285" s="11">
        <v>76.459999999999994</v>
      </c>
      <c r="D285" s="11">
        <v>139.05000000000001</v>
      </c>
      <c r="E285" s="11">
        <v>35.409999999999997</v>
      </c>
      <c r="F285" s="11">
        <v>47.23</v>
      </c>
      <c r="G285" s="17">
        <f t="shared" si="17"/>
        <v>11.277070063694266</v>
      </c>
      <c r="J285" s="11">
        <v>401</v>
      </c>
      <c r="K285" s="11">
        <v>12.81</v>
      </c>
      <c r="L285" s="11">
        <v>41.14</v>
      </c>
      <c r="M285" s="11">
        <v>13.72</v>
      </c>
      <c r="N285" s="11">
        <v>24.42</v>
      </c>
      <c r="O285" s="17">
        <f t="shared" si="18"/>
        <v>4.369426751592357</v>
      </c>
      <c r="R285" s="11">
        <v>385</v>
      </c>
      <c r="S285" s="11">
        <v>12.46</v>
      </c>
      <c r="T285" s="11">
        <v>39.630000000000003</v>
      </c>
      <c r="U285" s="11">
        <v>13.6</v>
      </c>
      <c r="V285" s="11">
        <v>24.08</v>
      </c>
      <c r="W285" s="17">
        <f t="shared" si="20"/>
        <v>4.3312101910828025</v>
      </c>
      <c r="Z285" s="11">
        <v>320</v>
      </c>
      <c r="AA285" s="11">
        <v>25.77</v>
      </c>
      <c r="AB285" s="11">
        <v>65.64</v>
      </c>
      <c r="AC285" s="11">
        <v>20.47</v>
      </c>
      <c r="AD285" s="11">
        <v>32.46</v>
      </c>
      <c r="AE285" s="17">
        <f t="shared" si="19"/>
        <v>6.5191082802547768</v>
      </c>
    </row>
    <row r="286" spans="2:31" x14ac:dyDescent="0.25">
      <c r="B286" s="11">
        <v>161</v>
      </c>
      <c r="C286" s="11">
        <v>74.72</v>
      </c>
      <c r="D286" s="11">
        <v>137.55000000000001</v>
      </c>
      <c r="E286" s="11">
        <v>35.450000000000003</v>
      </c>
      <c r="F286" s="11">
        <v>46.07</v>
      </c>
      <c r="G286" s="17">
        <f t="shared" si="17"/>
        <v>11.289808917197453</v>
      </c>
      <c r="J286" s="11">
        <v>444</v>
      </c>
      <c r="K286" s="11">
        <v>13.3</v>
      </c>
      <c r="L286" s="11">
        <v>41.03</v>
      </c>
      <c r="M286" s="11">
        <v>13.77</v>
      </c>
      <c r="N286" s="11">
        <v>24.03</v>
      </c>
      <c r="O286" s="17">
        <f t="shared" si="18"/>
        <v>4.3853503184713372</v>
      </c>
      <c r="R286" s="11">
        <v>416</v>
      </c>
      <c r="S286" s="11">
        <v>12.54</v>
      </c>
      <c r="T286" s="11">
        <v>28.41</v>
      </c>
      <c r="U286" s="11">
        <v>13.6</v>
      </c>
      <c r="V286" s="11">
        <v>20.39</v>
      </c>
      <c r="W286" s="17">
        <f t="shared" si="20"/>
        <v>4.3312101910828025</v>
      </c>
      <c r="Z286" s="11">
        <v>325</v>
      </c>
      <c r="AA286" s="11">
        <v>29.38</v>
      </c>
      <c r="AB286" s="11">
        <v>61.01</v>
      </c>
      <c r="AC286" s="11">
        <v>20.48</v>
      </c>
      <c r="AD286" s="11">
        <v>29.61</v>
      </c>
      <c r="AE286" s="17">
        <f t="shared" si="19"/>
        <v>6.5222929936305727</v>
      </c>
    </row>
    <row r="287" spans="2:31" x14ac:dyDescent="0.25">
      <c r="B287" s="11">
        <v>115</v>
      </c>
      <c r="C287" s="11">
        <v>78.7</v>
      </c>
      <c r="D287" s="11">
        <v>159.59</v>
      </c>
      <c r="E287" s="11">
        <v>35.46</v>
      </c>
      <c r="F287" s="11">
        <v>49.77</v>
      </c>
      <c r="G287" s="17">
        <f t="shared" si="17"/>
        <v>11.292993630573248</v>
      </c>
      <c r="J287" s="11">
        <v>500</v>
      </c>
      <c r="K287" s="11">
        <v>12.08</v>
      </c>
      <c r="L287" s="11">
        <v>46.86</v>
      </c>
      <c r="M287" s="11">
        <v>13.77</v>
      </c>
      <c r="N287" s="11">
        <v>26.8</v>
      </c>
      <c r="O287" s="17">
        <f t="shared" si="18"/>
        <v>4.3853503184713372</v>
      </c>
      <c r="R287" s="11">
        <v>24</v>
      </c>
      <c r="S287" s="11">
        <v>12</v>
      </c>
      <c r="T287" s="11">
        <v>46.66</v>
      </c>
      <c r="U287" s="11">
        <v>13.63</v>
      </c>
      <c r="V287" s="11">
        <v>25.91</v>
      </c>
      <c r="W287" s="17">
        <f t="shared" si="20"/>
        <v>4.3407643312101909</v>
      </c>
      <c r="Z287" s="11">
        <v>255</v>
      </c>
      <c r="AA287" s="11">
        <v>28.04</v>
      </c>
      <c r="AB287" s="11">
        <v>49.54</v>
      </c>
      <c r="AC287" s="11">
        <v>20.49</v>
      </c>
      <c r="AD287" s="11">
        <v>26.97</v>
      </c>
      <c r="AE287" s="17">
        <f t="shared" si="19"/>
        <v>6.5254777070063685</v>
      </c>
    </row>
    <row r="288" spans="2:31" x14ac:dyDescent="0.25">
      <c r="B288" s="11">
        <v>456</v>
      </c>
      <c r="C288" s="11">
        <v>86.19</v>
      </c>
      <c r="D288" s="11">
        <v>150.28</v>
      </c>
      <c r="E288" s="11">
        <v>35.53</v>
      </c>
      <c r="F288" s="11">
        <v>46.42</v>
      </c>
      <c r="G288" s="17">
        <f t="shared" si="17"/>
        <v>11.315286624203821</v>
      </c>
      <c r="J288" s="11">
        <v>403</v>
      </c>
      <c r="K288" s="11">
        <v>13.23</v>
      </c>
      <c r="L288" s="11">
        <v>46.22</v>
      </c>
      <c r="M288" s="11">
        <v>13.86</v>
      </c>
      <c r="N288" s="11">
        <v>25.9</v>
      </c>
      <c r="O288" s="17">
        <f t="shared" si="18"/>
        <v>4.4140127388535024</v>
      </c>
      <c r="R288" s="11">
        <v>122</v>
      </c>
      <c r="S288" s="11">
        <v>12.86</v>
      </c>
      <c r="T288" s="11">
        <v>37.11</v>
      </c>
      <c r="U288" s="11">
        <v>13.65</v>
      </c>
      <c r="V288" s="11">
        <v>22.89</v>
      </c>
      <c r="W288" s="17">
        <f t="shared" si="20"/>
        <v>4.3471337579617835</v>
      </c>
      <c r="Z288" s="11">
        <v>276</v>
      </c>
      <c r="AA288" s="11">
        <v>27.39</v>
      </c>
      <c r="AB288" s="11">
        <v>46.02</v>
      </c>
      <c r="AC288" s="11">
        <v>20.49</v>
      </c>
      <c r="AD288" s="11">
        <v>26.28</v>
      </c>
      <c r="AE288" s="17">
        <f t="shared" si="19"/>
        <v>6.5254777070063685</v>
      </c>
    </row>
    <row r="289" spans="1:31" x14ac:dyDescent="0.25">
      <c r="B289" s="11">
        <v>479</v>
      </c>
      <c r="C289" s="11">
        <v>74.91</v>
      </c>
      <c r="D289" s="11">
        <v>183.84</v>
      </c>
      <c r="E289" s="11">
        <v>35.869999999999997</v>
      </c>
      <c r="F289" s="11">
        <v>57.15</v>
      </c>
      <c r="G289" s="17">
        <f t="shared" si="17"/>
        <v>11.423566878980891</v>
      </c>
      <c r="J289" s="11">
        <v>322</v>
      </c>
      <c r="K289" s="11">
        <v>12.91</v>
      </c>
      <c r="L289" s="11">
        <v>40.799999999999997</v>
      </c>
      <c r="M289" s="11">
        <v>13.91</v>
      </c>
      <c r="N289" s="11">
        <v>24.61</v>
      </c>
      <c r="O289" s="17">
        <f t="shared" si="18"/>
        <v>4.4299363057324843</v>
      </c>
      <c r="R289" s="11">
        <v>116</v>
      </c>
      <c r="S289" s="11">
        <v>11.91</v>
      </c>
      <c r="T289" s="11">
        <v>21.42</v>
      </c>
      <c r="U289" s="11">
        <v>13.67</v>
      </c>
      <c r="V289" s="11">
        <v>17.96</v>
      </c>
      <c r="W289" s="17">
        <f t="shared" si="20"/>
        <v>4.3535031847133752</v>
      </c>
      <c r="Z289" s="11">
        <v>261</v>
      </c>
      <c r="AA289" s="11">
        <v>25.37</v>
      </c>
      <c r="AB289" s="11">
        <v>50.42</v>
      </c>
      <c r="AC289" s="11">
        <v>20.55</v>
      </c>
      <c r="AD289" s="11">
        <v>27.94</v>
      </c>
      <c r="AE289" s="17">
        <f t="shared" si="19"/>
        <v>6.5445859872611463</v>
      </c>
    </row>
    <row r="290" spans="1:31" x14ac:dyDescent="0.25">
      <c r="B290" s="11">
        <v>403</v>
      </c>
      <c r="C290" s="11">
        <v>90.53</v>
      </c>
      <c r="D290" s="11">
        <v>157.68</v>
      </c>
      <c r="E290" s="11">
        <v>35.9</v>
      </c>
      <c r="F290" s="11">
        <v>47.19</v>
      </c>
      <c r="G290" s="17">
        <f t="shared" si="17"/>
        <v>11.433121019108279</v>
      </c>
      <c r="J290" s="11">
        <v>388</v>
      </c>
      <c r="K290" s="11">
        <v>10.26</v>
      </c>
      <c r="L290" s="11">
        <v>30.06</v>
      </c>
      <c r="M290" s="11">
        <v>13.93</v>
      </c>
      <c r="N290" s="11">
        <v>22</v>
      </c>
      <c r="O290" s="17">
        <f t="shared" si="18"/>
        <v>4.436305732484076</v>
      </c>
      <c r="R290" s="11">
        <v>148</v>
      </c>
      <c r="S290" s="11">
        <v>13.62</v>
      </c>
      <c r="T290" s="11">
        <v>33.69</v>
      </c>
      <c r="U290" s="11">
        <v>13.99</v>
      </c>
      <c r="V290" s="11">
        <v>22.8</v>
      </c>
      <c r="W290" s="17">
        <f t="shared" si="20"/>
        <v>4.4554140127388537</v>
      </c>
      <c r="Z290" s="11">
        <v>405</v>
      </c>
      <c r="AA290" s="11">
        <v>23.55</v>
      </c>
      <c r="AB290" s="11">
        <v>44.18</v>
      </c>
      <c r="AC290" s="11">
        <v>20.57</v>
      </c>
      <c r="AD290" s="11">
        <v>26.57</v>
      </c>
      <c r="AE290" s="17">
        <f t="shared" si="19"/>
        <v>6.5509554140127388</v>
      </c>
    </row>
    <row r="291" spans="1:31" x14ac:dyDescent="0.25">
      <c r="B291" s="11">
        <v>160</v>
      </c>
      <c r="C291" s="11">
        <v>82.7</v>
      </c>
      <c r="D291" s="11">
        <v>165.64</v>
      </c>
      <c r="E291" s="11">
        <v>35.93</v>
      </c>
      <c r="F291" s="11">
        <v>49.53</v>
      </c>
      <c r="G291" s="17">
        <f t="shared" si="17"/>
        <v>11.442675159235668</v>
      </c>
      <c r="J291" s="11">
        <v>517</v>
      </c>
      <c r="K291" s="11">
        <v>12</v>
      </c>
      <c r="L291" s="11">
        <v>32.39</v>
      </c>
      <c r="M291" s="11">
        <v>13.94</v>
      </c>
      <c r="N291" s="11">
        <v>22.28</v>
      </c>
      <c r="O291" s="17">
        <f t="shared" si="18"/>
        <v>4.4394904458598718</v>
      </c>
      <c r="R291" s="11">
        <v>150</v>
      </c>
      <c r="S291" s="11">
        <v>13.09</v>
      </c>
      <c r="T291" s="11">
        <v>31.61</v>
      </c>
      <c r="U291" s="11">
        <v>14.44</v>
      </c>
      <c r="V291" s="11">
        <v>21.93</v>
      </c>
      <c r="W291" s="17">
        <f t="shared" si="20"/>
        <v>4.598726114649681</v>
      </c>
      <c r="Z291" s="11">
        <v>295</v>
      </c>
      <c r="AA291" s="11">
        <v>29.86</v>
      </c>
      <c r="AB291" s="11">
        <v>62.12</v>
      </c>
      <c r="AC291" s="11">
        <v>20.67</v>
      </c>
      <c r="AD291" s="11">
        <v>30.88</v>
      </c>
      <c r="AE291" s="17">
        <f t="shared" si="19"/>
        <v>6.5828025477707008</v>
      </c>
    </row>
    <row r="292" spans="1:31" x14ac:dyDescent="0.25">
      <c r="B292" s="11">
        <v>461</v>
      </c>
      <c r="C292" s="11">
        <v>84.95</v>
      </c>
      <c r="D292" s="11">
        <v>148.18</v>
      </c>
      <c r="E292" s="11">
        <v>36.07</v>
      </c>
      <c r="F292" s="11">
        <v>47.15</v>
      </c>
      <c r="G292" s="17">
        <f t="shared" si="17"/>
        <v>11.487261146496815</v>
      </c>
      <c r="J292" s="11">
        <v>426</v>
      </c>
      <c r="K292" s="11">
        <v>11.64</v>
      </c>
      <c r="L292" s="11">
        <v>39.46</v>
      </c>
      <c r="M292" s="11">
        <v>13.95</v>
      </c>
      <c r="N292" s="11">
        <v>24.4</v>
      </c>
      <c r="O292" s="17">
        <f t="shared" si="18"/>
        <v>4.4426751592356686</v>
      </c>
      <c r="R292" s="11">
        <v>26</v>
      </c>
      <c r="S292" s="11">
        <v>13.87</v>
      </c>
      <c r="T292" s="11">
        <v>33.69</v>
      </c>
      <c r="U292" s="11">
        <v>14.47</v>
      </c>
      <c r="V292" s="11">
        <v>22.59</v>
      </c>
      <c r="W292" s="17">
        <f t="shared" si="20"/>
        <v>4.6082802547770703</v>
      </c>
      <c r="Z292" s="11">
        <v>221</v>
      </c>
      <c r="AA292" s="11">
        <v>25.29</v>
      </c>
      <c r="AB292" s="11">
        <v>61.41</v>
      </c>
      <c r="AC292" s="11">
        <v>20.71</v>
      </c>
      <c r="AD292" s="11">
        <v>30.96</v>
      </c>
      <c r="AE292" s="17">
        <f t="shared" si="19"/>
        <v>6.5955414012738851</v>
      </c>
    </row>
    <row r="293" spans="1:31" x14ac:dyDescent="0.25">
      <c r="B293" s="11">
        <v>292</v>
      </c>
      <c r="C293" s="11">
        <v>98.85</v>
      </c>
      <c r="D293" s="11">
        <v>172.52</v>
      </c>
      <c r="E293" s="11">
        <v>38.03</v>
      </c>
      <c r="F293" s="11">
        <v>50.16</v>
      </c>
      <c r="G293" s="17">
        <f t="shared" si="17"/>
        <v>12.111464968152866</v>
      </c>
      <c r="J293" s="11">
        <v>215</v>
      </c>
      <c r="K293" s="11">
        <v>13.46</v>
      </c>
      <c r="L293" s="11">
        <v>37.1</v>
      </c>
      <c r="M293" s="11">
        <v>14.1</v>
      </c>
      <c r="N293" s="11">
        <v>23.04</v>
      </c>
      <c r="O293" s="17">
        <f t="shared" si="18"/>
        <v>4.4904458598726116</v>
      </c>
      <c r="R293" s="11">
        <v>275</v>
      </c>
      <c r="S293" s="11">
        <v>14.18</v>
      </c>
      <c r="T293" s="11">
        <v>62.45</v>
      </c>
      <c r="U293" s="11">
        <v>14.69</v>
      </c>
      <c r="V293" s="11">
        <v>31.63</v>
      </c>
      <c r="W293" s="17">
        <f t="shared" si="20"/>
        <v>4.6783439490445859</v>
      </c>
      <c r="Z293" s="11">
        <v>353</v>
      </c>
      <c r="AA293" s="11">
        <v>29.34</v>
      </c>
      <c r="AB293" s="11">
        <v>65.400000000000006</v>
      </c>
      <c r="AC293" s="11">
        <v>20.75</v>
      </c>
      <c r="AD293" s="11">
        <v>30.75</v>
      </c>
      <c r="AE293" s="17">
        <f t="shared" si="19"/>
        <v>6.6082802547770694</v>
      </c>
    </row>
    <row r="294" spans="1:31" x14ac:dyDescent="0.25">
      <c r="B294" s="11">
        <v>492</v>
      </c>
      <c r="C294" s="11">
        <v>99.39</v>
      </c>
      <c r="D294" s="11">
        <v>175.21</v>
      </c>
      <c r="E294" s="11">
        <v>38.43</v>
      </c>
      <c r="F294" s="11">
        <v>50.85</v>
      </c>
      <c r="G294" s="17">
        <f t="shared" si="17"/>
        <v>12.238853503184712</v>
      </c>
      <c r="J294" s="11">
        <v>91</v>
      </c>
      <c r="K294" s="11">
        <v>12.32</v>
      </c>
      <c r="L294" s="11">
        <v>29.4</v>
      </c>
      <c r="M294" s="11">
        <v>14.12</v>
      </c>
      <c r="N294" s="11">
        <v>21.17</v>
      </c>
      <c r="O294" s="17">
        <f t="shared" si="18"/>
        <v>4.4968152866242033</v>
      </c>
      <c r="R294" s="11">
        <v>342</v>
      </c>
      <c r="S294" s="11">
        <v>13.44</v>
      </c>
      <c r="T294" s="11">
        <v>52.72</v>
      </c>
      <c r="U294" s="11">
        <v>14.7</v>
      </c>
      <c r="V294" s="11">
        <v>28.32</v>
      </c>
      <c r="W294" s="17">
        <f t="shared" si="20"/>
        <v>4.6815286624203818</v>
      </c>
      <c r="Z294" s="11">
        <v>143</v>
      </c>
      <c r="AA294" s="11">
        <v>25.29</v>
      </c>
      <c r="AB294" s="11">
        <v>70.19</v>
      </c>
      <c r="AC294" s="11">
        <v>20.91</v>
      </c>
      <c r="AD294" s="11">
        <v>34.22</v>
      </c>
      <c r="AE294" s="17">
        <f t="shared" si="19"/>
        <v>6.6592356687898091</v>
      </c>
    </row>
    <row r="295" spans="1:31" x14ac:dyDescent="0.25">
      <c r="B295" s="11">
        <v>111</v>
      </c>
      <c r="C295" s="11">
        <v>93.63</v>
      </c>
      <c r="D295" s="11">
        <v>189.8</v>
      </c>
      <c r="E295" s="11">
        <v>38.51</v>
      </c>
      <c r="F295" s="11">
        <v>55.09</v>
      </c>
      <c r="G295" s="17">
        <f t="shared" si="17"/>
        <v>12.264331210191081</v>
      </c>
      <c r="J295" s="11">
        <v>195</v>
      </c>
      <c r="K295" s="11">
        <v>13.08</v>
      </c>
      <c r="L295" s="11">
        <v>38.44</v>
      </c>
      <c r="M295" s="11">
        <v>14.29</v>
      </c>
      <c r="N295" s="11">
        <v>23.83</v>
      </c>
      <c r="O295" s="17">
        <f t="shared" si="18"/>
        <v>4.5509554140127388</v>
      </c>
      <c r="R295" s="11">
        <v>276</v>
      </c>
      <c r="S295" s="11">
        <v>15.34</v>
      </c>
      <c r="T295" s="11">
        <v>39.18</v>
      </c>
      <c r="U295" s="11">
        <v>14.89</v>
      </c>
      <c r="V295" s="11">
        <v>23.78</v>
      </c>
      <c r="W295" s="17">
        <f t="shared" si="20"/>
        <v>4.7420382165605099</v>
      </c>
      <c r="Z295" s="11">
        <v>266</v>
      </c>
      <c r="AA295" s="11">
        <v>30.08</v>
      </c>
      <c r="AB295" s="11">
        <v>51.61</v>
      </c>
      <c r="AC295" s="11">
        <v>21.03</v>
      </c>
      <c r="AD295" s="11">
        <v>26.98</v>
      </c>
      <c r="AE295" s="17">
        <f t="shared" si="19"/>
        <v>6.6974522292993628</v>
      </c>
    </row>
    <row r="296" spans="1:31" x14ac:dyDescent="0.25">
      <c r="B296" s="11">
        <v>466</v>
      </c>
      <c r="C296" s="11">
        <v>87.68</v>
      </c>
      <c r="D296" s="11">
        <v>161.15</v>
      </c>
      <c r="E296" s="11">
        <v>40.229999999999997</v>
      </c>
      <c r="F296" s="11">
        <v>52.31</v>
      </c>
      <c r="G296" s="17">
        <f t="shared" si="17"/>
        <v>12.812101910828025</v>
      </c>
      <c r="J296" s="11">
        <v>236</v>
      </c>
      <c r="K296" s="11">
        <v>13.23</v>
      </c>
      <c r="L296" s="11">
        <v>42.34</v>
      </c>
      <c r="M296" s="11">
        <v>14.35</v>
      </c>
      <c r="N296" s="11">
        <v>25.19</v>
      </c>
      <c r="O296" s="17">
        <f t="shared" si="18"/>
        <v>4.5700636942675157</v>
      </c>
      <c r="R296" s="11">
        <v>48</v>
      </c>
      <c r="S296" s="11">
        <v>14.64</v>
      </c>
      <c r="T296" s="11">
        <v>39.86</v>
      </c>
      <c r="U296" s="11">
        <v>14.92</v>
      </c>
      <c r="V296" s="11">
        <v>24.19</v>
      </c>
      <c r="W296" s="17">
        <f t="shared" si="20"/>
        <v>4.7515923566878975</v>
      </c>
      <c r="Z296" s="11">
        <v>339</v>
      </c>
      <c r="AA296" s="11">
        <v>29.78</v>
      </c>
      <c r="AB296" s="11">
        <v>48.76</v>
      </c>
      <c r="AC296" s="11">
        <v>21.12</v>
      </c>
      <c r="AD296" s="11">
        <v>26.58</v>
      </c>
      <c r="AE296" s="17">
        <f t="shared" si="19"/>
        <v>6.7261146496815289</v>
      </c>
    </row>
    <row r="297" spans="1:31" x14ac:dyDescent="0.25">
      <c r="B297" s="11">
        <v>6</v>
      </c>
      <c r="C297" s="11">
        <v>95.59</v>
      </c>
      <c r="D297" s="11">
        <v>167.32</v>
      </c>
      <c r="E297" s="11">
        <v>40.31</v>
      </c>
      <c r="F297" s="11">
        <v>51.38</v>
      </c>
      <c r="G297" s="17">
        <f t="shared" si="17"/>
        <v>12.837579617834395</v>
      </c>
      <c r="J297" s="11">
        <v>552</v>
      </c>
      <c r="K297" s="11">
        <v>13.09</v>
      </c>
      <c r="L297" s="11">
        <v>49.6</v>
      </c>
      <c r="M297" s="11">
        <v>14.48</v>
      </c>
      <c r="N297" s="11">
        <v>27.2</v>
      </c>
      <c r="O297" s="17">
        <f t="shared" si="18"/>
        <v>4.6114649681528661</v>
      </c>
      <c r="R297" s="11">
        <v>451</v>
      </c>
      <c r="S297" s="11">
        <v>14.24</v>
      </c>
      <c r="T297" s="11">
        <v>42.18</v>
      </c>
      <c r="U297" s="11">
        <v>15.18</v>
      </c>
      <c r="V297" s="11">
        <v>25.81</v>
      </c>
      <c r="W297" s="17">
        <f t="shared" si="20"/>
        <v>4.8343949044585983</v>
      </c>
      <c r="Z297" s="11">
        <v>77</v>
      </c>
      <c r="AA297" s="11">
        <v>25.01</v>
      </c>
      <c r="AB297" s="11">
        <v>46.26</v>
      </c>
      <c r="AC297" s="11">
        <v>21.19</v>
      </c>
      <c r="AD297" s="11">
        <v>27.58</v>
      </c>
      <c r="AE297" s="17">
        <f t="shared" si="19"/>
        <v>6.7484076433121016</v>
      </c>
    </row>
    <row r="298" spans="1:31" x14ac:dyDescent="0.25">
      <c r="J298" s="11">
        <v>263</v>
      </c>
      <c r="K298" s="11">
        <v>13.94</v>
      </c>
      <c r="L298" s="11">
        <v>38.270000000000003</v>
      </c>
      <c r="M298" s="11">
        <v>14.62</v>
      </c>
      <c r="N298" s="11">
        <v>24.06</v>
      </c>
      <c r="O298" s="17">
        <f t="shared" si="18"/>
        <v>4.6560509554140124</v>
      </c>
      <c r="R298" s="11">
        <v>298</v>
      </c>
      <c r="S298" s="11">
        <v>13.99</v>
      </c>
      <c r="T298" s="11">
        <v>37.49</v>
      </c>
      <c r="U298" s="11">
        <v>15.27</v>
      </c>
      <c r="V298" s="11">
        <v>24.12</v>
      </c>
      <c r="W298" s="17">
        <f t="shared" si="20"/>
        <v>4.8630573248407636</v>
      </c>
      <c r="Z298" s="11">
        <v>297</v>
      </c>
      <c r="AA298" s="11">
        <v>31.02</v>
      </c>
      <c r="AB298" s="11">
        <v>68.260000000000005</v>
      </c>
      <c r="AC298" s="11">
        <v>21.26</v>
      </c>
      <c r="AD298" s="11">
        <v>31.54</v>
      </c>
      <c r="AE298" s="17">
        <f t="shared" si="19"/>
        <v>6.7707006369426752</v>
      </c>
    </row>
    <row r="299" spans="1:31" x14ac:dyDescent="0.25">
      <c r="A299" s="189" t="s">
        <v>18</v>
      </c>
      <c r="B299" s="11" t="s">
        <v>3</v>
      </c>
      <c r="C299" s="11" t="s">
        <v>4</v>
      </c>
      <c r="D299" s="11" t="s">
        <v>5</v>
      </c>
      <c r="E299" s="11" t="s">
        <v>6</v>
      </c>
      <c r="F299" s="11" t="s">
        <v>7</v>
      </c>
      <c r="G299" s="16" t="s">
        <v>167</v>
      </c>
      <c r="J299" s="11">
        <v>477</v>
      </c>
      <c r="K299" s="11">
        <v>13.14</v>
      </c>
      <c r="L299" s="11">
        <v>41.64</v>
      </c>
      <c r="M299" s="11">
        <v>14.67</v>
      </c>
      <c r="N299" s="11">
        <v>25.11</v>
      </c>
      <c r="O299" s="17">
        <f t="shared" si="18"/>
        <v>4.6719745222929934</v>
      </c>
      <c r="R299" s="11">
        <v>135</v>
      </c>
      <c r="S299" s="11">
        <v>14.79</v>
      </c>
      <c r="T299" s="11">
        <v>31.29</v>
      </c>
      <c r="U299" s="11">
        <v>15.32</v>
      </c>
      <c r="V299" s="11">
        <v>22.14</v>
      </c>
      <c r="W299" s="17">
        <f t="shared" si="20"/>
        <v>4.8789808917197455</v>
      </c>
      <c r="Z299" s="11">
        <v>174</v>
      </c>
      <c r="AA299" s="11">
        <v>28.76</v>
      </c>
      <c r="AB299" s="11">
        <v>62.73</v>
      </c>
      <c r="AC299" s="11">
        <v>21.32</v>
      </c>
      <c r="AD299" s="11">
        <v>30.58</v>
      </c>
      <c r="AE299" s="17">
        <f t="shared" si="19"/>
        <v>6.7898089171974521</v>
      </c>
    </row>
    <row r="300" spans="1:31" x14ac:dyDescent="0.25">
      <c r="A300" s="189" t="s">
        <v>221</v>
      </c>
      <c r="B300" s="11">
        <v>83</v>
      </c>
      <c r="C300" s="11">
        <v>1.5</v>
      </c>
      <c r="D300" s="11">
        <v>5.46</v>
      </c>
      <c r="E300" s="11">
        <v>5</v>
      </c>
      <c r="F300" s="11">
        <v>9.6199999999999992</v>
      </c>
      <c r="G300" s="17">
        <f t="shared" ref="G300:G363" si="21">E300/3.14</f>
        <v>1.592356687898089</v>
      </c>
      <c r="J300" s="11">
        <v>407</v>
      </c>
      <c r="K300" s="11">
        <v>13.95</v>
      </c>
      <c r="L300" s="11">
        <v>37.270000000000003</v>
      </c>
      <c r="M300" s="11">
        <v>14.69</v>
      </c>
      <c r="N300" s="11">
        <v>24.21</v>
      </c>
      <c r="O300" s="17">
        <f t="shared" si="18"/>
        <v>4.6783439490445859</v>
      </c>
      <c r="R300" s="11">
        <v>158</v>
      </c>
      <c r="S300" s="11">
        <v>15.49</v>
      </c>
      <c r="T300" s="11">
        <v>29.98</v>
      </c>
      <c r="U300" s="11">
        <v>15.4</v>
      </c>
      <c r="V300" s="11">
        <v>21.12</v>
      </c>
      <c r="W300" s="17">
        <f t="shared" si="20"/>
        <v>4.9044585987261149</v>
      </c>
      <c r="Z300" s="11">
        <v>137</v>
      </c>
      <c r="AA300" s="11">
        <v>21.96</v>
      </c>
      <c r="AB300" s="11">
        <v>69.41</v>
      </c>
      <c r="AC300" s="11">
        <v>21.4</v>
      </c>
      <c r="AD300" s="11">
        <v>41.36</v>
      </c>
      <c r="AE300" s="17">
        <f t="shared" si="19"/>
        <v>6.8152866242038206</v>
      </c>
    </row>
    <row r="301" spans="1:31" x14ac:dyDescent="0.25">
      <c r="B301" s="11">
        <v>77</v>
      </c>
      <c r="C301" s="11">
        <v>3.46</v>
      </c>
      <c r="D301" s="11">
        <v>10.87</v>
      </c>
      <c r="E301" s="11">
        <v>7.41</v>
      </c>
      <c r="F301" s="11">
        <v>12.82</v>
      </c>
      <c r="G301" s="17">
        <f t="shared" si="21"/>
        <v>2.3598726114649682</v>
      </c>
      <c r="J301" s="11">
        <v>225</v>
      </c>
      <c r="K301" s="11">
        <v>14.63</v>
      </c>
      <c r="L301" s="11">
        <v>49.3</v>
      </c>
      <c r="M301" s="11">
        <v>14.71</v>
      </c>
      <c r="N301" s="11">
        <v>27.21</v>
      </c>
      <c r="O301" s="17">
        <f t="shared" si="18"/>
        <v>4.6847133757961785</v>
      </c>
      <c r="R301" s="11">
        <v>188</v>
      </c>
      <c r="S301" s="11">
        <v>16.43</v>
      </c>
      <c r="T301" s="11">
        <v>45.22</v>
      </c>
      <c r="U301" s="11">
        <v>15.4</v>
      </c>
      <c r="V301" s="11">
        <v>25.41</v>
      </c>
      <c r="W301" s="17">
        <f t="shared" si="20"/>
        <v>4.9044585987261149</v>
      </c>
      <c r="Z301" s="11">
        <v>155</v>
      </c>
      <c r="AA301" s="11">
        <v>30.58</v>
      </c>
      <c r="AB301" s="11">
        <v>53.77</v>
      </c>
      <c r="AC301" s="11">
        <v>21.4</v>
      </c>
      <c r="AD301" s="11">
        <v>28.27</v>
      </c>
      <c r="AE301" s="17">
        <f t="shared" si="19"/>
        <v>6.8152866242038206</v>
      </c>
    </row>
    <row r="302" spans="1:31" x14ac:dyDescent="0.25">
      <c r="B302" s="11">
        <v>85</v>
      </c>
      <c r="C302" s="11">
        <v>3.76</v>
      </c>
      <c r="D302" s="11">
        <v>28.65</v>
      </c>
      <c r="E302" s="11">
        <v>8.07</v>
      </c>
      <c r="F302" s="11">
        <v>20.67</v>
      </c>
      <c r="G302" s="17">
        <f t="shared" si="21"/>
        <v>2.5700636942675161</v>
      </c>
      <c r="J302" s="11">
        <v>400</v>
      </c>
      <c r="K302" s="11">
        <v>13.87</v>
      </c>
      <c r="L302" s="11">
        <v>49.92</v>
      </c>
      <c r="M302" s="11">
        <v>14.79</v>
      </c>
      <c r="N302" s="11">
        <v>27.68</v>
      </c>
      <c r="O302" s="17">
        <f t="shared" si="18"/>
        <v>4.7101910828025471</v>
      </c>
      <c r="R302" s="11">
        <v>236</v>
      </c>
      <c r="S302" s="11">
        <v>16.38</v>
      </c>
      <c r="T302" s="11">
        <v>59.47</v>
      </c>
      <c r="U302" s="11">
        <v>15.41</v>
      </c>
      <c r="V302" s="11">
        <v>33.04</v>
      </c>
      <c r="W302" s="17">
        <f t="shared" si="20"/>
        <v>4.9076433121019107</v>
      </c>
      <c r="Z302" s="11">
        <v>50</v>
      </c>
      <c r="AA302" s="11">
        <v>32.31</v>
      </c>
      <c r="AB302" s="11">
        <v>74.14</v>
      </c>
      <c r="AC302" s="11">
        <v>21.41</v>
      </c>
      <c r="AD302" s="11">
        <v>32.24</v>
      </c>
      <c r="AE302" s="17">
        <f t="shared" si="19"/>
        <v>6.8184713375796173</v>
      </c>
    </row>
    <row r="303" spans="1:31" x14ac:dyDescent="0.25">
      <c r="B303" s="11">
        <v>9</v>
      </c>
      <c r="C303" s="11">
        <v>4.72</v>
      </c>
      <c r="D303" s="11">
        <v>16.25</v>
      </c>
      <c r="E303" s="11">
        <v>8.1</v>
      </c>
      <c r="F303" s="11">
        <v>16.41</v>
      </c>
      <c r="G303" s="17">
        <f t="shared" si="21"/>
        <v>2.5796178343949041</v>
      </c>
      <c r="J303" s="11">
        <v>522</v>
      </c>
      <c r="K303" s="11">
        <v>15.39</v>
      </c>
      <c r="L303" s="11">
        <v>46.28</v>
      </c>
      <c r="M303" s="11">
        <v>14.84</v>
      </c>
      <c r="N303" s="11">
        <v>25.58</v>
      </c>
      <c r="O303" s="17">
        <f t="shared" si="18"/>
        <v>4.7261146496815281</v>
      </c>
      <c r="R303" s="11">
        <v>345</v>
      </c>
      <c r="S303" s="11">
        <v>14</v>
      </c>
      <c r="T303" s="11">
        <v>51.4</v>
      </c>
      <c r="U303" s="11">
        <v>15.42</v>
      </c>
      <c r="V303" s="11">
        <v>28.71</v>
      </c>
      <c r="W303" s="17">
        <f t="shared" si="20"/>
        <v>4.9108280254777066</v>
      </c>
      <c r="Z303" s="11">
        <v>145</v>
      </c>
      <c r="AA303" s="11">
        <v>28.92</v>
      </c>
      <c r="AB303" s="11">
        <v>73.69</v>
      </c>
      <c r="AC303" s="11">
        <v>21.48</v>
      </c>
      <c r="AD303" s="11">
        <v>33.590000000000003</v>
      </c>
      <c r="AE303" s="17">
        <f t="shared" si="19"/>
        <v>6.8407643312101909</v>
      </c>
    </row>
    <row r="304" spans="1:31" x14ac:dyDescent="0.25">
      <c r="B304" s="11">
        <v>122</v>
      </c>
      <c r="C304" s="11">
        <v>3.18</v>
      </c>
      <c r="D304" s="11">
        <v>13.87</v>
      </c>
      <c r="E304" s="11">
        <v>8.18</v>
      </c>
      <c r="F304" s="11">
        <v>15.77</v>
      </c>
      <c r="G304" s="17">
        <f t="shared" si="21"/>
        <v>2.6050955414012735</v>
      </c>
      <c r="J304" s="11">
        <v>268</v>
      </c>
      <c r="K304" s="11">
        <v>15.16</v>
      </c>
      <c r="L304" s="11">
        <v>60.29</v>
      </c>
      <c r="M304" s="11">
        <v>14.95</v>
      </c>
      <c r="N304" s="11">
        <v>29.67</v>
      </c>
      <c r="O304" s="17">
        <f t="shared" si="18"/>
        <v>4.7611464968152859</v>
      </c>
      <c r="R304" s="11">
        <v>362</v>
      </c>
      <c r="S304" s="11">
        <v>15.23</v>
      </c>
      <c r="T304" s="11">
        <v>53.45</v>
      </c>
      <c r="U304" s="11">
        <v>15.45</v>
      </c>
      <c r="V304" s="11">
        <v>27.9</v>
      </c>
      <c r="W304" s="17">
        <f t="shared" si="20"/>
        <v>4.920382165605095</v>
      </c>
      <c r="Z304" s="11">
        <v>378</v>
      </c>
      <c r="AA304" s="11">
        <v>27.14</v>
      </c>
      <c r="AB304" s="11">
        <v>75.459999999999994</v>
      </c>
      <c r="AC304" s="11">
        <v>21.48</v>
      </c>
      <c r="AD304" s="11">
        <v>36.83</v>
      </c>
      <c r="AE304" s="17">
        <f t="shared" si="19"/>
        <v>6.8407643312101909</v>
      </c>
    </row>
    <row r="305" spans="2:31" x14ac:dyDescent="0.25">
      <c r="B305" s="11">
        <v>75</v>
      </c>
      <c r="C305" s="11">
        <v>4.8899999999999997</v>
      </c>
      <c r="D305" s="11">
        <v>12.14</v>
      </c>
      <c r="E305" s="11">
        <v>8.8800000000000008</v>
      </c>
      <c r="F305" s="11">
        <v>13.94</v>
      </c>
      <c r="G305" s="17">
        <f t="shared" si="21"/>
        <v>2.8280254777070066</v>
      </c>
      <c r="J305" s="11">
        <v>438</v>
      </c>
      <c r="K305" s="11">
        <v>15.43</v>
      </c>
      <c r="L305" s="11">
        <v>50.14</v>
      </c>
      <c r="M305" s="11">
        <v>14.95</v>
      </c>
      <c r="N305" s="11">
        <v>26.7</v>
      </c>
      <c r="O305" s="17">
        <f t="shared" si="18"/>
        <v>4.7611464968152859</v>
      </c>
      <c r="R305" s="11">
        <v>69</v>
      </c>
      <c r="S305" s="11">
        <v>16.350000000000001</v>
      </c>
      <c r="T305" s="11">
        <v>38.36</v>
      </c>
      <c r="U305" s="11">
        <v>15.47</v>
      </c>
      <c r="V305" s="11">
        <v>23.81</v>
      </c>
      <c r="W305" s="17">
        <f t="shared" si="20"/>
        <v>4.9267515923566876</v>
      </c>
      <c r="Z305" s="11">
        <v>382</v>
      </c>
      <c r="AA305" s="11">
        <v>32.770000000000003</v>
      </c>
      <c r="AB305" s="11">
        <v>75.489999999999995</v>
      </c>
      <c r="AC305" s="11">
        <v>21.58</v>
      </c>
      <c r="AD305" s="11">
        <v>33.11</v>
      </c>
      <c r="AE305" s="17">
        <f t="shared" si="19"/>
        <v>6.872611464968152</v>
      </c>
    </row>
    <row r="306" spans="2:31" x14ac:dyDescent="0.25">
      <c r="B306" s="11">
        <v>90</v>
      </c>
      <c r="C306" s="11">
        <v>4.72</v>
      </c>
      <c r="D306" s="11">
        <v>13.79</v>
      </c>
      <c r="E306" s="11">
        <v>9.5299999999999994</v>
      </c>
      <c r="F306" s="11">
        <v>15.04</v>
      </c>
      <c r="G306" s="17">
        <f t="shared" si="21"/>
        <v>3.0350318471337578</v>
      </c>
      <c r="J306" s="11">
        <v>489</v>
      </c>
      <c r="K306" s="11">
        <v>14.6</v>
      </c>
      <c r="L306" s="11">
        <v>47.92</v>
      </c>
      <c r="M306" s="11">
        <v>14.97</v>
      </c>
      <c r="N306" s="11">
        <v>26.46</v>
      </c>
      <c r="O306" s="17">
        <f t="shared" si="18"/>
        <v>4.7675159235668794</v>
      </c>
      <c r="R306" s="11">
        <v>138</v>
      </c>
      <c r="S306" s="11">
        <v>16.079999999999998</v>
      </c>
      <c r="T306" s="11">
        <v>52.76</v>
      </c>
      <c r="U306" s="11">
        <v>15.53</v>
      </c>
      <c r="V306" s="11">
        <v>27.85</v>
      </c>
      <c r="W306" s="17">
        <f t="shared" si="20"/>
        <v>4.9458598726114644</v>
      </c>
      <c r="Z306" s="11">
        <v>171</v>
      </c>
      <c r="AA306" s="11">
        <v>30.42</v>
      </c>
      <c r="AB306" s="11">
        <v>97.08</v>
      </c>
      <c r="AC306" s="11">
        <v>21.61</v>
      </c>
      <c r="AD306" s="11">
        <v>40.51</v>
      </c>
      <c r="AE306" s="17">
        <f t="shared" si="19"/>
        <v>6.8821656050955413</v>
      </c>
    </row>
    <row r="307" spans="2:31" x14ac:dyDescent="0.25">
      <c r="B307" s="11">
        <v>84</v>
      </c>
      <c r="C307" s="11">
        <v>6.16</v>
      </c>
      <c r="D307" s="11">
        <v>20.11</v>
      </c>
      <c r="E307" s="11">
        <v>10.3</v>
      </c>
      <c r="F307" s="11">
        <v>18.38</v>
      </c>
      <c r="G307" s="17">
        <f t="shared" si="21"/>
        <v>3.2802547770700636</v>
      </c>
      <c r="J307" s="11">
        <v>540</v>
      </c>
      <c r="K307" s="11">
        <v>14.52</v>
      </c>
      <c r="L307" s="11">
        <v>34.11</v>
      </c>
      <c r="M307" s="11">
        <v>15.03</v>
      </c>
      <c r="N307" s="11">
        <v>22.35</v>
      </c>
      <c r="O307" s="17">
        <f t="shared" si="18"/>
        <v>4.7866242038216553</v>
      </c>
      <c r="R307" s="11">
        <v>343</v>
      </c>
      <c r="S307" s="11">
        <v>16.18</v>
      </c>
      <c r="T307" s="11">
        <v>55.41</v>
      </c>
      <c r="U307" s="11">
        <v>15.57</v>
      </c>
      <c r="V307" s="11">
        <v>29.58</v>
      </c>
      <c r="W307" s="17">
        <f t="shared" si="20"/>
        <v>4.9585987261146496</v>
      </c>
      <c r="Z307" s="11">
        <v>19</v>
      </c>
      <c r="AA307" s="11">
        <v>29.11</v>
      </c>
      <c r="AB307" s="11">
        <v>64.489999999999995</v>
      </c>
      <c r="AC307" s="11">
        <v>21.64</v>
      </c>
      <c r="AD307" s="11">
        <v>31.27</v>
      </c>
      <c r="AE307" s="17">
        <f t="shared" si="19"/>
        <v>6.8917197452229297</v>
      </c>
    </row>
    <row r="308" spans="2:31" x14ac:dyDescent="0.25">
      <c r="B308" s="11">
        <v>13</v>
      </c>
      <c r="C308" s="11">
        <v>7.54</v>
      </c>
      <c r="D308" s="11">
        <v>23.17</v>
      </c>
      <c r="E308" s="11">
        <v>11.26</v>
      </c>
      <c r="F308" s="11">
        <v>21.54</v>
      </c>
      <c r="G308" s="17">
        <f t="shared" si="21"/>
        <v>3.5859872611464967</v>
      </c>
      <c r="J308" s="11">
        <v>381</v>
      </c>
      <c r="K308" s="11">
        <v>16.010000000000002</v>
      </c>
      <c r="L308" s="11">
        <v>44.99</v>
      </c>
      <c r="M308" s="11">
        <v>15.1</v>
      </c>
      <c r="N308" s="11">
        <v>25.45</v>
      </c>
      <c r="O308" s="17">
        <f t="shared" si="18"/>
        <v>4.8089171974522289</v>
      </c>
      <c r="R308" s="11">
        <v>380</v>
      </c>
      <c r="S308" s="11">
        <v>16.399999999999999</v>
      </c>
      <c r="T308" s="11">
        <v>36.28</v>
      </c>
      <c r="U308" s="11">
        <v>15.57</v>
      </c>
      <c r="V308" s="11">
        <v>23.25</v>
      </c>
      <c r="W308" s="17">
        <f t="shared" si="20"/>
        <v>4.9585987261146496</v>
      </c>
      <c r="Z308" s="11">
        <v>260</v>
      </c>
      <c r="AA308" s="11">
        <v>28.8</v>
      </c>
      <c r="AB308" s="11">
        <v>71.900000000000006</v>
      </c>
      <c r="AC308" s="11">
        <v>21.67</v>
      </c>
      <c r="AD308" s="11">
        <v>33.97</v>
      </c>
      <c r="AE308" s="17">
        <f t="shared" si="19"/>
        <v>6.901273885350319</v>
      </c>
    </row>
    <row r="309" spans="2:31" x14ac:dyDescent="0.25">
      <c r="B309" s="11">
        <v>87</v>
      </c>
      <c r="C309" s="11">
        <v>7.62</v>
      </c>
      <c r="D309" s="11">
        <v>39.630000000000003</v>
      </c>
      <c r="E309" s="11">
        <v>11.49</v>
      </c>
      <c r="F309" s="11">
        <v>26.49</v>
      </c>
      <c r="G309" s="17">
        <f t="shared" si="21"/>
        <v>3.6592356687898087</v>
      </c>
      <c r="J309" s="11">
        <v>501</v>
      </c>
      <c r="K309" s="11">
        <v>16.010000000000002</v>
      </c>
      <c r="L309" s="11">
        <v>46.66</v>
      </c>
      <c r="M309" s="11">
        <v>15.32</v>
      </c>
      <c r="N309" s="11">
        <v>25.77</v>
      </c>
      <c r="O309" s="17">
        <f t="shared" si="18"/>
        <v>4.8789808917197455</v>
      </c>
      <c r="R309" s="11">
        <v>200</v>
      </c>
      <c r="S309" s="11">
        <v>15.65</v>
      </c>
      <c r="T309" s="11">
        <v>46.02</v>
      </c>
      <c r="U309" s="11">
        <v>15.72</v>
      </c>
      <c r="V309" s="11">
        <v>25.91</v>
      </c>
      <c r="W309" s="17">
        <f t="shared" si="20"/>
        <v>5.0063694267515926</v>
      </c>
      <c r="Z309" s="11">
        <v>331</v>
      </c>
      <c r="AA309" s="11">
        <v>26.06</v>
      </c>
      <c r="AB309" s="11">
        <v>75.58</v>
      </c>
      <c r="AC309" s="11">
        <v>21.71</v>
      </c>
      <c r="AD309" s="11">
        <v>35.15</v>
      </c>
      <c r="AE309" s="17">
        <f t="shared" si="19"/>
        <v>6.9140127388535033</v>
      </c>
    </row>
    <row r="310" spans="2:31" x14ac:dyDescent="0.25">
      <c r="B310" s="11">
        <v>71</v>
      </c>
      <c r="C310" s="11">
        <v>7.93</v>
      </c>
      <c r="D310" s="11">
        <v>16.350000000000001</v>
      </c>
      <c r="E310" s="11">
        <v>11.76</v>
      </c>
      <c r="F310" s="11">
        <v>16.309999999999999</v>
      </c>
      <c r="G310" s="17">
        <f t="shared" si="21"/>
        <v>3.7452229299363053</v>
      </c>
      <c r="J310" s="11">
        <v>592</v>
      </c>
      <c r="K310" s="11">
        <v>16.32</v>
      </c>
      <c r="L310" s="11">
        <v>52.8</v>
      </c>
      <c r="M310" s="11">
        <v>15.36</v>
      </c>
      <c r="N310" s="11">
        <v>27.38</v>
      </c>
      <c r="O310" s="17">
        <f t="shared" si="18"/>
        <v>4.8917197452229297</v>
      </c>
      <c r="R310" s="11">
        <v>13</v>
      </c>
      <c r="S310" s="11">
        <v>16.18</v>
      </c>
      <c r="T310" s="11">
        <v>41.89</v>
      </c>
      <c r="U310" s="11">
        <v>15.76</v>
      </c>
      <c r="V310" s="11">
        <v>24.98</v>
      </c>
      <c r="W310" s="17">
        <f t="shared" si="20"/>
        <v>5.0191082802547768</v>
      </c>
      <c r="Z310" s="11">
        <v>434</v>
      </c>
      <c r="AA310" s="11">
        <v>27.66</v>
      </c>
      <c r="AB310" s="11">
        <v>57.78</v>
      </c>
      <c r="AC310" s="11">
        <v>21.73</v>
      </c>
      <c r="AD310" s="11">
        <v>31.01</v>
      </c>
      <c r="AE310" s="17">
        <f t="shared" si="19"/>
        <v>6.920382165605095</v>
      </c>
    </row>
    <row r="311" spans="2:31" x14ac:dyDescent="0.25">
      <c r="B311" s="11">
        <v>73</v>
      </c>
      <c r="C311" s="11">
        <v>8.02</v>
      </c>
      <c r="D311" s="11">
        <v>18.22</v>
      </c>
      <c r="E311" s="11">
        <v>11.84</v>
      </c>
      <c r="F311" s="11">
        <v>17.47</v>
      </c>
      <c r="G311" s="17">
        <f t="shared" si="21"/>
        <v>3.7707006369426748</v>
      </c>
      <c r="J311" s="11">
        <v>527</v>
      </c>
      <c r="K311" s="11">
        <v>12.72</v>
      </c>
      <c r="L311" s="11">
        <v>59.01</v>
      </c>
      <c r="M311" s="11">
        <v>15.38</v>
      </c>
      <c r="N311" s="11">
        <v>30.4</v>
      </c>
      <c r="O311" s="17">
        <f t="shared" si="18"/>
        <v>4.8980891719745223</v>
      </c>
      <c r="R311" s="11">
        <v>77</v>
      </c>
      <c r="S311" s="11">
        <v>12.96</v>
      </c>
      <c r="T311" s="11">
        <v>53.64</v>
      </c>
      <c r="U311" s="11">
        <v>15.76</v>
      </c>
      <c r="V311" s="11">
        <v>29.48</v>
      </c>
      <c r="W311" s="17">
        <f t="shared" si="20"/>
        <v>5.0191082802547768</v>
      </c>
      <c r="Z311" s="11">
        <v>429</v>
      </c>
      <c r="AA311" s="11">
        <v>25.68</v>
      </c>
      <c r="AB311" s="11">
        <v>63.97</v>
      </c>
      <c r="AC311" s="11">
        <v>21.78</v>
      </c>
      <c r="AD311" s="11">
        <v>33.68</v>
      </c>
      <c r="AE311" s="17">
        <f t="shared" si="19"/>
        <v>6.9363057324840769</v>
      </c>
    </row>
    <row r="312" spans="2:31" x14ac:dyDescent="0.25">
      <c r="B312" s="11">
        <v>111</v>
      </c>
      <c r="C312" s="11">
        <v>9.57</v>
      </c>
      <c r="D312" s="11">
        <v>26.12</v>
      </c>
      <c r="E312" s="11">
        <v>12.26</v>
      </c>
      <c r="F312" s="11">
        <v>20.05</v>
      </c>
      <c r="G312" s="17">
        <f t="shared" si="21"/>
        <v>3.9044585987261144</v>
      </c>
      <c r="J312" s="11">
        <v>474</v>
      </c>
      <c r="K312" s="11">
        <v>15.96</v>
      </c>
      <c r="L312" s="11">
        <v>56.64</v>
      </c>
      <c r="M312" s="11">
        <v>15.39</v>
      </c>
      <c r="N312" s="11">
        <v>28.57</v>
      </c>
      <c r="O312" s="17">
        <f t="shared" si="18"/>
        <v>4.9012738853503182</v>
      </c>
      <c r="R312" s="11">
        <v>289</v>
      </c>
      <c r="S312" s="11">
        <v>17.3</v>
      </c>
      <c r="T312" s="11">
        <v>41.64</v>
      </c>
      <c r="U312" s="11">
        <v>15.82</v>
      </c>
      <c r="V312" s="11">
        <v>24.77</v>
      </c>
      <c r="W312" s="17">
        <f t="shared" si="20"/>
        <v>5.0382165605095537</v>
      </c>
      <c r="Z312" s="11">
        <v>184</v>
      </c>
      <c r="AA312" s="11">
        <v>22.37</v>
      </c>
      <c r="AB312" s="11">
        <v>89.56</v>
      </c>
      <c r="AC312" s="11">
        <v>21.79</v>
      </c>
      <c r="AD312" s="11">
        <v>39.64</v>
      </c>
      <c r="AE312" s="17">
        <f t="shared" si="19"/>
        <v>6.9394904458598718</v>
      </c>
    </row>
    <row r="313" spans="2:31" x14ac:dyDescent="0.25">
      <c r="B313" s="11">
        <v>110</v>
      </c>
      <c r="C313" s="11">
        <v>8.51</v>
      </c>
      <c r="D313" s="11">
        <v>29.31</v>
      </c>
      <c r="E313" s="11">
        <v>12.55</v>
      </c>
      <c r="F313" s="11">
        <v>22.14</v>
      </c>
      <c r="G313" s="17">
        <f t="shared" si="21"/>
        <v>3.9968152866242037</v>
      </c>
      <c r="J313" s="11">
        <v>460</v>
      </c>
      <c r="K313" s="11">
        <v>15.54</v>
      </c>
      <c r="L313" s="11">
        <v>49.79</v>
      </c>
      <c r="M313" s="11">
        <v>15.44</v>
      </c>
      <c r="N313" s="11">
        <v>27.9</v>
      </c>
      <c r="O313" s="17">
        <f t="shared" si="18"/>
        <v>4.9171974522292992</v>
      </c>
      <c r="R313" s="11">
        <v>418</v>
      </c>
      <c r="S313" s="11">
        <v>15.79</v>
      </c>
      <c r="T313" s="11">
        <v>42.01</v>
      </c>
      <c r="U313" s="11">
        <v>15.82</v>
      </c>
      <c r="V313" s="11">
        <v>25.57</v>
      </c>
      <c r="W313" s="17">
        <f t="shared" si="20"/>
        <v>5.0382165605095537</v>
      </c>
      <c r="Z313" s="11">
        <v>99</v>
      </c>
      <c r="AA313" s="11">
        <v>26.38</v>
      </c>
      <c r="AB313" s="11">
        <v>61.07</v>
      </c>
      <c r="AC313" s="11">
        <v>21.89</v>
      </c>
      <c r="AD313" s="11">
        <v>32.880000000000003</v>
      </c>
      <c r="AE313" s="17">
        <f t="shared" si="19"/>
        <v>6.9713375796178347</v>
      </c>
    </row>
    <row r="314" spans="2:31" x14ac:dyDescent="0.25">
      <c r="B314" s="11">
        <v>120</v>
      </c>
      <c r="C314" s="11">
        <v>7.9</v>
      </c>
      <c r="D314" s="11">
        <v>19.32</v>
      </c>
      <c r="E314" s="11">
        <v>12.67</v>
      </c>
      <c r="F314" s="11">
        <v>18.73</v>
      </c>
      <c r="G314" s="17">
        <f t="shared" si="21"/>
        <v>4.0350318471337578</v>
      </c>
      <c r="J314" s="11">
        <v>269</v>
      </c>
      <c r="K314" s="11">
        <v>14.91</v>
      </c>
      <c r="L314" s="11">
        <v>41.39</v>
      </c>
      <c r="M314" s="11">
        <v>15.48</v>
      </c>
      <c r="N314" s="11">
        <v>25.08</v>
      </c>
      <c r="O314" s="17">
        <f t="shared" si="18"/>
        <v>4.9299363057324843</v>
      </c>
      <c r="R314" s="11">
        <v>154</v>
      </c>
      <c r="S314" s="11">
        <v>17.48</v>
      </c>
      <c r="T314" s="11">
        <v>35.770000000000003</v>
      </c>
      <c r="U314" s="11">
        <v>15.84</v>
      </c>
      <c r="V314" s="11">
        <v>22.45</v>
      </c>
      <c r="W314" s="17">
        <f t="shared" si="20"/>
        <v>5.0445859872611463</v>
      </c>
      <c r="Z314" s="11">
        <v>142</v>
      </c>
      <c r="AA314" s="11">
        <v>31.29</v>
      </c>
      <c r="AB314" s="11">
        <v>46.02</v>
      </c>
      <c r="AC314" s="11">
        <v>21.98</v>
      </c>
      <c r="AD314" s="11">
        <v>26.51</v>
      </c>
      <c r="AE314" s="17">
        <f t="shared" si="19"/>
        <v>7</v>
      </c>
    </row>
    <row r="315" spans="2:31" x14ac:dyDescent="0.25">
      <c r="B315" s="11">
        <v>100</v>
      </c>
      <c r="C315" s="11">
        <v>9.1999999999999993</v>
      </c>
      <c r="D315" s="11">
        <v>33.6</v>
      </c>
      <c r="E315" s="11">
        <v>12.78</v>
      </c>
      <c r="F315" s="11">
        <v>23.41</v>
      </c>
      <c r="G315" s="17">
        <f t="shared" si="21"/>
        <v>4.0700636942675157</v>
      </c>
      <c r="J315" s="11">
        <v>548</v>
      </c>
      <c r="K315" s="11">
        <v>14.16</v>
      </c>
      <c r="L315" s="11">
        <v>34.159999999999997</v>
      </c>
      <c r="M315" s="11">
        <v>15.58</v>
      </c>
      <c r="N315" s="11">
        <v>22.5</v>
      </c>
      <c r="O315" s="17">
        <f t="shared" si="18"/>
        <v>4.9617834394904454</v>
      </c>
      <c r="R315" s="11">
        <v>231</v>
      </c>
      <c r="S315" s="11">
        <v>17.420000000000002</v>
      </c>
      <c r="T315" s="11">
        <v>40.43</v>
      </c>
      <c r="U315" s="11">
        <v>15.84</v>
      </c>
      <c r="V315" s="11">
        <v>25.64</v>
      </c>
      <c r="W315" s="17">
        <f t="shared" si="20"/>
        <v>5.0445859872611463</v>
      </c>
      <c r="Z315" s="11">
        <v>304</v>
      </c>
      <c r="AA315" s="11">
        <v>32.28</v>
      </c>
      <c r="AB315" s="11">
        <v>84.18</v>
      </c>
      <c r="AC315" s="11">
        <v>22</v>
      </c>
      <c r="AD315" s="11">
        <v>36.14</v>
      </c>
      <c r="AE315" s="17">
        <f t="shared" si="19"/>
        <v>7.0063694267515917</v>
      </c>
    </row>
    <row r="316" spans="2:31" x14ac:dyDescent="0.25">
      <c r="B316" s="11">
        <v>86</v>
      </c>
      <c r="C316" s="11">
        <v>7.96</v>
      </c>
      <c r="D316" s="11">
        <v>18.46</v>
      </c>
      <c r="E316" s="11">
        <v>13.03</v>
      </c>
      <c r="F316" s="11">
        <v>18.72</v>
      </c>
      <c r="G316" s="17">
        <f t="shared" si="21"/>
        <v>4.1496815286624198</v>
      </c>
      <c r="J316" s="11">
        <v>515</v>
      </c>
      <c r="K316" s="11">
        <v>15.25</v>
      </c>
      <c r="L316" s="11">
        <v>52.94</v>
      </c>
      <c r="M316" s="11">
        <v>15.6</v>
      </c>
      <c r="N316" s="11">
        <v>28.23</v>
      </c>
      <c r="O316" s="17">
        <f t="shared" si="18"/>
        <v>4.968152866242038</v>
      </c>
      <c r="R316" s="11">
        <v>90</v>
      </c>
      <c r="S316" s="11">
        <v>12.55</v>
      </c>
      <c r="T316" s="11">
        <v>47.64</v>
      </c>
      <c r="U316" s="11">
        <v>15.98</v>
      </c>
      <c r="V316" s="11">
        <v>29.07</v>
      </c>
      <c r="W316" s="17">
        <f t="shared" si="20"/>
        <v>5.0891719745222925</v>
      </c>
      <c r="Z316" s="11">
        <v>172</v>
      </c>
      <c r="AA316" s="11">
        <v>25.33</v>
      </c>
      <c r="AB316" s="11">
        <v>67.52</v>
      </c>
      <c r="AC316" s="11">
        <v>22.1</v>
      </c>
      <c r="AD316" s="11">
        <v>33.68</v>
      </c>
      <c r="AE316" s="17">
        <f t="shared" si="19"/>
        <v>7.0382165605095546</v>
      </c>
    </row>
    <row r="317" spans="2:31" x14ac:dyDescent="0.25">
      <c r="B317" s="11">
        <v>76</v>
      </c>
      <c r="C317" s="11">
        <v>8.51</v>
      </c>
      <c r="D317" s="11">
        <v>20.36</v>
      </c>
      <c r="E317" s="11">
        <v>13.06</v>
      </c>
      <c r="F317" s="11">
        <v>19.91</v>
      </c>
      <c r="G317" s="17">
        <f t="shared" si="21"/>
        <v>4.1592356687898091</v>
      </c>
      <c r="J317" s="11">
        <v>432</v>
      </c>
      <c r="K317" s="11">
        <v>17.28</v>
      </c>
      <c r="L317" s="11">
        <v>49.68</v>
      </c>
      <c r="M317" s="11">
        <v>15.62</v>
      </c>
      <c r="N317" s="11">
        <v>26.48</v>
      </c>
      <c r="O317" s="17">
        <f t="shared" si="18"/>
        <v>4.9745222929936297</v>
      </c>
      <c r="R317" s="11">
        <v>8</v>
      </c>
      <c r="S317" s="11">
        <v>16.920000000000002</v>
      </c>
      <c r="T317" s="11">
        <v>53.29</v>
      </c>
      <c r="U317" s="11">
        <v>16.05</v>
      </c>
      <c r="V317" s="11">
        <v>28.28</v>
      </c>
      <c r="W317" s="17">
        <f t="shared" si="20"/>
        <v>5.1114649681528661</v>
      </c>
      <c r="Z317" s="11">
        <v>368</v>
      </c>
      <c r="AA317" s="11">
        <v>33.729999999999997</v>
      </c>
      <c r="AB317" s="11">
        <v>53.54</v>
      </c>
      <c r="AC317" s="11">
        <v>22.27</v>
      </c>
      <c r="AD317" s="11">
        <v>27.85</v>
      </c>
      <c r="AE317" s="17">
        <f t="shared" si="19"/>
        <v>7.0923566878980884</v>
      </c>
    </row>
    <row r="318" spans="2:31" x14ac:dyDescent="0.25">
      <c r="B318" s="11">
        <v>15</v>
      </c>
      <c r="C318" s="11">
        <v>11.97</v>
      </c>
      <c r="D318" s="11">
        <v>32.72</v>
      </c>
      <c r="E318" s="11">
        <v>13.41</v>
      </c>
      <c r="F318" s="11">
        <v>21.76</v>
      </c>
      <c r="G318" s="17">
        <f t="shared" si="21"/>
        <v>4.2707006369426752</v>
      </c>
      <c r="J318" s="11">
        <v>493</v>
      </c>
      <c r="K318" s="11">
        <v>16</v>
      </c>
      <c r="L318" s="11">
        <v>59.21</v>
      </c>
      <c r="M318" s="11">
        <v>15.86</v>
      </c>
      <c r="N318" s="11">
        <v>29.12</v>
      </c>
      <c r="O318" s="17">
        <f t="shared" si="18"/>
        <v>5.0509554140127388</v>
      </c>
      <c r="R318" s="11">
        <v>367</v>
      </c>
      <c r="S318" s="11">
        <v>16.14</v>
      </c>
      <c r="T318" s="11">
        <v>40.76</v>
      </c>
      <c r="U318" s="11">
        <v>16.09</v>
      </c>
      <c r="V318" s="11">
        <v>24.53</v>
      </c>
      <c r="W318" s="17">
        <f t="shared" si="20"/>
        <v>5.1242038216560504</v>
      </c>
      <c r="Z318" s="11">
        <v>2</v>
      </c>
      <c r="AA318" s="11">
        <v>32.229999999999997</v>
      </c>
      <c r="AB318" s="11">
        <v>56.75</v>
      </c>
      <c r="AC318" s="11">
        <v>22.33</v>
      </c>
      <c r="AD318" s="11">
        <v>29.04</v>
      </c>
      <c r="AE318" s="17">
        <f t="shared" si="19"/>
        <v>7.1114649681528652</v>
      </c>
    </row>
    <row r="319" spans="2:31" x14ac:dyDescent="0.25">
      <c r="B319" s="11">
        <v>96</v>
      </c>
      <c r="C319" s="11">
        <v>9.9499999999999993</v>
      </c>
      <c r="D319" s="11">
        <v>65.39</v>
      </c>
      <c r="E319" s="11">
        <v>13.46</v>
      </c>
      <c r="F319" s="11">
        <v>34.92</v>
      </c>
      <c r="G319" s="17">
        <f t="shared" si="21"/>
        <v>4.2866242038216562</v>
      </c>
      <c r="J319" s="11">
        <v>560</v>
      </c>
      <c r="K319" s="11">
        <v>15.55</v>
      </c>
      <c r="L319" s="11">
        <v>50.87</v>
      </c>
      <c r="M319" s="11">
        <v>15.97</v>
      </c>
      <c r="N319" s="11">
        <v>28.35</v>
      </c>
      <c r="O319" s="17">
        <f t="shared" si="18"/>
        <v>5.0859872611464967</v>
      </c>
      <c r="R319" s="11">
        <v>260</v>
      </c>
      <c r="S319" s="11">
        <v>17.940000000000001</v>
      </c>
      <c r="T319" s="11">
        <v>52.18</v>
      </c>
      <c r="U319" s="11">
        <v>16.100000000000001</v>
      </c>
      <c r="V319" s="11">
        <v>27.36</v>
      </c>
      <c r="W319" s="17">
        <f t="shared" si="20"/>
        <v>5.1273885350318471</v>
      </c>
      <c r="Z319" s="11">
        <v>240</v>
      </c>
      <c r="AA319" s="11">
        <v>30.07</v>
      </c>
      <c r="AB319" s="11">
        <v>93.19</v>
      </c>
      <c r="AC319" s="11">
        <v>22.38</v>
      </c>
      <c r="AD319" s="11">
        <v>41.53</v>
      </c>
      <c r="AE319" s="17">
        <f t="shared" si="19"/>
        <v>7.1273885350318462</v>
      </c>
    </row>
    <row r="320" spans="2:31" x14ac:dyDescent="0.25">
      <c r="B320" s="11">
        <v>28</v>
      </c>
      <c r="C320" s="11">
        <v>10.07</v>
      </c>
      <c r="D320" s="11">
        <v>36.659999999999997</v>
      </c>
      <c r="E320" s="11">
        <v>13.51</v>
      </c>
      <c r="F320" s="11">
        <v>24.49</v>
      </c>
      <c r="G320" s="17">
        <f t="shared" si="21"/>
        <v>4.3025477707006363</v>
      </c>
      <c r="J320" s="11">
        <v>229</v>
      </c>
      <c r="K320" s="11">
        <v>17.899999999999999</v>
      </c>
      <c r="L320" s="11">
        <v>45.71</v>
      </c>
      <c r="M320" s="11">
        <v>16.09</v>
      </c>
      <c r="N320" s="11">
        <v>25.57</v>
      </c>
      <c r="O320" s="17">
        <f t="shared" si="18"/>
        <v>5.1242038216560504</v>
      </c>
      <c r="R320" s="11">
        <v>324</v>
      </c>
      <c r="S320" s="11">
        <v>13.78</v>
      </c>
      <c r="T320" s="11">
        <v>49.17</v>
      </c>
      <c r="U320" s="11">
        <v>16.37</v>
      </c>
      <c r="V320" s="11">
        <v>28.62</v>
      </c>
      <c r="W320" s="17">
        <f t="shared" si="20"/>
        <v>5.2133757961783438</v>
      </c>
      <c r="Z320" s="11">
        <v>322</v>
      </c>
      <c r="AA320" s="11">
        <v>32</v>
      </c>
      <c r="AB320" s="11">
        <v>70.95</v>
      </c>
      <c r="AC320" s="11">
        <v>22.38</v>
      </c>
      <c r="AD320" s="11">
        <v>32.9</v>
      </c>
      <c r="AE320" s="17">
        <f t="shared" si="19"/>
        <v>7.1273885350318462</v>
      </c>
    </row>
    <row r="321" spans="2:31" x14ac:dyDescent="0.25">
      <c r="B321" s="11">
        <v>22</v>
      </c>
      <c r="C321" s="11">
        <v>9.92</v>
      </c>
      <c r="D321" s="11">
        <v>28.02</v>
      </c>
      <c r="E321" s="11">
        <v>13.76</v>
      </c>
      <c r="F321" s="11">
        <v>21.21</v>
      </c>
      <c r="G321" s="17">
        <f t="shared" si="21"/>
        <v>4.3821656050955413</v>
      </c>
      <c r="J321" s="11">
        <v>152</v>
      </c>
      <c r="K321" s="11">
        <v>14.14</v>
      </c>
      <c r="L321" s="11">
        <v>42.24</v>
      </c>
      <c r="M321" s="11">
        <v>16.2</v>
      </c>
      <c r="N321" s="11">
        <v>26.9</v>
      </c>
      <c r="O321" s="17">
        <f t="shared" si="18"/>
        <v>5.1592356687898082</v>
      </c>
      <c r="R321" s="11">
        <v>460</v>
      </c>
      <c r="S321" s="11">
        <v>17.28</v>
      </c>
      <c r="T321" s="11">
        <v>35.89</v>
      </c>
      <c r="U321" s="11">
        <v>16.41</v>
      </c>
      <c r="V321" s="11">
        <v>23.23</v>
      </c>
      <c r="W321" s="17">
        <f t="shared" si="20"/>
        <v>5.2261146496815281</v>
      </c>
      <c r="Z321" s="11">
        <v>182</v>
      </c>
      <c r="AA321" s="11">
        <v>33.5</v>
      </c>
      <c r="AB321" s="11">
        <v>81.48</v>
      </c>
      <c r="AC321" s="11">
        <v>22.45</v>
      </c>
      <c r="AD321" s="11">
        <v>34.65</v>
      </c>
      <c r="AE321" s="17">
        <f t="shared" si="19"/>
        <v>7.1496815286624198</v>
      </c>
    </row>
    <row r="322" spans="2:31" x14ac:dyDescent="0.25">
      <c r="B322" s="11">
        <v>109</v>
      </c>
      <c r="C322" s="11">
        <v>10.73</v>
      </c>
      <c r="D322" s="11">
        <v>35.299999999999997</v>
      </c>
      <c r="E322" s="11">
        <v>14.2</v>
      </c>
      <c r="F322" s="11">
        <v>24.69</v>
      </c>
      <c r="G322" s="17">
        <f t="shared" si="21"/>
        <v>4.5222929936305727</v>
      </c>
      <c r="J322" s="11">
        <v>291</v>
      </c>
      <c r="K322" s="11">
        <v>17.28</v>
      </c>
      <c r="L322" s="11">
        <v>35.840000000000003</v>
      </c>
      <c r="M322" s="11">
        <v>16.22</v>
      </c>
      <c r="N322" s="11">
        <v>22.97</v>
      </c>
      <c r="O322" s="17">
        <f t="shared" ref="O322:O385" si="22">M322/3.14</f>
        <v>5.1656050955414008</v>
      </c>
      <c r="R322" s="11">
        <v>180</v>
      </c>
      <c r="S322" s="11">
        <v>17.71</v>
      </c>
      <c r="T322" s="11">
        <v>50.93</v>
      </c>
      <c r="U322" s="11">
        <v>16.420000000000002</v>
      </c>
      <c r="V322" s="11">
        <v>28.6</v>
      </c>
      <c r="W322" s="17">
        <f t="shared" si="20"/>
        <v>5.2292993630573248</v>
      </c>
      <c r="Z322" s="11">
        <v>377</v>
      </c>
      <c r="AA322" s="11">
        <v>25.58</v>
      </c>
      <c r="AB322" s="11">
        <v>79.319999999999993</v>
      </c>
      <c r="AC322" s="11">
        <v>22.45</v>
      </c>
      <c r="AD322" s="11">
        <v>38.43</v>
      </c>
      <c r="AE322" s="17">
        <f t="shared" ref="AE322:AE385" si="23">AC322/3.14</f>
        <v>7.1496815286624198</v>
      </c>
    </row>
    <row r="323" spans="2:31" x14ac:dyDescent="0.25">
      <c r="B323" s="11">
        <v>30</v>
      </c>
      <c r="C323" s="11">
        <v>11.83</v>
      </c>
      <c r="D323" s="11">
        <v>31.77</v>
      </c>
      <c r="E323" s="11">
        <v>14.35</v>
      </c>
      <c r="F323" s="11">
        <v>22.5</v>
      </c>
      <c r="G323" s="17">
        <f t="shared" si="21"/>
        <v>4.5700636942675157</v>
      </c>
      <c r="J323" s="11">
        <v>570</v>
      </c>
      <c r="K323" s="11">
        <v>16.690000000000001</v>
      </c>
      <c r="L323" s="11">
        <v>43.87</v>
      </c>
      <c r="M323" s="11">
        <v>16.260000000000002</v>
      </c>
      <c r="N323" s="11">
        <v>25.41</v>
      </c>
      <c r="O323" s="17">
        <f t="shared" si="22"/>
        <v>5.1783439490445859</v>
      </c>
      <c r="R323" s="11">
        <v>23</v>
      </c>
      <c r="S323" s="11">
        <v>15.67</v>
      </c>
      <c r="T323" s="11">
        <v>41.73</v>
      </c>
      <c r="U323" s="11">
        <v>16.510000000000002</v>
      </c>
      <c r="V323" s="11">
        <v>25.09</v>
      </c>
      <c r="W323" s="17">
        <f t="shared" si="20"/>
        <v>5.2579617834394909</v>
      </c>
      <c r="Z323" s="11">
        <v>455</v>
      </c>
      <c r="AA323" s="11">
        <v>29.19</v>
      </c>
      <c r="AB323" s="11">
        <v>56.35</v>
      </c>
      <c r="AC323" s="11">
        <v>22.46</v>
      </c>
      <c r="AD323" s="11">
        <v>29.81</v>
      </c>
      <c r="AE323" s="17">
        <f t="shared" si="23"/>
        <v>7.1528662420382165</v>
      </c>
    </row>
    <row r="324" spans="2:31" x14ac:dyDescent="0.25">
      <c r="B324" s="11">
        <v>119</v>
      </c>
      <c r="C324" s="11">
        <v>14.46</v>
      </c>
      <c r="D324" s="11">
        <v>30.61</v>
      </c>
      <c r="E324" s="11">
        <v>15.26</v>
      </c>
      <c r="F324" s="11">
        <v>21.83</v>
      </c>
      <c r="G324" s="17">
        <f t="shared" si="21"/>
        <v>4.8598726114649677</v>
      </c>
      <c r="J324" s="11">
        <v>305</v>
      </c>
      <c r="K324" s="11">
        <v>18.600000000000001</v>
      </c>
      <c r="L324" s="11">
        <v>63.63</v>
      </c>
      <c r="M324" s="11">
        <v>16.27</v>
      </c>
      <c r="N324" s="11">
        <v>30.54</v>
      </c>
      <c r="O324" s="17">
        <f t="shared" si="22"/>
        <v>5.1815286624203818</v>
      </c>
      <c r="R324" s="11">
        <v>412</v>
      </c>
      <c r="S324" s="11">
        <v>18.61</v>
      </c>
      <c r="T324" s="11">
        <v>42.24</v>
      </c>
      <c r="U324" s="11">
        <v>16.66</v>
      </c>
      <c r="V324" s="11">
        <v>27.05</v>
      </c>
      <c r="W324" s="17">
        <f t="shared" si="20"/>
        <v>5.3057324840764331</v>
      </c>
      <c r="Z324" s="11">
        <v>26</v>
      </c>
      <c r="AA324" s="11">
        <v>32</v>
      </c>
      <c r="AB324" s="11">
        <v>58.19</v>
      </c>
      <c r="AC324" s="11">
        <v>22.51</v>
      </c>
      <c r="AD324" s="11">
        <v>29.53</v>
      </c>
      <c r="AE324" s="17">
        <f t="shared" si="23"/>
        <v>7.1687898089171975</v>
      </c>
    </row>
    <row r="325" spans="2:31" x14ac:dyDescent="0.25">
      <c r="B325" s="11">
        <v>46</v>
      </c>
      <c r="C325" s="11">
        <v>10.53</v>
      </c>
      <c r="D325" s="11">
        <v>25.82</v>
      </c>
      <c r="E325" s="11">
        <v>15.4</v>
      </c>
      <c r="F325" s="11">
        <v>21.85</v>
      </c>
      <c r="G325" s="17">
        <f t="shared" si="21"/>
        <v>4.9044585987261149</v>
      </c>
      <c r="J325" s="11">
        <v>328</v>
      </c>
      <c r="K325" s="11">
        <v>16.89</v>
      </c>
      <c r="L325" s="11">
        <v>54.81</v>
      </c>
      <c r="M325" s="11">
        <v>16.28</v>
      </c>
      <c r="N325" s="11">
        <v>28.2</v>
      </c>
      <c r="O325" s="17">
        <f t="shared" si="22"/>
        <v>5.1847133757961785</v>
      </c>
      <c r="R325" s="11">
        <v>62</v>
      </c>
      <c r="S325" s="11">
        <v>16.98</v>
      </c>
      <c r="T325" s="11">
        <v>46.2</v>
      </c>
      <c r="U325" s="11">
        <v>16.670000000000002</v>
      </c>
      <c r="V325" s="11">
        <v>26.81</v>
      </c>
      <c r="W325" s="17">
        <f t="shared" si="20"/>
        <v>5.3089171974522298</v>
      </c>
      <c r="Z325" s="11">
        <v>287</v>
      </c>
      <c r="AA325" s="11">
        <v>32.229999999999997</v>
      </c>
      <c r="AB325" s="11">
        <v>53.77</v>
      </c>
      <c r="AC325" s="11">
        <v>22.66</v>
      </c>
      <c r="AD325" s="11">
        <v>28.89</v>
      </c>
      <c r="AE325" s="17">
        <f t="shared" si="23"/>
        <v>7.2165605095541396</v>
      </c>
    </row>
    <row r="326" spans="2:31" x14ac:dyDescent="0.25">
      <c r="B326" s="11">
        <v>107</v>
      </c>
      <c r="C326" s="11">
        <v>12.54</v>
      </c>
      <c r="D326" s="11">
        <v>34.15</v>
      </c>
      <c r="E326" s="11">
        <v>15.65</v>
      </c>
      <c r="F326" s="11">
        <v>24</v>
      </c>
      <c r="G326" s="17">
        <f t="shared" si="21"/>
        <v>4.984076433121019</v>
      </c>
      <c r="J326" s="11">
        <v>258</v>
      </c>
      <c r="K326" s="11">
        <v>17.77</v>
      </c>
      <c r="L326" s="11">
        <v>60.56</v>
      </c>
      <c r="M326" s="11">
        <v>16.41</v>
      </c>
      <c r="N326" s="11">
        <v>30.67</v>
      </c>
      <c r="O326" s="17">
        <f t="shared" si="22"/>
        <v>5.2261146496815281</v>
      </c>
      <c r="R326" s="11">
        <v>72</v>
      </c>
      <c r="S326" s="11">
        <v>16.43</v>
      </c>
      <c r="T326" s="11">
        <v>48.35</v>
      </c>
      <c r="U326" s="11">
        <v>16.7</v>
      </c>
      <c r="V326" s="11">
        <v>27.66</v>
      </c>
      <c r="W326" s="17">
        <f t="shared" si="20"/>
        <v>5.3184713375796173</v>
      </c>
      <c r="Z326" s="11">
        <v>40</v>
      </c>
      <c r="AA326" s="11">
        <v>32.19</v>
      </c>
      <c r="AB326" s="11">
        <v>63.44</v>
      </c>
      <c r="AC326" s="11">
        <v>22.67</v>
      </c>
      <c r="AD326" s="11">
        <v>31.07</v>
      </c>
      <c r="AE326" s="17">
        <f t="shared" si="23"/>
        <v>7.2197452229299364</v>
      </c>
    </row>
    <row r="327" spans="2:31" x14ac:dyDescent="0.25">
      <c r="B327" s="11">
        <v>121</v>
      </c>
      <c r="C327" s="11">
        <v>9.91</v>
      </c>
      <c r="D327" s="11">
        <v>23.38</v>
      </c>
      <c r="E327" s="11">
        <v>16.02</v>
      </c>
      <c r="F327" s="11">
        <v>27.05</v>
      </c>
      <c r="G327" s="17">
        <f t="shared" si="21"/>
        <v>5.1019108280254777</v>
      </c>
      <c r="J327" s="11">
        <v>557</v>
      </c>
      <c r="K327" s="11">
        <v>18.66</v>
      </c>
      <c r="L327" s="11">
        <v>51.82</v>
      </c>
      <c r="M327" s="11">
        <v>16.41</v>
      </c>
      <c r="N327" s="11">
        <v>27.57</v>
      </c>
      <c r="O327" s="17">
        <f t="shared" si="22"/>
        <v>5.2261146496815281</v>
      </c>
      <c r="R327" s="11">
        <v>84</v>
      </c>
      <c r="S327" s="11">
        <v>18.72</v>
      </c>
      <c r="T327" s="11">
        <v>51.58</v>
      </c>
      <c r="U327" s="11">
        <v>16.760000000000002</v>
      </c>
      <c r="V327" s="11">
        <v>27.38</v>
      </c>
      <c r="W327" s="17">
        <f t="shared" si="20"/>
        <v>5.3375796178343951</v>
      </c>
      <c r="Z327" s="11">
        <v>127</v>
      </c>
      <c r="AA327" s="11">
        <v>31.11</v>
      </c>
      <c r="AB327" s="11">
        <v>53.65</v>
      </c>
      <c r="AC327" s="11">
        <v>22.68</v>
      </c>
      <c r="AD327" s="11">
        <v>29.61</v>
      </c>
      <c r="AE327" s="17">
        <f t="shared" si="23"/>
        <v>7.2229299363057322</v>
      </c>
    </row>
    <row r="328" spans="2:31" x14ac:dyDescent="0.25">
      <c r="B328" s="11">
        <v>78</v>
      </c>
      <c r="C328" s="11">
        <v>12.16</v>
      </c>
      <c r="D328" s="11">
        <v>23.6</v>
      </c>
      <c r="E328" s="11">
        <v>16.23</v>
      </c>
      <c r="F328" s="11">
        <v>21.88</v>
      </c>
      <c r="G328" s="17">
        <f t="shared" si="21"/>
        <v>5.1687898089171975</v>
      </c>
      <c r="J328" s="11">
        <v>502</v>
      </c>
      <c r="K328" s="11">
        <v>17.68</v>
      </c>
      <c r="L328" s="11">
        <v>56.02</v>
      </c>
      <c r="M328" s="11">
        <v>16.46</v>
      </c>
      <c r="N328" s="11">
        <v>28.7</v>
      </c>
      <c r="O328" s="17">
        <f t="shared" si="22"/>
        <v>5.2420382165605099</v>
      </c>
      <c r="R328" s="11">
        <v>349</v>
      </c>
      <c r="S328" s="11">
        <v>18.649999999999999</v>
      </c>
      <c r="T328" s="11">
        <v>54.85</v>
      </c>
      <c r="U328" s="11">
        <v>16.79</v>
      </c>
      <c r="V328" s="11">
        <v>28.82</v>
      </c>
      <c r="W328" s="17">
        <f t="shared" si="20"/>
        <v>5.3471337579617826</v>
      </c>
      <c r="Z328" s="11">
        <v>124</v>
      </c>
      <c r="AA328" s="11">
        <v>31.41</v>
      </c>
      <c r="AB328" s="11">
        <v>57.55</v>
      </c>
      <c r="AC328" s="11">
        <v>22.69</v>
      </c>
      <c r="AD328" s="11">
        <v>30.18</v>
      </c>
      <c r="AE328" s="17">
        <f t="shared" si="23"/>
        <v>7.2261146496815289</v>
      </c>
    </row>
    <row r="329" spans="2:31" x14ac:dyDescent="0.25">
      <c r="B329" s="11">
        <v>26</v>
      </c>
      <c r="C329" s="11">
        <v>13.66</v>
      </c>
      <c r="D329" s="11">
        <v>33.58</v>
      </c>
      <c r="E329" s="11">
        <v>16.420000000000002</v>
      </c>
      <c r="F329" s="11">
        <v>23.99</v>
      </c>
      <c r="G329" s="17">
        <f t="shared" si="21"/>
        <v>5.2292993630573248</v>
      </c>
      <c r="J329" s="11">
        <v>383</v>
      </c>
      <c r="K329" s="11">
        <v>18.62</v>
      </c>
      <c r="L329" s="11">
        <v>53.78</v>
      </c>
      <c r="M329" s="11">
        <v>16.510000000000002</v>
      </c>
      <c r="N329" s="11">
        <v>27.82</v>
      </c>
      <c r="O329" s="17">
        <f t="shared" si="22"/>
        <v>5.2579617834394909</v>
      </c>
      <c r="R329" s="11">
        <v>336</v>
      </c>
      <c r="S329" s="11">
        <v>18.23</v>
      </c>
      <c r="T329" s="11">
        <v>49.26</v>
      </c>
      <c r="U329" s="11">
        <v>17.079999999999998</v>
      </c>
      <c r="V329" s="11">
        <v>27.34</v>
      </c>
      <c r="W329" s="17">
        <f t="shared" si="20"/>
        <v>5.4394904458598718</v>
      </c>
      <c r="Z329" s="11">
        <v>188</v>
      </c>
      <c r="AA329" s="11">
        <v>28.88</v>
      </c>
      <c r="AB329" s="11">
        <v>61.43</v>
      </c>
      <c r="AC329" s="11">
        <v>22.72</v>
      </c>
      <c r="AD329" s="11">
        <v>32.299999999999997</v>
      </c>
      <c r="AE329" s="17">
        <f t="shared" si="23"/>
        <v>7.2356687898089165</v>
      </c>
    </row>
    <row r="330" spans="2:31" x14ac:dyDescent="0.25">
      <c r="B330" s="11">
        <v>52</v>
      </c>
      <c r="C330" s="11">
        <v>17.579999999999998</v>
      </c>
      <c r="D330" s="11">
        <v>35.020000000000003</v>
      </c>
      <c r="E330" s="11">
        <v>16.64</v>
      </c>
      <c r="F330" s="11">
        <v>22.68</v>
      </c>
      <c r="G330" s="17">
        <f t="shared" si="21"/>
        <v>5.2993630573248405</v>
      </c>
      <c r="J330" s="11">
        <v>520</v>
      </c>
      <c r="K330" s="11">
        <v>18.25</v>
      </c>
      <c r="L330" s="11">
        <v>56.19</v>
      </c>
      <c r="M330" s="11">
        <v>16.579999999999998</v>
      </c>
      <c r="N330" s="11">
        <v>28.52</v>
      </c>
      <c r="O330" s="17">
        <f t="shared" si="22"/>
        <v>5.2802547770700627</v>
      </c>
      <c r="R330" s="11">
        <v>257</v>
      </c>
      <c r="S330" s="11">
        <v>19.079999999999998</v>
      </c>
      <c r="T330" s="11">
        <v>49.91</v>
      </c>
      <c r="U330" s="11">
        <v>17.3</v>
      </c>
      <c r="V330" s="11">
        <v>27.19</v>
      </c>
      <c r="W330" s="17">
        <f t="shared" si="20"/>
        <v>5.5095541401273884</v>
      </c>
      <c r="Z330" s="11">
        <v>186</v>
      </c>
      <c r="AA330" s="11">
        <v>29.63</v>
      </c>
      <c r="AB330" s="11">
        <v>69.95</v>
      </c>
      <c r="AC330" s="11">
        <v>22.83</v>
      </c>
      <c r="AD330" s="11">
        <v>34.56</v>
      </c>
      <c r="AE330" s="17">
        <f t="shared" si="23"/>
        <v>7.2707006369426743</v>
      </c>
    </row>
    <row r="331" spans="2:31" x14ac:dyDescent="0.25">
      <c r="B331" s="11">
        <v>103</v>
      </c>
      <c r="C331" s="11">
        <v>18.739999999999998</v>
      </c>
      <c r="D331" s="11">
        <v>50.86</v>
      </c>
      <c r="E331" s="11">
        <v>17.07</v>
      </c>
      <c r="F331" s="11">
        <v>27.87</v>
      </c>
      <c r="G331" s="17">
        <f t="shared" si="21"/>
        <v>5.436305732484076</v>
      </c>
      <c r="J331" s="11">
        <v>6</v>
      </c>
      <c r="K331" s="11">
        <v>19.53</v>
      </c>
      <c r="L331" s="11">
        <v>57.64</v>
      </c>
      <c r="M331" s="11">
        <v>16.59</v>
      </c>
      <c r="N331" s="11">
        <v>29.44</v>
      </c>
      <c r="O331" s="17">
        <f t="shared" si="22"/>
        <v>5.2834394904458595</v>
      </c>
      <c r="R331" s="11">
        <v>177</v>
      </c>
      <c r="S331" s="11">
        <v>19.41</v>
      </c>
      <c r="T331" s="11">
        <v>41.3</v>
      </c>
      <c r="U331" s="11">
        <v>17.55</v>
      </c>
      <c r="V331" s="11">
        <v>24.99</v>
      </c>
      <c r="W331" s="17">
        <f t="shared" si="20"/>
        <v>5.5891719745222934</v>
      </c>
      <c r="Z331" s="11">
        <v>238</v>
      </c>
      <c r="AA331" s="11">
        <v>36.14</v>
      </c>
      <c r="AB331" s="11">
        <v>88.64</v>
      </c>
      <c r="AC331" s="11">
        <v>22.87</v>
      </c>
      <c r="AD331" s="11">
        <v>36.590000000000003</v>
      </c>
      <c r="AE331" s="17">
        <f t="shared" si="23"/>
        <v>7.2834394904458595</v>
      </c>
    </row>
    <row r="332" spans="2:31" x14ac:dyDescent="0.25">
      <c r="B332" s="11">
        <v>31</v>
      </c>
      <c r="C332" s="11">
        <v>12.41</v>
      </c>
      <c r="D332" s="11">
        <v>60.96</v>
      </c>
      <c r="E332" s="11">
        <v>17.34</v>
      </c>
      <c r="F332" s="11">
        <v>33.71</v>
      </c>
      <c r="G332" s="17">
        <f t="shared" si="21"/>
        <v>5.5222929936305727</v>
      </c>
      <c r="J332" s="11">
        <v>275</v>
      </c>
      <c r="K332" s="11">
        <v>18.09</v>
      </c>
      <c r="L332" s="11">
        <v>51.62</v>
      </c>
      <c r="M332" s="11">
        <v>16.62</v>
      </c>
      <c r="N332" s="11">
        <v>28.29</v>
      </c>
      <c r="O332" s="17">
        <f t="shared" si="22"/>
        <v>5.2929936305732488</v>
      </c>
      <c r="R332" s="11">
        <v>413</v>
      </c>
      <c r="S332" s="11">
        <v>16.47</v>
      </c>
      <c r="T332" s="11">
        <v>40.450000000000003</v>
      </c>
      <c r="U332" s="11">
        <v>17.600000000000001</v>
      </c>
      <c r="V332" s="11">
        <v>25.7</v>
      </c>
      <c r="W332" s="17">
        <f t="shared" si="20"/>
        <v>5.6050955414012744</v>
      </c>
      <c r="Z332" s="11">
        <v>379</v>
      </c>
      <c r="AA332" s="11">
        <v>29.83</v>
      </c>
      <c r="AB332" s="11">
        <v>96.3</v>
      </c>
      <c r="AC332" s="11">
        <v>23.09</v>
      </c>
      <c r="AD332" s="11">
        <v>43.73</v>
      </c>
      <c r="AE332" s="17">
        <f t="shared" si="23"/>
        <v>7.3535031847133752</v>
      </c>
    </row>
    <row r="333" spans="2:31" x14ac:dyDescent="0.25">
      <c r="B333" s="11">
        <v>98</v>
      </c>
      <c r="C333" s="11">
        <v>19.239999999999998</v>
      </c>
      <c r="D333" s="11">
        <v>36.409999999999997</v>
      </c>
      <c r="E333" s="11">
        <v>17.45</v>
      </c>
      <c r="F333" s="11">
        <v>23.79</v>
      </c>
      <c r="G333" s="17">
        <f t="shared" si="21"/>
        <v>5.5573248407643305</v>
      </c>
      <c r="J333" s="11">
        <v>276</v>
      </c>
      <c r="K333" s="11">
        <v>18.760000000000002</v>
      </c>
      <c r="L333" s="11">
        <v>74.94</v>
      </c>
      <c r="M333" s="11">
        <v>16.64</v>
      </c>
      <c r="N333" s="11">
        <v>33.1</v>
      </c>
      <c r="O333" s="17">
        <f t="shared" si="22"/>
        <v>5.2993630573248405</v>
      </c>
      <c r="R333" s="11">
        <v>420</v>
      </c>
      <c r="S333" s="11">
        <v>20.190000000000001</v>
      </c>
      <c r="T333" s="11">
        <v>52.59</v>
      </c>
      <c r="U333" s="11">
        <v>17.600000000000001</v>
      </c>
      <c r="V333" s="11">
        <v>28.29</v>
      </c>
      <c r="W333" s="17">
        <f t="shared" si="20"/>
        <v>5.6050955414012744</v>
      </c>
      <c r="Z333" s="11">
        <v>273</v>
      </c>
      <c r="AA333" s="11">
        <v>36.76</v>
      </c>
      <c r="AB333" s="11">
        <v>85.17</v>
      </c>
      <c r="AC333" s="11">
        <v>23.15</v>
      </c>
      <c r="AD333" s="11">
        <v>36.619999999999997</v>
      </c>
      <c r="AE333" s="17">
        <f t="shared" si="23"/>
        <v>7.372611464968152</v>
      </c>
    </row>
    <row r="334" spans="2:31" x14ac:dyDescent="0.25">
      <c r="B334" s="11">
        <v>72</v>
      </c>
      <c r="C334" s="11">
        <v>13.71</v>
      </c>
      <c r="D334" s="11">
        <v>29.22</v>
      </c>
      <c r="E334" s="11">
        <v>17.53</v>
      </c>
      <c r="F334" s="11">
        <v>24.08</v>
      </c>
      <c r="G334" s="17">
        <f t="shared" si="21"/>
        <v>5.5828025477707008</v>
      </c>
      <c r="J334" s="11">
        <v>189</v>
      </c>
      <c r="K334" s="11">
        <v>17.850000000000001</v>
      </c>
      <c r="L334" s="11">
        <v>49.11</v>
      </c>
      <c r="M334" s="11">
        <v>16.66</v>
      </c>
      <c r="N334" s="11">
        <v>27.36</v>
      </c>
      <c r="O334" s="17">
        <f t="shared" si="22"/>
        <v>5.3057324840764331</v>
      </c>
      <c r="R334" s="11">
        <v>461</v>
      </c>
      <c r="S334" s="11">
        <v>17.57</v>
      </c>
      <c r="T334" s="11">
        <v>49.46</v>
      </c>
      <c r="U334" s="11">
        <v>17.920000000000002</v>
      </c>
      <c r="V334" s="11">
        <v>28.47</v>
      </c>
      <c r="W334" s="17">
        <f t="shared" ref="W334:W397" si="24">U334/3.14</f>
        <v>5.7070063694267521</v>
      </c>
      <c r="Z334" s="11">
        <v>173</v>
      </c>
      <c r="AA334" s="11">
        <v>33</v>
      </c>
      <c r="AB334" s="11">
        <v>82.39</v>
      </c>
      <c r="AC334" s="11">
        <v>23.2</v>
      </c>
      <c r="AD334" s="11">
        <v>36.479999999999997</v>
      </c>
      <c r="AE334" s="17">
        <f t="shared" si="23"/>
        <v>7.388535031847133</v>
      </c>
    </row>
    <row r="335" spans="2:31" x14ac:dyDescent="0.25">
      <c r="B335" s="11">
        <v>104</v>
      </c>
      <c r="C335" s="11">
        <v>19.53</v>
      </c>
      <c r="D335" s="11">
        <v>59.28</v>
      </c>
      <c r="E335" s="11">
        <v>17.66</v>
      </c>
      <c r="F335" s="11">
        <v>32.1</v>
      </c>
      <c r="G335" s="17">
        <f t="shared" si="21"/>
        <v>5.6242038216560504</v>
      </c>
      <c r="J335" s="11">
        <v>294</v>
      </c>
      <c r="K335" s="11">
        <v>18</v>
      </c>
      <c r="L335" s="11">
        <v>61.15</v>
      </c>
      <c r="M335" s="11">
        <v>16.66</v>
      </c>
      <c r="N335" s="11">
        <v>29.64</v>
      </c>
      <c r="O335" s="17">
        <f t="shared" si="22"/>
        <v>5.3057324840764331</v>
      </c>
      <c r="R335" s="11">
        <v>293</v>
      </c>
      <c r="S335" s="11">
        <v>22.4</v>
      </c>
      <c r="T335" s="11">
        <v>36.11</v>
      </c>
      <c r="U335" s="11">
        <v>17.95</v>
      </c>
      <c r="V335" s="11">
        <v>22.91</v>
      </c>
      <c r="W335" s="17">
        <f t="shared" si="24"/>
        <v>5.7165605095541396</v>
      </c>
      <c r="Z335" s="11">
        <v>334</v>
      </c>
      <c r="AA335" s="11">
        <v>35.36</v>
      </c>
      <c r="AB335" s="11">
        <v>75.3</v>
      </c>
      <c r="AC335" s="11">
        <v>23.25</v>
      </c>
      <c r="AD335" s="11">
        <v>34.090000000000003</v>
      </c>
      <c r="AE335" s="17">
        <f t="shared" si="23"/>
        <v>7.404458598726114</v>
      </c>
    </row>
    <row r="336" spans="2:31" x14ac:dyDescent="0.25">
      <c r="B336" s="11">
        <v>4</v>
      </c>
      <c r="C336" s="11">
        <v>20.69</v>
      </c>
      <c r="D336" s="11">
        <v>3397.78</v>
      </c>
      <c r="E336" s="11">
        <v>18.11</v>
      </c>
      <c r="F336" s="11">
        <v>1678.47</v>
      </c>
      <c r="G336" s="17">
        <f t="shared" si="21"/>
        <v>5.7675159235668785</v>
      </c>
      <c r="J336" s="11">
        <v>231</v>
      </c>
      <c r="K336" s="11">
        <v>18.97</v>
      </c>
      <c r="L336" s="11">
        <v>41.95</v>
      </c>
      <c r="M336" s="11">
        <v>16.68</v>
      </c>
      <c r="N336" s="11">
        <v>24.45</v>
      </c>
      <c r="O336" s="17">
        <f t="shared" si="22"/>
        <v>5.3121019108280247</v>
      </c>
      <c r="R336" s="11">
        <v>66</v>
      </c>
      <c r="S336" s="11">
        <v>22.2</v>
      </c>
      <c r="T336" s="11">
        <v>65.38</v>
      </c>
      <c r="U336" s="11">
        <v>17.97</v>
      </c>
      <c r="V336" s="11">
        <v>32.71</v>
      </c>
      <c r="W336" s="17">
        <f t="shared" si="24"/>
        <v>5.7229299363057322</v>
      </c>
      <c r="Z336" s="11">
        <v>239</v>
      </c>
      <c r="AA336" s="11">
        <v>35.57</v>
      </c>
      <c r="AB336" s="11">
        <v>82.33</v>
      </c>
      <c r="AC336" s="11">
        <v>23.32</v>
      </c>
      <c r="AD336" s="11">
        <v>35.409999999999997</v>
      </c>
      <c r="AE336" s="17">
        <f t="shared" si="23"/>
        <v>7.4267515923566876</v>
      </c>
    </row>
    <row r="337" spans="2:31" x14ac:dyDescent="0.25">
      <c r="B337" s="11">
        <v>91</v>
      </c>
      <c r="C337" s="11">
        <v>16.38</v>
      </c>
      <c r="D337" s="11">
        <v>44.41</v>
      </c>
      <c r="E337" s="11">
        <v>18.760000000000002</v>
      </c>
      <c r="F337" s="11">
        <v>28.39</v>
      </c>
      <c r="G337" s="17">
        <f t="shared" si="21"/>
        <v>5.9745222929936306</v>
      </c>
      <c r="J337" s="11">
        <v>38</v>
      </c>
      <c r="K337" s="11">
        <v>19.420000000000002</v>
      </c>
      <c r="L337" s="11">
        <v>60.86</v>
      </c>
      <c r="M337" s="11">
        <v>16.72</v>
      </c>
      <c r="N337" s="11">
        <v>29.61</v>
      </c>
      <c r="O337" s="17">
        <f t="shared" si="22"/>
        <v>5.3248407643312099</v>
      </c>
      <c r="R337" s="11">
        <v>417</v>
      </c>
      <c r="S337" s="11">
        <v>19.690000000000001</v>
      </c>
      <c r="T337" s="11">
        <v>55.61</v>
      </c>
      <c r="U337" s="11">
        <v>18.329999999999998</v>
      </c>
      <c r="V337" s="11">
        <v>29.09</v>
      </c>
      <c r="W337" s="17">
        <f t="shared" si="24"/>
        <v>5.8375796178343942</v>
      </c>
      <c r="Z337" s="11">
        <v>125</v>
      </c>
      <c r="AA337" s="11">
        <v>33.53</v>
      </c>
      <c r="AB337" s="11">
        <v>46.89</v>
      </c>
      <c r="AC337" s="11">
        <v>23.33</v>
      </c>
      <c r="AD337" s="11">
        <v>26.99</v>
      </c>
      <c r="AE337" s="17">
        <f t="shared" si="23"/>
        <v>7.4299363057324834</v>
      </c>
    </row>
    <row r="338" spans="2:31" x14ac:dyDescent="0.25">
      <c r="B338" s="11">
        <v>108</v>
      </c>
      <c r="C338" s="11">
        <v>21.36</v>
      </c>
      <c r="D338" s="11">
        <v>60.43</v>
      </c>
      <c r="E338" s="11">
        <v>19.05</v>
      </c>
      <c r="F338" s="11">
        <v>31.76</v>
      </c>
      <c r="G338" s="17">
        <f t="shared" si="21"/>
        <v>6.0668789808917198</v>
      </c>
      <c r="J338" s="11">
        <v>74</v>
      </c>
      <c r="K338" s="11">
        <v>18.98</v>
      </c>
      <c r="L338" s="11">
        <v>47.6</v>
      </c>
      <c r="M338" s="11">
        <v>16.809999999999999</v>
      </c>
      <c r="N338" s="11">
        <v>26.14</v>
      </c>
      <c r="O338" s="17">
        <f t="shared" si="22"/>
        <v>5.3535031847133752</v>
      </c>
      <c r="R338" s="11">
        <v>401</v>
      </c>
      <c r="S338" s="11">
        <v>21.93</v>
      </c>
      <c r="T338" s="11">
        <v>54.44</v>
      </c>
      <c r="U338" s="11">
        <v>18.350000000000001</v>
      </c>
      <c r="V338" s="11">
        <v>29.43</v>
      </c>
      <c r="W338" s="17">
        <f t="shared" si="24"/>
        <v>5.8439490445859876</v>
      </c>
      <c r="Z338" s="11">
        <v>129</v>
      </c>
      <c r="AA338" s="11">
        <v>36.72</v>
      </c>
      <c r="AB338" s="11">
        <v>49.92</v>
      </c>
      <c r="AC338" s="11">
        <v>23.37</v>
      </c>
      <c r="AD338" s="11">
        <v>27.15</v>
      </c>
      <c r="AE338" s="17">
        <f t="shared" si="23"/>
        <v>7.4426751592356686</v>
      </c>
    </row>
    <row r="339" spans="2:31" x14ac:dyDescent="0.25">
      <c r="B339" s="11">
        <v>123</v>
      </c>
      <c r="C339" s="11">
        <v>24.48</v>
      </c>
      <c r="D339" s="11">
        <v>48.46</v>
      </c>
      <c r="E339" s="11">
        <v>19.05</v>
      </c>
      <c r="F339" s="11">
        <v>26.64</v>
      </c>
      <c r="G339" s="17">
        <f t="shared" si="21"/>
        <v>6.0668789808917198</v>
      </c>
      <c r="J339" s="11">
        <v>174</v>
      </c>
      <c r="K339" s="11">
        <v>19.190000000000001</v>
      </c>
      <c r="L339" s="11">
        <v>50.07</v>
      </c>
      <c r="M339" s="11">
        <v>16.809999999999999</v>
      </c>
      <c r="N339" s="11">
        <v>27.87</v>
      </c>
      <c r="O339" s="17">
        <f t="shared" si="22"/>
        <v>5.3535031847133752</v>
      </c>
      <c r="R339" s="11">
        <v>209</v>
      </c>
      <c r="S339" s="11">
        <v>17.46</v>
      </c>
      <c r="T339" s="11">
        <v>56.07</v>
      </c>
      <c r="U339" s="11">
        <v>18.38</v>
      </c>
      <c r="V339" s="11">
        <v>30.05</v>
      </c>
      <c r="W339" s="17">
        <f t="shared" si="24"/>
        <v>5.8535031847133752</v>
      </c>
      <c r="Z339" s="11">
        <v>262</v>
      </c>
      <c r="AA339" s="11">
        <v>29.15</v>
      </c>
      <c r="AB339" s="11">
        <v>74.89</v>
      </c>
      <c r="AC339" s="11">
        <v>23.37</v>
      </c>
      <c r="AD339" s="11">
        <v>36.1</v>
      </c>
      <c r="AE339" s="17">
        <f t="shared" si="23"/>
        <v>7.4426751592356686</v>
      </c>
    </row>
    <row r="340" spans="2:31" x14ac:dyDescent="0.25">
      <c r="B340" s="11">
        <v>74</v>
      </c>
      <c r="C340" s="11">
        <v>22.37</v>
      </c>
      <c r="D340" s="11">
        <v>36.590000000000003</v>
      </c>
      <c r="E340" s="11">
        <v>19.559999999999999</v>
      </c>
      <c r="F340" s="11">
        <v>25.27</v>
      </c>
      <c r="G340" s="17">
        <f t="shared" si="21"/>
        <v>6.2292993630573239</v>
      </c>
      <c r="J340" s="11">
        <v>163</v>
      </c>
      <c r="K340" s="11">
        <v>19.649999999999999</v>
      </c>
      <c r="L340" s="11">
        <v>0.28000000000000003</v>
      </c>
      <c r="M340" s="11">
        <v>16.850000000000001</v>
      </c>
      <c r="N340" s="11">
        <v>2</v>
      </c>
      <c r="O340" s="17">
        <f t="shared" si="22"/>
        <v>5.3662420382165603</v>
      </c>
      <c r="R340" s="11">
        <v>249</v>
      </c>
      <c r="S340" s="11">
        <v>17.760000000000002</v>
      </c>
      <c r="T340" s="11">
        <v>43.1</v>
      </c>
      <c r="U340" s="11">
        <v>18.38</v>
      </c>
      <c r="V340" s="11">
        <v>27.25</v>
      </c>
      <c r="W340" s="17">
        <f t="shared" si="24"/>
        <v>5.8535031847133752</v>
      </c>
      <c r="Z340" s="11">
        <v>204</v>
      </c>
      <c r="AA340" s="11">
        <v>38.74</v>
      </c>
      <c r="AB340" s="11">
        <v>78.23</v>
      </c>
      <c r="AC340" s="11">
        <v>23.42</v>
      </c>
      <c r="AD340" s="11">
        <v>36.020000000000003</v>
      </c>
      <c r="AE340" s="17">
        <f t="shared" si="23"/>
        <v>7.4585987261146496</v>
      </c>
    </row>
    <row r="341" spans="2:31" x14ac:dyDescent="0.25">
      <c r="B341" s="11">
        <v>37</v>
      </c>
      <c r="C341" s="11">
        <v>22.99</v>
      </c>
      <c r="D341" s="11">
        <v>46.51</v>
      </c>
      <c r="E341" s="11">
        <v>19.59</v>
      </c>
      <c r="F341" s="11">
        <v>27.15</v>
      </c>
      <c r="G341" s="17">
        <f t="shared" si="21"/>
        <v>6.2388535031847132</v>
      </c>
      <c r="J341" s="11">
        <v>248</v>
      </c>
      <c r="K341" s="11">
        <v>15.8</v>
      </c>
      <c r="L341" s="11">
        <v>58.09</v>
      </c>
      <c r="M341" s="11">
        <v>16.899999999999999</v>
      </c>
      <c r="N341" s="11">
        <v>30.52</v>
      </c>
      <c r="O341" s="17">
        <f t="shared" si="22"/>
        <v>5.3821656050955404</v>
      </c>
      <c r="R341" s="11">
        <v>261</v>
      </c>
      <c r="S341" s="11">
        <v>22.18</v>
      </c>
      <c r="T341" s="11">
        <v>47.96</v>
      </c>
      <c r="U341" s="11">
        <v>18.39</v>
      </c>
      <c r="V341" s="11">
        <v>26.32</v>
      </c>
      <c r="W341" s="17">
        <f t="shared" si="24"/>
        <v>5.8566878980891719</v>
      </c>
      <c r="Z341" s="11">
        <v>385</v>
      </c>
      <c r="AA341" s="11">
        <v>32.200000000000003</v>
      </c>
      <c r="AB341" s="11">
        <v>58.62</v>
      </c>
      <c r="AC341" s="11">
        <v>23.42</v>
      </c>
      <c r="AD341" s="11">
        <v>30.66</v>
      </c>
      <c r="AE341" s="17">
        <f t="shared" si="23"/>
        <v>7.4585987261146496</v>
      </c>
    </row>
    <row r="342" spans="2:31" x14ac:dyDescent="0.25">
      <c r="B342" s="11">
        <v>50</v>
      </c>
      <c r="C342" s="11">
        <v>26.38</v>
      </c>
      <c r="D342" s="11">
        <v>66.05</v>
      </c>
      <c r="E342" s="11">
        <v>20.81</v>
      </c>
      <c r="F342" s="11">
        <v>32.36</v>
      </c>
      <c r="G342" s="17">
        <f t="shared" si="21"/>
        <v>6.6273885350318462</v>
      </c>
      <c r="J342" s="11">
        <v>122</v>
      </c>
      <c r="K342" s="11">
        <v>18.89</v>
      </c>
      <c r="L342" s="11">
        <v>41.18</v>
      </c>
      <c r="M342" s="11">
        <v>16.989999999999998</v>
      </c>
      <c r="N342" s="11">
        <v>24.52</v>
      </c>
      <c r="O342" s="17">
        <f t="shared" si="22"/>
        <v>5.4108280254777066</v>
      </c>
      <c r="R342" s="11">
        <v>32</v>
      </c>
      <c r="S342" s="11">
        <v>24.05</v>
      </c>
      <c r="T342" s="11">
        <v>56.46</v>
      </c>
      <c r="U342" s="11">
        <v>18.43</v>
      </c>
      <c r="V342" s="11">
        <v>28.79</v>
      </c>
      <c r="W342" s="17">
        <f t="shared" si="24"/>
        <v>5.8694267515923562</v>
      </c>
      <c r="Z342" s="11">
        <v>327</v>
      </c>
      <c r="AA342" s="11">
        <v>37.75</v>
      </c>
      <c r="AB342" s="11">
        <v>68.98</v>
      </c>
      <c r="AC342" s="11">
        <v>23.54</v>
      </c>
      <c r="AD342" s="11">
        <v>32.549999999999997</v>
      </c>
      <c r="AE342" s="17">
        <f t="shared" si="23"/>
        <v>7.4968152866242033</v>
      </c>
    </row>
    <row r="343" spans="2:31" x14ac:dyDescent="0.25">
      <c r="B343" s="11">
        <v>82</v>
      </c>
      <c r="C343" s="11">
        <v>23.03</v>
      </c>
      <c r="D343" s="11">
        <v>53.2</v>
      </c>
      <c r="E343" s="11">
        <v>21.33</v>
      </c>
      <c r="F343" s="11">
        <v>30.21</v>
      </c>
      <c r="G343" s="17">
        <f t="shared" si="21"/>
        <v>6.7929936305732479</v>
      </c>
      <c r="J343" s="11">
        <v>208</v>
      </c>
      <c r="K343" s="11">
        <v>20.99</v>
      </c>
      <c r="L343" s="11">
        <v>51.38</v>
      </c>
      <c r="M343" s="11">
        <v>17.29</v>
      </c>
      <c r="N343" s="11">
        <v>27.14</v>
      </c>
      <c r="O343" s="17">
        <f t="shared" si="22"/>
        <v>5.5063694267515917</v>
      </c>
      <c r="R343" s="11">
        <v>296</v>
      </c>
      <c r="S343" s="11">
        <v>22.86</v>
      </c>
      <c r="T343" s="11">
        <v>43.22</v>
      </c>
      <c r="U343" s="11">
        <v>18.43</v>
      </c>
      <c r="V343" s="11">
        <v>25.1</v>
      </c>
      <c r="W343" s="17">
        <f t="shared" si="24"/>
        <v>5.8694267515923562</v>
      </c>
      <c r="Z343" s="11">
        <v>457</v>
      </c>
      <c r="AA343" s="11">
        <v>36.369999999999997</v>
      </c>
      <c r="AB343" s="11">
        <v>105.31</v>
      </c>
      <c r="AC343" s="11">
        <v>23.54</v>
      </c>
      <c r="AD343" s="11">
        <v>40.880000000000003</v>
      </c>
      <c r="AE343" s="17">
        <f t="shared" si="23"/>
        <v>7.4968152866242033</v>
      </c>
    </row>
    <row r="344" spans="2:31" x14ac:dyDescent="0.25">
      <c r="B344" s="11">
        <v>58</v>
      </c>
      <c r="C344" s="11">
        <v>25.68</v>
      </c>
      <c r="D344" s="11">
        <v>57.16</v>
      </c>
      <c r="E344" s="11">
        <v>21.47</v>
      </c>
      <c r="F344" s="11">
        <v>30.48</v>
      </c>
      <c r="G344" s="17">
        <f t="shared" si="21"/>
        <v>6.8375796178343942</v>
      </c>
      <c r="J344" s="11">
        <v>42</v>
      </c>
      <c r="K344" s="11">
        <v>20.3</v>
      </c>
      <c r="L344" s="11">
        <v>40.81</v>
      </c>
      <c r="M344" s="11">
        <v>17.36</v>
      </c>
      <c r="N344" s="11">
        <v>24.35</v>
      </c>
      <c r="O344" s="17">
        <f t="shared" si="22"/>
        <v>5.5286624203821653</v>
      </c>
      <c r="R344" s="11">
        <v>64</v>
      </c>
      <c r="S344" s="11">
        <v>23.6</v>
      </c>
      <c r="T344" s="11">
        <v>47.7</v>
      </c>
      <c r="U344" s="11">
        <v>18.46</v>
      </c>
      <c r="V344" s="11">
        <v>26.21</v>
      </c>
      <c r="W344" s="17">
        <f t="shared" si="24"/>
        <v>5.8789808917197455</v>
      </c>
      <c r="Z344" s="11">
        <v>270</v>
      </c>
      <c r="AA344" s="11">
        <v>37.75</v>
      </c>
      <c r="AB344" s="11">
        <v>54.84</v>
      </c>
      <c r="AC344" s="11">
        <v>23.6</v>
      </c>
      <c r="AD344" s="11">
        <v>28.13</v>
      </c>
      <c r="AE344" s="17">
        <f t="shared" si="23"/>
        <v>7.515923566878981</v>
      </c>
    </row>
    <row r="345" spans="2:31" x14ac:dyDescent="0.25">
      <c r="B345" s="11">
        <v>114</v>
      </c>
      <c r="C345" s="11">
        <v>31.08</v>
      </c>
      <c r="D345" s="11">
        <v>64.03</v>
      </c>
      <c r="E345" s="11">
        <v>21.54</v>
      </c>
      <c r="F345" s="11">
        <v>32.049999999999997</v>
      </c>
      <c r="G345" s="17">
        <f t="shared" si="21"/>
        <v>6.8598726114649677</v>
      </c>
      <c r="J345" s="11">
        <v>508</v>
      </c>
      <c r="K345" s="11">
        <v>20.61</v>
      </c>
      <c r="L345" s="11">
        <v>56.92</v>
      </c>
      <c r="M345" s="11">
        <v>17.38</v>
      </c>
      <c r="N345" s="11">
        <v>28.78</v>
      </c>
      <c r="O345" s="17">
        <f t="shared" si="22"/>
        <v>5.5350318471337578</v>
      </c>
      <c r="R345" s="11">
        <v>187</v>
      </c>
      <c r="S345" s="11">
        <v>24.3</v>
      </c>
      <c r="T345" s="11">
        <v>58.66</v>
      </c>
      <c r="U345" s="11">
        <v>18.46</v>
      </c>
      <c r="V345" s="11">
        <v>29.31</v>
      </c>
      <c r="W345" s="17">
        <f t="shared" si="24"/>
        <v>5.8789808917197455</v>
      </c>
      <c r="Z345" s="11">
        <v>148</v>
      </c>
      <c r="AA345" s="11">
        <v>35.36</v>
      </c>
      <c r="AB345" s="11">
        <v>76.989999999999995</v>
      </c>
      <c r="AC345" s="11">
        <v>23.73</v>
      </c>
      <c r="AD345" s="11">
        <v>34.56</v>
      </c>
      <c r="AE345" s="17">
        <f t="shared" si="23"/>
        <v>7.5573248407643314</v>
      </c>
    </row>
    <row r="346" spans="2:31" x14ac:dyDescent="0.25">
      <c r="B346" s="11">
        <v>1</v>
      </c>
      <c r="C346" s="11">
        <v>25.36</v>
      </c>
      <c r="D346" s="11">
        <v>51.32</v>
      </c>
      <c r="E346" s="11">
        <v>21.63</v>
      </c>
      <c r="F346" s="11">
        <v>29.44</v>
      </c>
      <c r="G346" s="17">
        <f t="shared" si="21"/>
        <v>6.888535031847133</v>
      </c>
      <c r="J346" s="11">
        <v>573</v>
      </c>
      <c r="K346" s="11">
        <v>20.149999999999999</v>
      </c>
      <c r="L346" s="11">
        <v>60.05</v>
      </c>
      <c r="M346" s="11">
        <v>17.38</v>
      </c>
      <c r="N346" s="11">
        <v>29.47</v>
      </c>
      <c r="O346" s="17">
        <f t="shared" si="22"/>
        <v>5.5350318471337578</v>
      </c>
      <c r="R346" s="11">
        <v>245</v>
      </c>
      <c r="S346" s="11">
        <v>22</v>
      </c>
      <c r="T346" s="11">
        <v>55.72</v>
      </c>
      <c r="U346" s="11">
        <v>18.7</v>
      </c>
      <c r="V346" s="11">
        <v>30.29</v>
      </c>
      <c r="W346" s="17">
        <f t="shared" si="24"/>
        <v>5.9554140127388528</v>
      </c>
      <c r="Z346" s="11">
        <v>274</v>
      </c>
      <c r="AA346" s="11">
        <v>34.5</v>
      </c>
      <c r="AB346" s="11">
        <v>64.61</v>
      </c>
      <c r="AC346" s="11">
        <v>23.79</v>
      </c>
      <c r="AD346" s="11">
        <v>31.85</v>
      </c>
      <c r="AE346" s="17">
        <f t="shared" si="23"/>
        <v>7.5764331210191074</v>
      </c>
    </row>
    <row r="347" spans="2:31" x14ac:dyDescent="0.25">
      <c r="B347" s="11">
        <v>18</v>
      </c>
      <c r="C347" s="11">
        <v>30.94</v>
      </c>
      <c r="D347" s="11">
        <v>80.95</v>
      </c>
      <c r="E347" s="11">
        <v>21.99</v>
      </c>
      <c r="F347" s="11">
        <v>35.53</v>
      </c>
      <c r="G347" s="17">
        <f t="shared" si="21"/>
        <v>7.0031847133757958</v>
      </c>
      <c r="J347" s="11">
        <v>15</v>
      </c>
      <c r="K347" s="11">
        <v>17.38</v>
      </c>
      <c r="L347" s="11">
        <v>63.63</v>
      </c>
      <c r="M347" s="11">
        <v>17.41</v>
      </c>
      <c r="N347" s="11">
        <v>31.43</v>
      </c>
      <c r="O347" s="17">
        <f t="shared" si="22"/>
        <v>5.5445859872611463</v>
      </c>
      <c r="R347" s="11">
        <v>270</v>
      </c>
      <c r="S347" s="11">
        <v>24.67</v>
      </c>
      <c r="T347" s="11">
        <v>67.42</v>
      </c>
      <c r="U347" s="11">
        <v>18.77</v>
      </c>
      <c r="V347" s="11">
        <v>31.59</v>
      </c>
      <c r="W347" s="17">
        <f t="shared" si="24"/>
        <v>5.9777070063694264</v>
      </c>
      <c r="Z347" s="11">
        <v>55</v>
      </c>
      <c r="AA347" s="11">
        <v>27.26</v>
      </c>
      <c r="AB347" s="11">
        <v>85.96</v>
      </c>
      <c r="AC347" s="11">
        <v>23.89</v>
      </c>
      <c r="AD347" s="11">
        <v>39.799999999999997</v>
      </c>
      <c r="AE347" s="17">
        <f t="shared" si="23"/>
        <v>7.6082802547770703</v>
      </c>
    </row>
    <row r="348" spans="2:31" x14ac:dyDescent="0.25">
      <c r="B348" s="11">
        <v>116</v>
      </c>
      <c r="C348" s="11">
        <v>32.6</v>
      </c>
      <c r="D348" s="11">
        <v>61.11</v>
      </c>
      <c r="E348" s="11">
        <v>22.74</v>
      </c>
      <c r="F348" s="11">
        <v>30.73</v>
      </c>
      <c r="G348" s="17">
        <f t="shared" si="21"/>
        <v>7.2420382165605091</v>
      </c>
      <c r="J348" s="11">
        <v>293</v>
      </c>
      <c r="K348" s="11">
        <v>18.649999999999999</v>
      </c>
      <c r="L348" s="11">
        <v>54.83</v>
      </c>
      <c r="M348" s="11">
        <v>17.48</v>
      </c>
      <c r="N348" s="11">
        <v>28.81</v>
      </c>
      <c r="O348" s="17">
        <f t="shared" si="22"/>
        <v>5.5668789808917198</v>
      </c>
      <c r="R348" s="11">
        <v>252</v>
      </c>
      <c r="S348" s="11">
        <v>24.87</v>
      </c>
      <c r="T348" s="11">
        <v>51.84</v>
      </c>
      <c r="U348" s="11">
        <v>18.920000000000002</v>
      </c>
      <c r="V348" s="11">
        <v>26.93</v>
      </c>
      <c r="W348" s="17">
        <f t="shared" si="24"/>
        <v>6.0254777070063694</v>
      </c>
      <c r="Z348" s="11">
        <v>277</v>
      </c>
      <c r="AA348" s="11">
        <v>39.880000000000003</v>
      </c>
      <c r="AB348" s="11">
        <v>72.430000000000007</v>
      </c>
      <c r="AC348" s="11">
        <v>23.95</v>
      </c>
      <c r="AD348" s="11">
        <v>32.07</v>
      </c>
      <c r="AE348" s="17">
        <f t="shared" si="23"/>
        <v>7.6273885350318462</v>
      </c>
    </row>
    <row r="349" spans="2:31" x14ac:dyDescent="0.25">
      <c r="B349" s="11">
        <v>97</v>
      </c>
      <c r="C349" s="11">
        <v>31.76</v>
      </c>
      <c r="D349" s="11">
        <v>73.040000000000006</v>
      </c>
      <c r="E349" s="11">
        <v>22.8</v>
      </c>
      <c r="F349" s="11">
        <v>34.26</v>
      </c>
      <c r="G349" s="17">
        <f t="shared" si="21"/>
        <v>7.2611464968152868</v>
      </c>
      <c r="J349" s="11">
        <v>505</v>
      </c>
      <c r="K349" s="11">
        <v>20.86</v>
      </c>
      <c r="L349" s="11">
        <v>50.84</v>
      </c>
      <c r="M349" s="11">
        <v>17.53</v>
      </c>
      <c r="N349" s="11">
        <v>26.97</v>
      </c>
      <c r="O349" s="17">
        <f t="shared" si="22"/>
        <v>5.5828025477707008</v>
      </c>
      <c r="R349" s="11">
        <v>181</v>
      </c>
      <c r="S349" s="11">
        <v>25.7</v>
      </c>
      <c r="T349" s="11">
        <v>60.34</v>
      </c>
      <c r="U349" s="11">
        <v>19.010000000000002</v>
      </c>
      <c r="V349" s="11">
        <v>30.24</v>
      </c>
      <c r="W349" s="17">
        <f t="shared" si="24"/>
        <v>6.0541401273885356</v>
      </c>
      <c r="Z349" s="11">
        <v>432</v>
      </c>
      <c r="AA349" s="11">
        <v>30.58</v>
      </c>
      <c r="AB349" s="11">
        <v>93.52</v>
      </c>
      <c r="AC349" s="11">
        <v>24.08</v>
      </c>
      <c r="AD349" s="11">
        <v>39.17</v>
      </c>
      <c r="AE349" s="17">
        <f t="shared" si="23"/>
        <v>7.6687898089171966</v>
      </c>
    </row>
    <row r="350" spans="2:31" x14ac:dyDescent="0.25">
      <c r="B350" s="11">
        <v>99</v>
      </c>
      <c r="C350" s="11">
        <v>25.24</v>
      </c>
      <c r="D350" s="11">
        <v>50.59</v>
      </c>
      <c r="E350" s="11">
        <v>22.87</v>
      </c>
      <c r="F350" s="11">
        <v>31.79</v>
      </c>
      <c r="G350" s="17">
        <f t="shared" si="21"/>
        <v>7.2834394904458595</v>
      </c>
      <c r="J350" s="11">
        <v>591</v>
      </c>
      <c r="K350" s="11">
        <v>21.33</v>
      </c>
      <c r="L350" s="11">
        <v>58.9</v>
      </c>
      <c r="M350" s="11">
        <v>17.579999999999998</v>
      </c>
      <c r="N350" s="11">
        <v>28.86</v>
      </c>
      <c r="O350" s="17">
        <f t="shared" si="22"/>
        <v>5.598726114649681</v>
      </c>
      <c r="R350" s="11">
        <v>466</v>
      </c>
      <c r="S350" s="11">
        <v>24.79</v>
      </c>
      <c r="T350" s="11">
        <v>63.1</v>
      </c>
      <c r="U350" s="11">
        <v>19.010000000000002</v>
      </c>
      <c r="V350" s="11">
        <v>30.27</v>
      </c>
      <c r="W350" s="17">
        <f t="shared" si="24"/>
        <v>6.0541401273885356</v>
      </c>
      <c r="Z350" s="11">
        <v>102</v>
      </c>
      <c r="AA350" s="11">
        <v>34.799999999999997</v>
      </c>
      <c r="AB350" s="11">
        <v>49.78</v>
      </c>
      <c r="AC350" s="11">
        <v>24.25</v>
      </c>
      <c r="AD350" s="11">
        <v>28.59</v>
      </c>
      <c r="AE350" s="17">
        <f t="shared" si="23"/>
        <v>7.7229299363057322</v>
      </c>
    </row>
    <row r="351" spans="2:31" x14ac:dyDescent="0.25">
      <c r="B351" s="11">
        <v>62</v>
      </c>
      <c r="C351" s="11">
        <v>29.9</v>
      </c>
      <c r="D351" s="11">
        <v>66.02</v>
      </c>
      <c r="E351" s="11">
        <v>23.32</v>
      </c>
      <c r="F351" s="11">
        <v>34.22</v>
      </c>
      <c r="G351" s="17">
        <f t="shared" si="21"/>
        <v>7.4267515923566876</v>
      </c>
      <c r="J351" s="11">
        <v>28</v>
      </c>
      <c r="K351" s="11">
        <v>21.62</v>
      </c>
      <c r="L351" s="11">
        <v>51.3</v>
      </c>
      <c r="M351" s="11">
        <v>17.89</v>
      </c>
      <c r="N351" s="11">
        <v>27.24</v>
      </c>
      <c r="O351" s="17">
        <f t="shared" si="22"/>
        <v>5.6974522292993628</v>
      </c>
      <c r="R351" s="11">
        <v>155</v>
      </c>
      <c r="S351" s="11">
        <v>25.91</v>
      </c>
      <c r="T351" s="11">
        <v>47.67</v>
      </c>
      <c r="U351" s="11">
        <v>19.28</v>
      </c>
      <c r="V351" s="11">
        <v>26.09</v>
      </c>
      <c r="W351" s="17">
        <f t="shared" si="24"/>
        <v>6.1401273885350323</v>
      </c>
      <c r="Z351" s="11">
        <v>381</v>
      </c>
      <c r="AA351" s="11">
        <v>40.1</v>
      </c>
      <c r="AB351" s="11">
        <v>65.81</v>
      </c>
      <c r="AC351" s="11">
        <v>24.33</v>
      </c>
      <c r="AD351" s="11">
        <v>31.5</v>
      </c>
      <c r="AE351" s="17">
        <f t="shared" si="23"/>
        <v>7.7484076433121007</v>
      </c>
    </row>
    <row r="352" spans="2:31" x14ac:dyDescent="0.25">
      <c r="B352" s="11">
        <v>69</v>
      </c>
      <c r="C352" s="11">
        <v>30.82</v>
      </c>
      <c r="D352" s="11">
        <v>66.900000000000006</v>
      </c>
      <c r="E352" s="11">
        <v>23.42</v>
      </c>
      <c r="F352" s="11">
        <v>32.619999999999997</v>
      </c>
      <c r="G352" s="17">
        <f t="shared" si="21"/>
        <v>7.4585987261146496</v>
      </c>
      <c r="J352" s="11">
        <v>362</v>
      </c>
      <c r="K352" s="11">
        <v>22.64</v>
      </c>
      <c r="L352" s="11">
        <v>66.900000000000006</v>
      </c>
      <c r="M352" s="11">
        <v>17.98</v>
      </c>
      <c r="N352" s="11">
        <v>30.77</v>
      </c>
      <c r="O352" s="17">
        <f t="shared" si="22"/>
        <v>5.7261146496815289</v>
      </c>
      <c r="R352" s="11">
        <v>383</v>
      </c>
      <c r="S352" s="11">
        <v>24.67</v>
      </c>
      <c r="T352" s="11">
        <v>47.15</v>
      </c>
      <c r="U352" s="11">
        <v>19.47</v>
      </c>
      <c r="V352" s="11">
        <v>26.94</v>
      </c>
      <c r="W352" s="17">
        <f t="shared" si="24"/>
        <v>6.2006369426751586</v>
      </c>
      <c r="Z352" s="11">
        <v>230</v>
      </c>
      <c r="AA352" s="11">
        <v>34.619999999999997</v>
      </c>
      <c r="AB352" s="11">
        <v>77.709999999999994</v>
      </c>
      <c r="AC352" s="11">
        <v>24.42</v>
      </c>
      <c r="AD352" s="11">
        <v>36.97</v>
      </c>
      <c r="AE352" s="17">
        <f t="shared" si="23"/>
        <v>7.7770700636942678</v>
      </c>
    </row>
    <row r="353" spans="2:31" x14ac:dyDescent="0.25">
      <c r="B353" s="11">
        <v>101</v>
      </c>
      <c r="C353" s="11">
        <v>25.12</v>
      </c>
      <c r="D353" s="11">
        <v>59.39</v>
      </c>
      <c r="E353" s="11">
        <v>24.08</v>
      </c>
      <c r="F353" s="11">
        <v>33.97</v>
      </c>
      <c r="G353" s="17">
        <f t="shared" si="21"/>
        <v>7.6687898089171966</v>
      </c>
      <c r="J353" s="11">
        <v>368</v>
      </c>
      <c r="K353" s="11">
        <v>21.78</v>
      </c>
      <c r="L353" s="11">
        <v>54.41</v>
      </c>
      <c r="M353" s="11">
        <v>18.02</v>
      </c>
      <c r="N353" s="11">
        <v>28.03</v>
      </c>
      <c r="O353" s="17">
        <f t="shared" si="22"/>
        <v>5.7388535031847132</v>
      </c>
      <c r="R353" s="11">
        <v>244</v>
      </c>
      <c r="S353" s="11">
        <v>25.2</v>
      </c>
      <c r="T353" s="11">
        <v>66.930000000000007</v>
      </c>
      <c r="U353" s="11">
        <v>19.61</v>
      </c>
      <c r="V353" s="11">
        <v>32.880000000000003</v>
      </c>
      <c r="W353" s="17">
        <f t="shared" si="24"/>
        <v>6.2452229299363049</v>
      </c>
      <c r="Z353" s="11">
        <v>383</v>
      </c>
      <c r="AA353" s="11">
        <v>34.51</v>
      </c>
      <c r="AB353" s="11">
        <v>62.81</v>
      </c>
      <c r="AC353" s="11">
        <v>24.44</v>
      </c>
      <c r="AD353" s="11">
        <v>31.5</v>
      </c>
      <c r="AE353" s="17">
        <f t="shared" si="23"/>
        <v>7.7834394904458604</v>
      </c>
    </row>
    <row r="354" spans="2:31" x14ac:dyDescent="0.25">
      <c r="B354" s="11">
        <v>48</v>
      </c>
      <c r="C354" s="11">
        <v>33.11</v>
      </c>
      <c r="D354" s="11">
        <v>73.44</v>
      </c>
      <c r="E354" s="11">
        <v>24.09</v>
      </c>
      <c r="F354" s="11">
        <v>35.89</v>
      </c>
      <c r="G354" s="17">
        <f t="shared" si="21"/>
        <v>7.6719745222929934</v>
      </c>
      <c r="J354" s="11">
        <v>68</v>
      </c>
      <c r="K354" s="11">
        <v>21.02</v>
      </c>
      <c r="L354" s="11">
        <v>56.59</v>
      </c>
      <c r="M354" s="11">
        <v>18.16</v>
      </c>
      <c r="N354" s="11">
        <v>28.95</v>
      </c>
      <c r="O354" s="17">
        <f t="shared" si="22"/>
        <v>5.7834394904458595</v>
      </c>
      <c r="R354" s="11">
        <v>467</v>
      </c>
      <c r="S354" s="11">
        <v>27.08</v>
      </c>
      <c r="T354" s="11">
        <v>67.53</v>
      </c>
      <c r="U354" s="11">
        <v>19.61</v>
      </c>
      <c r="V354" s="11">
        <v>32.32</v>
      </c>
      <c r="W354" s="17">
        <f t="shared" si="24"/>
        <v>6.2452229299363049</v>
      </c>
      <c r="Z354" s="11">
        <v>433</v>
      </c>
      <c r="AA354" s="11">
        <v>30.64</v>
      </c>
      <c r="AB354" s="11">
        <v>88.49</v>
      </c>
      <c r="AC354" s="11">
        <v>24.49</v>
      </c>
      <c r="AD354" s="11">
        <v>39.85</v>
      </c>
      <c r="AE354" s="17">
        <f t="shared" si="23"/>
        <v>7.7993630573248396</v>
      </c>
    </row>
    <row r="355" spans="2:31" x14ac:dyDescent="0.25">
      <c r="B355" s="11">
        <v>33</v>
      </c>
      <c r="C355" s="11">
        <v>37.68</v>
      </c>
      <c r="D355" s="11">
        <v>68.489999999999995</v>
      </c>
      <c r="E355" s="11">
        <v>24.14</v>
      </c>
      <c r="F355" s="11">
        <v>31.95</v>
      </c>
      <c r="G355" s="17">
        <f t="shared" si="21"/>
        <v>7.6878980891719744</v>
      </c>
      <c r="J355" s="11">
        <v>303</v>
      </c>
      <c r="K355" s="11">
        <v>23.17</v>
      </c>
      <c r="L355" s="11">
        <v>89.41</v>
      </c>
      <c r="M355" s="11">
        <v>18.21</v>
      </c>
      <c r="N355" s="11">
        <v>37.549999999999997</v>
      </c>
      <c r="O355" s="17">
        <f t="shared" si="22"/>
        <v>5.7993630573248405</v>
      </c>
      <c r="R355" s="11">
        <v>132</v>
      </c>
      <c r="S355" s="11">
        <v>27.68</v>
      </c>
      <c r="T355" s="11">
        <v>43.46</v>
      </c>
      <c r="U355" s="11">
        <v>19.649999999999999</v>
      </c>
      <c r="V355" s="11">
        <v>25.11</v>
      </c>
      <c r="W355" s="17">
        <f t="shared" si="24"/>
        <v>6.2579617834394901</v>
      </c>
      <c r="Z355" s="11">
        <v>384</v>
      </c>
      <c r="AA355" s="11">
        <v>41.21</v>
      </c>
      <c r="AB355" s="11">
        <v>76.67</v>
      </c>
      <c r="AC355" s="11">
        <v>24.95</v>
      </c>
      <c r="AD355" s="11">
        <v>33.89</v>
      </c>
      <c r="AE355" s="17">
        <f t="shared" si="23"/>
        <v>7.9458598726114644</v>
      </c>
    </row>
    <row r="356" spans="2:31" x14ac:dyDescent="0.25">
      <c r="B356" s="11">
        <v>89</v>
      </c>
      <c r="C356" s="11">
        <v>38.340000000000003</v>
      </c>
      <c r="D356" s="11">
        <v>93.04</v>
      </c>
      <c r="E356" s="11">
        <v>24.88</v>
      </c>
      <c r="F356" s="11">
        <v>38.47</v>
      </c>
      <c r="G356" s="17">
        <f t="shared" si="21"/>
        <v>7.9235668789808908</v>
      </c>
      <c r="J356" s="11">
        <v>147</v>
      </c>
      <c r="K356" s="11">
        <v>18.8</v>
      </c>
      <c r="L356" s="11">
        <v>65.739999999999995</v>
      </c>
      <c r="M356" s="11">
        <v>18.239999999999998</v>
      </c>
      <c r="N356" s="11">
        <v>31.45</v>
      </c>
      <c r="O356" s="17">
        <f t="shared" si="22"/>
        <v>5.8089171974522289</v>
      </c>
      <c r="R356" s="11">
        <v>208</v>
      </c>
      <c r="S356" s="11">
        <v>22.59</v>
      </c>
      <c r="T356" s="11">
        <v>74.25</v>
      </c>
      <c r="U356" s="11">
        <v>19.66</v>
      </c>
      <c r="V356" s="11">
        <v>36.700000000000003</v>
      </c>
      <c r="W356" s="17">
        <f t="shared" si="24"/>
        <v>6.2611464968152868</v>
      </c>
      <c r="Z356" s="11">
        <v>418</v>
      </c>
      <c r="AA356" s="11">
        <v>38.020000000000003</v>
      </c>
      <c r="AB356" s="11">
        <v>79.709999999999994</v>
      </c>
      <c r="AC356" s="11">
        <v>24.97</v>
      </c>
      <c r="AD356" s="11">
        <v>35.14</v>
      </c>
      <c r="AE356" s="17">
        <f t="shared" si="23"/>
        <v>7.952229299363057</v>
      </c>
    </row>
    <row r="357" spans="2:31" x14ac:dyDescent="0.25">
      <c r="B357" s="11">
        <v>95</v>
      </c>
      <c r="C357" s="11">
        <v>36.74</v>
      </c>
      <c r="D357" s="11">
        <v>73.89</v>
      </c>
      <c r="E357" s="11">
        <v>25.21</v>
      </c>
      <c r="F357" s="11">
        <v>35.1</v>
      </c>
      <c r="G357" s="17">
        <f t="shared" si="21"/>
        <v>8.0286624203821653</v>
      </c>
      <c r="J357" s="11">
        <v>507</v>
      </c>
      <c r="K357" s="11">
        <v>23.06</v>
      </c>
      <c r="L357" s="11">
        <v>56.94</v>
      </c>
      <c r="M357" s="11">
        <v>18.32</v>
      </c>
      <c r="N357" s="11">
        <v>28.73</v>
      </c>
      <c r="O357" s="17">
        <f t="shared" si="22"/>
        <v>5.8343949044585983</v>
      </c>
      <c r="R357" s="11">
        <v>408</v>
      </c>
      <c r="S357" s="11">
        <v>26.51</v>
      </c>
      <c r="T357" s="11">
        <v>54.46</v>
      </c>
      <c r="U357" s="11">
        <v>19.899999999999999</v>
      </c>
      <c r="V357" s="11">
        <v>28.06</v>
      </c>
      <c r="W357" s="17">
        <f t="shared" si="24"/>
        <v>6.3375796178343942</v>
      </c>
      <c r="Z357" s="11">
        <v>220</v>
      </c>
      <c r="AA357" s="11">
        <v>43.26</v>
      </c>
      <c r="AB357" s="11">
        <v>78.98</v>
      </c>
      <c r="AC357" s="11">
        <v>25.13</v>
      </c>
      <c r="AD357" s="11">
        <v>33.549999999999997</v>
      </c>
      <c r="AE357" s="17">
        <f t="shared" si="23"/>
        <v>8.003184713375795</v>
      </c>
    </row>
    <row r="358" spans="2:31" x14ac:dyDescent="0.25">
      <c r="B358" s="11">
        <v>92</v>
      </c>
      <c r="C358" s="11">
        <v>26.06</v>
      </c>
      <c r="D358" s="11">
        <v>82.59</v>
      </c>
      <c r="E358" s="11">
        <v>25.23</v>
      </c>
      <c r="F358" s="11">
        <v>46.92</v>
      </c>
      <c r="G358" s="17">
        <f t="shared" si="21"/>
        <v>8.035031847133757</v>
      </c>
      <c r="J358" s="11">
        <v>567</v>
      </c>
      <c r="K358" s="11">
        <v>21.89</v>
      </c>
      <c r="L358" s="11">
        <v>54.03</v>
      </c>
      <c r="M358" s="11">
        <v>18.510000000000002</v>
      </c>
      <c r="N358" s="11">
        <v>28.3</v>
      </c>
      <c r="O358" s="17">
        <f t="shared" si="22"/>
        <v>5.8949044585987265</v>
      </c>
      <c r="R358" s="11">
        <v>310</v>
      </c>
      <c r="S358" s="11">
        <v>23.64</v>
      </c>
      <c r="T358" s="11">
        <v>67.42</v>
      </c>
      <c r="U358" s="11">
        <v>19.97</v>
      </c>
      <c r="V358" s="11">
        <v>35.479999999999997</v>
      </c>
      <c r="W358" s="17">
        <f t="shared" si="24"/>
        <v>6.3598726114649677</v>
      </c>
      <c r="Z358" s="11">
        <v>219</v>
      </c>
      <c r="AA358" s="11">
        <v>40.74</v>
      </c>
      <c r="AB358" s="11">
        <v>67.14</v>
      </c>
      <c r="AC358" s="11">
        <v>25.18</v>
      </c>
      <c r="AD358" s="11">
        <v>32.299999999999997</v>
      </c>
      <c r="AE358" s="17">
        <f t="shared" si="23"/>
        <v>8.0191082802547768</v>
      </c>
    </row>
    <row r="359" spans="2:31" x14ac:dyDescent="0.25">
      <c r="B359" s="11">
        <v>21</v>
      </c>
      <c r="C359" s="11">
        <v>39</v>
      </c>
      <c r="D359" s="11">
        <v>72.55</v>
      </c>
      <c r="E359" s="11">
        <v>25.77</v>
      </c>
      <c r="F359" s="11">
        <v>33.35</v>
      </c>
      <c r="G359" s="17">
        <f t="shared" si="21"/>
        <v>8.2070063694267503</v>
      </c>
      <c r="J359" s="11">
        <v>576</v>
      </c>
      <c r="K359" s="11">
        <v>23.55</v>
      </c>
      <c r="L359" s="11">
        <v>49.4</v>
      </c>
      <c r="M359" s="11">
        <v>18.559999999999999</v>
      </c>
      <c r="N359" s="11">
        <v>26.66</v>
      </c>
      <c r="O359" s="17">
        <f t="shared" si="22"/>
        <v>5.9108280254777066</v>
      </c>
      <c r="R359" s="11">
        <v>7</v>
      </c>
      <c r="S359" s="11">
        <v>21.55</v>
      </c>
      <c r="T359" s="11">
        <v>45</v>
      </c>
      <c r="U359" s="11">
        <v>20</v>
      </c>
      <c r="V359" s="11">
        <v>27.17</v>
      </c>
      <c r="W359" s="17">
        <f t="shared" si="24"/>
        <v>6.3694267515923562</v>
      </c>
      <c r="Z359" s="11">
        <v>454</v>
      </c>
      <c r="AA359" s="11">
        <v>44.55</v>
      </c>
      <c r="AB359" s="11">
        <v>71.180000000000007</v>
      </c>
      <c r="AC359" s="11">
        <v>25.21</v>
      </c>
      <c r="AD359" s="11">
        <v>31.93</v>
      </c>
      <c r="AE359" s="17">
        <f t="shared" si="23"/>
        <v>8.0286624203821653</v>
      </c>
    </row>
    <row r="360" spans="2:31" x14ac:dyDescent="0.25">
      <c r="B360" s="11">
        <v>94</v>
      </c>
      <c r="C360" s="11">
        <v>38.39</v>
      </c>
      <c r="D360" s="11">
        <v>97.11</v>
      </c>
      <c r="E360" s="11">
        <v>26.19</v>
      </c>
      <c r="F360" s="11">
        <v>40.61</v>
      </c>
      <c r="G360" s="17">
        <f t="shared" si="21"/>
        <v>8.3407643312101918</v>
      </c>
      <c r="J360" s="11">
        <v>171</v>
      </c>
      <c r="K360" s="11">
        <v>23.03</v>
      </c>
      <c r="L360" s="11">
        <v>57.71</v>
      </c>
      <c r="M360" s="11">
        <v>18.63</v>
      </c>
      <c r="N360" s="11">
        <v>29.52</v>
      </c>
      <c r="O360" s="17">
        <f t="shared" si="22"/>
        <v>5.9331210191082793</v>
      </c>
      <c r="R360" s="11">
        <v>89</v>
      </c>
      <c r="S360" s="11">
        <v>20.49</v>
      </c>
      <c r="T360" s="11">
        <v>64.8</v>
      </c>
      <c r="U360" s="11">
        <v>20</v>
      </c>
      <c r="V360" s="11">
        <v>33.51</v>
      </c>
      <c r="W360" s="17">
        <f t="shared" si="24"/>
        <v>6.3694267515923562</v>
      </c>
      <c r="Z360" s="11">
        <v>21</v>
      </c>
      <c r="AA360" s="11">
        <v>40.24</v>
      </c>
      <c r="AB360" s="11">
        <v>55.2</v>
      </c>
      <c r="AC360" s="11">
        <v>25.23</v>
      </c>
      <c r="AD360" s="11">
        <v>29.42</v>
      </c>
      <c r="AE360" s="17">
        <f t="shared" si="23"/>
        <v>8.035031847133757</v>
      </c>
    </row>
    <row r="361" spans="2:31" x14ac:dyDescent="0.25">
      <c r="B361" s="11">
        <v>112</v>
      </c>
      <c r="C361" s="11">
        <v>45.65</v>
      </c>
      <c r="D361" s="11">
        <v>76.739999999999995</v>
      </c>
      <c r="E361" s="11">
        <v>26.82</v>
      </c>
      <c r="F361" s="11">
        <v>34.42</v>
      </c>
      <c r="G361" s="17">
        <f t="shared" si="21"/>
        <v>8.5414012738853504</v>
      </c>
      <c r="J361" s="11">
        <v>254</v>
      </c>
      <c r="K361" s="11">
        <v>22.8</v>
      </c>
      <c r="L361" s="11">
        <v>67.09</v>
      </c>
      <c r="M361" s="11">
        <v>18.72</v>
      </c>
      <c r="N361" s="11">
        <v>32.25</v>
      </c>
      <c r="O361" s="17">
        <f t="shared" si="22"/>
        <v>5.9617834394904454</v>
      </c>
      <c r="R361" s="11">
        <v>392</v>
      </c>
      <c r="S361" s="11">
        <v>27.02</v>
      </c>
      <c r="T361" s="11">
        <v>52.77</v>
      </c>
      <c r="U361" s="11">
        <v>20.36</v>
      </c>
      <c r="V361" s="11">
        <v>28.74</v>
      </c>
      <c r="W361" s="17">
        <f t="shared" si="24"/>
        <v>6.484076433121019</v>
      </c>
      <c r="Z361" s="11">
        <v>116</v>
      </c>
      <c r="AA361" s="11">
        <v>43.32</v>
      </c>
      <c r="AB361" s="11">
        <v>86.29</v>
      </c>
      <c r="AC361" s="11">
        <v>25.23</v>
      </c>
      <c r="AD361" s="11">
        <v>36.61</v>
      </c>
      <c r="AE361" s="17">
        <f t="shared" si="23"/>
        <v>8.035031847133757</v>
      </c>
    </row>
    <row r="362" spans="2:31" x14ac:dyDescent="0.25">
      <c r="B362" s="11">
        <v>41</v>
      </c>
      <c r="C362" s="11">
        <v>41.58</v>
      </c>
      <c r="D362" s="11">
        <v>91.17</v>
      </c>
      <c r="E362" s="11">
        <v>27.22</v>
      </c>
      <c r="F362" s="11">
        <v>39.270000000000003</v>
      </c>
      <c r="G362" s="17">
        <f t="shared" si="21"/>
        <v>8.6687898089171966</v>
      </c>
      <c r="J362" s="11">
        <v>525</v>
      </c>
      <c r="K362" s="11">
        <v>20.3</v>
      </c>
      <c r="L362" s="11">
        <v>64.900000000000006</v>
      </c>
      <c r="M362" s="11">
        <v>18.73</v>
      </c>
      <c r="N362" s="11">
        <v>31.01</v>
      </c>
      <c r="O362" s="17">
        <f t="shared" si="22"/>
        <v>5.9649681528662422</v>
      </c>
      <c r="R362" s="11">
        <v>182</v>
      </c>
      <c r="S362" s="11">
        <v>28.88</v>
      </c>
      <c r="T362" s="11">
        <v>61.44</v>
      </c>
      <c r="U362" s="11">
        <v>20.39</v>
      </c>
      <c r="V362" s="11">
        <v>29.88</v>
      </c>
      <c r="W362" s="17">
        <f t="shared" si="24"/>
        <v>6.4936305732484074</v>
      </c>
      <c r="Z362" s="11">
        <v>328</v>
      </c>
      <c r="AA362" s="11">
        <v>40.93</v>
      </c>
      <c r="AB362" s="11">
        <v>90.86</v>
      </c>
      <c r="AC362" s="11">
        <v>25.3</v>
      </c>
      <c r="AD362" s="11">
        <v>37.58</v>
      </c>
      <c r="AE362" s="17">
        <f t="shared" si="23"/>
        <v>8.0573248407643305</v>
      </c>
    </row>
    <row r="363" spans="2:31" x14ac:dyDescent="0.25">
      <c r="B363" s="11">
        <v>118</v>
      </c>
      <c r="C363" s="11">
        <v>39.39</v>
      </c>
      <c r="D363" s="11">
        <v>78.11</v>
      </c>
      <c r="E363" s="11">
        <v>27.58</v>
      </c>
      <c r="F363" s="11">
        <v>37.35</v>
      </c>
      <c r="G363" s="17">
        <f t="shared" si="21"/>
        <v>8.7834394904458595</v>
      </c>
      <c r="J363" s="11">
        <v>157</v>
      </c>
      <c r="K363" s="11">
        <v>23.64</v>
      </c>
      <c r="L363" s="11">
        <v>50.3</v>
      </c>
      <c r="M363" s="11">
        <v>18.89</v>
      </c>
      <c r="N363" s="11">
        <v>27.02</v>
      </c>
      <c r="O363" s="17">
        <f t="shared" si="22"/>
        <v>6.015923566878981</v>
      </c>
      <c r="R363" s="11">
        <v>409</v>
      </c>
      <c r="S363" s="11">
        <v>28.75</v>
      </c>
      <c r="T363" s="11">
        <v>50.36</v>
      </c>
      <c r="U363" s="11">
        <v>20.45</v>
      </c>
      <c r="V363" s="11">
        <v>26.8</v>
      </c>
      <c r="W363" s="17">
        <f t="shared" si="24"/>
        <v>6.5127388535031843</v>
      </c>
      <c r="Z363" s="11">
        <v>272</v>
      </c>
      <c r="AA363" s="11">
        <v>45.28</v>
      </c>
      <c r="AB363" s="11">
        <v>59.27</v>
      </c>
      <c r="AC363" s="11">
        <v>25.77</v>
      </c>
      <c r="AD363" s="11">
        <v>29.27</v>
      </c>
      <c r="AE363" s="17">
        <f t="shared" si="23"/>
        <v>8.2070063694267503</v>
      </c>
    </row>
    <row r="364" spans="2:31" x14ac:dyDescent="0.25">
      <c r="B364" s="11">
        <v>57</v>
      </c>
      <c r="C364" s="11">
        <v>48.58</v>
      </c>
      <c r="D364" s="11">
        <v>108.72</v>
      </c>
      <c r="E364" s="11">
        <v>28.03</v>
      </c>
      <c r="F364" s="11">
        <v>41.93</v>
      </c>
      <c r="G364" s="17">
        <f t="shared" ref="G364:G370" si="25">E364/3.14</f>
        <v>8.9267515923566876</v>
      </c>
      <c r="J364" s="11">
        <v>535</v>
      </c>
      <c r="K364" s="11">
        <v>24.53</v>
      </c>
      <c r="L364" s="11">
        <v>57.03</v>
      </c>
      <c r="M364" s="11">
        <v>18.91</v>
      </c>
      <c r="N364" s="11">
        <v>28.39</v>
      </c>
      <c r="O364" s="17">
        <f t="shared" si="22"/>
        <v>6.0222929936305727</v>
      </c>
      <c r="R364" s="11">
        <v>435</v>
      </c>
      <c r="S364" s="11">
        <v>28.37</v>
      </c>
      <c r="T364" s="11">
        <v>68.069999999999993</v>
      </c>
      <c r="U364" s="11">
        <v>20.62</v>
      </c>
      <c r="V364" s="11">
        <v>31.88</v>
      </c>
      <c r="W364" s="17">
        <f t="shared" si="24"/>
        <v>6.5668789808917198</v>
      </c>
      <c r="Z364" s="11">
        <v>289</v>
      </c>
      <c r="AA364" s="11">
        <v>45.57</v>
      </c>
      <c r="AB364" s="11">
        <v>79.44</v>
      </c>
      <c r="AC364" s="11">
        <v>25.79</v>
      </c>
      <c r="AD364" s="11">
        <v>33.78</v>
      </c>
      <c r="AE364" s="17">
        <f t="shared" si="23"/>
        <v>8.2133757961783438</v>
      </c>
    </row>
    <row r="365" spans="2:31" x14ac:dyDescent="0.25">
      <c r="B365" s="11">
        <v>66</v>
      </c>
      <c r="C365" s="11">
        <v>37.15</v>
      </c>
      <c r="D365" s="11">
        <v>94.03</v>
      </c>
      <c r="E365" s="11">
        <v>28.95</v>
      </c>
      <c r="F365" s="11">
        <v>44.23</v>
      </c>
      <c r="G365" s="17">
        <f t="shared" si="25"/>
        <v>9.2197452229299355</v>
      </c>
      <c r="J365" s="11">
        <v>459</v>
      </c>
      <c r="K365" s="11">
        <v>23.64</v>
      </c>
      <c r="L365" s="11">
        <v>58.14</v>
      </c>
      <c r="M365" s="11">
        <v>19.07</v>
      </c>
      <c r="N365" s="11">
        <v>29.36</v>
      </c>
      <c r="O365" s="17">
        <f t="shared" si="22"/>
        <v>6.0732484076433115</v>
      </c>
      <c r="R365" s="11">
        <v>256</v>
      </c>
      <c r="S365" s="11">
        <v>27.14</v>
      </c>
      <c r="T365" s="11">
        <v>60.68</v>
      </c>
      <c r="U365" s="11">
        <v>21.05</v>
      </c>
      <c r="V365" s="11">
        <v>31.12</v>
      </c>
      <c r="W365" s="17">
        <f t="shared" si="24"/>
        <v>6.7038216560509554</v>
      </c>
      <c r="Z365" s="11">
        <v>249</v>
      </c>
      <c r="AA365" s="11">
        <v>42.06</v>
      </c>
      <c r="AB365" s="11">
        <v>74.959999999999994</v>
      </c>
      <c r="AC365" s="11">
        <v>26.08</v>
      </c>
      <c r="AD365" s="11">
        <v>34.58</v>
      </c>
      <c r="AE365" s="17">
        <f t="shared" si="23"/>
        <v>8.3057324840764331</v>
      </c>
    </row>
    <row r="366" spans="2:31" x14ac:dyDescent="0.25">
      <c r="B366" s="11">
        <v>60</v>
      </c>
      <c r="C366" s="11">
        <v>51.95</v>
      </c>
      <c r="D366" s="11">
        <v>107.74</v>
      </c>
      <c r="E366" s="11">
        <v>29.47</v>
      </c>
      <c r="F366" s="11">
        <v>43.71</v>
      </c>
      <c r="G366" s="17">
        <f t="shared" si="25"/>
        <v>9.3853503184713372</v>
      </c>
      <c r="J366" s="11">
        <v>488</v>
      </c>
      <c r="K366" s="11">
        <v>25.16</v>
      </c>
      <c r="L366" s="11">
        <v>64.64</v>
      </c>
      <c r="M366" s="11">
        <v>19.13</v>
      </c>
      <c r="N366" s="11">
        <v>30.23</v>
      </c>
      <c r="O366" s="17">
        <f t="shared" si="22"/>
        <v>6.0923566878980884</v>
      </c>
      <c r="R366" s="11">
        <v>235</v>
      </c>
      <c r="S366" s="11">
        <v>28.71</v>
      </c>
      <c r="T366" s="11">
        <v>66.430000000000007</v>
      </c>
      <c r="U366" s="11">
        <v>21.24</v>
      </c>
      <c r="V366" s="11">
        <v>31.72</v>
      </c>
      <c r="W366" s="17">
        <f t="shared" si="24"/>
        <v>6.7643312101910817</v>
      </c>
      <c r="Z366" s="11">
        <v>458</v>
      </c>
      <c r="AA366" s="11">
        <v>42.74</v>
      </c>
      <c r="AB366" s="11">
        <v>79.319999999999993</v>
      </c>
      <c r="AC366" s="11">
        <v>26.18</v>
      </c>
      <c r="AD366" s="11">
        <v>34.97</v>
      </c>
      <c r="AE366" s="17">
        <f t="shared" si="23"/>
        <v>8.3375796178343951</v>
      </c>
    </row>
    <row r="367" spans="2:31" x14ac:dyDescent="0.25">
      <c r="B367" s="11">
        <v>67</v>
      </c>
      <c r="C367" s="11">
        <v>54.24</v>
      </c>
      <c r="D367" s="11">
        <v>118.13</v>
      </c>
      <c r="E367" s="11">
        <v>31.31</v>
      </c>
      <c r="F367" s="11">
        <v>48.64</v>
      </c>
      <c r="G367" s="17">
        <f t="shared" si="25"/>
        <v>9.971337579617833</v>
      </c>
      <c r="J367" s="11">
        <v>589</v>
      </c>
      <c r="K367" s="11">
        <v>24.01</v>
      </c>
      <c r="L367" s="11">
        <v>48.16</v>
      </c>
      <c r="M367" s="11">
        <v>19.260000000000002</v>
      </c>
      <c r="N367" s="11">
        <v>26.92</v>
      </c>
      <c r="O367" s="17">
        <f t="shared" si="22"/>
        <v>6.1337579617834397</v>
      </c>
      <c r="R367" s="11">
        <v>52</v>
      </c>
      <c r="S367" s="11">
        <v>26.18</v>
      </c>
      <c r="T367" s="11">
        <v>58.61</v>
      </c>
      <c r="U367" s="11">
        <v>21.37</v>
      </c>
      <c r="V367" s="11">
        <v>30.77</v>
      </c>
      <c r="W367" s="17">
        <f t="shared" si="24"/>
        <v>6.8057324840764331</v>
      </c>
      <c r="Z367" s="11">
        <v>425</v>
      </c>
      <c r="AA367" s="11">
        <v>36.909999999999997</v>
      </c>
      <c r="AB367" s="11">
        <v>92.59</v>
      </c>
      <c r="AC367" s="11">
        <v>26.32</v>
      </c>
      <c r="AD367" s="11">
        <v>38.950000000000003</v>
      </c>
      <c r="AE367" s="17">
        <f t="shared" si="23"/>
        <v>8.3821656050955404</v>
      </c>
    </row>
    <row r="368" spans="2:31" x14ac:dyDescent="0.25">
      <c r="B368" s="11">
        <v>81</v>
      </c>
      <c r="C368" s="11">
        <v>60.68</v>
      </c>
      <c r="D368" s="11">
        <v>98.12</v>
      </c>
      <c r="E368" s="11">
        <v>31.6</v>
      </c>
      <c r="F368" s="11">
        <v>39.04</v>
      </c>
      <c r="G368" s="17">
        <f t="shared" si="25"/>
        <v>10.063694267515924</v>
      </c>
      <c r="J368" s="11">
        <v>543</v>
      </c>
      <c r="K368" s="11">
        <v>24.49</v>
      </c>
      <c r="L368" s="11">
        <v>40.67</v>
      </c>
      <c r="M368" s="11">
        <v>19.36</v>
      </c>
      <c r="N368" s="11">
        <v>24.05</v>
      </c>
      <c r="O368" s="17">
        <f t="shared" si="22"/>
        <v>6.1656050955414008</v>
      </c>
      <c r="R368" s="11">
        <v>471</v>
      </c>
      <c r="S368" s="11">
        <v>28.81</v>
      </c>
      <c r="T368" s="11">
        <v>55.16</v>
      </c>
      <c r="U368" s="11">
        <v>21.39</v>
      </c>
      <c r="V368" s="11">
        <v>28.98</v>
      </c>
      <c r="W368" s="17">
        <f t="shared" si="24"/>
        <v>6.8121019108280256</v>
      </c>
      <c r="Z368" s="11">
        <v>296</v>
      </c>
      <c r="AA368" s="11">
        <v>47.46</v>
      </c>
      <c r="AB368" s="11">
        <v>76.709999999999994</v>
      </c>
      <c r="AC368" s="11">
        <v>26.39</v>
      </c>
      <c r="AD368" s="11">
        <v>33.26</v>
      </c>
      <c r="AE368" s="17">
        <f t="shared" si="23"/>
        <v>8.404458598726114</v>
      </c>
    </row>
    <row r="369" spans="1:31" x14ac:dyDescent="0.25">
      <c r="B369" s="11">
        <v>49</v>
      </c>
      <c r="C369" s="11">
        <v>59.65</v>
      </c>
      <c r="D369" s="11">
        <v>121.07</v>
      </c>
      <c r="E369" s="11">
        <v>34.26</v>
      </c>
      <c r="F369" s="11">
        <v>45.91</v>
      </c>
      <c r="G369" s="17">
        <f t="shared" si="25"/>
        <v>10.910828025477706</v>
      </c>
      <c r="J369" s="11">
        <v>519</v>
      </c>
      <c r="K369" s="11">
        <v>25.03</v>
      </c>
      <c r="L369" s="11">
        <v>60.62</v>
      </c>
      <c r="M369" s="11">
        <v>19.47</v>
      </c>
      <c r="N369" s="11">
        <v>29.67</v>
      </c>
      <c r="O369" s="17">
        <f t="shared" si="22"/>
        <v>6.2006369426751586</v>
      </c>
      <c r="R369" s="11">
        <v>282</v>
      </c>
      <c r="S369" s="11">
        <v>29.17</v>
      </c>
      <c r="T369" s="11">
        <v>53.63</v>
      </c>
      <c r="U369" s="11">
        <v>21.58</v>
      </c>
      <c r="V369" s="11">
        <v>30.8</v>
      </c>
      <c r="W369" s="17">
        <f t="shared" si="24"/>
        <v>6.872611464968152</v>
      </c>
      <c r="Z369" s="11">
        <v>285</v>
      </c>
      <c r="AA369" s="11">
        <v>48.92</v>
      </c>
      <c r="AB369" s="11">
        <v>99.43</v>
      </c>
      <c r="AC369" s="11">
        <v>26.4</v>
      </c>
      <c r="AD369" s="11">
        <v>37.75</v>
      </c>
      <c r="AE369" s="17">
        <f t="shared" si="23"/>
        <v>8.4076433121019107</v>
      </c>
    </row>
    <row r="370" spans="1:31" x14ac:dyDescent="0.25">
      <c r="B370" s="11">
        <v>39</v>
      </c>
      <c r="C370" s="11">
        <v>70.42</v>
      </c>
      <c r="D370" s="11">
        <v>109.86</v>
      </c>
      <c r="E370" s="11">
        <v>35.049999999999997</v>
      </c>
      <c r="F370" s="11">
        <v>41.44</v>
      </c>
      <c r="G370" s="17">
        <f t="shared" si="25"/>
        <v>11.162420382165603</v>
      </c>
      <c r="J370" s="11">
        <v>188</v>
      </c>
      <c r="K370" s="11">
        <v>24.84</v>
      </c>
      <c r="L370" s="11">
        <v>68.17</v>
      </c>
      <c r="M370" s="11">
        <v>19.510000000000002</v>
      </c>
      <c r="N370" s="11">
        <v>31.48</v>
      </c>
      <c r="O370" s="17">
        <f t="shared" si="22"/>
        <v>6.2133757961783438</v>
      </c>
      <c r="R370" s="11">
        <v>307</v>
      </c>
      <c r="S370" s="11">
        <v>31.05</v>
      </c>
      <c r="T370" s="11">
        <v>75.38</v>
      </c>
      <c r="U370" s="11">
        <v>21.73</v>
      </c>
      <c r="V370" s="11">
        <v>34.64</v>
      </c>
      <c r="W370" s="17">
        <f t="shared" si="24"/>
        <v>6.920382165605095</v>
      </c>
      <c r="Z370" s="11">
        <v>389</v>
      </c>
      <c r="AA370" s="11">
        <v>38.119999999999997</v>
      </c>
      <c r="AB370" s="11">
        <v>69.05</v>
      </c>
      <c r="AC370" s="11">
        <v>26.53</v>
      </c>
      <c r="AD370" s="11">
        <v>34.89</v>
      </c>
      <c r="AE370" s="17">
        <f t="shared" si="23"/>
        <v>8.4490445859872612</v>
      </c>
    </row>
    <row r="371" spans="1:31" x14ac:dyDescent="0.25">
      <c r="J371" s="11">
        <v>184</v>
      </c>
      <c r="K371" s="11">
        <v>24.56</v>
      </c>
      <c r="L371" s="11">
        <v>66.78</v>
      </c>
      <c r="M371" s="11">
        <v>19.59</v>
      </c>
      <c r="N371" s="11">
        <v>31.94</v>
      </c>
      <c r="O371" s="17">
        <f t="shared" si="22"/>
        <v>6.2388535031847132</v>
      </c>
      <c r="R371" s="11">
        <v>315</v>
      </c>
      <c r="S371" s="11">
        <v>28.07</v>
      </c>
      <c r="T371" s="11">
        <v>72.540000000000006</v>
      </c>
      <c r="U371" s="11">
        <v>21.78</v>
      </c>
      <c r="V371" s="11">
        <v>33.630000000000003</v>
      </c>
      <c r="W371" s="17">
        <f t="shared" si="24"/>
        <v>6.9363057324840769</v>
      </c>
      <c r="Z371" s="11">
        <v>380</v>
      </c>
      <c r="AA371" s="11">
        <v>46.49</v>
      </c>
      <c r="AB371" s="11">
        <v>88.79</v>
      </c>
      <c r="AC371" s="11">
        <v>26.58</v>
      </c>
      <c r="AD371" s="11">
        <v>38.020000000000003</v>
      </c>
      <c r="AE371" s="17">
        <f t="shared" si="23"/>
        <v>8.4649681528662413</v>
      </c>
    </row>
    <row r="372" spans="1:31" x14ac:dyDescent="0.25">
      <c r="A372" s="189" t="s">
        <v>18</v>
      </c>
      <c r="B372" s="16" t="s">
        <v>3</v>
      </c>
      <c r="C372" s="16" t="s">
        <v>4</v>
      </c>
      <c r="D372" s="16" t="s">
        <v>5</v>
      </c>
      <c r="E372" s="16" t="s">
        <v>6</v>
      </c>
      <c r="F372" s="16" t="s">
        <v>7</v>
      </c>
      <c r="G372" s="16" t="s">
        <v>167</v>
      </c>
      <c r="J372" s="11">
        <v>461</v>
      </c>
      <c r="K372" s="11">
        <v>24.84</v>
      </c>
      <c r="L372" s="11">
        <v>58.27</v>
      </c>
      <c r="M372" s="11">
        <v>19.73</v>
      </c>
      <c r="N372" s="11">
        <v>29.61</v>
      </c>
      <c r="O372" s="17">
        <f t="shared" si="22"/>
        <v>6.2834394904458595</v>
      </c>
      <c r="R372" s="11">
        <v>393</v>
      </c>
      <c r="S372" s="11">
        <v>29.25</v>
      </c>
      <c r="T372" s="11">
        <v>57.39</v>
      </c>
      <c r="U372" s="11">
        <v>21.91</v>
      </c>
      <c r="V372" s="11">
        <v>29.72</v>
      </c>
      <c r="W372" s="17">
        <f t="shared" si="24"/>
        <v>6.9777070063694264</v>
      </c>
      <c r="Z372" s="11">
        <v>166</v>
      </c>
      <c r="AA372" s="11">
        <v>36.71</v>
      </c>
      <c r="AB372" s="11">
        <v>80.760000000000005</v>
      </c>
      <c r="AC372" s="11">
        <v>26.85</v>
      </c>
      <c r="AD372" s="11">
        <v>37.75</v>
      </c>
      <c r="AE372" s="17">
        <f t="shared" si="23"/>
        <v>8.5509554140127388</v>
      </c>
    </row>
    <row r="373" spans="1:31" x14ac:dyDescent="0.25">
      <c r="A373" s="189" t="s">
        <v>224</v>
      </c>
      <c r="B373" s="16">
        <v>237</v>
      </c>
      <c r="C373" s="16">
        <v>0.94</v>
      </c>
      <c r="D373" s="16">
        <v>6.04</v>
      </c>
      <c r="E373" s="16">
        <v>3.72</v>
      </c>
      <c r="F373" s="16">
        <v>9.48</v>
      </c>
      <c r="G373" s="17">
        <f t="shared" ref="G373:G436" si="26">E373/3.14</f>
        <v>1.1847133757961783</v>
      </c>
      <c r="J373" s="11">
        <v>123</v>
      </c>
      <c r="K373" s="11">
        <v>26.69</v>
      </c>
      <c r="L373" s="11">
        <v>55.29</v>
      </c>
      <c r="M373" s="11">
        <v>19.97</v>
      </c>
      <c r="N373" s="11">
        <v>28.2</v>
      </c>
      <c r="O373" s="17">
        <f t="shared" si="22"/>
        <v>6.3598726114649677</v>
      </c>
      <c r="R373" s="11">
        <v>273</v>
      </c>
      <c r="S373" s="11">
        <v>31.62</v>
      </c>
      <c r="T373" s="11">
        <v>64.61</v>
      </c>
      <c r="U373" s="11">
        <v>22.24</v>
      </c>
      <c r="V373" s="11">
        <v>31.51</v>
      </c>
      <c r="W373" s="17">
        <f t="shared" si="24"/>
        <v>7.0828025477707</v>
      </c>
      <c r="Z373" s="11">
        <v>86</v>
      </c>
      <c r="AA373" s="11">
        <v>47.7</v>
      </c>
      <c r="AB373" s="11">
        <v>73.739999999999995</v>
      </c>
      <c r="AC373" s="11">
        <v>27.06</v>
      </c>
      <c r="AD373" s="11">
        <v>33.04</v>
      </c>
      <c r="AE373" s="17">
        <f t="shared" si="23"/>
        <v>8.6178343949044578</v>
      </c>
    </row>
    <row r="374" spans="1:31" x14ac:dyDescent="0.25">
      <c r="B374" s="16">
        <v>23</v>
      </c>
      <c r="C374" s="21">
        <v>1.4520029040043561</v>
      </c>
      <c r="D374" s="21">
        <v>5.2635105270157911</v>
      </c>
      <c r="E374" s="21">
        <v>4.5331045331045337</v>
      </c>
      <c r="F374" s="21">
        <v>8.5096085096085101</v>
      </c>
      <c r="G374" s="17">
        <f t="shared" si="26"/>
        <v>1.4436638640460298</v>
      </c>
      <c r="J374" s="11">
        <v>92</v>
      </c>
      <c r="K374" s="11">
        <v>25.19</v>
      </c>
      <c r="L374" s="11">
        <v>60.48</v>
      </c>
      <c r="M374" s="11">
        <v>20.02</v>
      </c>
      <c r="N374" s="11">
        <v>30.29</v>
      </c>
      <c r="O374" s="17">
        <f t="shared" si="22"/>
        <v>6.3757961783439487</v>
      </c>
      <c r="R374" s="11">
        <v>166</v>
      </c>
      <c r="S374" s="11">
        <v>33.21</v>
      </c>
      <c r="T374" s="11">
        <v>68.11</v>
      </c>
      <c r="U374" s="11">
        <v>22.31</v>
      </c>
      <c r="V374" s="11">
        <v>31.82</v>
      </c>
      <c r="W374" s="17">
        <f t="shared" si="24"/>
        <v>7.1050955414012735</v>
      </c>
      <c r="Z374" s="11">
        <v>234</v>
      </c>
      <c r="AA374" s="11">
        <v>45.15</v>
      </c>
      <c r="AB374" s="11">
        <v>123.54</v>
      </c>
      <c r="AC374" s="11">
        <v>27.23</v>
      </c>
      <c r="AD374" s="11">
        <v>45.89</v>
      </c>
      <c r="AE374" s="17">
        <f t="shared" si="23"/>
        <v>8.6719745222929934</v>
      </c>
    </row>
    <row r="375" spans="1:31" x14ac:dyDescent="0.25">
      <c r="B375" s="16">
        <v>529</v>
      </c>
      <c r="C375" s="16">
        <v>1.49</v>
      </c>
      <c r="D375" s="16">
        <v>5.32</v>
      </c>
      <c r="E375" s="16">
        <v>4.82</v>
      </c>
      <c r="F375" s="16">
        <v>8.7799999999999994</v>
      </c>
      <c r="G375" s="17">
        <f t="shared" si="26"/>
        <v>1.5350318471337581</v>
      </c>
      <c r="J375" s="11">
        <v>544</v>
      </c>
      <c r="K375" s="11">
        <v>28.39</v>
      </c>
      <c r="L375" s="11">
        <v>62.74</v>
      </c>
      <c r="M375" s="11">
        <v>20.09</v>
      </c>
      <c r="N375" s="11">
        <v>29.75</v>
      </c>
      <c r="O375" s="17">
        <f t="shared" si="22"/>
        <v>6.3980891719745223</v>
      </c>
      <c r="R375" s="11">
        <v>134</v>
      </c>
      <c r="S375" s="11">
        <v>34.79</v>
      </c>
      <c r="T375" s="11">
        <v>78.59</v>
      </c>
      <c r="U375" s="11">
        <v>22.41</v>
      </c>
      <c r="V375" s="11">
        <v>33.479999999999997</v>
      </c>
      <c r="W375" s="17">
        <f t="shared" si="24"/>
        <v>7.1369426751592355</v>
      </c>
      <c r="Z375" s="11">
        <v>227</v>
      </c>
      <c r="AA375" s="11">
        <v>45.73</v>
      </c>
      <c r="AB375" s="11">
        <v>98.77</v>
      </c>
      <c r="AC375" s="11">
        <v>27.25</v>
      </c>
      <c r="AD375" s="11">
        <v>39.11</v>
      </c>
      <c r="AE375" s="17">
        <f t="shared" si="23"/>
        <v>8.6783439490445851</v>
      </c>
    </row>
    <row r="376" spans="1:31" x14ac:dyDescent="0.25">
      <c r="B376" s="16">
        <v>127</v>
      </c>
      <c r="C376" s="16">
        <v>1.4</v>
      </c>
      <c r="D376" s="16">
        <v>9.08</v>
      </c>
      <c r="E376" s="16">
        <v>5</v>
      </c>
      <c r="F376" s="16">
        <v>12.68</v>
      </c>
      <c r="G376" s="17">
        <f t="shared" si="26"/>
        <v>1.592356687898089</v>
      </c>
      <c r="J376" s="11">
        <v>524</v>
      </c>
      <c r="K376" s="11">
        <v>25.54</v>
      </c>
      <c r="L376" s="11">
        <v>70.03</v>
      </c>
      <c r="M376" s="11">
        <v>20.11</v>
      </c>
      <c r="N376" s="11">
        <v>32.54</v>
      </c>
      <c r="O376" s="17">
        <f t="shared" si="22"/>
        <v>6.404458598726114</v>
      </c>
      <c r="R376" s="11">
        <v>463</v>
      </c>
      <c r="S376" s="11">
        <v>34.36</v>
      </c>
      <c r="T376" s="11">
        <v>86.45</v>
      </c>
      <c r="U376" s="11">
        <v>22.71</v>
      </c>
      <c r="V376" s="11">
        <v>35.43</v>
      </c>
      <c r="W376" s="17">
        <f t="shared" si="24"/>
        <v>7.2324840764331206</v>
      </c>
      <c r="Z376" s="11">
        <v>290</v>
      </c>
      <c r="AA376" s="11">
        <v>51.63</v>
      </c>
      <c r="AB376" s="11">
        <v>79.94</v>
      </c>
      <c r="AC376" s="11">
        <v>27.37</v>
      </c>
      <c r="AD376" s="11">
        <v>33.78</v>
      </c>
      <c r="AE376" s="17">
        <f t="shared" si="23"/>
        <v>8.7165605095541405</v>
      </c>
    </row>
    <row r="377" spans="1:31" x14ac:dyDescent="0.25">
      <c r="B377" s="16">
        <v>522</v>
      </c>
      <c r="C377" s="16">
        <v>1.79</v>
      </c>
      <c r="D377" s="16">
        <v>11.39</v>
      </c>
      <c r="E377" s="16">
        <v>5.13</v>
      </c>
      <c r="F377" s="16">
        <v>13.41</v>
      </c>
      <c r="G377" s="17">
        <f t="shared" si="26"/>
        <v>1.6337579617834395</v>
      </c>
      <c r="J377" s="11">
        <v>110</v>
      </c>
      <c r="K377" s="11">
        <v>27.43</v>
      </c>
      <c r="L377" s="11">
        <v>68.14</v>
      </c>
      <c r="M377" s="11">
        <v>20.149999999999999</v>
      </c>
      <c r="N377" s="11">
        <v>31.58</v>
      </c>
      <c r="O377" s="17">
        <f t="shared" si="22"/>
        <v>6.4171974522292983</v>
      </c>
      <c r="R377" s="11">
        <v>102</v>
      </c>
      <c r="S377" s="11">
        <v>35.049999999999997</v>
      </c>
      <c r="T377" s="11">
        <v>68.430000000000007</v>
      </c>
      <c r="U377" s="11">
        <v>22.86</v>
      </c>
      <c r="V377" s="11">
        <v>32.020000000000003</v>
      </c>
      <c r="W377" s="17">
        <f t="shared" si="24"/>
        <v>7.2802547770700636</v>
      </c>
      <c r="Z377" s="11">
        <v>268</v>
      </c>
      <c r="AA377" s="11">
        <v>49.53</v>
      </c>
      <c r="AB377" s="11">
        <v>93.84</v>
      </c>
      <c r="AC377" s="11">
        <v>27.5</v>
      </c>
      <c r="AD377" s="11">
        <v>37.51</v>
      </c>
      <c r="AE377" s="17">
        <f t="shared" si="23"/>
        <v>8.7579617834394909</v>
      </c>
    </row>
    <row r="378" spans="1:31" x14ac:dyDescent="0.25">
      <c r="B378" s="16">
        <v>164</v>
      </c>
      <c r="C378" s="16">
        <v>1.74</v>
      </c>
      <c r="D378" s="16">
        <v>6.84</v>
      </c>
      <c r="E378" s="16">
        <v>5.16</v>
      </c>
      <c r="F378" s="16">
        <v>9.91</v>
      </c>
      <c r="G378" s="17">
        <f t="shared" si="26"/>
        <v>1.6433121019108281</v>
      </c>
      <c r="J378" s="11">
        <v>153</v>
      </c>
      <c r="K378" s="11">
        <v>26.89</v>
      </c>
      <c r="L378" s="11">
        <v>65.19</v>
      </c>
      <c r="M378" s="11">
        <v>20.309999999999999</v>
      </c>
      <c r="N378" s="11">
        <v>32.07</v>
      </c>
      <c r="O378" s="17">
        <f t="shared" si="22"/>
        <v>6.4681528662420371</v>
      </c>
      <c r="R378" s="11">
        <v>238</v>
      </c>
      <c r="S378" s="11">
        <v>34.06</v>
      </c>
      <c r="T378" s="11">
        <v>65.56</v>
      </c>
      <c r="U378" s="11">
        <v>23.12</v>
      </c>
      <c r="V378" s="11">
        <v>31.69</v>
      </c>
      <c r="W378" s="17">
        <f t="shared" si="24"/>
        <v>7.3630573248407645</v>
      </c>
      <c r="Z378" s="11">
        <v>303</v>
      </c>
      <c r="AA378" s="11">
        <v>52.04</v>
      </c>
      <c r="AB378" s="11">
        <v>72.03</v>
      </c>
      <c r="AC378" s="11">
        <v>27.51</v>
      </c>
      <c r="AD378" s="11">
        <v>32.51</v>
      </c>
      <c r="AE378" s="17">
        <f t="shared" si="23"/>
        <v>8.7611464968152859</v>
      </c>
    </row>
    <row r="379" spans="1:31" x14ac:dyDescent="0.25">
      <c r="B379" s="16">
        <v>233</v>
      </c>
      <c r="C379" s="16">
        <v>1.88</v>
      </c>
      <c r="D379" s="16">
        <v>7.72</v>
      </c>
      <c r="E379" s="16">
        <v>5.22</v>
      </c>
      <c r="F379" s="16">
        <v>10.41</v>
      </c>
      <c r="G379" s="17">
        <f t="shared" si="26"/>
        <v>1.6624203821656049</v>
      </c>
      <c r="J379" s="11">
        <v>177</v>
      </c>
      <c r="K379" s="11">
        <v>27.12</v>
      </c>
      <c r="L379" s="11">
        <v>53.65</v>
      </c>
      <c r="M379" s="11">
        <v>20.329999999999998</v>
      </c>
      <c r="N379" s="11">
        <v>28.09</v>
      </c>
      <c r="O379" s="17">
        <f t="shared" si="22"/>
        <v>6.4745222929936297</v>
      </c>
      <c r="R379" s="11">
        <v>396</v>
      </c>
      <c r="S379" s="11">
        <v>34.92</v>
      </c>
      <c r="T379" s="11">
        <v>60.35</v>
      </c>
      <c r="U379" s="11">
        <v>23.13</v>
      </c>
      <c r="V379" s="11">
        <v>30.17</v>
      </c>
      <c r="W379" s="17">
        <f t="shared" si="24"/>
        <v>7.3662420382165603</v>
      </c>
      <c r="Z379" s="11">
        <v>460</v>
      </c>
      <c r="AA379" s="11">
        <v>48.15</v>
      </c>
      <c r="AB379" s="11">
        <v>87.86</v>
      </c>
      <c r="AC379" s="11">
        <v>27.54</v>
      </c>
      <c r="AD379" s="11">
        <v>36.479999999999997</v>
      </c>
      <c r="AE379" s="17">
        <f t="shared" si="23"/>
        <v>8.7707006369426743</v>
      </c>
    </row>
    <row r="380" spans="1:31" x14ac:dyDescent="0.25">
      <c r="B380" s="16">
        <v>389</v>
      </c>
      <c r="C380" s="16">
        <v>2.02</v>
      </c>
      <c r="D380" s="16">
        <v>11.04</v>
      </c>
      <c r="E380" s="16">
        <v>5.44</v>
      </c>
      <c r="F380" s="16">
        <v>13.66</v>
      </c>
      <c r="G380" s="17">
        <f t="shared" si="26"/>
        <v>1.7324840764331211</v>
      </c>
      <c r="J380" s="11">
        <v>2</v>
      </c>
      <c r="K380" s="11">
        <v>27.66</v>
      </c>
      <c r="L380" s="11">
        <v>79.760000000000005</v>
      </c>
      <c r="M380" s="11">
        <v>20.48</v>
      </c>
      <c r="N380" s="11">
        <v>34.479999999999997</v>
      </c>
      <c r="O380" s="17">
        <f t="shared" si="22"/>
        <v>6.5222929936305727</v>
      </c>
      <c r="R380" s="11">
        <v>165</v>
      </c>
      <c r="S380" s="11">
        <v>36.770000000000003</v>
      </c>
      <c r="T380" s="11">
        <v>68.3</v>
      </c>
      <c r="U380" s="11">
        <v>23.2</v>
      </c>
      <c r="V380" s="11">
        <v>32.97</v>
      </c>
      <c r="W380" s="17">
        <f t="shared" si="24"/>
        <v>7.388535031847133</v>
      </c>
      <c r="Z380" s="11">
        <v>203</v>
      </c>
      <c r="AA380" s="11">
        <v>49.63</v>
      </c>
      <c r="AB380" s="11">
        <v>93.44</v>
      </c>
      <c r="AC380" s="11">
        <v>27.64</v>
      </c>
      <c r="AD380" s="11">
        <v>36.72</v>
      </c>
      <c r="AE380" s="17">
        <f t="shared" si="23"/>
        <v>8.8025477707006363</v>
      </c>
    </row>
    <row r="381" spans="1:31" x14ac:dyDescent="0.25">
      <c r="B381" s="16">
        <v>464</v>
      </c>
      <c r="C381" s="16">
        <v>1.79</v>
      </c>
      <c r="D381" s="16">
        <v>4.99</v>
      </c>
      <c r="E381" s="16">
        <v>5.8</v>
      </c>
      <c r="F381" s="16">
        <v>8.86</v>
      </c>
      <c r="G381" s="17">
        <f t="shared" si="26"/>
        <v>1.8471337579617833</v>
      </c>
      <c r="J381" s="11">
        <v>366</v>
      </c>
      <c r="K381" s="11">
        <v>29.45</v>
      </c>
      <c r="L381" s="11">
        <v>60.97</v>
      </c>
      <c r="M381" s="11">
        <v>20.64</v>
      </c>
      <c r="N381" s="11">
        <v>29.27</v>
      </c>
      <c r="O381" s="17">
        <f t="shared" si="22"/>
        <v>6.5732484076433124</v>
      </c>
      <c r="R381" s="11">
        <v>377</v>
      </c>
      <c r="S381" s="11">
        <v>35.24</v>
      </c>
      <c r="T381" s="11">
        <v>71.02</v>
      </c>
      <c r="U381" s="11">
        <v>23.21</v>
      </c>
      <c r="V381" s="11">
        <v>32.46</v>
      </c>
      <c r="W381" s="17">
        <f t="shared" si="24"/>
        <v>7.3917197452229297</v>
      </c>
      <c r="Z381" s="11">
        <v>319</v>
      </c>
      <c r="AA381" s="11">
        <v>53.22</v>
      </c>
      <c r="AB381" s="11">
        <v>72.13</v>
      </c>
      <c r="AC381" s="11">
        <v>27.65</v>
      </c>
      <c r="AD381" s="11">
        <v>31.96</v>
      </c>
      <c r="AE381" s="17">
        <f t="shared" si="23"/>
        <v>8.8057324840764331</v>
      </c>
    </row>
    <row r="382" spans="1:31" x14ac:dyDescent="0.25">
      <c r="B382" s="16">
        <v>463</v>
      </c>
      <c r="C382" s="16">
        <v>2.2400000000000002</v>
      </c>
      <c r="D382" s="16">
        <v>12.39</v>
      </c>
      <c r="E382" s="16">
        <v>5.82</v>
      </c>
      <c r="F382" s="16">
        <v>13.85</v>
      </c>
      <c r="G382" s="17">
        <f t="shared" si="26"/>
        <v>1.8535031847133758</v>
      </c>
      <c r="J382" s="11">
        <v>187</v>
      </c>
      <c r="K382" s="11">
        <v>26.66</v>
      </c>
      <c r="L382" s="11">
        <v>0.27</v>
      </c>
      <c r="M382" s="11">
        <v>20.89</v>
      </c>
      <c r="N382" s="11">
        <v>2.09</v>
      </c>
      <c r="O382" s="17">
        <f t="shared" si="22"/>
        <v>6.6528662420382165</v>
      </c>
      <c r="R382" s="11">
        <v>398</v>
      </c>
      <c r="S382" s="11">
        <v>35.14</v>
      </c>
      <c r="T382" s="11">
        <v>64.760000000000005</v>
      </c>
      <c r="U382" s="11">
        <v>23.21</v>
      </c>
      <c r="V382" s="11">
        <v>31.7</v>
      </c>
      <c r="W382" s="17">
        <f t="shared" si="24"/>
        <v>7.3917197452229297</v>
      </c>
      <c r="Z382" s="11">
        <v>181</v>
      </c>
      <c r="AA382" s="11">
        <v>50.37</v>
      </c>
      <c r="AB382" s="11">
        <v>92.86</v>
      </c>
      <c r="AC382" s="11">
        <v>27.85</v>
      </c>
      <c r="AD382" s="11">
        <v>37.369999999999997</v>
      </c>
      <c r="AE382" s="17">
        <f t="shared" si="23"/>
        <v>8.869426751592357</v>
      </c>
    </row>
    <row r="383" spans="1:31" x14ac:dyDescent="0.25">
      <c r="B383" s="16">
        <v>535</v>
      </c>
      <c r="C383" s="16">
        <v>2.38</v>
      </c>
      <c r="D383" s="16">
        <v>5.53</v>
      </c>
      <c r="E383" s="16">
        <v>5.84</v>
      </c>
      <c r="F383" s="16">
        <v>8.85</v>
      </c>
      <c r="G383" s="17">
        <f t="shared" si="26"/>
        <v>1.859872611464968</v>
      </c>
      <c r="J383" s="11">
        <v>117</v>
      </c>
      <c r="K383" s="11">
        <v>30.78</v>
      </c>
      <c r="L383" s="11">
        <v>67.34</v>
      </c>
      <c r="M383" s="11">
        <v>21.01</v>
      </c>
      <c r="N383" s="11">
        <v>31.59</v>
      </c>
      <c r="O383" s="17">
        <f t="shared" si="22"/>
        <v>6.6910828025477711</v>
      </c>
      <c r="R383" s="11">
        <v>407</v>
      </c>
      <c r="S383" s="11">
        <v>38.82</v>
      </c>
      <c r="T383" s="11">
        <v>72.91</v>
      </c>
      <c r="U383" s="11">
        <v>23.23</v>
      </c>
      <c r="V383" s="11">
        <v>33.79</v>
      </c>
      <c r="W383" s="17">
        <f t="shared" si="24"/>
        <v>7.3980891719745223</v>
      </c>
      <c r="Z383" s="11">
        <v>271</v>
      </c>
      <c r="AA383" s="11">
        <v>53.17</v>
      </c>
      <c r="AB383" s="11">
        <v>109.28</v>
      </c>
      <c r="AC383" s="11">
        <v>27.9</v>
      </c>
      <c r="AD383" s="11">
        <v>40.1</v>
      </c>
      <c r="AE383" s="17">
        <f t="shared" si="23"/>
        <v>8.8853503184713372</v>
      </c>
    </row>
    <row r="384" spans="1:31" x14ac:dyDescent="0.25">
      <c r="B384" s="16">
        <v>80</v>
      </c>
      <c r="C384" s="21">
        <v>2.3837047674071514</v>
      </c>
      <c r="D384" s="21">
        <v>12.281524563036845</v>
      </c>
      <c r="E384" s="21">
        <v>5.998305998305999</v>
      </c>
      <c r="F384" s="21">
        <v>13.095513095513097</v>
      </c>
      <c r="G384" s="17">
        <f t="shared" si="26"/>
        <v>1.9102885344923564</v>
      </c>
      <c r="J384" s="11">
        <v>203</v>
      </c>
      <c r="K384" s="11">
        <v>30.78</v>
      </c>
      <c r="L384" s="11">
        <v>77.2</v>
      </c>
      <c r="M384" s="11">
        <v>21.13</v>
      </c>
      <c r="N384" s="11">
        <v>34.04</v>
      </c>
      <c r="O384" s="17">
        <f t="shared" si="22"/>
        <v>6.7292993630573239</v>
      </c>
      <c r="R384" s="11">
        <v>426</v>
      </c>
      <c r="S384" s="11">
        <v>34.97</v>
      </c>
      <c r="T384" s="11">
        <v>72.67</v>
      </c>
      <c r="U384" s="11">
        <v>23.27</v>
      </c>
      <c r="V384" s="11">
        <v>32.96</v>
      </c>
      <c r="W384" s="17">
        <f t="shared" si="24"/>
        <v>7.4108280254777066</v>
      </c>
      <c r="Z384" s="11">
        <v>358</v>
      </c>
      <c r="AA384" s="11">
        <v>52.83</v>
      </c>
      <c r="AB384" s="11">
        <v>83.3</v>
      </c>
      <c r="AC384" s="11">
        <v>27.98</v>
      </c>
      <c r="AD384" s="11">
        <v>34.909999999999997</v>
      </c>
      <c r="AE384" s="17">
        <f t="shared" si="23"/>
        <v>8.9108280254777075</v>
      </c>
    </row>
    <row r="385" spans="2:31" x14ac:dyDescent="0.25">
      <c r="B385" s="16">
        <v>105</v>
      </c>
      <c r="C385" s="16">
        <v>2.7</v>
      </c>
      <c r="D385" s="16">
        <v>18.309999999999999</v>
      </c>
      <c r="E385" s="16">
        <v>6.4</v>
      </c>
      <c r="F385" s="16">
        <v>16.45</v>
      </c>
      <c r="G385" s="17">
        <f t="shared" si="26"/>
        <v>2.0382165605095541</v>
      </c>
      <c r="J385" s="11">
        <v>574</v>
      </c>
      <c r="K385" s="11">
        <v>30.01</v>
      </c>
      <c r="L385" s="11">
        <v>77.959999999999994</v>
      </c>
      <c r="M385" s="11">
        <v>21.33</v>
      </c>
      <c r="N385" s="11">
        <v>33.78</v>
      </c>
      <c r="O385" s="17">
        <f t="shared" si="22"/>
        <v>6.7929936305732479</v>
      </c>
      <c r="R385" s="11">
        <v>285</v>
      </c>
      <c r="S385" s="11">
        <v>37.119999999999997</v>
      </c>
      <c r="T385" s="11">
        <v>84.59</v>
      </c>
      <c r="U385" s="11">
        <v>23.28</v>
      </c>
      <c r="V385" s="11">
        <v>35.69</v>
      </c>
      <c r="W385" s="17">
        <f t="shared" si="24"/>
        <v>7.4140127388535033</v>
      </c>
      <c r="Z385" s="11">
        <v>95</v>
      </c>
      <c r="AA385" s="11">
        <v>47.63</v>
      </c>
      <c r="AB385" s="11">
        <v>114.48</v>
      </c>
      <c r="AC385" s="11">
        <v>28.19</v>
      </c>
      <c r="AD385" s="11">
        <v>45.1</v>
      </c>
      <c r="AE385" s="17">
        <f t="shared" si="23"/>
        <v>8.9777070063694264</v>
      </c>
    </row>
    <row r="386" spans="2:31" x14ac:dyDescent="0.25">
      <c r="B386" s="16">
        <v>148</v>
      </c>
      <c r="C386" s="16">
        <v>2.71</v>
      </c>
      <c r="D386" s="16">
        <v>14.22</v>
      </c>
      <c r="E386" s="16">
        <v>6.4</v>
      </c>
      <c r="F386" s="16">
        <v>14.5</v>
      </c>
      <c r="G386" s="17">
        <f t="shared" si="26"/>
        <v>2.0382165605095541</v>
      </c>
      <c r="J386" s="11">
        <v>549</v>
      </c>
      <c r="K386" s="11">
        <v>31.56</v>
      </c>
      <c r="L386" s="11">
        <v>69.44</v>
      </c>
      <c r="M386" s="11">
        <v>21.44</v>
      </c>
      <c r="N386" s="11">
        <v>31.82</v>
      </c>
      <c r="O386" s="17">
        <f t="shared" ref="O386:O418" si="27">M386/3.14</f>
        <v>6.8280254777070066</v>
      </c>
      <c r="R386" s="11">
        <v>438</v>
      </c>
      <c r="S386" s="11">
        <v>38.659999999999997</v>
      </c>
      <c r="T386" s="11">
        <v>86.38</v>
      </c>
      <c r="U386" s="11">
        <v>23.64</v>
      </c>
      <c r="V386" s="11">
        <v>36.869999999999997</v>
      </c>
      <c r="W386" s="17">
        <f t="shared" si="24"/>
        <v>7.5286624203821653</v>
      </c>
      <c r="Z386" s="11">
        <v>144</v>
      </c>
      <c r="AA386" s="11">
        <v>42.45</v>
      </c>
      <c r="AB386" s="11">
        <v>116.58</v>
      </c>
      <c r="AC386" s="11">
        <v>28.26</v>
      </c>
      <c r="AD386" s="11">
        <v>45</v>
      </c>
      <c r="AE386" s="17">
        <f t="shared" ref="AE386:AE427" si="28">AC386/3.14</f>
        <v>9</v>
      </c>
    </row>
    <row r="387" spans="2:31" x14ac:dyDescent="0.25">
      <c r="B387" s="16">
        <v>607</v>
      </c>
      <c r="C387" s="16">
        <v>2.0099999999999998</v>
      </c>
      <c r="D387" s="16">
        <v>21.62</v>
      </c>
      <c r="E387" s="16">
        <v>6.4</v>
      </c>
      <c r="F387" s="16">
        <v>18.46</v>
      </c>
      <c r="G387" s="17">
        <f t="shared" si="26"/>
        <v>2.0382165605095541</v>
      </c>
      <c r="J387" s="11">
        <v>290</v>
      </c>
      <c r="K387" s="11">
        <v>28.6</v>
      </c>
      <c r="L387" s="11">
        <v>72.760000000000005</v>
      </c>
      <c r="M387" s="11">
        <v>21.54</v>
      </c>
      <c r="N387" s="11">
        <v>33.35</v>
      </c>
      <c r="O387" s="17">
        <f t="shared" si="27"/>
        <v>6.8598726114649677</v>
      </c>
      <c r="R387" s="11">
        <v>330</v>
      </c>
      <c r="S387" s="11">
        <v>36.58</v>
      </c>
      <c r="T387" s="11">
        <v>79.36</v>
      </c>
      <c r="U387" s="11">
        <v>23.83</v>
      </c>
      <c r="V387" s="11">
        <v>35.619999999999997</v>
      </c>
      <c r="W387" s="17">
        <f t="shared" si="24"/>
        <v>7.5891719745222925</v>
      </c>
      <c r="Z387" s="11">
        <v>175</v>
      </c>
      <c r="AA387" s="11">
        <v>46.5</v>
      </c>
      <c r="AB387" s="11">
        <v>98.58</v>
      </c>
      <c r="AC387" s="11">
        <v>28.33</v>
      </c>
      <c r="AD387" s="11">
        <v>41.98</v>
      </c>
      <c r="AE387" s="17">
        <f t="shared" si="28"/>
        <v>9.0222929936305718</v>
      </c>
    </row>
    <row r="388" spans="2:31" x14ac:dyDescent="0.25">
      <c r="B388" s="16">
        <v>263</v>
      </c>
      <c r="C388" s="16">
        <v>3.07</v>
      </c>
      <c r="D388" s="16">
        <v>8.66</v>
      </c>
      <c r="E388" s="16">
        <v>6.51</v>
      </c>
      <c r="F388" s="16">
        <v>11.58</v>
      </c>
      <c r="G388" s="17">
        <f t="shared" si="26"/>
        <v>2.073248407643312</v>
      </c>
      <c r="J388" s="11">
        <v>224</v>
      </c>
      <c r="K388" s="11">
        <v>32.799999999999997</v>
      </c>
      <c r="L388" s="11">
        <v>65.849999999999994</v>
      </c>
      <c r="M388" s="11">
        <v>21.59</v>
      </c>
      <c r="N388" s="11">
        <v>30.47</v>
      </c>
      <c r="O388" s="17">
        <f t="shared" si="27"/>
        <v>6.8757961783439487</v>
      </c>
      <c r="R388" s="11">
        <v>305</v>
      </c>
      <c r="S388" s="11">
        <v>40.380000000000003</v>
      </c>
      <c r="T388" s="11">
        <v>70.81</v>
      </c>
      <c r="U388" s="11">
        <v>24.01</v>
      </c>
      <c r="V388" s="11">
        <v>31.73</v>
      </c>
      <c r="W388" s="17">
        <f t="shared" si="24"/>
        <v>7.6464968152866248</v>
      </c>
      <c r="Z388" s="11">
        <v>302</v>
      </c>
      <c r="AA388" s="11">
        <v>52.22</v>
      </c>
      <c r="AB388" s="11">
        <v>98.77</v>
      </c>
      <c r="AC388" s="11">
        <v>28.42</v>
      </c>
      <c r="AD388" s="11">
        <v>38.270000000000003</v>
      </c>
      <c r="AE388" s="17">
        <f t="shared" si="28"/>
        <v>9.0509554140127388</v>
      </c>
    </row>
    <row r="389" spans="2:31" x14ac:dyDescent="0.25">
      <c r="B389" s="16">
        <v>204</v>
      </c>
      <c r="C389" s="16">
        <v>2.93</v>
      </c>
      <c r="D389" s="16">
        <v>8.81</v>
      </c>
      <c r="E389" s="16">
        <v>6.68</v>
      </c>
      <c r="F389" s="16">
        <v>11.5</v>
      </c>
      <c r="G389" s="17">
        <f t="shared" si="26"/>
        <v>2.1273885350318471</v>
      </c>
      <c r="J389" s="11">
        <v>545</v>
      </c>
      <c r="K389" s="11">
        <v>30.82</v>
      </c>
      <c r="L389" s="11">
        <v>68.400000000000006</v>
      </c>
      <c r="M389" s="11">
        <v>21.65</v>
      </c>
      <c r="N389" s="11">
        <v>31.63</v>
      </c>
      <c r="O389" s="17">
        <f t="shared" si="27"/>
        <v>6.8949044585987256</v>
      </c>
      <c r="R389" s="11">
        <v>386</v>
      </c>
      <c r="S389" s="11">
        <v>33.299999999999997</v>
      </c>
      <c r="T389" s="11">
        <v>67.69</v>
      </c>
      <c r="U389" s="11">
        <v>24.09</v>
      </c>
      <c r="V389" s="11">
        <v>33.450000000000003</v>
      </c>
      <c r="W389" s="17">
        <f t="shared" si="24"/>
        <v>7.6719745222929934</v>
      </c>
      <c r="Z389" s="11">
        <v>146</v>
      </c>
      <c r="AA389" s="11">
        <v>40.9</v>
      </c>
      <c r="AB389" s="11">
        <v>95.23</v>
      </c>
      <c r="AC389" s="11">
        <v>28.49</v>
      </c>
      <c r="AD389" s="11">
        <v>41.69</v>
      </c>
      <c r="AE389" s="17">
        <f t="shared" si="28"/>
        <v>9.0732484076433106</v>
      </c>
    </row>
    <row r="390" spans="2:31" x14ac:dyDescent="0.25">
      <c r="B390" s="16">
        <v>10</v>
      </c>
      <c r="C390" s="21">
        <v>3.2428064856097287</v>
      </c>
      <c r="D390" s="21">
        <v>24.950249900474851</v>
      </c>
      <c r="E390" s="21">
        <v>6.7221067221067221</v>
      </c>
      <c r="F390" s="21">
        <v>19.233519233519235</v>
      </c>
      <c r="G390" s="17">
        <f t="shared" si="26"/>
        <v>2.1407983191422679</v>
      </c>
      <c r="J390" s="11">
        <v>44</v>
      </c>
      <c r="K390" s="11">
        <v>31.19</v>
      </c>
      <c r="L390" s="11">
        <v>67.650000000000006</v>
      </c>
      <c r="M390" s="11">
        <v>21.69</v>
      </c>
      <c r="N390" s="11">
        <v>31.53</v>
      </c>
      <c r="O390" s="17">
        <f t="shared" si="27"/>
        <v>6.9076433121019107</v>
      </c>
      <c r="R390" s="11">
        <v>357</v>
      </c>
      <c r="S390" s="11">
        <v>31.9</v>
      </c>
      <c r="T390" s="11">
        <v>58.1</v>
      </c>
      <c r="U390" s="11">
        <v>24.24</v>
      </c>
      <c r="V390" s="11">
        <v>32.68</v>
      </c>
      <c r="W390" s="17">
        <f t="shared" si="24"/>
        <v>7.7197452229299355</v>
      </c>
      <c r="Z390" s="11">
        <v>224</v>
      </c>
      <c r="AA390" s="11">
        <v>56.8</v>
      </c>
      <c r="AB390" s="11">
        <v>91.65</v>
      </c>
      <c r="AC390" s="11">
        <v>28.6</v>
      </c>
      <c r="AD390" s="11">
        <v>36.67</v>
      </c>
      <c r="AE390" s="17">
        <f t="shared" si="28"/>
        <v>9.1082802547770694</v>
      </c>
    </row>
    <row r="391" spans="2:31" x14ac:dyDescent="0.25">
      <c r="B391" s="16">
        <v>472</v>
      </c>
      <c r="C391" s="16">
        <v>3.04</v>
      </c>
      <c r="D391" s="16">
        <v>16.61</v>
      </c>
      <c r="E391" s="16">
        <v>6.8</v>
      </c>
      <c r="F391" s="16">
        <v>16</v>
      </c>
      <c r="G391" s="17">
        <f t="shared" si="26"/>
        <v>2.1656050955414012</v>
      </c>
      <c r="J391" s="11">
        <v>304</v>
      </c>
      <c r="K391" s="11">
        <v>32.54</v>
      </c>
      <c r="L391" s="11">
        <v>74.31</v>
      </c>
      <c r="M391" s="11">
        <v>21.96</v>
      </c>
      <c r="N391" s="11">
        <v>33.01</v>
      </c>
      <c r="O391" s="17">
        <f t="shared" si="27"/>
        <v>6.9936305732484074</v>
      </c>
      <c r="R391" s="11">
        <v>153</v>
      </c>
      <c r="S391" s="11">
        <v>39.47</v>
      </c>
      <c r="T391" s="11">
        <v>68.62</v>
      </c>
      <c r="U391" s="11">
        <v>24.82</v>
      </c>
      <c r="V391" s="11">
        <v>32.01</v>
      </c>
      <c r="W391" s="17">
        <f t="shared" si="24"/>
        <v>7.904458598726114</v>
      </c>
      <c r="Z391" s="11">
        <v>396</v>
      </c>
      <c r="AA391" s="11">
        <v>52.56</v>
      </c>
      <c r="AB391" s="11">
        <v>80.28</v>
      </c>
      <c r="AC391" s="11">
        <v>28.64</v>
      </c>
      <c r="AD391" s="11">
        <v>35</v>
      </c>
      <c r="AE391" s="17">
        <f t="shared" si="28"/>
        <v>9.1210191082802545</v>
      </c>
    </row>
    <row r="392" spans="2:31" x14ac:dyDescent="0.25">
      <c r="B392" s="16">
        <v>26</v>
      </c>
      <c r="C392" s="21">
        <v>2.3474046948070426</v>
      </c>
      <c r="D392" s="21">
        <v>15.064530129045195</v>
      </c>
      <c r="E392" s="21">
        <v>6.8398068398068403</v>
      </c>
      <c r="F392" s="21">
        <v>15.56941556941557</v>
      </c>
      <c r="G392" s="17">
        <f t="shared" si="26"/>
        <v>2.1782824330595032</v>
      </c>
      <c r="J392" s="11">
        <v>166</v>
      </c>
      <c r="K392" s="11">
        <v>33.61</v>
      </c>
      <c r="L392" s="11">
        <v>61.6</v>
      </c>
      <c r="M392" s="11">
        <v>22.71</v>
      </c>
      <c r="N392" s="11">
        <v>30.44</v>
      </c>
      <c r="O392" s="17">
        <f t="shared" si="27"/>
        <v>7.2324840764331206</v>
      </c>
      <c r="R392" s="11">
        <v>322</v>
      </c>
      <c r="S392" s="11">
        <v>36.409999999999997</v>
      </c>
      <c r="T392" s="11">
        <v>56.66</v>
      </c>
      <c r="U392" s="11">
        <v>25.01</v>
      </c>
      <c r="V392" s="11">
        <v>30.31</v>
      </c>
      <c r="W392" s="17">
        <f t="shared" si="24"/>
        <v>7.9649681528662422</v>
      </c>
      <c r="Z392" s="11">
        <v>122</v>
      </c>
      <c r="AA392" s="11">
        <v>56.63</v>
      </c>
      <c r="AB392" s="11">
        <v>80.94</v>
      </c>
      <c r="AC392" s="11">
        <v>28.67</v>
      </c>
      <c r="AD392" s="11">
        <v>33.93</v>
      </c>
      <c r="AE392" s="17">
        <f t="shared" si="28"/>
        <v>9.130573248407643</v>
      </c>
    </row>
    <row r="393" spans="2:31" x14ac:dyDescent="0.25">
      <c r="B393" s="16">
        <v>124</v>
      </c>
      <c r="C393" s="16">
        <v>3.39</v>
      </c>
      <c r="D393" s="16">
        <v>10.210000000000001</v>
      </c>
      <c r="E393" s="16">
        <v>6.88</v>
      </c>
      <c r="F393" s="16">
        <v>11.85</v>
      </c>
      <c r="G393" s="17">
        <f t="shared" si="26"/>
        <v>2.1910828025477707</v>
      </c>
      <c r="J393" s="11">
        <v>350</v>
      </c>
      <c r="K393" s="11">
        <v>32.89</v>
      </c>
      <c r="L393" s="11">
        <v>7.44</v>
      </c>
      <c r="M393" s="11">
        <v>23.04</v>
      </c>
      <c r="N393" s="11">
        <v>10.7</v>
      </c>
      <c r="O393" s="17">
        <f t="shared" si="27"/>
        <v>7.3375796178343942</v>
      </c>
      <c r="R393" s="11">
        <v>333</v>
      </c>
      <c r="S393" s="11">
        <v>41.49</v>
      </c>
      <c r="T393" s="11">
        <v>87.07</v>
      </c>
      <c r="U393" s="11">
        <v>25.09</v>
      </c>
      <c r="V393" s="11">
        <v>36.1</v>
      </c>
      <c r="W393" s="17">
        <f t="shared" si="24"/>
        <v>7.9904458598726107</v>
      </c>
      <c r="Z393" s="11">
        <v>136</v>
      </c>
      <c r="AA393" s="11">
        <v>47.34</v>
      </c>
      <c r="AB393" s="11">
        <v>69.680000000000007</v>
      </c>
      <c r="AC393" s="11">
        <v>28.92</v>
      </c>
      <c r="AD393" s="11">
        <v>34.14</v>
      </c>
      <c r="AE393" s="17">
        <f t="shared" si="28"/>
        <v>9.2101910828025488</v>
      </c>
    </row>
    <row r="394" spans="2:31" x14ac:dyDescent="0.25">
      <c r="B394" s="16">
        <v>336</v>
      </c>
      <c r="C394" s="16">
        <v>2.94</v>
      </c>
      <c r="D394" s="16">
        <v>7.04</v>
      </c>
      <c r="E394" s="16">
        <v>6.9</v>
      </c>
      <c r="F394" s="16">
        <v>10.31</v>
      </c>
      <c r="G394" s="17">
        <f t="shared" si="26"/>
        <v>2.1974522292993632</v>
      </c>
      <c r="J394" s="11">
        <v>373</v>
      </c>
      <c r="K394" s="11">
        <v>36.92</v>
      </c>
      <c r="L394" s="11">
        <v>51.13</v>
      </c>
      <c r="M394" s="11">
        <v>23.12</v>
      </c>
      <c r="N394" s="11">
        <v>27.25</v>
      </c>
      <c r="O394" s="17">
        <f t="shared" si="27"/>
        <v>7.3630573248407645</v>
      </c>
      <c r="R394" s="11">
        <v>368</v>
      </c>
      <c r="S394" s="11">
        <v>39.770000000000003</v>
      </c>
      <c r="T394" s="11">
        <v>84.29</v>
      </c>
      <c r="U394" s="11">
        <v>25.46</v>
      </c>
      <c r="V394" s="11">
        <v>36.75</v>
      </c>
      <c r="W394" s="17">
        <f t="shared" si="24"/>
        <v>8.1082802547770694</v>
      </c>
      <c r="Z394" s="11">
        <v>160</v>
      </c>
      <c r="AA394" s="11">
        <v>57.12</v>
      </c>
      <c r="AB394" s="11">
        <v>107.34</v>
      </c>
      <c r="AC394" s="11">
        <v>29.48</v>
      </c>
      <c r="AD394" s="11">
        <v>40.520000000000003</v>
      </c>
      <c r="AE394" s="17">
        <f t="shared" si="28"/>
        <v>9.3885350318471339</v>
      </c>
    </row>
    <row r="395" spans="2:31" x14ac:dyDescent="0.25">
      <c r="B395" s="16">
        <v>141</v>
      </c>
      <c r="C395" s="16">
        <v>2.94</v>
      </c>
      <c r="D395" s="16">
        <v>11.06</v>
      </c>
      <c r="E395" s="16">
        <v>7</v>
      </c>
      <c r="F395" s="16">
        <v>13.25</v>
      </c>
      <c r="G395" s="17">
        <f t="shared" si="26"/>
        <v>2.2292993630573248</v>
      </c>
      <c r="J395" s="11">
        <v>199</v>
      </c>
      <c r="K395" s="11">
        <v>38.04</v>
      </c>
      <c r="L395" s="11">
        <v>71.08</v>
      </c>
      <c r="M395" s="11">
        <v>23.26</v>
      </c>
      <c r="N395" s="11">
        <v>31.77</v>
      </c>
      <c r="O395" s="17">
        <f t="shared" si="27"/>
        <v>7.4076433121019107</v>
      </c>
      <c r="R395" s="11">
        <v>359</v>
      </c>
      <c r="S395" s="11">
        <v>32.51</v>
      </c>
      <c r="T395" s="11">
        <v>84.6</v>
      </c>
      <c r="U395" s="11">
        <v>25.51</v>
      </c>
      <c r="V395" s="11">
        <v>37.450000000000003</v>
      </c>
      <c r="W395" s="17">
        <f t="shared" si="24"/>
        <v>8.1242038216560513</v>
      </c>
      <c r="Z395" s="11">
        <v>126</v>
      </c>
      <c r="AA395" s="11">
        <v>54.5</v>
      </c>
      <c r="AB395" s="11">
        <v>82.36</v>
      </c>
      <c r="AC395" s="11">
        <v>29.78</v>
      </c>
      <c r="AD395" s="11">
        <v>35.950000000000003</v>
      </c>
      <c r="AE395" s="17">
        <f t="shared" si="28"/>
        <v>9.4840764331210199</v>
      </c>
    </row>
    <row r="396" spans="2:31" x14ac:dyDescent="0.25">
      <c r="B396" s="16">
        <v>241</v>
      </c>
      <c r="C396" s="16">
        <v>3.4</v>
      </c>
      <c r="D396" s="16">
        <v>15.51</v>
      </c>
      <c r="E396" s="16">
        <v>7.1</v>
      </c>
      <c r="F396" s="16">
        <v>15.53</v>
      </c>
      <c r="G396" s="17">
        <f t="shared" si="26"/>
        <v>2.2611464968152863</v>
      </c>
      <c r="J396" s="11">
        <v>190</v>
      </c>
      <c r="K396" s="11">
        <v>33.229999999999997</v>
      </c>
      <c r="L396" s="11">
        <v>65.22</v>
      </c>
      <c r="M396" s="11">
        <v>23.57</v>
      </c>
      <c r="N396" s="11">
        <v>31.72</v>
      </c>
      <c r="O396" s="17">
        <f t="shared" si="27"/>
        <v>7.5063694267515926</v>
      </c>
      <c r="R396" s="11">
        <v>103</v>
      </c>
      <c r="S396" s="11">
        <v>41.26</v>
      </c>
      <c r="T396" s="11">
        <v>71.05</v>
      </c>
      <c r="U396" s="11">
        <v>25.7</v>
      </c>
      <c r="V396" s="11">
        <v>33.380000000000003</v>
      </c>
      <c r="W396" s="17">
        <f t="shared" si="24"/>
        <v>8.1847133757961785</v>
      </c>
      <c r="Z396" s="11">
        <v>462</v>
      </c>
      <c r="AA396" s="11">
        <v>54.72</v>
      </c>
      <c r="AB396" s="11">
        <v>107.69</v>
      </c>
      <c r="AC396" s="11">
        <v>29.82</v>
      </c>
      <c r="AD396" s="11">
        <v>41.14</v>
      </c>
      <c r="AE396" s="17">
        <f t="shared" si="28"/>
        <v>9.4968152866242033</v>
      </c>
    </row>
    <row r="397" spans="2:31" x14ac:dyDescent="0.25">
      <c r="B397" s="16">
        <v>108</v>
      </c>
      <c r="C397" s="16">
        <v>3.16</v>
      </c>
      <c r="D397" s="16">
        <v>14.22</v>
      </c>
      <c r="E397" s="16">
        <v>7.15</v>
      </c>
      <c r="F397" s="16">
        <v>14.53</v>
      </c>
      <c r="G397" s="17">
        <f t="shared" si="26"/>
        <v>2.2770700636942673</v>
      </c>
      <c r="J397" s="11">
        <v>75</v>
      </c>
      <c r="K397" s="11">
        <v>36.24</v>
      </c>
      <c r="L397" s="11">
        <v>71.17</v>
      </c>
      <c r="M397" s="11">
        <v>23.62</v>
      </c>
      <c r="N397" s="11">
        <v>32.22</v>
      </c>
      <c r="O397" s="17">
        <f t="shared" si="27"/>
        <v>7.5222929936305736</v>
      </c>
      <c r="R397" s="11">
        <v>176</v>
      </c>
      <c r="S397" s="11">
        <v>47.15</v>
      </c>
      <c r="T397" s="11">
        <v>92.13</v>
      </c>
      <c r="U397" s="11">
        <v>26.01</v>
      </c>
      <c r="V397" s="11">
        <v>36.590000000000003</v>
      </c>
      <c r="W397" s="17">
        <f t="shared" si="24"/>
        <v>8.2834394904458595</v>
      </c>
      <c r="Z397" s="11">
        <v>63</v>
      </c>
      <c r="AA397" s="11">
        <v>43.12</v>
      </c>
      <c r="AB397" s="11">
        <v>107.15</v>
      </c>
      <c r="AC397" s="11">
        <v>29.97</v>
      </c>
      <c r="AD397" s="11">
        <v>46.63</v>
      </c>
      <c r="AE397" s="17">
        <f t="shared" si="28"/>
        <v>9.5445859872611454</v>
      </c>
    </row>
    <row r="398" spans="2:31" x14ac:dyDescent="0.25">
      <c r="B398" s="16">
        <v>125</v>
      </c>
      <c r="C398" s="16">
        <v>3.24</v>
      </c>
      <c r="D398" s="16">
        <v>7.24</v>
      </c>
      <c r="E398" s="16">
        <v>7.25</v>
      </c>
      <c r="F398" s="16">
        <v>10.82</v>
      </c>
      <c r="G398" s="17">
        <f t="shared" si="26"/>
        <v>2.3089171974522293</v>
      </c>
      <c r="J398" s="11">
        <v>159</v>
      </c>
      <c r="K398" s="11">
        <v>39.22</v>
      </c>
      <c r="L398" s="11">
        <v>77.959999999999994</v>
      </c>
      <c r="M398" s="11">
        <v>23.91</v>
      </c>
      <c r="N398" s="11">
        <v>33.43</v>
      </c>
      <c r="O398" s="17">
        <f t="shared" si="27"/>
        <v>7.614649681528662</v>
      </c>
      <c r="R398" s="11">
        <v>329</v>
      </c>
      <c r="S398" s="11">
        <v>45.12</v>
      </c>
      <c r="T398" s="11">
        <v>100.81</v>
      </c>
      <c r="U398" s="11">
        <v>26.13</v>
      </c>
      <c r="V398" s="11">
        <v>38.54</v>
      </c>
      <c r="W398" s="17">
        <f t="shared" ref="W398:W425" si="29">U398/3.14</f>
        <v>8.3216560509554132</v>
      </c>
      <c r="Z398" s="11">
        <v>436</v>
      </c>
      <c r="AA398" s="11">
        <v>44.35</v>
      </c>
      <c r="AB398" s="11">
        <v>136.13</v>
      </c>
      <c r="AC398" s="11">
        <v>30.23</v>
      </c>
      <c r="AD398" s="11">
        <v>55.61</v>
      </c>
      <c r="AE398" s="17">
        <f t="shared" si="28"/>
        <v>9.6273885350318462</v>
      </c>
    </row>
    <row r="399" spans="2:31" x14ac:dyDescent="0.25">
      <c r="B399" s="16">
        <v>162</v>
      </c>
      <c r="C399" s="16">
        <v>3.58</v>
      </c>
      <c r="D399" s="16">
        <v>15.58</v>
      </c>
      <c r="E399" s="16">
        <v>7.32</v>
      </c>
      <c r="F399" s="16">
        <v>15.32</v>
      </c>
      <c r="G399" s="17">
        <f t="shared" si="26"/>
        <v>2.3312101910828025</v>
      </c>
      <c r="J399" s="11">
        <v>299</v>
      </c>
      <c r="K399" s="11">
        <v>37.97</v>
      </c>
      <c r="L399" s="11">
        <v>57.34</v>
      </c>
      <c r="M399" s="11">
        <v>23.97</v>
      </c>
      <c r="N399" s="11">
        <v>29.72</v>
      </c>
      <c r="O399" s="17">
        <f t="shared" si="27"/>
        <v>7.6337579617834388</v>
      </c>
      <c r="R399" s="11">
        <v>83</v>
      </c>
      <c r="S399" s="11">
        <v>42.33</v>
      </c>
      <c r="T399" s="11">
        <v>87.88</v>
      </c>
      <c r="U399" s="11">
        <v>26.2</v>
      </c>
      <c r="V399" s="11">
        <v>36.619999999999997</v>
      </c>
      <c r="W399" s="17">
        <f t="shared" si="29"/>
        <v>8.3439490445859867</v>
      </c>
      <c r="Z399" s="11">
        <v>97</v>
      </c>
      <c r="AA399" s="11">
        <v>52.71</v>
      </c>
      <c r="AB399" s="11">
        <v>89.33</v>
      </c>
      <c r="AC399" s="11">
        <v>30.51</v>
      </c>
      <c r="AD399" s="11">
        <v>40.590000000000003</v>
      </c>
      <c r="AE399" s="17">
        <f t="shared" si="28"/>
        <v>9.7165605095541405</v>
      </c>
    </row>
    <row r="400" spans="2:31" x14ac:dyDescent="0.25">
      <c r="B400" s="16">
        <v>220</v>
      </c>
      <c r="C400" s="16">
        <v>3.22</v>
      </c>
      <c r="D400" s="16">
        <v>12.83</v>
      </c>
      <c r="E400" s="16">
        <v>7.76</v>
      </c>
      <c r="F400" s="16">
        <v>14.97</v>
      </c>
      <c r="G400" s="17">
        <f t="shared" si="26"/>
        <v>2.4713375796178343</v>
      </c>
      <c r="J400" s="11">
        <v>88</v>
      </c>
      <c r="K400" s="11">
        <v>40.450000000000003</v>
      </c>
      <c r="L400" s="11">
        <v>78.53</v>
      </c>
      <c r="M400" s="11">
        <v>24.14</v>
      </c>
      <c r="N400" s="11">
        <v>33.869999999999997</v>
      </c>
      <c r="O400" s="17">
        <f t="shared" si="27"/>
        <v>7.6878980891719744</v>
      </c>
      <c r="R400" s="11">
        <v>237</v>
      </c>
      <c r="S400" s="11">
        <v>46.37</v>
      </c>
      <c r="T400" s="11">
        <v>99.78</v>
      </c>
      <c r="U400" s="11">
        <v>26.64</v>
      </c>
      <c r="V400" s="11">
        <v>40.14</v>
      </c>
      <c r="W400" s="17">
        <f t="shared" si="29"/>
        <v>8.4840764331210181</v>
      </c>
      <c r="Z400" s="11">
        <v>179</v>
      </c>
      <c r="AA400" s="11">
        <v>40.35</v>
      </c>
      <c r="AB400" s="11">
        <v>81.14</v>
      </c>
      <c r="AC400" s="11">
        <v>30.57</v>
      </c>
      <c r="AD400" s="11">
        <v>40.29</v>
      </c>
      <c r="AE400" s="17">
        <f t="shared" si="28"/>
        <v>9.7356687898089174</v>
      </c>
    </row>
    <row r="401" spans="2:31" x14ac:dyDescent="0.25">
      <c r="B401" s="16">
        <v>578</v>
      </c>
      <c r="C401" s="16">
        <v>3.23</v>
      </c>
      <c r="D401" s="16">
        <v>9.33</v>
      </c>
      <c r="E401" s="16">
        <v>7.76</v>
      </c>
      <c r="F401" s="16">
        <v>12.92</v>
      </c>
      <c r="G401" s="17">
        <f t="shared" si="26"/>
        <v>2.4713375796178343</v>
      </c>
      <c r="J401" s="11">
        <v>300</v>
      </c>
      <c r="K401" s="11">
        <v>39.89</v>
      </c>
      <c r="L401" s="11">
        <v>67.14</v>
      </c>
      <c r="M401" s="11">
        <v>24.3</v>
      </c>
      <c r="N401" s="11">
        <v>31.66</v>
      </c>
      <c r="O401" s="17">
        <f t="shared" si="27"/>
        <v>7.7388535031847132</v>
      </c>
      <c r="R401" s="11">
        <v>279</v>
      </c>
      <c r="S401" s="11">
        <v>48.68</v>
      </c>
      <c r="T401" s="11">
        <v>85.41</v>
      </c>
      <c r="U401" s="11">
        <v>26.96</v>
      </c>
      <c r="V401" s="11">
        <v>35.81</v>
      </c>
      <c r="W401" s="17">
        <f t="shared" si="29"/>
        <v>8.5859872611464976</v>
      </c>
      <c r="Z401" s="11">
        <v>138</v>
      </c>
      <c r="AA401" s="11">
        <v>51.32</v>
      </c>
      <c r="AB401" s="11">
        <v>76.62</v>
      </c>
      <c r="AC401" s="11">
        <v>30.63</v>
      </c>
      <c r="AD401" s="11">
        <v>37.340000000000003</v>
      </c>
      <c r="AE401" s="17">
        <f t="shared" si="28"/>
        <v>9.7547770700636942</v>
      </c>
    </row>
    <row r="402" spans="2:31" x14ac:dyDescent="0.25">
      <c r="B402" s="16">
        <v>408</v>
      </c>
      <c r="C402" s="16">
        <v>3.05</v>
      </c>
      <c r="D402" s="16">
        <v>16.25</v>
      </c>
      <c r="E402" s="16">
        <v>7.9</v>
      </c>
      <c r="F402" s="16">
        <v>16.63</v>
      </c>
      <c r="G402" s="17">
        <f t="shared" si="26"/>
        <v>2.515923566878981</v>
      </c>
      <c r="J402" s="11">
        <v>116</v>
      </c>
      <c r="K402" s="11">
        <v>33.65</v>
      </c>
      <c r="L402" s="11">
        <v>73.12</v>
      </c>
      <c r="M402" s="11">
        <v>24.4</v>
      </c>
      <c r="N402" s="11">
        <v>34.630000000000003</v>
      </c>
      <c r="O402" s="17">
        <f t="shared" si="27"/>
        <v>7.7707006369426743</v>
      </c>
      <c r="R402" s="11">
        <v>221</v>
      </c>
      <c r="S402" s="11">
        <v>45.36</v>
      </c>
      <c r="T402" s="11">
        <v>108.68</v>
      </c>
      <c r="U402" s="11">
        <v>26.99</v>
      </c>
      <c r="V402" s="11">
        <v>41.3</v>
      </c>
      <c r="W402" s="17">
        <f t="shared" si="29"/>
        <v>8.5955414012738842</v>
      </c>
      <c r="Z402" s="11">
        <v>419</v>
      </c>
      <c r="AA402" s="11">
        <v>62.41</v>
      </c>
      <c r="AB402" s="11">
        <v>101.54</v>
      </c>
      <c r="AC402" s="11">
        <v>30.99</v>
      </c>
      <c r="AD402" s="11">
        <v>39</v>
      </c>
      <c r="AE402" s="17">
        <f t="shared" si="28"/>
        <v>9.8694267515923553</v>
      </c>
    </row>
    <row r="403" spans="2:31" x14ac:dyDescent="0.25">
      <c r="B403" s="16">
        <v>388</v>
      </c>
      <c r="C403" s="16">
        <v>4.2699999999999996</v>
      </c>
      <c r="D403" s="16">
        <v>16.96</v>
      </c>
      <c r="E403" s="16">
        <v>8.32</v>
      </c>
      <c r="F403" s="16">
        <v>16.100000000000001</v>
      </c>
      <c r="G403" s="17">
        <f t="shared" si="26"/>
        <v>2.6496815286624202</v>
      </c>
      <c r="J403" s="11">
        <v>207</v>
      </c>
      <c r="K403" s="11">
        <v>41.21</v>
      </c>
      <c r="L403" s="11">
        <v>78.7</v>
      </c>
      <c r="M403" s="11">
        <v>24.41</v>
      </c>
      <c r="N403" s="11">
        <v>33.68</v>
      </c>
      <c r="O403" s="17">
        <f t="shared" si="27"/>
        <v>7.7738853503184711</v>
      </c>
      <c r="R403" s="11">
        <v>311</v>
      </c>
      <c r="S403" s="11">
        <v>43.17</v>
      </c>
      <c r="T403" s="11">
        <v>71.209999999999994</v>
      </c>
      <c r="U403" s="11">
        <v>27.17</v>
      </c>
      <c r="V403" s="11">
        <v>33.74</v>
      </c>
      <c r="W403" s="17">
        <f t="shared" si="29"/>
        <v>8.6528662420382165</v>
      </c>
      <c r="Z403" s="11">
        <v>307</v>
      </c>
      <c r="AA403" s="11">
        <v>63.13</v>
      </c>
      <c r="AB403" s="11">
        <v>121.53</v>
      </c>
      <c r="AC403" s="11">
        <v>31.01</v>
      </c>
      <c r="AD403" s="11">
        <v>45.29</v>
      </c>
      <c r="AE403" s="17">
        <f t="shared" si="28"/>
        <v>9.8757961783439487</v>
      </c>
    </row>
    <row r="404" spans="2:31" x14ac:dyDescent="0.25">
      <c r="B404" s="16">
        <v>548</v>
      </c>
      <c r="C404" s="16">
        <v>4.13</v>
      </c>
      <c r="D404" s="16">
        <v>19.13</v>
      </c>
      <c r="E404" s="16">
        <v>8.41</v>
      </c>
      <c r="F404" s="16">
        <v>16.82</v>
      </c>
      <c r="G404" s="17">
        <f t="shared" si="26"/>
        <v>2.6783439490445859</v>
      </c>
      <c r="J404" s="11">
        <v>433</v>
      </c>
      <c r="K404" s="11">
        <v>42.19</v>
      </c>
      <c r="L404" s="11">
        <v>79.400000000000006</v>
      </c>
      <c r="M404" s="11">
        <v>24.5</v>
      </c>
      <c r="N404" s="11">
        <v>33.57</v>
      </c>
      <c r="O404" s="17">
        <f t="shared" si="27"/>
        <v>7.8025477707006363</v>
      </c>
      <c r="R404" s="11">
        <v>428</v>
      </c>
      <c r="S404" s="11">
        <v>46.96</v>
      </c>
      <c r="T404" s="11">
        <v>95.2</v>
      </c>
      <c r="U404" s="11">
        <v>27.19</v>
      </c>
      <c r="V404" s="11">
        <v>38.270000000000003</v>
      </c>
      <c r="W404" s="17">
        <f t="shared" si="29"/>
        <v>8.6592356687898082</v>
      </c>
      <c r="Z404" s="11">
        <v>183</v>
      </c>
      <c r="AA404" s="11">
        <v>57.12</v>
      </c>
      <c r="AB404" s="11">
        <v>89</v>
      </c>
      <c r="AC404" s="11">
        <v>31.12</v>
      </c>
      <c r="AD404" s="11">
        <v>37.86</v>
      </c>
      <c r="AE404" s="17">
        <f t="shared" si="28"/>
        <v>9.9108280254777075</v>
      </c>
    </row>
    <row r="405" spans="2:31" x14ac:dyDescent="0.25">
      <c r="B405" s="16">
        <v>255</v>
      </c>
      <c r="C405" s="16">
        <v>4.26</v>
      </c>
      <c r="D405" s="16">
        <v>12.23</v>
      </c>
      <c r="E405" s="16">
        <v>8.42</v>
      </c>
      <c r="F405" s="16">
        <v>13.54</v>
      </c>
      <c r="G405" s="17">
        <f t="shared" si="26"/>
        <v>2.6815286624203822</v>
      </c>
      <c r="J405" s="11">
        <v>211</v>
      </c>
      <c r="K405" s="11">
        <v>42.41</v>
      </c>
      <c r="L405" s="11">
        <v>62.46</v>
      </c>
      <c r="M405" s="11">
        <v>25.07</v>
      </c>
      <c r="N405" s="11">
        <v>30.09</v>
      </c>
      <c r="O405" s="17">
        <f t="shared" si="27"/>
        <v>7.984076433121019</v>
      </c>
      <c r="R405" s="11">
        <v>168</v>
      </c>
      <c r="S405" s="11">
        <v>48.21</v>
      </c>
      <c r="T405" s="11">
        <v>82.59</v>
      </c>
      <c r="U405" s="11">
        <v>27.21</v>
      </c>
      <c r="V405" s="11">
        <v>35.67</v>
      </c>
      <c r="W405" s="17">
        <f t="shared" si="29"/>
        <v>8.6656050955414017</v>
      </c>
      <c r="Z405" s="11">
        <v>163</v>
      </c>
      <c r="AA405" s="11">
        <v>56.36</v>
      </c>
      <c r="AB405" s="11">
        <v>92.35</v>
      </c>
      <c r="AC405" s="11">
        <v>31.17</v>
      </c>
      <c r="AD405" s="11">
        <v>39.72</v>
      </c>
      <c r="AE405" s="17">
        <f t="shared" si="28"/>
        <v>9.9267515923566876</v>
      </c>
    </row>
    <row r="406" spans="2:31" x14ac:dyDescent="0.25">
      <c r="B406" s="16">
        <v>353</v>
      </c>
      <c r="C406" s="16">
        <v>4.1100000000000003</v>
      </c>
      <c r="D406" s="16">
        <v>14.34</v>
      </c>
      <c r="E406" s="16">
        <v>8.6300000000000008</v>
      </c>
      <c r="F406" s="16">
        <v>15.8</v>
      </c>
      <c r="G406" s="17">
        <f t="shared" si="26"/>
        <v>2.7484076433121021</v>
      </c>
      <c r="J406" s="11">
        <v>78</v>
      </c>
      <c r="K406" s="11">
        <v>38.090000000000003</v>
      </c>
      <c r="L406" s="11">
        <v>69.53</v>
      </c>
      <c r="M406" s="11">
        <v>26.22</v>
      </c>
      <c r="N406" s="11">
        <v>34.26</v>
      </c>
      <c r="O406" s="17">
        <f t="shared" si="27"/>
        <v>8.3503184713375784</v>
      </c>
      <c r="R406" s="11">
        <v>318</v>
      </c>
      <c r="S406" s="11">
        <v>51.1</v>
      </c>
      <c r="T406" s="11">
        <v>110.92</v>
      </c>
      <c r="U406" s="11">
        <v>27.28</v>
      </c>
      <c r="V406" s="11">
        <v>40.11</v>
      </c>
      <c r="W406" s="17">
        <f t="shared" si="29"/>
        <v>8.6878980891719753</v>
      </c>
      <c r="Z406" s="11">
        <v>235</v>
      </c>
      <c r="AA406" s="11">
        <v>70.53</v>
      </c>
      <c r="AB406" s="11">
        <v>104.34</v>
      </c>
      <c r="AC406" s="11">
        <v>31.7</v>
      </c>
      <c r="AD406" s="11">
        <v>39.15</v>
      </c>
      <c r="AE406" s="17">
        <f t="shared" si="28"/>
        <v>10.095541401273884</v>
      </c>
    </row>
    <row r="407" spans="2:31" x14ac:dyDescent="0.25">
      <c r="B407" s="16">
        <v>443</v>
      </c>
      <c r="C407" s="16">
        <v>4.9400000000000004</v>
      </c>
      <c r="D407" s="16">
        <v>10.220000000000001</v>
      </c>
      <c r="E407" s="16">
        <v>8.66</v>
      </c>
      <c r="F407" s="16">
        <v>12.25</v>
      </c>
      <c r="G407" s="17">
        <f t="shared" si="26"/>
        <v>2.7579617834394905</v>
      </c>
      <c r="J407" s="11">
        <v>498</v>
      </c>
      <c r="K407" s="11">
        <v>49.97</v>
      </c>
      <c r="L407" s="11">
        <v>93.81</v>
      </c>
      <c r="M407" s="11">
        <v>26.47</v>
      </c>
      <c r="N407" s="11">
        <v>36.5</v>
      </c>
      <c r="O407" s="17">
        <f t="shared" si="27"/>
        <v>8.4299363057324825</v>
      </c>
      <c r="R407" s="11">
        <v>375</v>
      </c>
      <c r="S407" s="11">
        <v>51.04</v>
      </c>
      <c r="T407" s="11">
        <v>73.53</v>
      </c>
      <c r="U407" s="11">
        <v>27.45</v>
      </c>
      <c r="V407" s="11">
        <v>33.01</v>
      </c>
      <c r="W407" s="17">
        <f t="shared" si="29"/>
        <v>8.7420382165605091</v>
      </c>
      <c r="Z407" s="11">
        <v>79</v>
      </c>
      <c r="AA407" s="11">
        <v>63.67</v>
      </c>
      <c r="AB407" s="11">
        <v>87.02</v>
      </c>
      <c r="AC407" s="11">
        <v>31.75</v>
      </c>
      <c r="AD407" s="11">
        <v>36.450000000000003</v>
      </c>
      <c r="AE407" s="17">
        <f t="shared" si="28"/>
        <v>10.111464968152866</v>
      </c>
    </row>
    <row r="408" spans="2:31" x14ac:dyDescent="0.25">
      <c r="B408" s="16">
        <v>363</v>
      </c>
      <c r="C408" s="16">
        <v>5.09</v>
      </c>
      <c r="D408" s="16">
        <v>14.14</v>
      </c>
      <c r="E408" s="16">
        <v>8.86</v>
      </c>
      <c r="F408" s="16">
        <v>14.89</v>
      </c>
      <c r="G408" s="17">
        <f t="shared" si="26"/>
        <v>2.8216560509554136</v>
      </c>
      <c r="J408" s="11">
        <v>98</v>
      </c>
      <c r="K408" s="11">
        <v>49.01</v>
      </c>
      <c r="L408" s="11">
        <v>83.27</v>
      </c>
      <c r="M408" s="11">
        <v>27.07</v>
      </c>
      <c r="N408" s="11">
        <v>34.700000000000003</v>
      </c>
      <c r="O408" s="17">
        <f t="shared" si="27"/>
        <v>8.6210191082802545</v>
      </c>
      <c r="R408" s="11">
        <v>131</v>
      </c>
      <c r="S408" s="11">
        <v>46.09</v>
      </c>
      <c r="T408" s="11">
        <v>68.03</v>
      </c>
      <c r="U408" s="11">
        <v>27.59</v>
      </c>
      <c r="V408" s="11">
        <v>31.36</v>
      </c>
      <c r="W408" s="17">
        <f t="shared" si="29"/>
        <v>8.7866242038216562</v>
      </c>
      <c r="Z408" s="11">
        <v>110</v>
      </c>
      <c r="AA408" s="11">
        <v>59.69</v>
      </c>
      <c r="AB408" s="11">
        <v>103.01</v>
      </c>
      <c r="AC408" s="11">
        <v>31.92</v>
      </c>
      <c r="AD408" s="11">
        <v>44.35</v>
      </c>
      <c r="AE408" s="17">
        <f t="shared" si="28"/>
        <v>10.165605095541402</v>
      </c>
    </row>
    <row r="409" spans="2:31" x14ac:dyDescent="0.25">
      <c r="B409" s="16">
        <v>63</v>
      </c>
      <c r="C409" s="21">
        <v>5.2998105996159</v>
      </c>
      <c r="D409" s="21">
        <v>13.8666277332416</v>
      </c>
      <c r="E409" s="21">
        <v>8.9001089001089007</v>
      </c>
      <c r="F409" s="21">
        <v>14.249414249414249</v>
      </c>
      <c r="G409" s="17">
        <f t="shared" si="26"/>
        <v>2.8344295860219426</v>
      </c>
      <c r="J409" s="11">
        <v>66</v>
      </c>
      <c r="K409" s="11">
        <v>48.71</v>
      </c>
      <c r="L409" s="11">
        <v>95.84</v>
      </c>
      <c r="M409" s="11">
        <v>27.15</v>
      </c>
      <c r="N409" s="11">
        <v>37.659999999999997</v>
      </c>
      <c r="O409" s="17">
        <f t="shared" si="27"/>
        <v>8.6464968152866231</v>
      </c>
      <c r="R409" s="11">
        <v>291</v>
      </c>
      <c r="S409" s="11">
        <v>48.73</v>
      </c>
      <c r="T409" s="11">
        <v>99.9</v>
      </c>
      <c r="U409" s="11">
        <v>27.79</v>
      </c>
      <c r="V409" s="11">
        <v>39.28</v>
      </c>
      <c r="W409" s="17">
        <f t="shared" si="29"/>
        <v>8.8503184713375784</v>
      </c>
      <c r="Z409" s="11">
        <v>196</v>
      </c>
      <c r="AA409" s="11">
        <v>50.51</v>
      </c>
      <c r="AB409" s="11">
        <v>86.12</v>
      </c>
      <c r="AC409" s="11">
        <v>32.159999999999997</v>
      </c>
      <c r="AD409" s="11">
        <v>39.909999999999997</v>
      </c>
      <c r="AE409" s="17">
        <f t="shared" si="28"/>
        <v>10.242038216560507</v>
      </c>
    </row>
    <row r="410" spans="2:31" x14ac:dyDescent="0.25">
      <c r="B410" s="16">
        <v>484</v>
      </c>
      <c r="C410" s="16">
        <v>5.38</v>
      </c>
      <c r="D410" s="16">
        <v>14.54</v>
      </c>
      <c r="E410" s="16">
        <v>9.0399999999999991</v>
      </c>
      <c r="F410" s="16">
        <v>14.67</v>
      </c>
      <c r="G410" s="17">
        <f t="shared" si="26"/>
        <v>2.878980891719745</v>
      </c>
      <c r="J410" s="11">
        <v>47</v>
      </c>
      <c r="K410" s="11">
        <v>51.22</v>
      </c>
      <c r="L410" s="11">
        <v>83.64</v>
      </c>
      <c r="M410" s="11">
        <v>27.37</v>
      </c>
      <c r="N410" s="11">
        <v>34.93</v>
      </c>
      <c r="O410" s="17">
        <f t="shared" si="27"/>
        <v>8.7165605095541405</v>
      </c>
      <c r="R410" s="11">
        <v>304</v>
      </c>
      <c r="S410" s="11">
        <v>50.25</v>
      </c>
      <c r="T410" s="11">
        <v>88.86</v>
      </c>
      <c r="U410" s="11">
        <v>27.82</v>
      </c>
      <c r="V410" s="11">
        <v>36.200000000000003</v>
      </c>
      <c r="W410" s="17">
        <f t="shared" si="29"/>
        <v>8.8598726114649686</v>
      </c>
      <c r="Z410" s="11">
        <v>338</v>
      </c>
      <c r="AA410" s="11">
        <v>60.58</v>
      </c>
      <c r="AB410" s="11">
        <v>102.84</v>
      </c>
      <c r="AC410" s="11">
        <v>32.51</v>
      </c>
      <c r="AD410" s="11">
        <v>39.729999999999997</v>
      </c>
      <c r="AE410" s="17">
        <f t="shared" si="28"/>
        <v>10.353503184713375</v>
      </c>
    </row>
    <row r="411" spans="2:31" x14ac:dyDescent="0.25">
      <c r="B411" s="16">
        <v>534</v>
      </c>
      <c r="C411" s="16">
        <v>5.47</v>
      </c>
      <c r="D411" s="16">
        <v>17.579999999999998</v>
      </c>
      <c r="E411" s="16">
        <v>9.25</v>
      </c>
      <c r="F411" s="16">
        <v>16.059999999999999</v>
      </c>
      <c r="G411" s="17">
        <f t="shared" si="26"/>
        <v>2.9458598726114649</v>
      </c>
      <c r="J411" s="11">
        <v>172</v>
      </c>
      <c r="K411" s="11">
        <v>43.9</v>
      </c>
      <c r="L411" s="11">
        <v>82.89</v>
      </c>
      <c r="M411" s="11">
        <v>27.45</v>
      </c>
      <c r="N411" s="11">
        <v>36.08</v>
      </c>
      <c r="O411" s="17">
        <f t="shared" si="27"/>
        <v>8.7420382165605091</v>
      </c>
      <c r="R411" s="11">
        <v>465</v>
      </c>
      <c r="S411" s="11">
        <v>50.45</v>
      </c>
      <c r="T411" s="11">
        <v>103.66</v>
      </c>
      <c r="U411" s="11">
        <v>28.3</v>
      </c>
      <c r="V411" s="11">
        <v>39.68</v>
      </c>
      <c r="W411" s="17">
        <f t="shared" si="29"/>
        <v>9.0127388535031852</v>
      </c>
      <c r="Z411" s="11">
        <v>375</v>
      </c>
      <c r="AA411" s="11">
        <v>56.62</v>
      </c>
      <c r="AB411" s="11">
        <v>126.47</v>
      </c>
      <c r="AC411" s="11">
        <v>32.950000000000003</v>
      </c>
      <c r="AD411" s="11">
        <v>46.55</v>
      </c>
      <c r="AE411" s="17">
        <f t="shared" si="28"/>
        <v>10.493630573248408</v>
      </c>
    </row>
    <row r="412" spans="2:31" x14ac:dyDescent="0.25">
      <c r="B412" s="16">
        <v>386</v>
      </c>
      <c r="C412" s="16">
        <v>5.58</v>
      </c>
      <c r="D412" s="16">
        <v>20.61</v>
      </c>
      <c r="E412" s="16">
        <v>9.4700000000000006</v>
      </c>
      <c r="F412" s="16">
        <v>17.32</v>
      </c>
      <c r="G412" s="17">
        <f t="shared" si="26"/>
        <v>3.015923566878981</v>
      </c>
      <c r="J412" s="11">
        <v>518</v>
      </c>
      <c r="K412" s="11">
        <v>50.3</v>
      </c>
      <c r="L412" s="11">
        <v>92.66</v>
      </c>
      <c r="M412" s="11">
        <v>27.45</v>
      </c>
      <c r="N412" s="11">
        <v>36.72</v>
      </c>
      <c r="O412" s="17">
        <f t="shared" si="27"/>
        <v>8.7420382165605091</v>
      </c>
      <c r="R412" s="11">
        <v>433</v>
      </c>
      <c r="S412" s="11">
        <v>52.85</v>
      </c>
      <c r="T412" s="11">
        <v>98.65</v>
      </c>
      <c r="U412" s="11">
        <v>28.43</v>
      </c>
      <c r="V412" s="11">
        <v>41.27</v>
      </c>
      <c r="W412" s="17">
        <f t="shared" si="29"/>
        <v>9.0541401273885338</v>
      </c>
      <c r="Z412" s="11">
        <v>58</v>
      </c>
      <c r="AA412" s="11">
        <v>45.23</v>
      </c>
      <c r="AB412" s="11">
        <v>122.33</v>
      </c>
      <c r="AC412" s="11">
        <v>33.39</v>
      </c>
      <c r="AD412" s="11">
        <v>50.67</v>
      </c>
      <c r="AE412" s="17">
        <f t="shared" si="28"/>
        <v>10.63375796178344</v>
      </c>
    </row>
    <row r="413" spans="2:31" x14ac:dyDescent="0.25">
      <c r="B413" s="16">
        <v>387</v>
      </c>
      <c r="C413" s="16">
        <v>6.22</v>
      </c>
      <c r="D413" s="16">
        <v>21.22</v>
      </c>
      <c r="E413" s="16">
        <v>9.5299999999999994</v>
      </c>
      <c r="F413" s="16">
        <v>17.45</v>
      </c>
      <c r="G413" s="17">
        <f t="shared" si="26"/>
        <v>3.0350318471337578</v>
      </c>
      <c r="J413" s="11">
        <v>73</v>
      </c>
      <c r="K413" s="11">
        <v>49.37</v>
      </c>
      <c r="L413" s="11">
        <v>102.25</v>
      </c>
      <c r="M413" s="11">
        <v>27.64</v>
      </c>
      <c r="N413" s="11">
        <v>38.840000000000003</v>
      </c>
      <c r="O413" s="17">
        <f t="shared" si="27"/>
        <v>8.8025477707006363</v>
      </c>
      <c r="R413" s="11">
        <v>319</v>
      </c>
      <c r="S413" s="11">
        <v>48.93</v>
      </c>
      <c r="T413" s="11">
        <v>92.94</v>
      </c>
      <c r="U413" s="11">
        <v>28.55</v>
      </c>
      <c r="V413" s="11">
        <v>37.61</v>
      </c>
      <c r="W413" s="17">
        <f t="shared" si="29"/>
        <v>9.0923566878980893</v>
      </c>
      <c r="Z413" s="11">
        <v>431</v>
      </c>
      <c r="AA413" s="11">
        <v>67.739999999999995</v>
      </c>
      <c r="AB413" s="11">
        <v>148.24</v>
      </c>
      <c r="AC413" s="11">
        <v>33.770000000000003</v>
      </c>
      <c r="AD413" s="11">
        <v>49.69</v>
      </c>
      <c r="AE413" s="17">
        <f t="shared" si="28"/>
        <v>10.754777070063694</v>
      </c>
    </row>
    <row r="414" spans="2:31" x14ac:dyDescent="0.25">
      <c r="B414" s="16">
        <v>430</v>
      </c>
      <c r="C414" s="16">
        <v>5.55</v>
      </c>
      <c r="D414" s="16">
        <v>12.4</v>
      </c>
      <c r="E414" s="16">
        <v>9.82</v>
      </c>
      <c r="F414" s="16">
        <v>13.85</v>
      </c>
      <c r="G414" s="17">
        <f t="shared" si="26"/>
        <v>3.1273885350318471</v>
      </c>
      <c r="J414" s="11">
        <v>120</v>
      </c>
      <c r="K414" s="11">
        <v>53.08</v>
      </c>
      <c r="L414" s="11">
        <v>83.79</v>
      </c>
      <c r="M414" s="11">
        <v>27.74</v>
      </c>
      <c r="N414" s="11">
        <v>34.74</v>
      </c>
      <c r="O414" s="17">
        <f t="shared" si="27"/>
        <v>8.8343949044585983</v>
      </c>
      <c r="R414" s="11">
        <v>107</v>
      </c>
      <c r="S414" s="11">
        <v>54.24</v>
      </c>
      <c r="T414" s="11">
        <v>92.7</v>
      </c>
      <c r="U414" s="11">
        <v>28.82</v>
      </c>
      <c r="V414" s="11">
        <v>37.21</v>
      </c>
      <c r="W414" s="17">
        <f t="shared" si="29"/>
        <v>9.1783439490445851</v>
      </c>
      <c r="Z414" s="11">
        <v>390</v>
      </c>
      <c r="AA414" s="11">
        <v>73.47</v>
      </c>
      <c r="AB414" s="11">
        <v>122.5</v>
      </c>
      <c r="AC414" s="11">
        <v>33.880000000000003</v>
      </c>
      <c r="AD414" s="11">
        <v>44.86</v>
      </c>
      <c r="AE414" s="17">
        <f t="shared" si="28"/>
        <v>10.789808917197453</v>
      </c>
    </row>
    <row r="415" spans="2:31" x14ac:dyDescent="0.25">
      <c r="B415" s="16">
        <v>458</v>
      </c>
      <c r="C415" s="16">
        <v>5.52</v>
      </c>
      <c r="D415" s="16">
        <v>13.02</v>
      </c>
      <c r="E415" s="16">
        <v>9.84</v>
      </c>
      <c r="F415" s="16">
        <v>14.53</v>
      </c>
      <c r="G415" s="17">
        <f t="shared" si="26"/>
        <v>3.1337579617834392</v>
      </c>
      <c r="J415" s="11">
        <v>79</v>
      </c>
      <c r="K415" s="11">
        <v>55.19</v>
      </c>
      <c r="L415" s="11">
        <v>98.32</v>
      </c>
      <c r="M415" s="11">
        <v>28.35</v>
      </c>
      <c r="N415" s="11">
        <v>38.01</v>
      </c>
      <c r="O415" s="17">
        <f t="shared" si="27"/>
        <v>9.0286624203821653</v>
      </c>
      <c r="R415" s="11">
        <v>207</v>
      </c>
      <c r="S415" s="11">
        <v>46.55</v>
      </c>
      <c r="T415" s="11">
        <v>115.43</v>
      </c>
      <c r="U415" s="11">
        <v>29.21</v>
      </c>
      <c r="V415" s="11">
        <v>48.79</v>
      </c>
      <c r="W415" s="17">
        <f t="shared" si="29"/>
        <v>9.3025477707006363</v>
      </c>
      <c r="Z415" s="11">
        <v>117</v>
      </c>
      <c r="AA415" s="11">
        <v>66.930000000000007</v>
      </c>
      <c r="AB415" s="11">
        <v>139.79</v>
      </c>
      <c r="AC415" s="11">
        <v>34.090000000000003</v>
      </c>
      <c r="AD415" s="11">
        <v>50.91</v>
      </c>
      <c r="AE415" s="17">
        <f t="shared" si="28"/>
        <v>10.856687898089172</v>
      </c>
    </row>
    <row r="416" spans="2:31" x14ac:dyDescent="0.25">
      <c r="B416" s="16">
        <v>240</v>
      </c>
      <c r="C416" s="16">
        <v>6.8</v>
      </c>
      <c r="D416" s="16">
        <v>24.93</v>
      </c>
      <c r="E416" s="16">
        <v>9.9</v>
      </c>
      <c r="F416" s="16">
        <v>18.97</v>
      </c>
      <c r="G416" s="17">
        <f t="shared" si="26"/>
        <v>3.1528662420382165</v>
      </c>
      <c r="J416" s="11">
        <v>71</v>
      </c>
      <c r="K416" s="11">
        <v>54</v>
      </c>
      <c r="L416" s="11">
        <v>86.13</v>
      </c>
      <c r="M416" s="11">
        <v>28.49</v>
      </c>
      <c r="N416" s="11">
        <v>35.57</v>
      </c>
      <c r="O416" s="17">
        <f t="shared" si="27"/>
        <v>9.0732484076433106</v>
      </c>
      <c r="R416" s="11">
        <v>429</v>
      </c>
      <c r="S416" s="11">
        <v>47.38</v>
      </c>
      <c r="T416" s="11">
        <v>104.67</v>
      </c>
      <c r="U416" s="11">
        <v>29.26</v>
      </c>
      <c r="V416" s="11">
        <v>42.72</v>
      </c>
      <c r="W416" s="17">
        <f t="shared" si="29"/>
        <v>9.3184713375796182</v>
      </c>
      <c r="Z416" s="11">
        <v>246</v>
      </c>
      <c r="AA416" s="11">
        <v>73.3</v>
      </c>
      <c r="AB416" s="11">
        <v>109.17</v>
      </c>
      <c r="AC416" s="11">
        <v>34.159999999999997</v>
      </c>
      <c r="AD416" s="11">
        <v>41.23</v>
      </c>
      <c r="AE416" s="17">
        <f t="shared" si="28"/>
        <v>10.878980891719744</v>
      </c>
    </row>
    <row r="417" spans="2:31" x14ac:dyDescent="0.25">
      <c r="B417" s="16">
        <v>580</v>
      </c>
      <c r="C417" s="16">
        <v>6.91</v>
      </c>
      <c r="D417" s="16">
        <v>26.68</v>
      </c>
      <c r="E417" s="16">
        <v>10</v>
      </c>
      <c r="F417" s="16">
        <v>20.29</v>
      </c>
      <c r="G417" s="17">
        <f t="shared" si="26"/>
        <v>3.1847133757961781</v>
      </c>
      <c r="J417" s="11">
        <v>516</v>
      </c>
      <c r="K417" s="11">
        <v>56.08</v>
      </c>
      <c r="L417" s="11">
        <v>94.53</v>
      </c>
      <c r="M417" s="11">
        <v>28.87</v>
      </c>
      <c r="N417" s="11">
        <v>37.119999999999997</v>
      </c>
      <c r="O417" s="17">
        <f t="shared" si="27"/>
        <v>9.1942675159235669</v>
      </c>
      <c r="R417" s="11">
        <v>232</v>
      </c>
      <c r="S417" s="11">
        <v>54.53</v>
      </c>
      <c r="T417" s="11">
        <v>92.7</v>
      </c>
      <c r="U417" s="11">
        <v>29.51</v>
      </c>
      <c r="V417" s="11">
        <v>37.979999999999997</v>
      </c>
      <c r="W417" s="17">
        <f t="shared" si="29"/>
        <v>9.3980891719745223</v>
      </c>
      <c r="Z417" s="11">
        <v>435</v>
      </c>
      <c r="AA417" s="11">
        <v>63.37</v>
      </c>
      <c r="AB417" s="11">
        <v>143.05000000000001</v>
      </c>
      <c r="AC417" s="11">
        <v>34.299999999999997</v>
      </c>
      <c r="AD417" s="11">
        <v>49.59</v>
      </c>
      <c r="AE417" s="17">
        <f t="shared" si="28"/>
        <v>10.923566878980891</v>
      </c>
    </row>
    <row r="418" spans="2:31" x14ac:dyDescent="0.25">
      <c r="B418" s="16">
        <v>121</v>
      </c>
      <c r="C418" s="16">
        <v>6.88</v>
      </c>
      <c r="D418" s="16">
        <v>26.57</v>
      </c>
      <c r="E418" s="16">
        <v>10.039999999999999</v>
      </c>
      <c r="F418" s="16">
        <v>19.47</v>
      </c>
      <c r="G418" s="17">
        <f t="shared" si="26"/>
        <v>3.1974522292993628</v>
      </c>
      <c r="J418" s="11">
        <v>282</v>
      </c>
      <c r="K418" s="11">
        <v>50.11</v>
      </c>
      <c r="L418" s="11">
        <v>101.7</v>
      </c>
      <c r="M418" s="11">
        <v>29.13</v>
      </c>
      <c r="N418" s="11">
        <v>38.869999999999997</v>
      </c>
      <c r="O418" s="17">
        <f t="shared" si="27"/>
        <v>9.277070063694266</v>
      </c>
      <c r="R418" s="11">
        <v>302</v>
      </c>
      <c r="S418" s="11">
        <v>58.6</v>
      </c>
      <c r="T418" s="11">
        <v>103.23</v>
      </c>
      <c r="U418" s="11">
        <v>29.74</v>
      </c>
      <c r="V418" s="11">
        <v>39.42</v>
      </c>
      <c r="W418" s="17">
        <f t="shared" si="29"/>
        <v>9.471337579617833</v>
      </c>
      <c r="Z418" s="11">
        <v>218</v>
      </c>
      <c r="AA418" s="11">
        <v>73</v>
      </c>
      <c r="AB418" s="11">
        <v>138.59</v>
      </c>
      <c r="AC418" s="11">
        <v>34.36</v>
      </c>
      <c r="AD418" s="11">
        <v>47.58</v>
      </c>
      <c r="AE418" s="17">
        <f t="shared" si="28"/>
        <v>10.942675159235668</v>
      </c>
    </row>
    <row r="419" spans="2:31" x14ac:dyDescent="0.25">
      <c r="B419" s="16">
        <v>485</v>
      </c>
      <c r="C419" s="16">
        <v>6.55</v>
      </c>
      <c r="D419" s="16">
        <v>18.32</v>
      </c>
      <c r="E419" s="16">
        <v>10.130000000000001</v>
      </c>
      <c r="F419" s="16">
        <v>16.54</v>
      </c>
      <c r="G419" s="17">
        <f t="shared" si="26"/>
        <v>3.2261146496815289</v>
      </c>
      <c r="R419" s="11">
        <v>325</v>
      </c>
      <c r="S419" s="11">
        <v>60.49</v>
      </c>
      <c r="T419" s="11">
        <v>124.41</v>
      </c>
      <c r="U419" s="11">
        <v>30.92</v>
      </c>
      <c r="V419" s="11">
        <v>45.48</v>
      </c>
      <c r="W419" s="17">
        <f t="shared" si="29"/>
        <v>9.8471337579617835</v>
      </c>
      <c r="Z419" s="11">
        <v>64</v>
      </c>
      <c r="AA419" s="11">
        <v>62.96</v>
      </c>
      <c r="AB419" s="11">
        <v>102.38</v>
      </c>
      <c r="AC419" s="11">
        <v>35.32</v>
      </c>
      <c r="AD419" s="11">
        <v>42.47</v>
      </c>
      <c r="AE419" s="17">
        <f t="shared" si="28"/>
        <v>11.248407643312101</v>
      </c>
    </row>
    <row r="420" spans="2:31" x14ac:dyDescent="0.25">
      <c r="B420" s="16">
        <v>319</v>
      </c>
      <c r="C420" s="16">
        <v>6.04</v>
      </c>
      <c r="D420" s="16">
        <v>28.8</v>
      </c>
      <c r="E420" s="16">
        <v>10.14</v>
      </c>
      <c r="F420" s="16">
        <v>20.86</v>
      </c>
      <c r="G420" s="17">
        <f t="shared" si="26"/>
        <v>3.2292993630573248</v>
      </c>
      <c r="I420" s="186" t="s">
        <v>19</v>
      </c>
      <c r="J420" s="11" t="s">
        <v>3</v>
      </c>
      <c r="K420" s="11" t="s">
        <v>4</v>
      </c>
      <c r="L420" s="11" t="s">
        <v>5</v>
      </c>
      <c r="M420" s="11" t="s">
        <v>6</v>
      </c>
      <c r="N420" s="11" t="s">
        <v>7</v>
      </c>
      <c r="O420" s="16" t="s">
        <v>167</v>
      </c>
      <c r="R420" s="11">
        <v>316</v>
      </c>
      <c r="S420" s="11">
        <v>63.96</v>
      </c>
      <c r="T420" s="11">
        <v>129.03</v>
      </c>
      <c r="U420" s="11">
        <v>30.98</v>
      </c>
      <c r="V420" s="11">
        <v>43.61</v>
      </c>
      <c r="W420" s="17">
        <f t="shared" si="29"/>
        <v>9.8662420382165603</v>
      </c>
      <c r="Z420" s="11">
        <v>213</v>
      </c>
      <c r="AA420" s="11">
        <v>75.88</v>
      </c>
      <c r="AB420" s="11">
        <v>135.05000000000001</v>
      </c>
      <c r="AC420" s="11">
        <v>36.78</v>
      </c>
      <c r="AD420" s="11">
        <v>47.45</v>
      </c>
      <c r="AE420" s="17">
        <f t="shared" si="28"/>
        <v>11.713375796178344</v>
      </c>
    </row>
    <row r="421" spans="2:31" x14ac:dyDescent="0.25">
      <c r="B421" s="16">
        <v>216</v>
      </c>
      <c r="C421" s="16">
        <v>6.4</v>
      </c>
      <c r="D421" s="16">
        <v>29.42</v>
      </c>
      <c r="E421" s="16">
        <v>10.16</v>
      </c>
      <c r="F421" s="16">
        <v>20.3</v>
      </c>
      <c r="G421" s="17">
        <f t="shared" si="26"/>
        <v>3.2356687898089169</v>
      </c>
      <c r="I421" s="187" t="s">
        <v>228</v>
      </c>
      <c r="J421" s="11">
        <v>350</v>
      </c>
      <c r="K421" s="11">
        <v>0.77</v>
      </c>
      <c r="L421" s="11">
        <v>7.11</v>
      </c>
      <c r="M421" s="11">
        <v>3.19</v>
      </c>
      <c r="N421" s="11">
        <v>9.9700000000000006</v>
      </c>
      <c r="O421" s="17">
        <f t="shared" ref="O421:O484" si="30">M421/3.14</f>
        <v>1.0159235668789808</v>
      </c>
      <c r="R421" s="11">
        <v>323</v>
      </c>
      <c r="S421" s="11">
        <v>62.55</v>
      </c>
      <c r="T421" s="11">
        <v>112.09</v>
      </c>
      <c r="U421" s="11">
        <v>31.79</v>
      </c>
      <c r="V421" s="11">
        <v>42.27</v>
      </c>
      <c r="W421" s="17">
        <f t="shared" si="29"/>
        <v>10.124203821656049</v>
      </c>
      <c r="Z421" s="11">
        <v>216</v>
      </c>
      <c r="AA421" s="11">
        <v>67.819999999999993</v>
      </c>
      <c r="AB421" s="11">
        <v>105.33</v>
      </c>
      <c r="AC421" s="11">
        <v>37.74</v>
      </c>
      <c r="AD421" s="11">
        <v>45.81</v>
      </c>
      <c r="AE421" s="17">
        <f t="shared" si="28"/>
        <v>12.019108280254777</v>
      </c>
    </row>
    <row r="422" spans="2:31" x14ac:dyDescent="0.25">
      <c r="B422" s="16">
        <v>398</v>
      </c>
      <c r="C422" s="16">
        <v>5.78</v>
      </c>
      <c r="D422" s="16">
        <v>24.54</v>
      </c>
      <c r="E422" s="16">
        <v>10.28</v>
      </c>
      <c r="F422" s="16">
        <v>19.22</v>
      </c>
      <c r="G422" s="17">
        <f t="shared" si="26"/>
        <v>3.2738853503184711</v>
      </c>
      <c r="J422" s="11">
        <v>333</v>
      </c>
      <c r="K422" s="11">
        <v>0.63</v>
      </c>
      <c r="L422" s="11">
        <v>9.64</v>
      </c>
      <c r="M422" s="11">
        <v>3.24</v>
      </c>
      <c r="N422" s="11">
        <v>11.84</v>
      </c>
      <c r="O422" s="17">
        <f t="shared" si="30"/>
        <v>1.0318471337579618</v>
      </c>
      <c r="R422" s="11">
        <v>94</v>
      </c>
      <c r="S422" s="11">
        <v>57.26</v>
      </c>
      <c r="T422" s="11">
        <v>107.09</v>
      </c>
      <c r="U422" s="11">
        <v>31.97</v>
      </c>
      <c r="V422" s="11">
        <v>42.15</v>
      </c>
      <c r="W422" s="17">
        <f t="shared" si="29"/>
        <v>10.181528662420382</v>
      </c>
      <c r="Z422" s="11">
        <v>140</v>
      </c>
      <c r="AA422" s="11">
        <v>62.58</v>
      </c>
      <c r="AB422" s="11">
        <v>108.89</v>
      </c>
      <c r="AC422" s="11">
        <v>37.85</v>
      </c>
      <c r="AD422" s="11">
        <v>47.83</v>
      </c>
      <c r="AE422" s="17">
        <f t="shared" si="28"/>
        <v>12.054140127388536</v>
      </c>
    </row>
    <row r="423" spans="2:31" x14ac:dyDescent="0.25">
      <c r="B423" s="16">
        <v>202</v>
      </c>
      <c r="C423" s="16">
        <v>5.86</v>
      </c>
      <c r="D423" s="16">
        <v>18.22</v>
      </c>
      <c r="E423" s="16">
        <v>10.39</v>
      </c>
      <c r="F423" s="16">
        <v>16.93</v>
      </c>
      <c r="G423" s="17">
        <f t="shared" si="26"/>
        <v>3.3089171974522293</v>
      </c>
      <c r="J423" s="11">
        <v>11</v>
      </c>
      <c r="K423" s="11">
        <v>0.73</v>
      </c>
      <c r="L423" s="11">
        <v>4.5999999999999996</v>
      </c>
      <c r="M423" s="11">
        <v>3.25</v>
      </c>
      <c r="N423" s="11">
        <v>7.94</v>
      </c>
      <c r="O423" s="17">
        <f t="shared" si="30"/>
        <v>1.0350318471337578</v>
      </c>
      <c r="R423" s="11">
        <v>133</v>
      </c>
      <c r="S423" s="11">
        <v>71.67</v>
      </c>
      <c r="T423" s="11">
        <v>105.11</v>
      </c>
      <c r="U423" s="11">
        <v>32.299999999999997</v>
      </c>
      <c r="V423" s="11">
        <v>39.81</v>
      </c>
      <c r="W423" s="17">
        <f t="shared" si="29"/>
        <v>10.286624203821654</v>
      </c>
      <c r="Z423" s="11">
        <v>120</v>
      </c>
      <c r="AA423" s="11">
        <v>78.069999999999993</v>
      </c>
      <c r="AB423" s="11">
        <v>111.42</v>
      </c>
      <c r="AC423" s="11">
        <v>38.049999999999997</v>
      </c>
      <c r="AD423" s="11">
        <v>46.35</v>
      </c>
      <c r="AE423" s="17">
        <f t="shared" si="28"/>
        <v>12.117834394904458</v>
      </c>
    </row>
    <row r="424" spans="2:31" x14ac:dyDescent="0.25">
      <c r="B424" s="16">
        <v>137</v>
      </c>
      <c r="C424" s="16">
        <v>6.39</v>
      </c>
      <c r="D424" s="16">
        <v>22.24</v>
      </c>
      <c r="E424" s="16">
        <v>10.44</v>
      </c>
      <c r="F424" s="16">
        <v>18.600000000000001</v>
      </c>
      <c r="G424" s="17">
        <f t="shared" si="26"/>
        <v>3.3248407643312099</v>
      </c>
      <c r="J424" s="11">
        <v>426</v>
      </c>
      <c r="K424" s="11">
        <v>0.83</v>
      </c>
      <c r="L424" s="11">
        <v>15.98</v>
      </c>
      <c r="M424" s="11">
        <v>3.32</v>
      </c>
      <c r="N424" s="11">
        <v>15.23</v>
      </c>
      <c r="O424" s="17">
        <f t="shared" si="30"/>
        <v>1.0573248407643312</v>
      </c>
      <c r="R424" s="11">
        <v>218</v>
      </c>
      <c r="S424" s="11">
        <v>63.91</v>
      </c>
      <c r="T424" s="11">
        <v>156.38999999999999</v>
      </c>
      <c r="U424" s="11">
        <v>32.68</v>
      </c>
      <c r="V424" s="11">
        <v>51.71</v>
      </c>
      <c r="W424" s="17">
        <f t="shared" si="29"/>
        <v>10.407643312101911</v>
      </c>
      <c r="Z424" s="11">
        <v>96</v>
      </c>
      <c r="AA424" s="11">
        <v>93.38</v>
      </c>
      <c r="AB424" s="11">
        <v>135.71</v>
      </c>
      <c r="AC424" s="11">
        <v>39.56</v>
      </c>
      <c r="AD424" s="11">
        <v>47.25</v>
      </c>
      <c r="AE424" s="17">
        <f t="shared" si="28"/>
        <v>12.598726114649681</v>
      </c>
    </row>
    <row r="425" spans="2:31" x14ac:dyDescent="0.25">
      <c r="B425" s="16">
        <v>444</v>
      </c>
      <c r="C425" s="16">
        <v>6.33</v>
      </c>
      <c r="D425" s="16">
        <v>18.88</v>
      </c>
      <c r="E425" s="16">
        <v>10.47</v>
      </c>
      <c r="F425" s="16">
        <v>17.29</v>
      </c>
      <c r="G425" s="17">
        <f t="shared" si="26"/>
        <v>3.3343949044585988</v>
      </c>
      <c r="J425" s="11">
        <v>1</v>
      </c>
      <c r="K425" s="11">
        <v>0.76</v>
      </c>
      <c r="L425" s="11">
        <v>25.7</v>
      </c>
      <c r="M425" s="11">
        <v>3.43</v>
      </c>
      <c r="N425" s="11">
        <v>20.190000000000001</v>
      </c>
      <c r="O425" s="17">
        <f t="shared" si="30"/>
        <v>1.0923566878980893</v>
      </c>
      <c r="R425" s="11">
        <v>361</v>
      </c>
      <c r="S425" s="11">
        <v>90.28</v>
      </c>
      <c r="T425" s="11">
        <v>171.88</v>
      </c>
      <c r="U425" s="11">
        <v>36.79</v>
      </c>
      <c r="V425" s="11">
        <v>50.04</v>
      </c>
      <c r="W425" s="17">
        <f t="shared" si="29"/>
        <v>11.716560509554139</v>
      </c>
      <c r="Z425" s="11">
        <v>217</v>
      </c>
      <c r="AA425" s="11">
        <v>92.49</v>
      </c>
      <c r="AB425" s="11">
        <v>117.77</v>
      </c>
      <c r="AC425" s="11">
        <v>39.57</v>
      </c>
      <c r="AD425" s="11">
        <v>47.18</v>
      </c>
      <c r="AE425" s="17">
        <f t="shared" si="28"/>
        <v>12.601910828025478</v>
      </c>
    </row>
    <row r="426" spans="2:31" x14ac:dyDescent="0.25">
      <c r="B426" s="16">
        <v>568</v>
      </c>
      <c r="C426" s="16">
        <v>7.64</v>
      </c>
      <c r="D426" s="16">
        <v>15.84</v>
      </c>
      <c r="E426" s="16">
        <v>10.5</v>
      </c>
      <c r="F426" s="16">
        <v>14.91</v>
      </c>
      <c r="G426" s="17">
        <f t="shared" si="26"/>
        <v>3.3439490445859872</v>
      </c>
      <c r="J426" s="11">
        <v>228</v>
      </c>
      <c r="K426" s="11">
        <v>0.85</v>
      </c>
      <c r="L426" s="11">
        <v>8.65</v>
      </c>
      <c r="M426" s="11">
        <v>3.43</v>
      </c>
      <c r="N426" s="11">
        <v>10.91</v>
      </c>
      <c r="O426" s="17">
        <f t="shared" si="30"/>
        <v>1.0923566878980893</v>
      </c>
      <c r="Z426" s="11">
        <v>461</v>
      </c>
      <c r="AA426" s="11">
        <v>109.2</v>
      </c>
      <c r="AB426" s="11">
        <v>175.46</v>
      </c>
      <c r="AC426" s="11">
        <v>40.15</v>
      </c>
      <c r="AD426" s="11">
        <v>52.82</v>
      </c>
      <c r="AE426" s="17">
        <f t="shared" si="28"/>
        <v>12.786624203821654</v>
      </c>
    </row>
    <row r="427" spans="2:31" x14ac:dyDescent="0.25">
      <c r="B427" s="16">
        <v>606</v>
      </c>
      <c r="C427" s="16">
        <v>6.28</v>
      </c>
      <c r="D427" s="16">
        <v>24.83</v>
      </c>
      <c r="E427" s="16">
        <v>10.52</v>
      </c>
      <c r="F427" s="16">
        <v>19.16</v>
      </c>
      <c r="G427" s="17">
        <f t="shared" si="26"/>
        <v>3.3503184713375793</v>
      </c>
      <c r="J427" s="11">
        <v>281</v>
      </c>
      <c r="K427" s="11">
        <v>0.88</v>
      </c>
      <c r="L427" s="11">
        <v>5.89</v>
      </c>
      <c r="M427" s="11">
        <v>3.5</v>
      </c>
      <c r="N427" s="11">
        <v>8.98</v>
      </c>
      <c r="O427" s="17">
        <f t="shared" si="30"/>
        <v>1.1146496815286624</v>
      </c>
      <c r="Q427" s="186" t="s">
        <v>20</v>
      </c>
      <c r="R427" s="11" t="s">
        <v>3</v>
      </c>
      <c r="S427" s="11" t="s">
        <v>4</v>
      </c>
      <c r="T427" s="11" t="s">
        <v>5</v>
      </c>
      <c r="U427" s="11" t="s">
        <v>6</v>
      </c>
      <c r="V427" s="11" t="s">
        <v>7</v>
      </c>
      <c r="W427" s="16" t="s">
        <v>167</v>
      </c>
      <c r="Z427" s="11">
        <v>214</v>
      </c>
      <c r="AA427" s="11">
        <v>105.15</v>
      </c>
      <c r="AB427" s="11">
        <v>166.84</v>
      </c>
      <c r="AC427" s="11">
        <v>42.11</v>
      </c>
      <c r="AD427" s="11">
        <v>54.07</v>
      </c>
      <c r="AE427" s="17">
        <f t="shared" si="28"/>
        <v>13.410828025477706</v>
      </c>
    </row>
    <row r="428" spans="2:31" x14ac:dyDescent="0.25">
      <c r="B428" s="16">
        <v>419</v>
      </c>
      <c r="C428" s="16">
        <v>6.69</v>
      </c>
      <c r="D428" s="16">
        <v>14.18</v>
      </c>
      <c r="E428" s="16">
        <v>10.54</v>
      </c>
      <c r="F428" s="16">
        <v>14.79</v>
      </c>
      <c r="G428" s="17">
        <f t="shared" si="26"/>
        <v>3.3566878980891715</v>
      </c>
      <c r="J428" s="11">
        <v>520</v>
      </c>
      <c r="K428" s="11">
        <v>0.91</v>
      </c>
      <c r="L428" s="11">
        <v>4.1100000000000003</v>
      </c>
      <c r="M428" s="11">
        <v>3.5</v>
      </c>
      <c r="N428" s="11">
        <v>7.59</v>
      </c>
      <c r="O428" s="17">
        <f t="shared" si="30"/>
        <v>1.1146496815286624</v>
      </c>
      <c r="Q428" s="187" t="s">
        <v>236</v>
      </c>
      <c r="R428" s="11">
        <v>407</v>
      </c>
      <c r="S428" s="11">
        <v>1.98</v>
      </c>
      <c r="T428" s="11">
        <v>9.98</v>
      </c>
      <c r="U428" s="11">
        <v>5.22</v>
      </c>
      <c r="V428" s="11">
        <v>11.72</v>
      </c>
      <c r="W428" s="17">
        <f t="shared" ref="W428:W491" si="31">U428/3.14</f>
        <v>1.6624203821656049</v>
      </c>
    </row>
    <row r="429" spans="2:31" x14ac:dyDescent="0.25">
      <c r="B429" s="16">
        <v>107</v>
      </c>
      <c r="C429" s="16">
        <v>6.81</v>
      </c>
      <c r="D429" s="16">
        <v>16.350000000000001</v>
      </c>
      <c r="E429" s="16">
        <v>10.61</v>
      </c>
      <c r="F429" s="16">
        <v>15.76</v>
      </c>
      <c r="G429" s="17">
        <f t="shared" si="26"/>
        <v>3.378980891719745</v>
      </c>
      <c r="J429" s="11">
        <v>130</v>
      </c>
      <c r="K429" s="11">
        <v>0.92</v>
      </c>
      <c r="L429" s="11">
        <v>10.039999999999999</v>
      </c>
      <c r="M429" s="11">
        <v>3.52</v>
      </c>
      <c r="N429" s="11">
        <v>12.19</v>
      </c>
      <c r="O429" s="17">
        <f t="shared" si="30"/>
        <v>1.1210191082802548</v>
      </c>
      <c r="R429" s="11">
        <v>338</v>
      </c>
      <c r="S429" s="11">
        <v>2.11</v>
      </c>
      <c r="T429" s="11">
        <v>12.21</v>
      </c>
      <c r="U429" s="11">
        <v>5.57</v>
      </c>
      <c r="V429" s="11">
        <v>13.16</v>
      </c>
      <c r="W429" s="17">
        <f t="shared" si="31"/>
        <v>1.7738853503184713</v>
      </c>
      <c r="Y429" s="186" t="s">
        <v>21</v>
      </c>
      <c r="Z429" s="11" t="s">
        <v>3</v>
      </c>
      <c r="AA429" s="11" t="s">
        <v>4</v>
      </c>
      <c r="AB429" s="11" t="s">
        <v>5</v>
      </c>
      <c r="AC429" s="11" t="s">
        <v>6</v>
      </c>
      <c r="AD429" s="11" t="s">
        <v>7</v>
      </c>
      <c r="AE429" s="16" t="s">
        <v>167</v>
      </c>
    </row>
    <row r="430" spans="2:31" x14ac:dyDescent="0.25">
      <c r="B430" s="16">
        <v>193</v>
      </c>
      <c r="C430" s="16">
        <v>6.69</v>
      </c>
      <c r="D430" s="16">
        <v>30.33</v>
      </c>
      <c r="E430" s="16">
        <v>10.79</v>
      </c>
      <c r="F430" s="16">
        <v>21.65</v>
      </c>
      <c r="G430" s="17">
        <f t="shared" si="26"/>
        <v>3.436305732484076</v>
      </c>
      <c r="J430" s="11">
        <v>148</v>
      </c>
      <c r="K430" s="11">
        <v>0.9</v>
      </c>
      <c r="L430" s="11">
        <v>6.16</v>
      </c>
      <c r="M430" s="11">
        <v>3.56</v>
      </c>
      <c r="N430" s="11">
        <v>9.2899999999999991</v>
      </c>
      <c r="O430" s="17">
        <f t="shared" si="30"/>
        <v>1.1337579617834395</v>
      </c>
      <c r="R430" s="11">
        <v>242</v>
      </c>
      <c r="S430" s="11">
        <v>2.09</v>
      </c>
      <c r="T430" s="11">
        <v>11.27</v>
      </c>
      <c r="U430" s="11">
        <v>5.71</v>
      </c>
      <c r="V430" s="11">
        <v>13.69</v>
      </c>
      <c r="W430" s="17">
        <f t="shared" si="31"/>
        <v>1.8184713375796178</v>
      </c>
      <c r="Y430" s="187" t="s">
        <v>240</v>
      </c>
      <c r="Z430" s="11">
        <v>261</v>
      </c>
      <c r="AA430" s="11">
        <v>0.79</v>
      </c>
      <c r="AB430" s="11">
        <v>4.4400000000000004</v>
      </c>
      <c r="AC430" s="11">
        <v>3.37</v>
      </c>
      <c r="AD430" s="11">
        <v>8.1</v>
      </c>
      <c r="AE430" s="17">
        <f t="shared" ref="AE430:AE493" si="32">AC430/3.14</f>
        <v>1.0732484076433122</v>
      </c>
    </row>
    <row r="431" spans="2:31" x14ac:dyDescent="0.25">
      <c r="B431" s="16">
        <v>554</v>
      </c>
      <c r="C431" s="16">
        <v>7.25</v>
      </c>
      <c r="D431" s="16">
        <v>22.78</v>
      </c>
      <c r="E431" s="16">
        <v>10.8</v>
      </c>
      <c r="F431" s="16">
        <v>18.47</v>
      </c>
      <c r="G431" s="17">
        <f t="shared" si="26"/>
        <v>3.4394904458598727</v>
      </c>
      <c r="J431" s="11">
        <v>337</v>
      </c>
      <c r="K431" s="11">
        <v>0.81</v>
      </c>
      <c r="L431" s="11">
        <v>13.62</v>
      </c>
      <c r="M431" s="11">
        <v>3.56</v>
      </c>
      <c r="N431" s="11">
        <v>13.82</v>
      </c>
      <c r="O431" s="17">
        <f t="shared" si="30"/>
        <v>1.1337579617834395</v>
      </c>
      <c r="R431" s="11">
        <v>382</v>
      </c>
      <c r="S431" s="11">
        <v>2.35</v>
      </c>
      <c r="T431" s="11">
        <v>19.53</v>
      </c>
      <c r="U431" s="11">
        <v>5.71</v>
      </c>
      <c r="V431" s="11">
        <v>16.940000000000001</v>
      </c>
      <c r="W431" s="17">
        <f t="shared" si="31"/>
        <v>1.8184713375796178</v>
      </c>
      <c r="Z431" s="11">
        <v>215</v>
      </c>
      <c r="AA431" s="11">
        <v>1.33</v>
      </c>
      <c r="AB431" s="11">
        <v>8.91</v>
      </c>
      <c r="AC431" s="11">
        <v>4.25</v>
      </c>
      <c r="AD431" s="11">
        <v>11.41</v>
      </c>
      <c r="AE431" s="17">
        <f t="shared" si="32"/>
        <v>1.3535031847133758</v>
      </c>
    </row>
    <row r="432" spans="2:31" x14ac:dyDescent="0.25">
      <c r="B432" s="16">
        <v>460</v>
      </c>
      <c r="C432" s="16">
        <v>7.32</v>
      </c>
      <c r="D432" s="16">
        <v>24.37</v>
      </c>
      <c r="E432" s="16">
        <v>10.83</v>
      </c>
      <c r="F432" s="16">
        <v>19.47</v>
      </c>
      <c r="G432" s="17">
        <f t="shared" si="26"/>
        <v>3.4490445859872612</v>
      </c>
      <c r="J432" s="11">
        <v>75</v>
      </c>
      <c r="K432" s="11">
        <v>0.9</v>
      </c>
      <c r="L432" s="11">
        <v>15.34</v>
      </c>
      <c r="M432" s="11">
        <v>3.59</v>
      </c>
      <c r="N432" s="11">
        <v>14.73</v>
      </c>
      <c r="O432" s="17">
        <f t="shared" si="30"/>
        <v>1.1433121019108279</v>
      </c>
      <c r="R432" s="11">
        <v>275</v>
      </c>
      <c r="S432" s="11">
        <v>2.35</v>
      </c>
      <c r="T432" s="11">
        <v>19.11</v>
      </c>
      <c r="U432" s="11">
        <v>6.04</v>
      </c>
      <c r="V432" s="11">
        <v>16.920000000000002</v>
      </c>
      <c r="W432" s="17">
        <f t="shared" si="31"/>
        <v>1.9235668789808917</v>
      </c>
      <c r="Z432" s="11">
        <v>223</v>
      </c>
      <c r="AA432" s="11">
        <v>1.33</v>
      </c>
      <c r="AB432" s="11">
        <v>11.75</v>
      </c>
      <c r="AC432" s="11">
        <v>4.38</v>
      </c>
      <c r="AD432" s="11">
        <v>13</v>
      </c>
      <c r="AE432" s="17">
        <f t="shared" si="32"/>
        <v>1.394904458598726</v>
      </c>
    </row>
    <row r="433" spans="2:31" x14ac:dyDescent="0.25">
      <c r="B433" s="16">
        <v>226</v>
      </c>
      <c r="C433" s="16">
        <v>7.1</v>
      </c>
      <c r="D433" s="16">
        <v>21.59</v>
      </c>
      <c r="E433" s="16">
        <v>11.04</v>
      </c>
      <c r="F433" s="16">
        <v>18.13</v>
      </c>
      <c r="G433" s="17">
        <f t="shared" si="26"/>
        <v>3.5159235668789806</v>
      </c>
      <c r="J433" s="11">
        <v>338</v>
      </c>
      <c r="K433" s="11">
        <v>1.08</v>
      </c>
      <c r="L433" s="11">
        <v>10.19</v>
      </c>
      <c r="M433" s="11">
        <v>3.78</v>
      </c>
      <c r="N433" s="11">
        <v>11.9</v>
      </c>
      <c r="O433" s="17">
        <f t="shared" si="30"/>
        <v>1.2038216560509554</v>
      </c>
      <c r="R433" s="11">
        <v>149</v>
      </c>
      <c r="S433" s="11">
        <v>2.36</v>
      </c>
      <c r="T433" s="11">
        <v>13.04</v>
      </c>
      <c r="U433" s="11">
        <v>6.57</v>
      </c>
      <c r="V433" s="11">
        <v>14.67</v>
      </c>
      <c r="W433" s="17">
        <f t="shared" si="31"/>
        <v>2.0923566878980893</v>
      </c>
      <c r="Z433" s="11">
        <v>267</v>
      </c>
      <c r="AA433" s="11">
        <v>1.38</v>
      </c>
      <c r="AB433" s="11">
        <v>4.84</v>
      </c>
      <c r="AC433" s="11">
        <v>4.4400000000000004</v>
      </c>
      <c r="AD433" s="11">
        <v>8.57</v>
      </c>
      <c r="AE433" s="17">
        <f t="shared" si="32"/>
        <v>1.4140127388535033</v>
      </c>
    </row>
    <row r="434" spans="2:31" x14ac:dyDescent="0.25">
      <c r="B434" s="16">
        <v>123</v>
      </c>
      <c r="C434" s="16">
        <v>7.68</v>
      </c>
      <c r="D434" s="16">
        <v>20.75</v>
      </c>
      <c r="E434" s="16">
        <v>11.19</v>
      </c>
      <c r="F434" s="16">
        <v>17.670000000000002</v>
      </c>
      <c r="G434" s="17">
        <f t="shared" si="26"/>
        <v>3.5636942675159231</v>
      </c>
      <c r="J434" s="11">
        <v>351</v>
      </c>
      <c r="K434" s="11">
        <v>1.06</v>
      </c>
      <c r="L434" s="11">
        <v>8.7200000000000006</v>
      </c>
      <c r="M434" s="11">
        <v>3.78</v>
      </c>
      <c r="N434" s="11">
        <v>11.06</v>
      </c>
      <c r="O434" s="17">
        <f t="shared" si="30"/>
        <v>1.2038216560509554</v>
      </c>
      <c r="R434" s="11">
        <v>90</v>
      </c>
      <c r="S434" s="11">
        <v>3.15</v>
      </c>
      <c r="T434" s="11">
        <v>21.1</v>
      </c>
      <c r="U434" s="11">
        <v>6.66</v>
      </c>
      <c r="V434" s="11">
        <v>17.96</v>
      </c>
      <c r="W434" s="17">
        <f t="shared" si="31"/>
        <v>2.1210191082802545</v>
      </c>
      <c r="Z434" s="11">
        <v>155</v>
      </c>
      <c r="AA434" s="11">
        <v>1.28</v>
      </c>
      <c r="AB434" s="11">
        <v>10.09</v>
      </c>
      <c r="AC434" s="11">
        <v>4.74</v>
      </c>
      <c r="AD434" s="11">
        <v>12.53</v>
      </c>
      <c r="AE434" s="17">
        <f t="shared" si="32"/>
        <v>1.5095541401273886</v>
      </c>
    </row>
    <row r="435" spans="2:31" x14ac:dyDescent="0.25">
      <c r="B435" s="16">
        <v>119</v>
      </c>
      <c r="C435" s="16">
        <v>7.89</v>
      </c>
      <c r="D435" s="16">
        <v>26.16</v>
      </c>
      <c r="E435" s="16">
        <v>11.4</v>
      </c>
      <c r="F435" s="16">
        <v>19.96</v>
      </c>
      <c r="G435" s="17">
        <f t="shared" si="26"/>
        <v>3.6305732484076434</v>
      </c>
      <c r="J435" s="11">
        <v>328</v>
      </c>
      <c r="K435" s="11">
        <v>1.08</v>
      </c>
      <c r="L435" s="11">
        <v>19.23</v>
      </c>
      <c r="M435" s="11">
        <v>3.81</v>
      </c>
      <c r="N435" s="11">
        <v>16.45</v>
      </c>
      <c r="O435" s="17">
        <f t="shared" si="30"/>
        <v>1.213375796178344</v>
      </c>
      <c r="R435" s="11">
        <v>155</v>
      </c>
      <c r="S435" s="11">
        <v>3.39</v>
      </c>
      <c r="T435" s="11">
        <v>18.489999999999998</v>
      </c>
      <c r="U435" s="11">
        <v>6.88</v>
      </c>
      <c r="V435" s="11">
        <v>16.29</v>
      </c>
      <c r="W435" s="17">
        <f t="shared" si="31"/>
        <v>2.1910828025477707</v>
      </c>
      <c r="Z435" s="11">
        <v>211</v>
      </c>
      <c r="AA435" s="11">
        <v>1.45</v>
      </c>
      <c r="AB435" s="11">
        <v>11.36</v>
      </c>
      <c r="AC435" s="11">
        <v>4.83</v>
      </c>
      <c r="AD435" s="11">
        <v>12.66</v>
      </c>
      <c r="AE435" s="17">
        <f t="shared" si="32"/>
        <v>1.5382165605095541</v>
      </c>
    </row>
    <row r="436" spans="2:31" x14ac:dyDescent="0.25">
      <c r="B436" s="16">
        <v>577</v>
      </c>
      <c r="C436" s="16">
        <v>8.39</v>
      </c>
      <c r="D436" s="16">
        <v>28.06</v>
      </c>
      <c r="E436" s="16">
        <v>11.41</v>
      </c>
      <c r="F436" s="16">
        <v>20.329999999999998</v>
      </c>
      <c r="G436" s="17">
        <f t="shared" si="26"/>
        <v>3.6337579617834392</v>
      </c>
      <c r="J436" s="11">
        <v>294</v>
      </c>
      <c r="K436" s="11">
        <v>1.1499999999999999</v>
      </c>
      <c r="L436" s="11">
        <v>19.48</v>
      </c>
      <c r="M436" s="11">
        <v>3.87</v>
      </c>
      <c r="N436" s="11">
        <v>16.68</v>
      </c>
      <c r="O436" s="17">
        <f t="shared" si="30"/>
        <v>1.2324840764331211</v>
      </c>
      <c r="R436" s="11">
        <v>378</v>
      </c>
      <c r="S436" s="11">
        <v>2.88</v>
      </c>
      <c r="T436" s="11">
        <v>18.46</v>
      </c>
      <c r="U436" s="11">
        <v>6.94</v>
      </c>
      <c r="V436" s="11">
        <v>16.399999999999999</v>
      </c>
      <c r="W436" s="17">
        <f t="shared" si="31"/>
        <v>2.2101910828025479</v>
      </c>
      <c r="Z436" s="11">
        <v>157</v>
      </c>
      <c r="AA436" s="11">
        <v>1.56</v>
      </c>
      <c r="AB436" s="11">
        <v>18.170000000000002</v>
      </c>
      <c r="AC436" s="11">
        <v>5.03</v>
      </c>
      <c r="AD436" s="11">
        <v>16.809999999999999</v>
      </c>
      <c r="AE436" s="17">
        <f t="shared" si="32"/>
        <v>1.6019108280254777</v>
      </c>
    </row>
    <row r="437" spans="2:31" x14ac:dyDescent="0.25">
      <c r="B437" s="16">
        <v>426</v>
      </c>
      <c r="C437" s="16">
        <v>8.48</v>
      </c>
      <c r="D437" s="16">
        <v>35.83</v>
      </c>
      <c r="E437" s="16">
        <v>11.45</v>
      </c>
      <c r="F437" s="16">
        <v>22.8</v>
      </c>
      <c r="G437" s="17">
        <f t="shared" ref="G437:G500" si="33">E437/3.14</f>
        <v>3.6464968152866239</v>
      </c>
      <c r="J437" s="11">
        <v>588</v>
      </c>
      <c r="K437" s="11">
        <v>1.1599999999999999</v>
      </c>
      <c r="L437" s="11">
        <v>12.54</v>
      </c>
      <c r="M437" s="11">
        <v>3.87</v>
      </c>
      <c r="N437" s="11">
        <v>13.28</v>
      </c>
      <c r="O437" s="17">
        <f t="shared" si="30"/>
        <v>1.2324840764331211</v>
      </c>
      <c r="R437" s="11">
        <v>366</v>
      </c>
      <c r="S437" s="11">
        <v>3.5</v>
      </c>
      <c r="T437" s="11">
        <v>11.5</v>
      </c>
      <c r="U437" s="11">
        <v>7.28</v>
      </c>
      <c r="V437" s="11">
        <v>13.19</v>
      </c>
      <c r="W437" s="17">
        <f t="shared" si="31"/>
        <v>2.3184713375796178</v>
      </c>
      <c r="Z437" s="11">
        <v>237</v>
      </c>
      <c r="AA437" s="11">
        <v>2.04</v>
      </c>
      <c r="AB437" s="11">
        <v>15.52</v>
      </c>
      <c r="AC437" s="11">
        <v>5.38</v>
      </c>
      <c r="AD437" s="11">
        <v>15.66</v>
      </c>
      <c r="AE437" s="17">
        <f t="shared" si="32"/>
        <v>1.7133757961783438</v>
      </c>
    </row>
    <row r="438" spans="2:31" x14ac:dyDescent="0.25">
      <c r="B438" s="16">
        <v>369</v>
      </c>
      <c r="C438" s="16">
        <v>7.53</v>
      </c>
      <c r="D438" s="16">
        <v>20.84</v>
      </c>
      <c r="E438" s="16">
        <v>11.62</v>
      </c>
      <c r="F438" s="16">
        <v>18.149999999999999</v>
      </c>
      <c r="G438" s="17">
        <f t="shared" si="33"/>
        <v>3.7006369426751586</v>
      </c>
      <c r="J438" s="11">
        <v>157</v>
      </c>
      <c r="K438" s="11">
        <v>1.03</v>
      </c>
      <c r="L438" s="11">
        <v>17.36</v>
      </c>
      <c r="M438" s="11">
        <v>3.9</v>
      </c>
      <c r="N438" s="11">
        <v>16.010000000000002</v>
      </c>
      <c r="O438" s="17">
        <f t="shared" si="30"/>
        <v>1.2420382165605095</v>
      </c>
      <c r="R438" s="11">
        <v>168</v>
      </c>
      <c r="S438" s="11">
        <v>3.41</v>
      </c>
      <c r="T438" s="11">
        <v>14.94</v>
      </c>
      <c r="U438" s="11">
        <v>7.37</v>
      </c>
      <c r="V438" s="11">
        <v>16.149999999999999</v>
      </c>
      <c r="W438" s="17">
        <f t="shared" si="31"/>
        <v>2.3471337579617835</v>
      </c>
      <c r="Z438" s="11">
        <v>95</v>
      </c>
      <c r="AA438" s="11">
        <v>2.19</v>
      </c>
      <c r="AB438" s="11">
        <v>9.0500000000000007</v>
      </c>
      <c r="AC438" s="11">
        <v>5.47</v>
      </c>
      <c r="AD438" s="11">
        <v>11.16</v>
      </c>
      <c r="AE438" s="17">
        <f t="shared" si="32"/>
        <v>1.7420382165605095</v>
      </c>
    </row>
    <row r="439" spans="2:31" x14ac:dyDescent="0.25">
      <c r="B439" s="16">
        <v>279</v>
      </c>
      <c r="C439" s="16">
        <v>8.1300000000000008</v>
      </c>
      <c r="D439" s="16">
        <v>22.87</v>
      </c>
      <c r="E439" s="16">
        <v>11.66</v>
      </c>
      <c r="F439" s="16">
        <v>19.04</v>
      </c>
      <c r="G439" s="17">
        <f t="shared" si="33"/>
        <v>3.7133757961783438</v>
      </c>
      <c r="J439" s="11">
        <v>444</v>
      </c>
      <c r="K439" s="11">
        <v>0.96</v>
      </c>
      <c r="L439" s="11">
        <v>8.1300000000000008</v>
      </c>
      <c r="M439" s="11">
        <v>3.94</v>
      </c>
      <c r="N439" s="11">
        <v>11.08</v>
      </c>
      <c r="O439" s="17">
        <f t="shared" si="30"/>
        <v>1.2547770700636942</v>
      </c>
      <c r="R439" s="11">
        <v>6</v>
      </c>
      <c r="S439" s="11">
        <v>4.79</v>
      </c>
      <c r="T439" s="11">
        <v>18.190000000000001</v>
      </c>
      <c r="U439" s="11">
        <v>8.3800000000000008</v>
      </c>
      <c r="V439" s="11">
        <v>16.05</v>
      </c>
      <c r="W439" s="17">
        <f t="shared" si="31"/>
        <v>2.6687898089171975</v>
      </c>
      <c r="Z439" s="11">
        <v>47</v>
      </c>
      <c r="AA439" s="11">
        <v>2.38</v>
      </c>
      <c r="AB439" s="11">
        <v>11.6</v>
      </c>
      <c r="AC439" s="11">
        <v>5.78</v>
      </c>
      <c r="AD439" s="11">
        <v>12.72</v>
      </c>
      <c r="AE439" s="17">
        <f t="shared" si="32"/>
        <v>1.8407643312101911</v>
      </c>
    </row>
    <row r="440" spans="2:31" x14ac:dyDescent="0.25">
      <c r="B440" s="16">
        <v>64</v>
      </c>
      <c r="C440" s="21">
        <v>7.1632143264214898</v>
      </c>
      <c r="D440" s="21">
        <v>22.034144068266105</v>
      </c>
      <c r="E440" s="21">
        <v>11.685311685311687</v>
      </c>
      <c r="F440" s="21">
        <v>19.860519860519862</v>
      </c>
      <c r="G440" s="17">
        <f t="shared" si="33"/>
        <v>3.721436842455951</v>
      </c>
      <c r="J440" s="11">
        <v>515</v>
      </c>
      <c r="K440" s="11">
        <v>1.1299999999999999</v>
      </c>
      <c r="L440" s="11">
        <v>8.57</v>
      </c>
      <c r="M440" s="11">
        <v>3.94</v>
      </c>
      <c r="N440" s="11">
        <v>10.82</v>
      </c>
      <c r="O440" s="17">
        <f t="shared" si="30"/>
        <v>1.2547770700636942</v>
      </c>
      <c r="R440" s="11">
        <v>136</v>
      </c>
      <c r="S440" s="11">
        <v>4.9400000000000004</v>
      </c>
      <c r="T440" s="11">
        <v>22.13</v>
      </c>
      <c r="U440" s="11">
        <v>8.41</v>
      </c>
      <c r="V440" s="11">
        <v>18.239999999999998</v>
      </c>
      <c r="W440" s="17">
        <f t="shared" si="31"/>
        <v>2.6783439490445859</v>
      </c>
      <c r="Z440" s="11">
        <v>217</v>
      </c>
      <c r="AA440" s="11">
        <v>1.9</v>
      </c>
      <c r="AB440" s="11">
        <v>10.79</v>
      </c>
      <c r="AC440" s="11">
        <v>5.8</v>
      </c>
      <c r="AD440" s="11">
        <v>13.12</v>
      </c>
      <c r="AE440" s="17">
        <f t="shared" si="32"/>
        <v>1.8471337579617833</v>
      </c>
    </row>
    <row r="441" spans="2:31" x14ac:dyDescent="0.25">
      <c r="B441" s="16">
        <v>284</v>
      </c>
      <c r="C441" s="16">
        <v>9.3800000000000008</v>
      </c>
      <c r="D441" s="16">
        <v>31.56</v>
      </c>
      <c r="E441" s="16">
        <v>11.76</v>
      </c>
      <c r="F441" s="16">
        <v>21.27</v>
      </c>
      <c r="G441" s="17">
        <f t="shared" si="33"/>
        <v>3.7452229299363053</v>
      </c>
      <c r="J441" s="11">
        <v>229</v>
      </c>
      <c r="K441" s="11">
        <v>1.2</v>
      </c>
      <c r="L441" s="11">
        <v>9.58</v>
      </c>
      <c r="M441" s="11">
        <v>3.96</v>
      </c>
      <c r="N441" s="11">
        <v>11.48</v>
      </c>
      <c r="O441" s="17">
        <f t="shared" si="30"/>
        <v>1.2611464968152866</v>
      </c>
      <c r="R441" s="11">
        <v>76</v>
      </c>
      <c r="S441" s="11">
        <v>4.16</v>
      </c>
      <c r="T441" s="11">
        <v>24.38</v>
      </c>
      <c r="U441" s="11">
        <v>8.43</v>
      </c>
      <c r="V441" s="11">
        <v>19.3</v>
      </c>
      <c r="W441" s="17">
        <f t="shared" si="31"/>
        <v>2.6847133757961781</v>
      </c>
      <c r="Z441" s="11">
        <v>64</v>
      </c>
      <c r="AA441" s="11">
        <v>2.3199999999999998</v>
      </c>
      <c r="AB441" s="11">
        <v>12.41</v>
      </c>
      <c r="AC441" s="11">
        <v>5.87</v>
      </c>
      <c r="AD441" s="11">
        <v>13.74</v>
      </c>
      <c r="AE441" s="17">
        <f t="shared" si="32"/>
        <v>1.8694267515923566</v>
      </c>
    </row>
    <row r="442" spans="2:31" x14ac:dyDescent="0.25">
      <c r="B442" s="16">
        <v>274</v>
      </c>
      <c r="C442" s="16">
        <v>9.5</v>
      </c>
      <c r="D442" s="16">
        <v>45</v>
      </c>
      <c r="E442" s="16">
        <v>11.8</v>
      </c>
      <c r="F442" s="16">
        <v>25.73</v>
      </c>
      <c r="G442" s="17">
        <f t="shared" si="33"/>
        <v>3.7579617834394905</v>
      </c>
      <c r="J442" s="11">
        <v>630</v>
      </c>
      <c r="K442" s="11">
        <v>1.19</v>
      </c>
      <c r="L442" s="11">
        <v>12.98</v>
      </c>
      <c r="M442" s="11">
        <v>4.03</v>
      </c>
      <c r="N442" s="11">
        <v>14.06</v>
      </c>
      <c r="O442" s="17">
        <f t="shared" si="30"/>
        <v>1.2834394904458599</v>
      </c>
      <c r="R442" s="11">
        <v>92</v>
      </c>
      <c r="S442" s="11">
        <v>3.88</v>
      </c>
      <c r="T442" s="11">
        <v>19.3</v>
      </c>
      <c r="U442" s="11">
        <v>8.6199999999999992</v>
      </c>
      <c r="V442" s="11">
        <v>17.89</v>
      </c>
      <c r="W442" s="17">
        <f t="shared" si="31"/>
        <v>2.7452229299363053</v>
      </c>
      <c r="Z442" s="11">
        <v>214</v>
      </c>
      <c r="AA442" s="11">
        <v>2.1800000000000002</v>
      </c>
      <c r="AB442" s="11">
        <v>8.68</v>
      </c>
      <c r="AC442" s="11">
        <v>5.97</v>
      </c>
      <c r="AD442" s="11">
        <v>11.7</v>
      </c>
      <c r="AE442" s="17">
        <f t="shared" si="32"/>
        <v>1.9012738853503184</v>
      </c>
    </row>
    <row r="443" spans="2:31" x14ac:dyDescent="0.25">
      <c r="B443" s="16">
        <v>569</v>
      </c>
      <c r="C443" s="16">
        <v>7.73</v>
      </c>
      <c r="D443" s="16">
        <v>17.05</v>
      </c>
      <c r="E443" s="16">
        <v>11.84</v>
      </c>
      <c r="F443" s="16">
        <v>16.72</v>
      </c>
      <c r="G443" s="17">
        <f t="shared" si="33"/>
        <v>3.7707006369426748</v>
      </c>
      <c r="J443" s="11">
        <v>34</v>
      </c>
      <c r="K443" s="11">
        <v>1.1499999999999999</v>
      </c>
      <c r="L443" s="11">
        <v>5.31</v>
      </c>
      <c r="M443" s="11">
        <v>4.07</v>
      </c>
      <c r="N443" s="11">
        <v>8.6300000000000008</v>
      </c>
      <c r="O443" s="17">
        <f t="shared" si="30"/>
        <v>1.2961783439490446</v>
      </c>
      <c r="R443" s="11">
        <v>347</v>
      </c>
      <c r="S443" s="11">
        <v>5.52</v>
      </c>
      <c r="T443" s="11">
        <v>20.34</v>
      </c>
      <c r="U443" s="11">
        <v>8.85</v>
      </c>
      <c r="V443" s="11">
        <v>17.38</v>
      </c>
      <c r="W443" s="17">
        <f t="shared" si="31"/>
        <v>2.8184713375796178</v>
      </c>
      <c r="Z443" s="11">
        <v>226</v>
      </c>
      <c r="AA443" s="11">
        <v>2.14</v>
      </c>
      <c r="AB443" s="11">
        <v>8.86</v>
      </c>
      <c r="AC443" s="11">
        <v>6.19</v>
      </c>
      <c r="AD443" s="11">
        <v>11.76</v>
      </c>
      <c r="AE443" s="17">
        <f t="shared" si="32"/>
        <v>1.9713375796178345</v>
      </c>
    </row>
    <row r="444" spans="2:31" x14ac:dyDescent="0.25">
      <c r="B444" s="16">
        <v>394</v>
      </c>
      <c r="C444" s="16">
        <v>8.92</v>
      </c>
      <c r="D444" s="16">
        <v>28.62</v>
      </c>
      <c r="E444" s="16">
        <v>12.14</v>
      </c>
      <c r="F444" s="16">
        <v>20.57</v>
      </c>
      <c r="G444" s="17">
        <f t="shared" si="33"/>
        <v>3.8662420382165603</v>
      </c>
      <c r="J444" s="11">
        <v>5</v>
      </c>
      <c r="K444" s="11">
        <v>1.1000000000000001</v>
      </c>
      <c r="L444" s="11">
        <v>10.68</v>
      </c>
      <c r="M444" s="11">
        <v>4.09</v>
      </c>
      <c r="N444" s="11">
        <v>12.44</v>
      </c>
      <c r="O444" s="17">
        <f t="shared" si="30"/>
        <v>1.3025477707006368</v>
      </c>
      <c r="R444" s="11">
        <v>35</v>
      </c>
      <c r="S444" s="11">
        <v>5.24</v>
      </c>
      <c r="T444" s="11">
        <v>22.32</v>
      </c>
      <c r="U444" s="11">
        <v>8.91</v>
      </c>
      <c r="V444" s="11">
        <v>18.05</v>
      </c>
      <c r="W444" s="17">
        <f t="shared" si="31"/>
        <v>2.8375796178343951</v>
      </c>
      <c r="Z444" s="11">
        <v>118</v>
      </c>
      <c r="AA444" s="11">
        <v>2.8</v>
      </c>
      <c r="AB444" s="11">
        <v>11.95</v>
      </c>
      <c r="AC444" s="11">
        <v>6.28</v>
      </c>
      <c r="AD444" s="11">
        <v>14.1</v>
      </c>
      <c r="AE444" s="17">
        <f t="shared" si="32"/>
        <v>2</v>
      </c>
    </row>
    <row r="445" spans="2:31" x14ac:dyDescent="0.25">
      <c r="B445" s="16">
        <v>152</v>
      </c>
      <c r="C445" s="16">
        <v>8.23</v>
      </c>
      <c r="D445" s="16">
        <v>24.78</v>
      </c>
      <c r="E445" s="16">
        <v>12.15</v>
      </c>
      <c r="F445" s="16">
        <v>19.850000000000001</v>
      </c>
      <c r="G445" s="17">
        <f t="shared" si="33"/>
        <v>3.8694267515923566</v>
      </c>
      <c r="J445" s="11">
        <v>422</v>
      </c>
      <c r="K445" s="11">
        <v>1.23</v>
      </c>
      <c r="L445" s="11">
        <v>12.05</v>
      </c>
      <c r="M445" s="11">
        <v>4.16</v>
      </c>
      <c r="N445" s="11">
        <v>12.85</v>
      </c>
      <c r="O445" s="17">
        <f t="shared" si="30"/>
        <v>1.3248407643312101</v>
      </c>
      <c r="R445" s="11">
        <v>108</v>
      </c>
      <c r="S445" s="11">
        <v>4.71</v>
      </c>
      <c r="T445" s="11">
        <v>19.37</v>
      </c>
      <c r="U445" s="11">
        <v>9.0299999999999994</v>
      </c>
      <c r="V445" s="11">
        <v>17.55</v>
      </c>
      <c r="W445" s="17">
        <f t="shared" si="31"/>
        <v>2.8757961783439487</v>
      </c>
      <c r="Z445" s="11">
        <v>29</v>
      </c>
      <c r="AA445" s="11">
        <v>2.5299999999999998</v>
      </c>
      <c r="AB445" s="11">
        <v>9.56</v>
      </c>
      <c r="AC445" s="11">
        <v>6.37</v>
      </c>
      <c r="AD445" s="11">
        <v>12.32</v>
      </c>
      <c r="AE445" s="17">
        <f t="shared" si="32"/>
        <v>2.0286624203821657</v>
      </c>
    </row>
    <row r="446" spans="2:31" x14ac:dyDescent="0.25">
      <c r="B446" s="16">
        <v>318</v>
      </c>
      <c r="C446" s="16">
        <v>8.94</v>
      </c>
      <c r="D446" s="16">
        <v>36.36</v>
      </c>
      <c r="E446" s="16">
        <v>12.16</v>
      </c>
      <c r="F446" s="16">
        <v>23.64</v>
      </c>
      <c r="G446" s="17">
        <f t="shared" si="33"/>
        <v>3.8726114649681529</v>
      </c>
      <c r="J446" s="11">
        <v>647</v>
      </c>
      <c r="K446" s="11">
        <v>1.27</v>
      </c>
      <c r="L446" s="11">
        <v>13.01</v>
      </c>
      <c r="M446" s="11">
        <v>4.18</v>
      </c>
      <c r="N446" s="11">
        <v>13.56</v>
      </c>
      <c r="O446" s="17">
        <f t="shared" si="30"/>
        <v>1.3312101910828025</v>
      </c>
      <c r="R446" s="11">
        <v>192</v>
      </c>
      <c r="S446" s="11">
        <v>5.17</v>
      </c>
      <c r="T446" s="11">
        <v>18.190000000000001</v>
      </c>
      <c r="U446" s="11">
        <v>9.16</v>
      </c>
      <c r="V446" s="11">
        <v>17.510000000000002</v>
      </c>
      <c r="W446" s="17">
        <f t="shared" si="31"/>
        <v>2.9171974522292992</v>
      </c>
      <c r="Z446" s="11">
        <v>190</v>
      </c>
      <c r="AA446" s="11">
        <v>3.05</v>
      </c>
      <c r="AB446" s="11">
        <v>19.52</v>
      </c>
      <c r="AC446" s="11">
        <v>6.5</v>
      </c>
      <c r="AD446" s="11">
        <v>16.809999999999999</v>
      </c>
      <c r="AE446" s="17">
        <f t="shared" si="32"/>
        <v>2.0700636942675157</v>
      </c>
    </row>
    <row r="447" spans="2:31" x14ac:dyDescent="0.25">
      <c r="B447" s="16">
        <v>194</v>
      </c>
      <c r="C447" s="16">
        <v>8.69</v>
      </c>
      <c r="D447" s="16">
        <v>25.35</v>
      </c>
      <c r="E447" s="16">
        <v>12.24</v>
      </c>
      <c r="F447" s="16">
        <v>19.72</v>
      </c>
      <c r="G447" s="17">
        <f t="shared" si="33"/>
        <v>3.8980891719745223</v>
      </c>
      <c r="J447" s="11">
        <v>441</v>
      </c>
      <c r="K447" s="11">
        <v>1.26</v>
      </c>
      <c r="L447" s="11">
        <v>14.46</v>
      </c>
      <c r="M447" s="11">
        <v>4.25</v>
      </c>
      <c r="N447" s="11">
        <v>14.54</v>
      </c>
      <c r="O447" s="17">
        <f t="shared" si="30"/>
        <v>1.3535031847133758</v>
      </c>
      <c r="R447" s="11">
        <v>389</v>
      </c>
      <c r="S447" s="11">
        <v>5.36</v>
      </c>
      <c r="T447" s="11">
        <v>25.65</v>
      </c>
      <c r="U447" s="11">
        <v>9.31</v>
      </c>
      <c r="V447" s="11">
        <v>20.100000000000001</v>
      </c>
      <c r="W447" s="17">
        <f t="shared" si="31"/>
        <v>2.9649681528662422</v>
      </c>
      <c r="Z447" s="11">
        <v>66</v>
      </c>
      <c r="AA447" s="11">
        <v>2.4</v>
      </c>
      <c r="AB447" s="11">
        <v>13.65</v>
      </c>
      <c r="AC447" s="11">
        <v>6.56</v>
      </c>
      <c r="AD447" s="11">
        <v>14.43</v>
      </c>
      <c r="AE447" s="17">
        <f t="shared" si="32"/>
        <v>2.089171974522293</v>
      </c>
    </row>
    <row r="448" spans="2:31" x14ac:dyDescent="0.25">
      <c r="B448" s="16">
        <v>296</v>
      </c>
      <c r="C448" s="16">
        <v>8.76</v>
      </c>
      <c r="D448" s="16">
        <v>92.94</v>
      </c>
      <c r="E448" s="16">
        <v>12.24</v>
      </c>
      <c r="F448" s="16">
        <v>49.72</v>
      </c>
      <c r="G448" s="17">
        <f t="shared" si="33"/>
        <v>3.8980891719745223</v>
      </c>
      <c r="J448" s="11">
        <v>496</v>
      </c>
      <c r="K448" s="11">
        <v>1.31</v>
      </c>
      <c r="L448" s="11">
        <v>11.56</v>
      </c>
      <c r="M448" s="11">
        <v>4.25</v>
      </c>
      <c r="N448" s="11">
        <v>12.85</v>
      </c>
      <c r="O448" s="17">
        <f t="shared" si="30"/>
        <v>1.3535031847133758</v>
      </c>
      <c r="R448" s="11">
        <v>299</v>
      </c>
      <c r="S448" s="11">
        <v>6.01</v>
      </c>
      <c r="T448" s="11">
        <v>28.79</v>
      </c>
      <c r="U448" s="11">
        <v>9.34</v>
      </c>
      <c r="V448" s="11">
        <v>20.190000000000001</v>
      </c>
      <c r="W448" s="17">
        <f t="shared" si="31"/>
        <v>2.9745222929936306</v>
      </c>
      <c r="Z448" s="11">
        <v>22</v>
      </c>
      <c r="AA448" s="11">
        <v>2.96</v>
      </c>
      <c r="AB448" s="11">
        <v>13.9</v>
      </c>
      <c r="AC448" s="11">
        <v>6.78</v>
      </c>
      <c r="AD448" s="11">
        <v>14.56</v>
      </c>
      <c r="AE448" s="17">
        <f t="shared" si="32"/>
        <v>2.1592356687898091</v>
      </c>
    </row>
    <row r="449" spans="2:31" x14ac:dyDescent="0.25">
      <c r="B449" s="16">
        <v>412</v>
      </c>
      <c r="C449" s="16">
        <v>8.77</v>
      </c>
      <c r="D449" s="16">
        <v>31.48</v>
      </c>
      <c r="E449" s="16">
        <v>12.24</v>
      </c>
      <c r="F449" s="16">
        <v>21.5</v>
      </c>
      <c r="G449" s="17">
        <f t="shared" si="33"/>
        <v>3.8980891719745223</v>
      </c>
      <c r="J449" s="11">
        <v>236</v>
      </c>
      <c r="K449" s="11">
        <v>1.29</v>
      </c>
      <c r="L449" s="11">
        <v>9.1199999999999992</v>
      </c>
      <c r="M449" s="11">
        <v>4.29</v>
      </c>
      <c r="N449" s="11">
        <v>11.28</v>
      </c>
      <c r="O449" s="17">
        <f t="shared" si="30"/>
        <v>1.3662420382165605</v>
      </c>
      <c r="R449" s="11">
        <v>174</v>
      </c>
      <c r="S449" s="11">
        <v>6.26</v>
      </c>
      <c r="T449" s="11">
        <v>47.29</v>
      </c>
      <c r="U449" s="11">
        <v>9.4700000000000006</v>
      </c>
      <c r="V449" s="11">
        <v>26.84</v>
      </c>
      <c r="W449" s="17">
        <f t="shared" si="31"/>
        <v>3.015923566878981</v>
      </c>
      <c r="Z449" s="11">
        <v>146</v>
      </c>
      <c r="AA449" s="11">
        <v>2.95</v>
      </c>
      <c r="AB449" s="11">
        <v>13.25</v>
      </c>
      <c r="AC449" s="11">
        <v>6.98</v>
      </c>
      <c r="AD449" s="11">
        <v>13.86</v>
      </c>
      <c r="AE449" s="17">
        <f t="shared" si="32"/>
        <v>2.2229299363057327</v>
      </c>
    </row>
    <row r="450" spans="2:31" x14ac:dyDescent="0.25">
      <c r="B450" s="16">
        <v>88</v>
      </c>
      <c r="C450" s="21">
        <v>9.8131196262294402</v>
      </c>
      <c r="D450" s="21">
        <v>42.108084216126329</v>
      </c>
      <c r="E450" s="21">
        <v>12.280412280412282</v>
      </c>
      <c r="F450" s="21">
        <v>24.743424743424743</v>
      </c>
      <c r="G450" s="17">
        <f t="shared" si="33"/>
        <v>3.910959324972064</v>
      </c>
      <c r="J450" s="11">
        <v>246</v>
      </c>
      <c r="K450" s="11">
        <v>1.42</v>
      </c>
      <c r="L450" s="11">
        <v>12.52</v>
      </c>
      <c r="M450" s="11">
        <v>4.34</v>
      </c>
      <c r="N450" s="11">
        <v>13.13</v>
      </c>
      <c r="O450" s="17">
        <f t="shared" si="30"/>
        <v>1.3821656050955413</v>
      </c>
      <c r="R450" s="11">
        <v>369</v>
      </c>
      <c r="S450" s="11">
        <v>6.07</v>
      </c>
      <c r="T450" s="11">
        <v>25.1</v>
      </c>
      <c r="U450" s="11">
        <v>9.4700000000000006</v>
      </c>
      <c r="V450" s="11">
        <v>20.079999999999998</v>
      </c>
      <c r="W450" s="17">
        <f t="shared" si="31"/>
        <v>3.015923566878981</v>
      </c>
      <c r="Z450" s="11">
        <v>82</v>
      </c>
      <c r="AA450" s="11">
        <v>3.22</v>
      </c>
      <c r="AB450" s="11">
        <v>10.67</v>
      </c>
      <c r="AC450" s="11">
        <v>7</v>
      </c>
      <c r="AD450" s="11">
        <v>12.41</v>
      </c>
      <c r="AE450" s="17">
        <f t="shared" si="32"/>
        <v>2.2292993630573248</v>
      </c>
    </row>
    <row r="451" spans="2:31" x14ac:dyDescent="0.25">
      <c r="B451" s="16">
        <v>33</v>
      </c>
      <c r="C451" s="21">
        <v>8.9903179806269709</v>
      </c>
      <c r="D451" s="21">
        <v>26.353852707679064</v>
      </c>
      <c r="E451" s="21">
        <v>12.485012485012486</v>
      </c>
      <c r="F451" s="21">
        <v>20.398420398420399</v>
      </c>
      <c r="G451" s="17">
        <f t="shared" si="33"/>
        <v>3.9761186258001548</v>
      </c>
      <c r="J451" s="11">
        <v>234</v>
      </c>
      <c r="K451" s="11">
        <v>1.21</v>
      </c>
      <c r="L451" s="11">
        <v>12.62</v>
      </c>
      <c r="M451" s="11">
        <v>4.42</v>
      </c>
      <c r="N451" s="11">
        <v>13.73</v>
      </c>
      <c r="O451" s="17">
        <f t="shared" si="30"/>
        <v>1.4076433121019107</v>
      </c>
      <c r="R451" s="11">
        <v>393</v>
      </c>
      <c r="S451" s="11">
        <v>5.94</v>
      </c>
      <c r="T451" s="11">
        <v>23.52</v>
      </c>
      <c r="U451" s="11">
        <v>9.5299999999999994</v>
      </c>
      <c r="V451" s="11">
        <v>18.84</v>
      </c>
      <c r="W451" s="17">
        <f t="shared" si="31"/>
        <v>3.0350318471337578</v>
      </c>
      <c r="Z451" s="11">
        <v>60</v>
      </c>
      <c r="AA451" s="11">
        <v>3.56</v>
      </c>
      <c r="AB451" s="11">
        <v>13.29</v>
      </c>
      <c r="AC451" s="11">
        <v>7.15</v>
      </c>
      <c r="AD451" s="11">
        <v>13.84</v>
      </c>
      <c r="AE451" s="17">
        <f t="shared" si="32"/>
        <v>2.2770700636942673</v>
      </c>
    </row>
    <row r="452" spans="2:31" x14ac:dyDescent="0.25">
      <c r="B452" s="16">
        <v>228</v>
      </c>
      <c r="C452" s="16">
        <v>9.84</v>
      </c>
      <c r="D452" s="16">
        <v>28.74</v>
      </c>
      <c r="E452" s="16">
        <v>12.53</v>
      </c>
      <c r="F452" s="16">
        <v>20.75</v>
      </c>
      <c r="G452" s="17">
        <f t="shared" si="33"/>
        <v>3.9904458598726111</v>
      </c>
      <c r="J452" s="11">
        <v>487</v>
      </c>
      <c r="K452" s="11">
        <v>1.44</v>
      </c>
      <c r="L452" s="11">
        <v>19.760000000000002</v>
      </c>
      <c r="M452" s="11">
        <v>4.4400000000000004</v>
      </c>
      <c r="N452" s="11">
        <v>17.5</v>
      </c>
      <c r="O452" s="17">
        <f t="shared" si="30"/>
        <v>1.4140127388535033</v>
      </c>
      <c r="R452" s="11">
        <v>396</v>
      </c>
      <c r="S452" s="11">
        <v>4.46</v>
      </c>
      <c r="T452" s="11">
        <v>24.5</v>
      </c>
      <c r="U452" s="11">
        <v>9.5399999999999991</v>
      </c>
      <c r="V452" s="11">
        <v>20.09</v>
      </c>
      <c r="W452" s="17">
        <f t="shared" si="31"/>
        <v>3.0382165605095537</v>
      </c>
      <c r="Z452" s="11">
        <v>33</v>
      </c>
      <c r="AA452" s="11">
        <v>3.4</v>
      </c>
      <c r="AB452" s="11">
        <v>15.23</v>
      </c>
      <c r="AC452" s="11">
        <v>7.16</v>
      </c>
      <c r="AD452" s="11">
        <v>15.53</v>
      </c>
      <c r="AE452" s="17">
        <f t="shared" si="32"/>
        <v>2.2802547770700636</v>
      </c>
    </row>
    <row r="453" spans="2:31" x14ac:dyDescent="0.25">
      <c r="B453" s="16">
        <v>322</v>
      </c>
      <c r="C453" s="16">
        <v>9.99</v>
      </c>
      <c r="D453" s="16">
        <v>37.979999999999997</v>
      </c>
      <c r="E453" s="16">
        <v>12.55</v>
      </c>
      <c r="F453" s="16">
        <v>24.03</v>
      </c>
      <c r="G453" s="17">
        <f t="shared" si="33"/>
        <v>3.9968152866242037</v>
      </c>
      <c r="J453" s="11">
        <v>596</v>
      </c>
      <c r="K453" s="11">
        <v>1.48</v>
      </c>
      <c r="L453" s="11">
        <v>7.7</v>
      </c>
      <c r="M453" s="11">
        <v>4.47</v>
      </c>
      <c r="N453" s="11">
        <v>10.32</v>
      </c>
      <c r="O453" s="17">
        <f t="shared" si="30"/>
        <v>1.4235668789808915</v>
      </c>
      <c r="R453" s="11">
        <v>15</v>
      </c>
      <c r="S453" s="11">
        <v>6.46</v>
      </c>
      <c r="T453" s="11">
        <v>26.28</v>
      </c>
      <c r="U453" s="11">
        <v>9.7200000000000006</v>
      </c>
      <c r="V453" s="11">
        <v>19.43</v>
      </c>
      <c r="W453" s="17">
        <f t="shared" si="31"/>
        <v>3.0955414012738856</v>
      </c>
      <c r="Z453" s="11">
        <v>48</v>
      </c>
      <c r="AA453" s="11">
        <v>3.92</v>
      </c>
      <c r="AB453" s="11">
        <v>14.68</v>
      </c>
      <c r="AC453" s="11">
        <v>7.32</v>
      </c>
      <c r="AD453" s="11">
        <v>14.54</v>
      </c>
      <c r="AE453" s="17">
        <f t="shared" si="32"/>
        <v>2.3312101910828025</v>
      </c>
    </row>
    <row r="454" spans="2:31" x14ac:dyDescent="0.25">
      <c r="B454" s="16">
        <v>14</v>
      </c>
      <c r="C454" s="21">
        <v>8.2885165770248665</v>
      </c>
      <c r="D454" s="21">
        <v>20.896741793462692</v>
      </c>
      <c r="E454" s="21">
        <v>12.576312576312576</v>
      </c>
      <c r="F454" s="21">
        <v>18.235818235818236</v>
      </c>
      <c r="G454" s="17">
        <f t="shared" si="33"/>
        <v>4.0051950879976355</v>
      </c>
      <c r="J454" s="11">
        <v>606</v>
      </c>
      <c r="K454" s="11">
        <v>1.46</v>
      </c>
      <c r="L454" s="11">
        <v>5.38</v>
      </c>
      <c r="M454" s="11">
        <v>4.47</v>
      </c>
      <c r="N454" s="11">
        <v>8.69</v>
      </c>
      <c r="O454" s="17">
        <f t="shared" si="30"/>
        <v>1.4235668789808915</v>
      </c>
      <c r="R454" s="11">
        <v>16</v>
      </c>
      <c r="S454" s="11">
        <v>6.46</v>
      </c>
      <c r="T454" s="11">
        <v>19.66</v>
      </c>
      <c r="U454" s="11">
        <v>9.91</v>
      </c>
      <c r="V454" s="11">
        <v>16.940000000000001</v>
      </c>
      <c r="W454" s="17">
        <f t="shared" si="31"/>
        <v>3.1560509554140128</v>
      </c>
      <c r="Z454" s="11">
        <v>2</v>
      </c>
      <c r="AA454" s="11">
        <v>3.55</v>
      </c>
      <c r="AB454" s="11">
        <v>15.28</v>
      </c>
      <c r="AC454" s="11">
        <v>7.34</v>
      </c>
      <c r="AD454" s="11">
        <v>14.92</v>
      </c>
      <c r="AE454" s="17">
        <f t="shared" si="32"/>
        <v>2.3375796178343946</v>
      </c>
    </row>
    <row r="455" spans="2:31" x14ac:dyDescent="0.25">
      <c r="B455" s="16">
        <v>338</v>
      </c>
      <c r="C455" s="16">
        <v>11.08</v>
      </c>
      <c r="D455" s="16">
        <v>34.81</v>
      </c>
      <c r="E455" s="16">
        <v>12.81</v>
      </c>
      <c r="F455" s="16">
        <v>22.94</v>
      </c>
      <c r="G455" s="17">
        <f t="shared" si="33"/>
        <v>4.0796178343949041</v>
      </c>
      <c r="J455" s="11">
        <v>500</v>
      </c>
      <c r="K455" s="11">
        <v>1.45</v>
      </c>
      <c r="L455" s="11">
        <v>8.11</v>
      </c>
      <c r="M455" s="11">
        <v>4.5</v>
      </c>
      <c r="N455" s="11">
        <v>10.6</v>
      </c>
      <c r="O455" s="17">
        <f t="shared" si="30"/>
        <v>1.4331210191082802</v>
      </c>
      <c r="R455" s="11">
        <v>135</v>
      </c>
      <c r="S455" s="11">
        <v>5.7</v>
      </c>
      <c r="T455" s="11">
        <v>11.86</v>
      </c>
      <c r="U455" s="11">
        <v>9.91</v>
      </c>
      <c r="V455" s="11">
        <v>13.5</v>
      </c>
      <c r="W455" s="17">
        <f t="shared" si="31"/>
        <v>3.1560509554140128</v>
      </c>
      <c r="Z455" s="11">
        <v>160</v>
      </c>
      <c r="AA455" s="11">
        <v>2.77</v>
      </c>
      <c r="AB455" s="11">
        <v>19.72</v>
      </c>
      <c r="AC455" s="11">
        <v>7.49</v>
      </c>
      <c r="AD455" s="11">
        <v>18.12</v>
      </c>
      <c r="AE455" s="17">
        <f t="shared" si="32"/>
        <v>2.3853503184713376</v>
      </c>
    </row>
    <row r="456" spans="2:31" x14ac:dyDescent="0.25">
      <c r="B456" s="16">
        <v>59</v>
      </c>
      <c r="C456" s="21">
        <v>11.192522385033579</v>
      </c>
      <c r="D456" s="21">
        <v>60.693721387382084</v>
      </c>
      <c r="E456" s="21">
        <v>12.811712811712813</v>
      </c>
      <c r="F456" s="21">
        <v>31.304931304931305</v>
      </c>
      <c r="G456" s="17">
        <f t="shared" si="33"/>
        <v>4.080163315832106</v>
      </c>
      <c r="J456" s="11">
        <v>285</v>
      </c>
      <c r="K456" s="11">
        <v>1.31</v>
      </c>
      <c r="L456" s="11">
        <v>29.97</v>
      </c>
      <c r="M456" s="11">
        <v>4.5599999999999996</v>
      </c>
      <c r="N456" s="11">
        <v>20.8</v>
      </c>
      <c r="O456" s="17">
        <f t="shared" si="30"/>
        <v>1.4522292993630572</v>
      </c>
      <c r="R456" s="11">
        <v>221</v>
      </c>
      <c r="S456" s="11">
        <v>6.86</v>
      </c>
      <c r="T456" s="11">
        <v>16.59</v>
      </c>
      <c r="U456" s="11">
        <v>10.220000000000001</v>
      </c>
      <c r="V456" s="11">
        <v>15.84</v>
      </c>
      <c r="W456" s="17">
        <f t="shared" si="31"/>
        <v>3.2547770700636942</v>
      </c>
      <c r="Z456" s="11">
        <v>119</v>
      </c>
      <c r="AA456" s="11">
        <v>3.87</v>
      </c>
      <c r="AB456" s="11">
        <v>12.04</v>
      </c>
      <c r="AC456" s="11">
        <v>7.54</v>
      </c>
      <c r="AD456" s="11">
        <v>13.41</v>
      </c>
      <c r="AE456" s="17">
        <f t="shared" si="32"/>
        <v>2.4012738853503186</v>
      </c>
    </row>
    <row r="457" spans="2:31" x14ac:dyDescent="0.25">
      <c r="B457" s="16">
        <v>9</v>
      </c>
      <c r="C457" s="21">
        <v>10.27292054583082</v>
      </c>
      <c r="D457" s="21">
        <v>30.443660887291333</v>
      </c>
      <c r="E457" s="21">
        <v>13.042713042713043</v>
      </c>
      <c r="F457" s="21">
        <v>22.147422147422148</v>
      </c>
      <c r="G457" s="17">
        <f t="shared" si="33"/>
        <v>4.1537302683799497</v>
      </c>
      <c r="J457" s="11">
        <v>599</v>
      </c>
      <c r="K457" s="11">
        <v>1.55</v>
      </c>
      <c r="L457" s="11">
        <v>15.16</v>
      </c>
      <c r="M457" s="11">
        <v>4.5599999999999996</v>
      </c>
      <c r="N457" s="11">
        <v>14.75</v>
      </c>
      <c r="O457" s="17">
        <f t="shared" si="30"/>
        <v>1.4522292993630572</v>
      </c>
      <c r="R457" s="11">
        <v>224</v>
      </c>
      <c r="S457" s="11">
        <v>7.28</v>
      </c>
      <c r="T457" s="11">
        <v>29.29</v>
      </c>
      <c r="U457" s="11">
        <v>10.28</v>
      </c>
      <c r="V457" s="11">
        <v>20.87</v>
      </c>
      <c r="W457" s="17">
        <f t="shared" si="31"/>
        <v>3.2738853503184711</v>
      </c>
      <c r="Z457" s="11">
        <v>63</v>
      </c>
      <c r="AA457" s="11">
        <v>3.65</v>
      </c>
      <c r="AB457" s="11">
        <v>17.05</v>
      </c>
      <c r="AC457" s="11">
        <v>7.56</v>
      </c>
      <c r="AD457" s="11">
        <v>16.079999999999998</v>
      </c>
      <c r="AE457" s="17">
        <f t="shared" si="32"/>
        <v>2.4076433121019107</v>
      </c>
    </row>
    <row r="458" spans="2:31" x14ac:dyDescent="0.25">
      <c r="B458" s="16">
        <v>12</v>
      </c>
      <c r="C458" s="21">
        <v>11.374022748034124</v>
      </c>
      <c r="D458" s="21">
        <v>30.141160282290425</v>
      </c>
      <c r="E458" s="21">
        <v>13.08011308011308</v>
      </c>
      <c r="F458" s="21">
        <v>20.827420827420831</v>
      </c>
      <c r="G458" s="17">
        <f t="shared" si="33"/>
        <v>4.165641108316267</v>
      </c>
      <c r="J458" s="11">
        <v>486</v>
      </c>
      <c r="K458" s="11">
        <v>1.54</v>
      </c>
      <c r="L458" s="11">
        <v>8.4600000000000009</v>
      </c>
      <c r="M458" s="11">
        <v>4.62</v>
      </c>
      <c r="N458" s="11">
        <v>11.01</v>
      </c>
      <c r="O458" s="17">
        <f t="shared" si="30"/>
        <v>1.4713375796178343</v>
      </c>
      <c r="R458" s="11">
        <v>186</v>
      </c>
      <c r="S458" s="11">
        <v>6.86</v>
      </c>
      <c r="T458" s="11">
        <v>27.93</v>
      </c>
      <c r="U458" s="11">
        <v>10.44</v>
      </c>
      <c r="V458" s="11">
        <v>20.52</v>
      </c>
      <c r="W458" s="17">
        <f t="shared" si="31"/>
        <v>3.3248407643312099</v>
      </c>
      <c r="Z458" s="11">
        <v>69</v>
      </c>
      <c r="AA458" s="11">
        <v>4.16</v>
      </c>
      <c r="AB458" s="11">
        <v>16.170000000000002</v>
      </c>
      <c r="AC458" s="11">
        <v>7.56</v>
      </c>
      <c r="AD458" s="11">
        <v>15.14</v>
      </c>
      <c r="AE458" s="17">
        <f t="shared" si="32"/>
        <v>2.4076433121019107</v>
      </c>
    </row>
    <row r="459" spans="2:31" x14ac:dyDescent="0.25">
      <c r="B459" s="16">
        <v>135</v>
      </c>
      <c r="C459" s="16">
        <v>9.1</v>
      </c>
      <c r="D459" s="16">
        <v>35.33</v>
      </c>
      <c r="E459" s="16">
        <v>13.16</v>
      </c>
      <c r="F459" s="16">
        <v>23.3</v>
      </c>
      <c r="G459" s="17">
        <f t="shared" si="33"/>
        <v>4.1910828025477702</v>
      </c>
      <c r="J459" s="11">
        <v>237</v>
      </c>
      <c r="K459" s="11">
        <v>1.37</v>
      </c>
      <c r="L459" s="11">
        <v>15.49</v>
      </c>
      <c r="M459" s="11">
        <v>4.6500000000000004</v>
      </c>
      <c r="N459" s="11">
        <v>15.06</v>
      </c>
      <c r="O459" s="17">
        <f t="shared" si="30"/>
        <v>1.4808917197452229</v>
      </c>
      <c r="R459" s="11">
        <v>18</v>
      </c>
      <c r="S459" s="11">
        <v>5.92</v>
      </c>
      <c r="T459" s="11">
        <v>24.22</v>
      </c>
      <c r="U459" s="11">
        <v>10.47</v>
      </c>
      <c r="V459" s="11">
        <v>19.690000000000001</v>
      </c>
      <c r="W459" s="17">
        <f t="shared" si="31"/>
        <v>3.3343949044585988</v>
      </c>
      <c r="Z459" s="11">
        <v>240</v>
      </c>
      <c r="AA459" s="11">
        <v>3.62</v>
      </c>
      <c r="AB459" s="11">
        <v>10.74</v>
      </c>
      <c r="AC459" s="11">
        <v>7.68</v>
      </c>
      <c r="AD459" s="11">
        <v>12.72</v>
      </c>
      <c r="AE459" s="17">
        <f t="shared" si="32"/>
        <v>2.4458598726114649</v>
      </c>
    </row>
    <row r="460" spans="2:31" x14ac:dyDescent="0.25">
      <c r="B460" s="16">
        <v>541</v>
      </c>
      <c r="C460" s="16">
        <v>11.93</v>
      </c>
      <c r="D460" s="16">
        <v>29.68</v>
      </c>
      <c r="E460" s="16">
        <v>13.18</v>
      </c>
      <c r="F460" s="16">
        <v>20.49</v>
      </c>
      <c r="G460" s="17">
        <f t="shared" si="33"/>
        <v>4.1974522292993628</v>
      </c>
      <c r="J460" s="11">
        <v>474</v>
      </c>
      <c r="K460" s="11">
        <v>1.56</v>
      </c>
      <c r="L460" s="11">
        <v>20.329999999999998</v>
      </c>
      <c r="M460" s="11">
        <v>4.6500000000000004</v>
      </c>
      <c r="N460" s="11">
        <v>17.03</v>
      </c>
      <c r="O460" s="17">
        <f t="shared" si="30"/>
        <v>1.4808917197452229</v>
      </c>
      <c r="R460" s="11">
        <v>311</v>
      </c>
      <c r="S460" s="11">
        <v>7.61</v>
      </c>
      <c r="T460" s="11">
        <v>25.76</v>
      </c>
      <c r="U460" s="11">
        <v>10.5</v>
      </c>
      <c r="V460" s="11">
        <v>20.12</v>
      </c>
      <c r="W460" s="17">
        <f t="shared" si="31"/>
        <v>3.3439490445859872</v>
      </c>
      <c r="Z460" s="11">
        <v>172</v>
      </c>
      <c r="AA460" s="11">
        <v>3.36</v>
      </c>
      <c r="AB460" s="11">
        <v>18.46</v>
      </c>
      <c r="AC460" s="11">
        <v>7.78</v>
      </c>
      <c r="AD460" s="11">
        <v>17.260000000000002</v>
      </c>
      <c r="AE460" s="17">
        <f t="shared" si="32"/>
        <v>2.4777070063694269</v>
      </c>
    </row>
    <row r="461" spans="2:31" x14ac:dyDescent="0.25">
      <c r="B461" s="16">
        <v>437</v>
      </c>
      <c r="C461" s="16">
        <v>12.46</v>
      </c>
      <c r="D461" s="16">
        <v>48.84</v>
      </c>
      <c r="E461" s="16">
        <v>13.26</v>
      </c>
      <c r="F461" s="16">
        <v>26.4</v>
      </c>
      <c r="G461" s="17">
        <f t="shared" si="33"/>
        <v>4.2229299363057322</v>
      </c>
      <c r="J461" s="11">
        <v>84</v>
      </c>
      <c r="K461" s="11">
        <v>1.49</v>
      </c>
      <c r="L461" s="11">
        <v>11.94</v>
      </c>
      <c r="M461" s="11">
        <v>4.6900000000000004</v>
      </c>
      <c r="N461" s="11">
        <v>12.85</v>
      </c>
      <c r="O461" s="17">
        <f t="shared" si="30"/>
        <v>1.4936305732484076</v>
      </c>
      <c r="R461" s="11">
        <v>32</v>
      </c>
      <c r="S461" s="11">
        <v>7.22</v>
      </c>
      <c r="T461" s="11">
        <v>29.19</v>
      </c>
      <c r="U461" s="11">
        <v>10.92</v>
      </c>
      <c r="V461" s="11">
        <v>21.8</v>
      </c>
      <c r="W461" s="17">
        <f t="shared" si="31"/>
        <v>3.4777070063694264</v>
      </c>
      <c r="Z461" s="11">
        <v>80</v>
      </c>
      <c r="AA461" s="11">
        <v>4.08</v>
      </c>
      <c r="AB461" s="11">
        <v>16.13</v>
      </c>
      <c r="AC461" s="11">
        <v>7.81</v>
      </c>
      <c r="AD461" s="11">
        <v>15.99</v>
      </c>
      <c r="AE461" s="17">
        <f t="shared" si="32"/>
        <v>2.4872611464968148</v>
      </c>
    </row>
    <row r="462" spans="2:31" x14ac:dyDescent="0.25">
      <c r="B462" s="16">
        <v>95</v>
      </c>
      <c r="C462" s="16">
        <v>12.46</v>
      </c>
      <c r="D462" s="16">
        <v>29.85</v>
      </c>
      <c r="E462" s="16">
        <v>13.38</v>
      </c>
      <c r="F462" s="16">
        <v>20.67</v>
      </c>
      <c r="G462" s="17">
        <f t="shared" si="33"/>
        <v>4.2611464968152868</v>
      </c>
      <c r="J462" s="11">
        <v>142</v>
      </c>
      <c r="K462" s="11">
        <v>1.37</v>
      </c>
      <c r="L462" s="11">
        <v>21.71</v>
      </c>
      <c r="M462" s="11">
        <v>4.6900000000000004</v>
      </c>
      <c r="N462" s="11">
        <v>17.690000000000001</v>
      </c>
      <c r="O462" s="17">
        <f t="shared" si="30"/>
        <v>1.4936305732484076</v>
      </c>
      <c r="R462" s="11">
        <v>394</v>
      </c>
      <c r="S462" s="11">
        <v>7.31</v>
      </c>
      <c r="T462" s="11">
        <v>26.38</v>
      </c>
      <c r="U462" s="11">
        <v>10.93</v>
      </c>
      <c r="V462" s="11">
        <v>20.87</v>
      </c>
      <c r="W462" s="17">
        <f t="shared" si="31"/>
        <v>3.4808917197452227</v>
      </c>
      <c r="Z462" s="11">
        <v>177</v>
      </c>
      <c r="AA462" s="11">
        <v>4.4000000000000004</v>
      </c>
      <c r="AB462" s="11">
        <v>12.57</v>
      </c>
      <c r="AC462" s="11">
        <v>7.88</v>
      </c>
      <c r="AD462" s="11">
        <v>13.22</v>
      </c>
      <c r="AE462" s="17">
        <f t="shared" si="32"/>
        <v>2.5095541401273884</v>
      </c>
    </row>
    <row r="463" spans="2:31" x14ac:dyDescent="0.25">
      <c r="B463" s="16">
        <v>229</v>
      </c>
      <c r="C463" s="16">
        <v>10.61</v>
      </c>
      <c r="D463" s="16">
        <v>26.27</v>
      </c>
      <c r="E463" s="16">
        <v>13.39</v>
      </c>
      <c r="F463" s="16">
        <v>20.14</v>
      </c>
      <c r="G463" s="17">
        <f t="shared" si="33"/>
        <v>4.2643312101910826</v>
      </c>
      <c r="J463" s="11">
        <v>462</v>
      </c>
      <c r="K463" s="11">
        <v>1.61</v>
      </c>
      <c r="L463" s="11">
        <v>9.85</v>
      </c>
      <c r="M463" s="11">
        <v>4.6900000000000004</v>
      </c>
      <c r="N463" s="11">
        <v>11.9</v>
      </c>
      <c r="O463" s="17">
        <f t="shared" si="30"/>
        <v>1.4936305732484076</v>
      </c>
      <c r="R463" s="11">
        <v>252</v>
      </c>
      <c r="S463" s="11">
        <v>7.8</v>
      </c>
      <c r="T463" s="11">
        <v>22.13</v>
      </c>
      <c r="U463" s="11">
        <v>11</v>
      </c>
      <c r="V463" s="11">
        <v>18.38</v>
      </c>
      <c r="W463" s="17">
        <f t="shared" si="31"/>
        <v>3.5031847133757958</v>
      </c>
      <c r="Z463" s="11">
        <v>235</v>
      </c>
      <c r="AA463" s="11">
        <v>2.93</v>
      </c>
      <c r="AB463" s="11">
        <v>13.23</v>
      </c>
      <c r="AC463" s="11">
        <v>7.89</v>
      </c>
      <c r="AD463" s="11">
        <v>15.92</v>
      </c>
      <c r="AE463" s="17">
        <f t="shared" si="32"/>
        <v>2.5127388535031847</v>
      </c>
    </row>
    <row r="464" spans="2:31" x14ac:dyDescent="0.25">
      <c r="B464" s="16">
        <v>163</v>
      </c>
      <c r="C464" s="16">
        <v>11.05</v>
      </c>
      <c r="D464" s="16">
        <v>35.950000000000003</v>
      </c>
      <c r="E464" s="16">
        <v>13.41</v>
      </c>
      <c r="F464" s="16">
        <v>23.6</v>
      </c>
      <c r="G464" s="17">
        <f t="shared" si="33"/>
        <v>4.2707006369426752</v>
      </c>
      <c r="J464" s="11">
        <v>600</v>
      </c>
      <c r="K464" s="11">
        <v>1.55</v>
      </c>
      <c r="L464" s="11">
        <v>8.39</v>
      </c>
      <c r="M464" s="11">
        <v>4.6900000000000004</v>
      </c>
      <c r="N464" s="11">
        <v>10.88</v>
      </c>
      <c r="O464" s="17">
        <f t="shared" si="30"/>
        <v>1.4936305732484076</v>
      </c>
      <c r="R464" s="11">
        <v>348</v>
      </c>
      <c r="S464" s="11">
        <v>6.78</v>
      </c>
      <c r="T464" s="11">
        <v>29.79</v>
      </c>
      <c r="U464" s="11">
        <v>11.05</v>
      </c>
      <c r="V464" s="11">
        <v>22.4</v>
      </c>
      <c r="W464" s="17">
        <f t="shared" si="31"/>
        <v>3.5191082802547773</v>
      </c>
      <c r="Z464" s="11">
        <v>255</v>
      </c>
      <c r="AA464" s="11">
        <v>4.51</v>
      </c>
      <c r="AB464" s="11">
        <v>13.73</v>
      </c>
      <c r="AC464" s="11">
        <v>7.94</v>
      </c>
      <c r="AD464" s="11">
        <v>14.38</v>
      </c>
      <c r="AE464" s="17">
        <f t="shared" si="32"/>
        <v>2.5286624203821657</v>
      </c>
    </row>
    <row r="465" spans="2:31" x14ac:dyDescent="0.25">
      <c r="B465" s="16">
        <v>209</v>
      </c>
      <c r="C465" s="16">
        <v>11.14</v>
      </c>
      <c r="D465" s="16">
        <v>24.2</v>
      </c>
      <c r="E465" s="16">
        <v>13.46</v>
      </c>
      <c r="F465" s="16">
        <v>19.14</v>
      </c>
      <c r="G465" s="17">
        <f t="shared" si="33"/>
        <v>4.2866242038216562</v>
      </c>
      <c r="J465" s="11">
        <v>10</v>
      </c>
      <c r="K465" s="11">
        <v>1.5</v>
      </c>
      <c r="L465" s="11">
        <v>12.12</v>
      </c>
      <c r="M465" s="11">
        <v>4.72</v>
      </c>
      <c r="N465" s="11">
        <v>13.21</v>
      </c>
      <c r="O465" s="17">
        <f t="shared" si="30"/>
        <v>1.5031847133757961</v>
      </c>
      <c r="R465" s="11">
        <v>30</v>
      </c>
      <c r="S465" s="11">
        <v>8.41</v>
      </c>
      <c r="T465" s="11">
        <v>28.24</v>
      </c>
      <c r="U465" s="11">
        <v>11.35</v>
      </c>
      <c r="V465" s="11">
        <v>20.61</v>
      </c>
      <c r="W465" s="17">
        <f t="shared" si="31"/>
        <v>3.614649681528662</v>
      </c>
      <c r="Z465" s="11">
        <v>16</v>
      </c>
      <c r="AA465" s="11">
        <v>3.42</v>
      </c>
      <c r="AB465" s="11">
        <v>10.42</v>
      </c>
      <c r="AC465" s="11">
        <v>7.97</v>
      </c>
      <c r="AD465" s="11">
        <v>13.04</v>
      </c>
      <c r="AE465" s="17">
        <f t="shared" si="32"/>
        <v>2.5382165605095541</v>
      </c>
    </row>
    <row r="466" spans="2:31" x14ac:dyDescent="0.25">
      <c r="B466" s="16">
        <v>321</v>
      </c>
      <c r="C466" s="16">
        <v>9.6199999999999992</v>
      </c>
      <c r="D466" s="16">
        <v>40.270000000000003</v>
      </c>
      <c r="E466" s="16">
        <v>13.46</v>
      </c>
      <c r="F466" s="16">
        <v>25.29</v>
      </c>
      <c r="G466" s="17">
        <f t="shared" si="33"/>
        <v>4.2866242038216562</v>
      </c>
      <c r="J466" s="11">
        <v>478</v>
      </c>
      <c r="K466" s="11">
        <v>1.55</v>
      </c>
      <c r="L466" s="11">
        <v>22.32</v>
      </c>
      <c r="M466" s="11">
        <v>4.72</v>
      </c>
      <c r="N466" s="11">
        <v>18.100000000000001</v>
      </c>
      <c r="O466" s="17">
        <f t="shared" si="30"/>
        <v>1.5031847133757961</v>
      </c>
      <c r="R466" s="11">
        <v>229</v>
      </c>
      <c r="S466" s="11">
        <v>8.7200000000000006</v>
      </c>
      <c r="T466" s="11">
        <v>26.55</v>
      </c>
      <c r="U466" s="11">
        <v>11.45</v>
      </c>
      <c r="V466" s="11">
        <v>20.420000000000002</v>
      </c>
      <c r="W466" s="17">
        <f t="shared" si="31"/>
        <v>3.6464968152866239</v>
      </c>
      <c r="Z466" s="11">
        <v>197</v>
      </c>
      <c r="AA466" s="11">
        <v>4.25</v>
      </c>
      <c r="AB466" s="11">
        <v>16.04</v>
      </c>
      <c r="AC466" s="11">
        <v>7.97</v>
      </c>
      <c r="AD466" s="11">
        <v>15.28</v>
      </c>
      <c r="AE466" s="17">
        <f t="shared" si="32"/>
        <v>2.5382165605095541</v>
      </c>
    </row>
    <row r="467" spans="2:31" x14ac:dyDescent="0.25">
      <c r="B467" s="16">
        <v>217</v>
      </c>
      <c r="C467" s="16">
        <v>11.5</v>
      </c>
      <c r="D467" s="16">
        <v>44.93</v>
      </c>
      <c r="E467" s="16">
        <v>13.47</v>
      </c>
      <c r="F467" s="16">
        <v>26.91</v>
      </c>
      <c r="G467" s="17">
        <f t="shared" si="33"/>
        <v>4.2898089171974521</v>
      </c>
      <c r="J467" s="11">
        <v>651</v>
      </c>
      <c r="K467" s="11">
        <v>1.51</v>
      </c>
      <c r="L467" s="11">
        <v>18.84</v>
      </c>
      <c r="M467" s="11">
        <v>4.72</v>
      </c>
      <c r="N467" s="11">
        <v>16.350000000000001</v>
      </c>
      <c r="O467" s="17">
        <f t="shared" si="30"/>
        <v>1.5031847133757961</v>
      </c>
      <c r="R467" s="11">
        <v>160</v>
      </c>
      <c r="S467" s="11">
        <v>7.83</v>
      </c>
      <c r="T467" s="11">
        <v>34.1</v>
      </c>
      <c r="U467" s="11">
        <v>11.48</v>
      </c>
      <c r="V467" s="11">
        <v>23.22</v>
      </c>
      <c r="W467" s="17">
        <f t="shared" si="31"/>
        <v>3.6560509554140128</v>
      </c>
      <c r="Z467" s="11">
        <v>216</v>
      </c>
      <c r="AA467" s="11">
        <v>4.25</v>
      </c>
      <c r="AB467" s="11">
        <v>20.3</v>
      </c>
      <c r="AC467" s="11">
        <v>7.97</v>
      </c>
      <c r="AD467" s="11">
        <v>17.190000000000001</v>
      </c>
      <c r="AE467" s="17">
        <f t="shared" si="32"/>
        <v>2.5382165605095541</v>
      </c>
    </row>
    <row r="468" spans="2:31" x14ac:dyDescent="0.25">
      <c r="B468" s="16">
        <v>186</v>
      </c>
      <c r="C468" s="16">
        <v>11.22</v>
      </c>
      <c r="D468" s="16">
        <v>59.6</v>
      </c>
      <c r="E468" s="16">
        <v>13.52</v>
      </c>
      <c r="F468" s="16">
        <v>30.7</v>
      </c>
      <c r="G468" s="17">
        <f t="shared" si="33"/>
        <v>4.3057324840764331</v>
      </c>
      <c r="J468" s="11">
        <v>103</v>
      </c>
      <c r="K468" s="11">
        <v>1.46</v>
      </c>
      <c r="L468" s="11">
        <v>14.42</v>
      </c>
      <c r="M468" s="11">
        <v>4.8099999999999996</v>
      </c>
      <c r="N468" s="11">
        <v>14.38</v>
      </c>
      <c r="O468" s="17">
        <f t="shared" si="30"/>
        <v>1.5318471337579616</v>
      </c>
      <c r="R468" s="11">
        <v>228</v>
      </c>
      <c r="S468" s="11">
        <v>9.44</v>
      </c>
      <c r="T468" s="11">
        <v>23.41</v>
      </c>
      <c r="U468" s="11">
        <v>11.57</v>
      </c>
      <c r="V468" s="11">
        <v>18.32</v>
      </c>
      <c r="W468" s="17">
        <f t="shared" si="31"/>
        <v>3.6847133757961781</v>
      </c>
      <c r="Z468" s="11">
        <v>105</v>
      </c>
      <c r="AA468" s="11">
        <v>4.13</v>
      </c>
      <c r="AB468" s="11">
        <v>15.83</v>
      </c>
      <c r="AC468" s="11">
        <v>7.98</v>
      </c>
      <c r="AD468" s="11">
        <v>15.44</v>
      </c>
      <c r="AE468" s="17">
        <f t="shared" si="32"/>
        <v>2.5414012738853504</v>
      </c>
    </row>
    <row r="469" spans="2:31" x14ac:dyDescent="0.25">
      <c r="B469" s="16">
        <v>239</v>
      </c>
      <c r="C469" s="16">
        <v>11.86</v>
      </c>
      <c r="D469" s="16">
        <v>26.57</v>
      </c>
      <c r="E469" s="16">
        <v>13.52</v>
      </c>
      <c r="F469" s="16">
        <v>19.850000000000001</v>
      </c>
      <c r="G469" s="17">
        <f t="shared" si="33"/>
        <v>4.3057324840764331</v>
      </c>
      <c r="J469" s="11">
        <v>276</v>
      </c>
      <c r="K469" s="11">
        <v>1.63</v>
      </c>
      <c r="L469" s="11">
        <v>13.82</v>
      </c>
      <c r="M469" s="11">
        <v>4.84</v>
      </c>
      <c r="N469" s="11">
        <v>13.91</v>
      </c>
      <c r="O469" s="17">
        <f t="shared" si="30"/>
        <v>1.5414012738853502</v>
      </c>
      <c r="R469" s="11">
        <v>298</v>
      </c>
      <c r="S469" s="11">
        <v>9.18</v>
      </c>
      <c r="T469" s="11">
        <v>36.840000000000003</v>
      </c>
      <c r="U469" s="11">
        <v>11.57</v>
      </c>
      <c r="V469" s="11">
        <v>23.02</v>
      </c>
      <c r="W469" s="17">
        <f t="shared" si="31"/>
        <v>3.6847133757961781</v>
      </c>
      <c r="Z469" s="11">
        <v>236</v>
      </c>
      <c r="AA469" s="11">
        <v>3.91</v>
      </c>
      <c r="AB469" s="11">
        <v>11.52</v>
      </c>
      <c r="AC469" s="11">
        <v>8.0299999999999994</v>
      </c>
      <c r="AD469" s="11">
        <v>13.47</v>
      </c>
      <c r="AE469" s="17">
        <f t="shared" si="32"/>
        <v>2.557324840764331</v>
      </c>
    </row>
    <row r="470" spans="2:31" x14ac:dyDescent="0.25">
      <c r="B470" s="16">
        <v>293</v>
      </c>
      <c r="C470" s="16">
        <v>10.67</v>
      </c>
      <c r="D470" s="16">
        <v>43.03</v>
      </c>
      <c r="E470" s="16">
        <v>13.55</v>
      </c>
      <c r="F470" s="16">
        <v>25.44</v>
      </c>
      <c r="G470" s="17">
        <f t="shared" si="33"/>
        <v>4.3152866242038215</v>
      </c>
      <c r="J470" s="11">
        <v>475</v>
      </c>
      <c r="K470" s="11">
        <v>1.67</v>
      </c>
      <c r="L470" s="11">
        <v>23.2</v>
      </c>
      <c r="M470" s="11">
        <v>4.87</v>
      </c>
      <c r="N470" s="11">
        <v>18.22</v>
      </c>
      <c r="O470" s="17">
        <f t="shared" si="30"/>
        <v>1.5509554140127388</v>
      </c>
      <c r="R470" s="11">
        <v>119</v>
      </c>
      <c r="S470" s="11">
        <v>7.37</v>
      </c>
      <c r="T470" s="11">
        <v>49.38</v>
      </c>
      <c r="U470" s="11">
        <v>11.68</v>
      </c>
      <c r="V470" s="11">
        <v>28.98</v>
      </c>
      <c r="W470" s="17">
        <f t="shared" si="31"/>
        <v>3.7197452229299359</v>
      </c>
      <c r="Z470" s="11">
        <v>263</v>
      </c>
      <c r="AA470" s="11">
        <v>4.78</v>
      </c>
      <c r="AB470" s="11">
        <v>16.27</v>
      </c>
      <c r="AC470" s="11">
        <v>8.1300000000000008</v>
      </c>
      <c r="AD470" s="11">
        <v>15.27</v>
      </c>
      <c r="AE470" s="17">
        <f t="shared" si="32"/>
        <v>2.589171974522293</v>
      </c>
    </row>
    <row r="471" spans="2:31" x14ac:dyDescent="0.25">
      <c r="B471" s="16">
        <v>487</v>
      </c>
      <c r="C471" s="16">
        <v>9.5500000000000007</v>
      </c>
      <c r="D471" s="16">
        <v>33.31</v>
      </c>
      <c r="E471" s="16">
        <v>13.58</v>
      </c>
      <c r="F471" s="16">
        <v>23.15</v>
      </c>
      <c r="G471" s="17">
        <f t="shared" si="33"/>
        <v>4.3248407643312099</v>
      </c>
      <c r="J471" s="11">
        <v>170</v>
      </c>
      <c r="K471" s="11">
        <v>1.78</v>
      </c>
      <c r="L471" s="11">
        <v>12.45</v>
      </c>
      <c r="M471" s="11">
        <v>4.9400000000000004</v>
      </c>
      <c r="N471" s="11">
        <v>13.63</v>
      </c>
      <c r="O471" s="17">
        <f t="shared" si="30"/>
        <v>1.5732484076433122</v>
      </c>
      <c r="R471" s="11">
        <v>17</v>
      </c>
      <c r="S471" s="11">
        <v>7.48</v>
      </c>
      <c r="T471" s="11">
        <v>24.36</v>
      </c>
      <c r="U471" s="11">
        <v>11.7</v>
      </c>
      <c r="V471" s="11">
        <v>19.829999999999998</v>
      </c>
      <c r="W471" s="17">
        <f t="shared" si="31"/>
        <v>3.7261146496815285</v>
      </c>
      <c r="Z471" s="11">
        <v>10</v>
      </c>
      <c r="AA471" s="11">
        <v>4.51</v>
      </c>
      <c r="AB471" s="11">
        <v>20.61</v>
      </c>
      <c r="AC471" s="11">
        <v>8.16</v>
      </c>
      <c r="AD471" s="11">
        <v>17.149999999999999</v>
      </c>
      <c r="AE471" s="17">
        <f t="shared" si="32"/>
        <v>2.5987261146496814</v>
      </c>
    </row>
    <row r="472" spans="2:31" x14ac:dyDescent="0.25">
      <c r="B472" s="16">
        <v>89</v>
      </c>
      <c r="C472" s="21">
        <v>9.3775187550281327</v>
      </c>
      <c r="D472" s="21">
        <v>27.878455756883639</v>
      </c>
      <c r="E472" s="21">
        <v>13.653213653213655</v>
      </c>
      <c r="F472" s="21">
        <v>21.437921437921439</v>
      </c>
      <c r="G472" s="17">
        <f t="shared" si="33"/>
        <v>4.3481572143992526</v>
      </c>
      <c r="J472" s="11">
        <v>300</v>
      </c>
      <c r="K472" s="11">
        <v>1.73</v>
      </c>
      <c r="L472" s="11">
        <v>18.149999999999999</v>
      </c>
      <c r="M472" s="11">
        <v>4.9400000000000004</v>
      </c>
      <c r="N472" s="11">
        <v>15.91</v>
      </c>
      <c r="O472" s="17">
        <f t="shared" si="30"/>
        <v>1.5732484076433122</v>
      </c>
      <c r="R472" s="11">
        <v>129</v>
      </c>
      <c r="S472" s="11">
        <v>6.53</v>
      </c>
      <c r="T472" s="11">
        <v>27.56</v>
      </c>
      <c r="U472" s="11">
        <v>11.71</v>
      </c>
      <c r="V472" s="11">
        <v>21.53</v>
      </c>
      <c r="W472" s="17">
        <f t="shared" si="31"/>
        <v>3.7292993630573248</v>
      </c>
      <c r="Z472" s="11">
        <v>153</v>
      </c>
      <c r="AA472" s="11">
        <v>4.57</v>
      </c>
      <c r="AB472" s="11">
        <v>17.059999999999999</v>
      </c>
      <c r="AC472" s="11">
        <v>8.2100000000000009</v>
      </c>
      <c r="AD472" s="11">
        <v>15.65</v>
      </c>
      <c r="AE472" s="17">
        <f t="shared" si="32"/>
        <v>2.6146496815286624</v>
      </c>
    </row>
    <row r="473" spans="2:31" x14ac:dyDescent="0.25">
      <c r="B473" s="16">
        <v>425</v>
      </c>
      <c r="C473" s="16">
        <v>9.51</v>
      </c>
      <c r="D473" s="16">
        <v>27.99</v>
      </c>
      <c r="E473" s="16">
        <v>13.68</v>
      </c>
      <c r="F473" s="16">
        <v>21.24</v>
      </c>
      <c r="G473" s="17">
        <f t="shared" si="33"/>
        <v>4.3566878980891719</v>
      </c>
      <c r="J473" s="11">
        <v>258</v>
      </c>
      <c r="K473" s="11">
        <v>1.67</v>
      </c>
      <c r="L473" s="11">
        <v>43.06</v>
      </c>
      <c r="M473" s="11">
        <v>4.96</v>
      </c>
      <c r="N473" s="11">
        <v>26.99</v>
      </c>
      <c r="O473" s="17">
        <f t="shared" si="30"/>
        <v>1.5796178343949043</v>
      </c>
      <c r="R473" s="11">
        <v>270</v>
      </c>
      <c r="S473" s="11">
        <v>10.18</v>
      </c>
      <c r="T473" s="11">
        <v>26.98</v>
      </c>
      <c r="U473" s="11">
        <v>11.76</v>
      </c>
      <c r="V473" s="11">
        <v>19.600000000000001</v>
      </c>
      <c r="W473" s="17">
        <f t="shared" si="31"/>
        <v>3.7452229299363053</v>
      </c>
      <c r="Z473" s="11">
        <v>81</v>
      </c>
      <c r="AA473" s="11">
        <v>4.8</v>
      </c>
      <c r="AB473" s="11">
        <v>14.3</v>
      </c>
      <c r="AC473" s="11">
        <v>8.25</v>
      </c>
      <c r="AD473" s="11">
        <v>14.38</v>
      </c>
      <c r="AE473" s="17">
        <f t="shared" si="32"/>
        <v>2.6273885350318471</v>
      </c>
    </row>
    <row r="474" spans="2:31" x14ac:dyDescent="0.25">
      <c r="B474" s="16">
        <v>96</v>
      </c>
      <c r="C474" s="16">
        <v>12.74</v>
      </c>
      <c r="D474" s="16">
        <v>48.41</v>
      </c>
      <c r="E474" s="16">
        <v>13.7</v>
      </c>
      <c r="F474" s="16">
        <v>26.4</v>
      </c>
      <c r="G474" s="17">
        <f t="shared" si="33"/>
        <v>4.3630573248407636</v>
      </c>
      <c r="J474" s="11">
        <v>641</v>
      </c>
      <c r="K474" s="11">
        <v>1.51</v>
      </c>
      <c r="L474" s="11">
        <v>22.45</v>
      </c>
      <c r="M474" s="11">
        <v>4.96</v>
      </c>
      <c r="N474" s="11">
        <v>18.04</v>
      </c>
      <c r="O474" s="17">
        <f t="shared" si="30"/>
        <v>1.5796178343949043</v>
      </c>
      <c r="R474" s="11">
        <v>261</v>
      </c>
      <c r="S474" s="11">
        <v>9.0299999999999994</v>
      </c>
      <c r="T474" s="11">
        <v>35.39</v>
      </c>
      <c r="U474" s="11">
        <v>11.82</v>
      </c>
      <c r="V474" s="11">
        <v>25.75</v>
      </c>
      <c r="W474" s="17">
        <f t="shared" si="31"/>
        <v>3.7643312101910826</v>
      </c>
      <c r="Z474" s="11">
        <v>222</v>
      </c>
      <c r="AA474" s="11">
        <v>4.4000000000000004</v>
      </c>
      <c r="AB474" s="11">
        <v>15.81</v>
      </c>
      <c r="AC474" s="11">
        <v>8.2799999999999994</v>
      </c>
      <c r="AD474" s="11">
        <v>15.34</v>
      </c>
      <c r="AE474" s="17">
        <f t="shared" si="32"/>
        <v>2.6369426751592355</v>
      </c>
    </row>
    <row r="475" spans="2:31" x14ac:dyDescent="0.25">
      <c r="B475" s="16">
        <v>384</v>
      </c>
      <c r="C475" s="16">
        <v>9.52</v>
      </c>
      <c r="D475" s="16">
        <v>40.22</v>
      </c>
      <c r="E475" s="16">
        <v>13.7</v>
      </c>
      <c r="F475" s="16">
        <v>25.67</v>
      </c>
      <c r="G475" s="17">
        <f t="shared" si="33"/>
        <v>4.3630573248407636</v>
      </c>
      <c r="J475" s="11">
        <v>241</v>
      </c>
      <c r="K475" s="11">
        <v>1.54</v>
      </c>
      <c r="L475" s="11">
        <v>15.21</v>
      </c>
      <c r="M475" s="11">
        <v>4.97</v>
      </c>
      <c r="N475" s="11">
        <v>15.14</v>
      </c>
      <c r="O475" s="17">
        <f t="shared" si="30"/>
        <v>1.5828025477707004</v>
      </c>
      <c r="R475" s="11">
        <v>293</v>
      </c>
      <c r="S475" s="11">
        <v>10.1</v>
      </c>
      <c r="T475" s="11">
        <v>27.39</v>
      </c>
      <c r="U475" s="11">
        <v>11.98</v>
      </c>
      <c r="V475" s="11">
        <v>19.86</v>
      </c>
      <c r="W475" s="17">
        <f t="shared" si="31"/>
        <v>3.8152866242038215</v>
      </c>
      <c r="Z475" s="11">
        <v>27</v>
      </c>
      <c r="AA475" s="11">
        <v>5.05</v>
      </c>
      <c r="AB475" s="11">
        <v>12.35</v>
      </c>
      <c r="AC475" s="11">
        <v>8.34</v>
      </c>
      <c r="AD475" s="11">
        <v>13.34</v>
      </c>
      <c r="AE475" s="17">
        <f t="shared" si="32"/>
        <v>2.6560509554140124</v>
      </c>
    </row>
    <row r="476" spans="2:31" x14ac:dyDescent="0.25">
      <c r="B476" s="16">
        <v>280</v>
      </c>
      <c r="C476" s="16">
        <v>10.95</v>
      </c>
      <c r="D476" s="16">
        <v>31.77</v>
      </c>
      <c r="E476" s="16">
        <v>13.78</v>
      </c>
      <c r="F476" s="16">
        <v>22.25</v>
      </c>
      <c r="G476" s="17">
        <f t="shared" si="33"/>
        <v>4.388535031847133</v>
      </c>
      <c r="J476" s="11">
        <v>644</v>
      </c>
      <c r="K476" s="11">
        <v>1.74</v>
      </c>
      <c r="L476" s="11">
        <v>16.84</v>
      </c>
      <c r="M476" s="11">
        <v>5.03</v>
      </c>
      <c r="N476" s="11">
        <v>15.75</v>
      </c>
      <c r="O476" s="17">
        <f t="shared" si="30"/>
        <v>1.6019108280254777</v>
      </c>
      <c r="R476" s="11">
        <v>292</v>
      </c>
      <c r="S476" s="11">
        <v>10.199999999999999</v>
      </c>
      <c r="T476" s="11">
        <v>36.68</v>
      </c>
      <c r="U476" s="11">
        <v>12.03</v>
      </c>
      <c r="V476" s="11">
        <v>23.59</v>
      </c>
      <c r="W476" s="17">
        <f t="shared" si="31"/>
        <v>3.831210191082802</v>
      </c>
      <c r="Z476" s="11">
        <v>61</v>
      </c>
      <c r="AA476" s="11">
        <v>5.0199999999999996</v>
      </c>
      <c r="AB476" s="11">
        <v>15</v>
      </c>
      <c r="AC476" s="11">
        <v>8.41</v>
      </c>
      <c r="AD476" s="11">
        <v>14.86</v>
      </c>
      <c r="AE476" s="17">
        <f t="shared" si="32"/>
        <v>2.6783439490445859</v>
      </c>
    </row>
    <row r="477" spans="2:31" x14ac:dyDescent="0.25">
      <c r="B477" s="16">
        <v>390</v>
      </c>
      <c r="C477" s="16">
        <v>10.31</v>
      </c>
      <c r="D477" s="16">
        <v>38.67</v>
      </c>
      <c r="E477" s="16">
        <v>13.85</v>
      </c>
      <c r="F477" s="16">
        <v>24.42</v>
      </c>
      <c r="G477" s="17">
        <f t="shared" si="33"/>
        <v>4.4108280254777066</v>
      </c>
      <c r="J477" s="11">
        <v>322</v>
      </c>
      <c r="K477" s="11">
        <v>1.91</v>
      </c>
      <c r="L477" s="11">
        <v>20.36</v>
      </c>
      <c r="M477" s="11">
        <v>5.0599999999999996</v>
      </c>
      <c r="N477" s="11">
        <v>16.899999999999999</v>
      </c>
      <c r="O477" s="17">
        <f t="shared" si="30"/>
        <v>1.6114649681528661</v>
      </c>
      <c r="R477" s="11">
        <v>50</v>
      </c>
      <c r="S477" s="11">
        <v>8.1300000000000008</v>
      </c>
      <c r="T477" s="11">
        <v>35.24</v>
      </c>
      <c r="U477" s="11">
        <v>12.06</v>
      </c>
      <c r="V477" s="11">
        <v>24.16</v>
      </c>
      <c r="W477" s="17">
        <f t="shared" si="31"/>
        <v>3.8407643312101909</v>
      </c>
      <c r="Z477" s="11">
        <v>144</v>
      </c>
      <c r="AA477" s="11">
        <v>4.8600000000000003</v>
      </c>
      <c r="AB477" s="11">
        <v>19.399999999999999</v>
      </c>
      <c r="AC477" s="11">
        <v>8.41</v>
      </c>
      <c r="AD477" s="11">
        <v>16.649999999999999</v>
      </c>
      <c r="AE477" s="17">
        <f t="shared" si="32"/>
        <v>2.6783439490445859</v>
      </c>
    </row>
    <row r="478" spans="2:31" x14ac:dyDescent="0.25">
      <c r="B478" s="16">
        <v>323</v>
      </c>
      <c r="C478" s="16">
        <v>11.72</v>
      </c>
      <c r="D478" s="16">
        <v>41.91</v>
      </c>
      <c r="E478" s="16">
        <v>14.03</v>
      </c>
      <c r="F478" s="16">
        <v>25.41</v>
      </c>
      <c r="G478" s="17">
        <f t="shared" si="33"/>
        <v>4.468152866242038</v>
      </c>
      <c r="J478" s="11">
        <v>653</v>
      </c>
      <c r="K478" s="11">
        <v>1.2</v>
      </c>
      <c r="L478" s="11">
        <v>22.76</v>
      </c>
      <c r="M478" s="11">
        <v>5.0599999999999996</v>
      </c>
      <c r="N478" s="11">
        <v>18.420000000000002</v>
      </c>
      <c r="O478" s="17">
        <f t="shared" si="30"/>
        <v>1.6114649681528661</v>
      </c>
      <c r="R478" s="11">
        <v>134</v>
      </c>
      <c r="S478" s="11">
        <v>8.9499999999999993</v>
      </c>
      <c r="T478" s="11">
        <v>24.96</v>
      </c>
      <c r="U478" s="11">
        <v>12.11</v>
      </c>
      <c r="V478" s="11">
        <v>19.72</v>
      </c>
      <c r="W478" s="17">
        <f t="shared" si="31"/>
        <v>3.8566878980891715</v>
      </c>
      <c r="Z478" s="11">
        <v>233</v>
      </c>
      <c r="AA478" s="11">
        <v>4.51</v>
      </c>
      <c r="AB478" s="11">
        <v>21.27</v>
      </c>
      <c r="AC478" s="11">
        <v>8.41</v>
      </c>
      <c r="AD478" s="11">
        <v>18.600000000000001</v>
      </c>
      <c r="AE478" s="17">
        <f t="shared" si="32"/>
        <v>2.6783439490445859</v>
      </c>
    </row>
    <row r="479" spans="2:31" x14ac:dyDescent="0.25">
      <c r="B479" s="16">
        <v>109</v>
      </c>
      <c r="C479" s="16">
        <v>10.89</v>
      </c>
      <c r="D479" s="16">
        <v>55.99</v>
      </c>
      <c r="E479" s="16">
        <v>14.04</v>
      </c>
      <c r="F479" s="16">
        <v>29.34</v>
      </c>
      <c r="G479" s="17">
        <f t="shared" si="33"/>
        <v>4.4713375796178338</v>
      </c>
      <c r="J479" s="11">
        <v>31</v>
      </c>
      <c r="K479" s="11">
        <v>1.54</v>
      </c>
      <c r="L479" s="11">
        <v>18.27</v>
      </c>
      <c r="M479" s="11">
        <v>5.09</v>
      </c>
      <c r="N479" s="11">
        <v>16.190000000000001</v>
      </c>
      <c r="O479" s="17">
        <f t="shared" si="30"/>
        <v>1.6210191082802548</v>
      </c>
      <c r="R479" s="11">
        <v>383</v>
      </c>
      <c r="S479" s="11">
        <v>9.32</v>
      </c>
      <c r="T479" s="11">
        <v>40.93</v>
      </c>
      <c r="U479" s="11">
        <v>12.12</v>
      </c>
      <c r="V479" s="11">
        <v>26.09</v>
      </c>
      <c r="W479" s="17">
        <f t="shared" si="31"/>
        <v>3.8598726114649677</v>
      </c>
      <c r="Z479" s="11">
        <v>25</v>
      </c>
      <c r="AA479" s="11">
        <v>4.63</v>
      </c>
      <c r="AB479" s="11">
        <v>15.91</v>
      </c>
      <c r="AC479" s="11">
        <v>8.42</v>
      </c>
      <c r="AD479" s="11">
        <v>15.41</v>
      </c>
      <c r="AE479" s="17">
        <f t="shared" si="32"/>
        <v>2.6815286624203822</v>
      </c>
    </row>
    <row r="480" spans="2:31" x14ac:dyDescent="0.25">
      <c r="B480" s="16">
        <v>540</v>
      </c>
      <c r="C480" s="16">
        <v>12.15</v>
      </c>
      <c r="D480" s="16">
        <v>38.21</v>
      </c>
      <c r="E480" s="16">
        <v>14.17</v>
      </c>
      <c r="F480" s="16">
        <v>24.01</v>
      </c>
      <c r="G480" s="17">
        <f t="shared" si="33"/>
        <v>4.5127388535031843</v>
      </c>
      <c r="J480" s="11">
        <v>631</v>
      </c>
      <c r="K480" s="11">
        <v>1.71</v>
      </c>
      <c r="L480" s="11">
        <v>16.760000000000002</v>
      </c>
      <c r="M480" s="11">
        <v>5.09</v>
      </c>
      <c r="N480" s="11">
        <v>16.16</v>
      </c>
      <c r="O480" s="17">
        <f t="shared" si="30"/>
        <v>1.6210191082802548</v>
      </c>
      <c r="R480" s="11">
        <v>36</v>
      </c>
      <c r="S480" s="11">
        <v>9.2899999999999991</v>
      </c>
      <c r="T480" s="11">
        <v>31.71</v>
      </c>
      <c r="U480" s="11">
        <v>12.19</v>
      </c>
      <c r="V480" s="11">
        <v>21.83</v>
      </c>
      <c r="W480" s="17">
        <f t="shared" si="31"/>
        <v>3.8821656050955409</v>
      </c>
      <c r="Z480" s="11">
        <v>8</v>
      </c>
      <c r="AA480" s="11">
        <v>5.53</v>
      </c>
      <c r="AB480" s="11">
        <v>16.43</v>
      </c>
      <c r="AC480" s="11">
        <v>8.73</v>
      </c>
      <c r="AD480" s="11">
        <v>15.83</v>
      </c>
      <c r="AE480" s="17">
        <f t="shared" si="32"/>
        <v>2.7802547770700636</v>
      </c>
    </row>
    <row r="481" spans="2:31" x14ac:dyDescent="0.25">
      <c r="B481" s="16">
        <v>128</v>
      </c>
      <c r="C481" s="16">
        <v>10.31</v>
      </c>
      <c r="D481" s="16">
        <v>29.46</v>
      </c>
      <c r="E481" s="16">
        <v>14.21</v>
      </c>
      <c r="F481" s="16">
        <v>22.37</v>
      </c>
      <c r="G481" s="17">
        <f t="shared" si="33"/>
        <v>4.5254777070063694</v>
      </c>
      <c r="J481" s="11">
        <v>231</v>
      </c>
      <c r="K481" s="11">
        <v>1.94</v>
      </c>
      <c r="L481" s="11">
        <v>23.45</v>
      </c>
      <c r="M481" s="11">
        <v>5.18</v>
      </c>
      <c r="N481" s="11">
        <v>18.68</v>
      </c>
      <c r="O481" s="17">
        <f t="shared" si="30"/>
        <v>1.6496815286624202</v>
      </c>
      <c r="R481" s="11">
        <v>373</v>
      </c>
      <c r="S481" s="11">
        <v>10.08</v>
      </c>
      <c r="T481" s="11">
        <v>38.97</v>
      </c>
      <c r="U481" s="11">
        <v>12.27</v>
      </c>
      <c r="V481" s="11">
        <v>23.92</v>
      </c>
      <c r="W481" s="17">
        <f t="shared" si="31"/>
        <v>3.9076433121019107</v>
      </c>
      <c r="Z481" s="11">
        <v>173</v>
      </c>
      <c r="AA481" s="11">
        <v>5.2</v>
      </c>
      <c r="AB481" s="11">
        <v>16.579999999999998</v>
      </c>
      <c r="AC481" s="11">
        <v>8.7799999999999994</v>
      </c>
      <c r="AD481" s="11">
        <v>15.58</v>
      </c>
      <c r="AE481" s="17">
        <f t="shared" si="32"/>
        <v>2.7961783439490442</v>
      </c>
    </row>
    <row r="482" spans="2:31" x14ac:dyDescent="0.25">
      <c r="B482" s="16">
        <v>131</v>
      </c>
      <c r="C482" s="16">
        <v>12.84</v>
      </c>
      <c r="D482" s="16">
        <v>30.66</v>
      </c>
      <c r="E482" s="16">
        <v>14.25</v>
      </c>
      <c r="F482" s="16">
        <v>21.29</v>
      </c>
      <c r="G482" s="17">
        <f t="shared" si="33"/>
        <v>4.5382165605095537</v>
      </c>
      <c r="J482" s="11">
        <v>528</v>
      </c>
      <c r="K482" s="11">
        <v>1.83</v>
      </c>
      <c r="L482" s="11">
        <v>15.8</v>
      </c>
      <c r="M482" s="11">
        <v>5.25</v>
      </c>
      <c r="N482" s="11">
        <v>15</v>
      </c>
      <c r="O482" s="17">
        <f t="shared" si="30"/>
        <v>1.6719745222929936</v>
      </c>
      <c r="R482" s="11">
        <v>171</v>
      </c>
      <c r="S482" s="11">
        <v>9.0299999999999994</v>
      </c>
      <c r="T482" s="11">
        <v>24.56</v>
      </c>
      <c r="U482" s="11">
        <v>12.34</v>
      </c>
      <c r="V482" s="11">
        <v>20.58</v>
      </c>
      <c r="W482" s="17">
        <f t="shared" si="31"/>
        <v>3.9299363057324839</v>
      </c>
      <c r="Z482" s="11">
        <v>168</v>
      </c>
      <c r="AA482" s="11">
        <v>4.5599999999999996</v>
      </c>
      <c r="AB482" s="11">
        <v>16.600000000000001</v>
      </c>
      <c r="AC482" s="11">
        <v>8.93</v>
      </c>
      <c r="AD482" s="11">
        <v>15.97</v>
      </c>
      <c r="AE482" s="17">
        <f t="shared" si="32"/>
        <v>2.8439490445859872</v>
      </c>
    </row>
    <row r="483" spans="2:31" x14ac:dyDescent="0.25">
      <c r="B483" s="16">
        <v>330</v>
      </c>
      <c r="C483" s="16">
        <v>11.34</v>
      </c>
      <c r="D483" s="16">
        <v>35.51</v>
      </c>
      <c r="E483" s="16">
        <v>14.25</v>
      </c>
      <c r="F483" s="16">
        <v>23.28</v>
      </c>
      <c r="G483" s="17">
        <f t="shared" si="33"/>
        <v>4.5382165605095537</v>
      </c>
      <c r="J483" s="11">
        <v>626</v>
      </c>
      <c r="K483" s="11">
        <v>1.69</v>
      </c>
      <c r="L483" s="11">
        <v>19.28</v>
      </c>
      <c r="M483" s="11">
        <v>5.25</v>
      </c>
      <c r="N483" s="11">
        <v>16.8</v>
      </c>
      <c r="O483" s="17">
        <f t="shared" si="30"/>
        <v>1.6719745222929936</v>
      </c>
      <c r="R483" s="11">
        <v>153</v>
      </c>
      <c r="S483" s="11">
        <v>10.66</v>
      </c>
      <c r="T483" s="11">
        <v>32.25</v>
      </c>
      <c r="U483" s="11">
        <v>12.41</v>
      </c>
      <c r="V483" s="11">
        <v>21.61</v>
      </c>
      <c r="W483" s="17">
        <f t="shared" si="31"/>
        <v>3.952229299363057</v>
      </c>
      <c r="Z483" s="11">
        <v>145</v>
      </c>
      <c r="AA483" s="11">
        <v>5.7</v>
      </c>
      <c r="AB483" s="11">
        <v>15.75</v>
      </c>
      <c r="AC483" s="11">
        <v>8.94</v>
      </c>
      <c r="AD483" s="11">
        <v>15.06</v>
      </c>
      <c r="AE483" s="17">
        <f t="shared" si="32"/>
        <v>2.847133757961783</v>
      </c>
    </row>
    <row r="484" spans="2:31" x14ac:dyDescent="0.25">
      <c r="B484" s="16">
        <v>77</v>
      </c>
      <c r="C484" s="21">
        <v>12.656625313237971</v>
      </c>
      <c r="D484" s="21">
        <v>33.541267082500624</v>
      </c>
      <c r="E484" s="21">
        <v>14.286814286814288</v>
      </c>
      <c r="F484" s="21">
        <v>22.276122276122276</v>
      </c>
      <c r="G484" s="17">
        <f t="shared" si="33"/>
        <v>4.5499408556733396</v>
      </c>
      <c r="J484" s="11">
        <v>503</v>
      </c>
      <c r="K484" s="11">
        <v>1.98</v>
      </c>
      <c r="L484" s="11">
        <v>14.4</v>
      </c>
      <c r="M484" s="11">
        <v>5.35</v>
      </c>
      <c r="N484" s="11">
        <v>14.16</v>
      </c>
      <c r="O484" s="17">
        <f t="shared" si="30"/>
        <v>1.7038216560509551</v>
      </c>
      <c r="R484" s="11">
        <v>288</v>
      </c>
      <c r="S484" s="11">
        <v>9.9600000000000009</v>
      </c>
      <c r="T484" s="11">
        <v>51.96</v>
      </c>
      <c r="U484" s="11">
        <v>12.42</v>
      </c>
      <c r="V484" s="11">
        <v>28.78</v>
      </c>
      <c r="W484" s="17">
        <f t="shared" si="31"/>
        <v>3.9554140127388533</v>
      </c>
      <c r="Z484" s="11">
        <v>84</v>
      </c>
      <c r="AA484" s="11">
        <v>5.51</v>
      </c>
      <c r="AB484" s="11">
        <v>14.81</v>
      </c>
      <c r="AC484" s="11">
        <v>8.98</v>
      </c>
      <c r="AD484" s="11">
        <v>14.48</v>
      </c>
      <c r="AE484" s="17">
        <f t="shared" si="32"/>
        <v>2.8598726114649682</v>
      </c>
    </row>
    <row r="485" spans="2:31" x14ac:dyDescent="0.25">
      <c r="B485" s="16">
        <v>175</v>
      </c>
      <c r="C485" s="16">
        <v>13.26</v>
      </c>
      <c r="D485" s="16">
        <v>34.39</v>
      </c>
      <c r="E485" s="16">
        <v>14.3</v>
      </c>
      <c r="F485" s="16">
        <v>22.55</v>
      </c>
      <c r="G485" s="17">
        <f t="shared" si="33"/>
        <v>4.5541401273885347</v>
      </c>
      <c r="J485" s="11">
        <v>287</v>
      </c>
      <c r="K485" s="11">
        <v>2.02</v>
      </c>
      <c r="L485" s="11">
        <v>32.25</v>
      </c>
      <c r="M485" s="11">
        <v>5.44</v>
      </c>
      <c r="N485" s="11">
        <v>21.63</v>
      </c>
      <c r="O485" s="17">
        <f t="shared" ref="O485:O548" si="34">M485/3.14</f>
        <v>1.7324840764331211</v>
      </c>
      <c r="R485" s="11">
        <v>178</v>
      </c>
      <c r="S485" s="11">
        <v>10.85</v>
      </c>
      <c r="T485" s="11">
        <v>40.86</v>
      </c>
      <c r="U485" s="11">
        <v>12.47</v>
      </c>
      <c r="V485" s="11">
        <v>24.3</v>
      </c>
      <c r="W485" s="17">
        <f t="shared" si="31"/>
        <v>3.9713375796178343</v>
      </c>
      <c r="Z485" s="11">
        <v>139</v>
      </c>
      <c r="AA485" s="11">
        <v>4.59</v>
      </c>
      <c r="AB485" s="11">
        <v>16.440000000000001</v>
      </c>
      <c r="AC485" s="11">
        <v>9.0299999999999994</v>
      </c>
      <c r="AD485" s="11">
        <v>16.45</v>
      </c>
      <c r="AE485" s="17">
        <f t="shared" si="32"/>
        <v>2.8757961783439487</v>
      </c>
    </row>
    <row r="486" spans="2:31" x14ac:dyDescent="0.25">
      <c r="B486" s="16">
        <v>51</v>
      </c>
      <c r="C486" s="21">
        <v>11.664423328834994</v>
      </c>
      <c r="D486" s="21">
        <v>61.141422282783431</v>
      </c>
      <c r="E486" s="21">
        <v>14.340714340714342</v>
      </c>
      <c r="F486" s="21">
        <v>31.036531036531034</v>
      </c>
      <c r="G486" s="17">
        <f t="shared" si="33"/>
        <v>4.5671064779345034</v>
      </c>
      <c r="J486" s="11">
        <v>378</v>
      </c>
      <c r="K486" s="11">
        <v>2.09</v>
      </c>
      <c r="L486" s="11">
        <v>34.49</v>
      </c>
      <c r="M486" s="11">
        <v>5.47</v>
      </c>
      <c r="N486" s="11">
        <v>21.98</v>
      </c>
      <c r="O486" s="17">
        <f t="shared" si="34"/>
        <v>1.7420382165605095</v>
      </c>
      <c r="R486" s="11">
        <v>322</v>
      </c>
      <c r="S486" s="11">
        <v>10.210000000000001</v>
      </c>
      <c r="T486" s="11">
        <v>27.73</v>
      </c>
      <c r="U486" s="11">
        <v>12.47</v>
      </c>
      <c r="V486" s="11">
        <v>20.36</v>
      </c>
      <c r="W486" s="17">
        <f t="shared" si="31"/>
        <v>3.9713375796178343</v>
      </c>
      <c r="Z486" s="11">
        <v>26</v>
      </c>
      <c r="AA486" s="11">
        <v>5.95</v>
      </c>
      <c r="AB486" s="11">
        <v>14.5</v>
      </c>
      <c r="AC486" s="11">
        <v>9.2899999999999991</v>
      </c>
      <c r="AD486" s="11">
        <v>14.38</v>
      </c>
      <c r="AE486" s="17">
        <f t="shared" si="32"/>
        <v>2.9585987261146491</v>
      </c>
    </row>
    <row r="487" spans="2:31" x14ac:dyDescent="0.25">
      <c r="B487" s="16">
        <v>312</v>
      </c>
      <c r="C487" s="16">
        <v>13.07</v>
      </c>
      <c r="D487" s="16">
        <v>45.87</v>
      </c>
      <c r="E487" s="16">
        <v>14.56</v>
      </c>
      <c r="F487" s="16">
        <v>27.1</v>
      </c>
      <c r="G487" s="17">
        <f t="shared" si="33"/>
        <v>4.6369426751592355</v>
      </c>
      <c r="J487" s="11">
        <v>558</v>
      </c>
      <c r="K487" s="11">
        <v>1.79</v>
      </c>
      <c r="L487" s="11">
        <v>18.78</v>
      </c>
      <c r="M487" s="11">
        <v>5.47</v>
      </c>
      <c r="N487" s="11">
        <v>16.48</v>
      </c>
      <c r="O487" s="17">
        <f t="shared" si="34"/>
        <v>1.7420382165605095</v>
      </c>
      <c r="R487" s="11">
        <v>308</v>
      </c>
      <c r="S487" s="11">
        <v>9.74</v>
      </c>
      <c r="T487" s="11">
        <v>23.76</v>
      </c>
      <c r="U487" s="11">
        <v>12.54</v>
      </c>
      <c r="V487" s="11">
        <v>19.13</v>
      </c>
      <c r="W487" s="17">
        <f t="shared" si="31"/>
        <v>3.9936305732484074</v>
      </c>
      <c r="Z487" s="11">
        <v>19</v>
      </c>
      <c r="AA487" s="11">
        <v>5.77</v>
      </c>
      <c r="AB487" s="11">
        <v>25</v>
      </c>
      <c r="AC487" s="11">
        <v>9.31</v>
      </c>
      <c r="AD487" s="11">
        <v>19</v>
      </c>
      <c r="AE487" s="17">
        <f t="shared" si="32"/>
        <v>2.9649681528662422</v>
      </c>
    </row>
    <row r="488" spans="2:31" x14ac:dyDescent="0.25">
      <c r="B488" s="16">
        <v>40</v>
      </c>
      <c r="C488" s="21">
        <v>14.810429620844433</v>
      </c>
      <c r="D488" s="21">
        <v>40.232580465120698</v>
      </c>
      <c r="E488" s="21">
        <v>14.609114609114609</v>
      </c>
      <c r="F488" s="21">
        <v>24.051524051524055</v>
      </c>
      <c r="G488" s="17">
        <f t="shared" si="33"/>
        <v>4.6525842704186653</v>
      </c>
      <c r="J488" s="11">
        <v>315</v>
      </c>
      <c r="K488" s="11">
        <v>2.2000000000000002</v>
      </c>
      <c r="L488" s="11">
        <v>28.33</v>
      </c>
      <c r="M488" s="11">
        <v>5.53</v>
      </c>
      <c r="N488" s="11">
        <v>20.79</v>
      </c>
      <c r="O488" s="17">
        <f t="shared" si="34"/>
        <v>1.7611464968152866</v>
      </c>
      <c r="R488" s="11">
        <v>331</v>
      </c>
      <c r="S488" s="11">
        <v>9.91</v>
      </c>
      <c r="T488" s="11">
        <v>33.5</v>
      </c>
      <c r="U488" s="11">
        <v>12.84</v>
      </c>
      <c r="V488" s="11">
        <v>23.21</v>
      </c>
      <c r="W488" s="17">
        <f t="shared" si="31"/>
        <v>4.0891719745222925</v>
      </c>
      <c r="Z488" s="11">
        <v>6</v>
      </c>
      <c r="AA488" s="11">
        <v>6.38</v>
      </c>
      <c r="AB488" s="11">
        <v>22.49</v>
      </c>
      <c r="AC488" s="11">
        <v>9.64</v>
      </c>
      <c r="AD488" s="11">
        <v>18.36</v>
      </c>
      <c r="AE488" s="17">
        <f t="shared" si="32"/>
        <v>3.0700636942675161</v>
      </c>
    </row>
    <row r="489" spans="2:31" x14ac:dyDescent="0.25">
      <c r="B489" s="16">
        <v>306</v>
      </c>
      <c r="C489" s="16">
        <v>12.18</v>
      </c>
      <c r="D489" s="16">
        <v>32.450000000000003</v>
      </c>
      <c r="E489" s="16">
        <v>14.62</v>
      </c>
      <c r="F489" s="16">
        <v>21.94</v>
      </c>
      <c r="G489" s="17">
        <f t="shared" si="33"/>
        <v>4.6560509554140124</v>
      </c>
      <c r="J489" s="11">
        <v>519</v>
      </c>
      <c r="K489" s="11">
        <v>2.21</v>
      </c>
      <c r="L489" s="11">
        <v>23.63</v>
      </c>
      <c r="M489" s="11">
        <v>5.53</v>
      </c>
      <c r="N489" s="11">
        <v>18.46</v>
      </c>
      <c r="O489" s="17">
        <f t="shared" si="34"/>
        <v>1.7611464968152866</v>
      </c>
      <c r="R489" s="11">
        <v>11</v>
      </c>
      <c r="S489" s="11">
        <v>9.0399999999999991</v>
      </c>
      <c r="T489" s="11">
        <v>27.13</v>
      </c>
      <c r="U489" s="11">
        <v>13</v>
      </c>
      <c r="V489" s="11">
        <v>21.72</v>
      </c>
      <c r="W489" s="17">
        <f t="shared" si="31"/>
        <v>4.1401273885350314</v>
      </c>
      <c r="Z489" s="11">
        <v>239</v>
      </c>
      <c r="AA489" s="11">
        <v>5.65</v>
      </c>
      <c r="AB489" s="11">
        <v>18.690000000000001</v>
      </c>
      <c r="AC489" s="11">
        <v>9.75</v>
      </c>
      <c r="AD489" s="11">
        <v>17.55</v>
      </c>
      <c r="AE489" s="17">
        <f t="shared" si="32"/>
        <v>3.105095541401274</v>
      </c>
    </row>
    <row r="490" spans="2:31" x14ac:dyDescent="0.25">
      <c r="B490" s="16">
        <v>173</v>
      </c>
      <c r="C490" s="16">
        <v>15.35</v>
      </c>
      <c r="D490" s="16">
        <v>32.68</v>
      </c>
      <c r="E490" s="16">
        <v>14.68</v>
      </c>
      <c r="F490" s="16">
        <v>21.31</v>
      </c>
      <c r="G490" s="17">
        <f t="shared" si="33"/>
        <v>4.6751592356687892</v>
      </c>
      <c r="J490" s="11">
        <v>666</v>
      </c>
      <c r="K490" s="11">
        <v>1.78</v>
      </c>
      <c r="L490" s="11">
        <v>11.37</v>
      </c>
      <c r="M490" s="11">
        <v>5.57</v>
      </c>
      <c r="N490" s="11">
        <v>12.95</v>
      </c>
      <c r="O490" s="17">
        <f t="shared" si="34"/>
        <v>1.7738853503184713</v>
      </c>
      <c r="R490" s="11">
        <v>243</v>
      </c>
      <c r="S490" s="11">
        <v>9</v>
      </c>
      <c r="T490" s="11">
        <v>27.96</v>
      </c>
      <c r="U490" s="11">
        <v>13.03</v>
      </c>
      <c r="V490" s="11">
        <v>22.13</v>
      </c>
      <c r="W490" s="17">
        <f t="shared" si="31"/>
        <v>4.1496815286624198</v>
      </c>
      <c r="Z490" s="11">
        <v>43</v>
      </c>
      <c r="AA490" s="11">
        <v>6.11</v>
      </c>
      <c r="AB490" s="11">
        <v>17.350000000000001</v>
      </c>
      <c r="AC490" s="11">
        <v>9.7899999999999991</v>
      </c>
      <c r="AD490" s="11">
        <v>16.14</v>
      </c>
      <c r="AE490" s="17">
        <f t="shared" si="32"/>
        <v>3.1178343949044582</v>
      </c>
    </row>
    <row r="491" spans="2:31" x14ac:dyDescent="0.25">
      <c r="B491" s="16">
        <v>50</v>
      </c>
      <c r="C491" s="21">
        <v>13.297926595839895</v>
      </c>
      <c r="D491" s="21">
        <v>36.626773253509882</v>
      </c>
      <c r="E491" s="21">
        <v>14.700414700414699</v>
      </c>
      <c r="F491" s="21">
        <v>23.54772354772355</v>
      </c>
      <c r="G491" s="17">
        <f t="shared" si="33"/>
        <v>4.6816607326161463</v>
      </c>
      <c r="J491" s="11">
        <v>214</v>
      </c>
      <c r="K491" s="11">
        <v>1.97</v>
      </c>
      <c r="L491" s="11">
        <v>28.58</v>
      </c>
      <c r="M491" s="11">
        <v>5.69</v>
      </c>
      <c r="N491" s="11">
        <v>20.63</v>
      </c>
      <c r="O491" s="17">
        <f t="shared" si="34"/>
        <v>1.8121019108280256</v>
      </c>
      <c r="R491" s="11">
        <v>238</v>
      </c>
      <c r="S491" s="11">
        <v>11.43</v>
      </c>
      <c r="T491" s="11">
        <v>25.36</v>
      </c>
      <c r="U491" s="11">
        <v>13.04</v>
      </c>
      <c r="V491" s="11">
        <v>19.98</v>
      </c>
      <c r="W491" s="17">
        <f t="shared" si="31"/>
        <v>4.1528662420382165</v>
      </c>
      <c r="Z491" s="11">
        <v>62</v>
      </c>
      <c r="AA491" s="11">
        <v>5.69</v>
      </c>
      <c r="AB491" s="11">
        <v>18.88</v>
      </c>
      <c r="AC491" s="11">
        <v>9.91</v>
      </c>
      <c r="AD491" s="11">
        <v>18.2</v>
      </c>
      <c r="AE491" s="17">
        <f t="shared" si="32"/>
        <v>3.1560509554140128</v>
      </c>
    </row>
    <row r="492" spans="2:31" x14ac:dyDescent="0.25">
      <c r="B492" s="16">
        <v>557</v>
      </c>
      <c r="C492" s="16">
        <v>12.93</v>
      </c>
      <c r="D492" s="16">
        <v>41.01</v>
      </c>
      <c r="E492" s="16">
        <v>14.72</v>
      </c>
      <c r="F492" s="16">
        <v>25.19</v>
      </c>
      <c r="G492" s="17">
        <f t="shared" si="33"/>
        <v>4.6878980891719744</v>
      </c>
      <c r="J492" s="11">
        <v>574</v>
      </c>
      <c r="K492" s="11">
        <v>2.38</v>
      </c>
      <c r="L492" s="11">
        <v>8.39</v>
      </c>
      <c r="M492" s="11">
        <v>5.69</v>
      </c>
      <c r="N492" s="11">
        <v>10.85</v>
      </c>
      <c r="O492" s="17">
        <f t="shared" si="34"/>
        <v>1.8121019108280256</v>
      </c>
      <c r="R492" s="11">
        <v>8</v>
      </c>
      <c r="S492" s="11">
        <v>7.9</v>
      </c>
      <c r="T492" s="11">
        <v>39.28</v>
      </c>
      <c r="U492" s="11">
        <v>13.05</v>
      </c>
      <c r="V492" s="11">
        <v>27.02</v>
      </c>
      <c r="W492" s="17">
        <f t="shared" ref="W492:W555" si="35">U492/3.14</f>
        <v>4.1560509554140124</v>
      </c>
      <c r="Z492" s="11">
        <v>110</v>
      </c>
      <c r="AA492" s="11">
        <v>5.07</v>
      </c>
      <c r="AB492" s="11">
        <v>22.46</v>
      </c>
      <c r="AC492" s="11">
        <v>10.029999999999999</v>
      </c>
      <c r="AD492" s="11">
        <v>19.87</v>
      </c>
      <c r="AE492" s="17">
        <f t="shared" si="32"/>
        <v>3.1942675159235665</v>
      </c>
    </row>
    <row r="493" spans="2:31" x14ac:dyDescent="0.25">
      <c r="B493" s="16">
        <v>326</v>
      </c>
      <c r="C493" s="16">
        <v>12.66</v>
      </c>
      <c r="D493" s="16">
        <v>34</v>
      </c>
      <c r="E493" s="16">
        <v>14.82</v>
      </c>
      <c r="F493" s="16">
        <v>23.05</v>
      </c>
      <c r="G493" s="17">
        <f t="shared" si="33"/>
        <v>4.7197452229299364</v>
      </c>
      <c r="J493" s="11">
        <v>344</v>
      </c>
      <c r="K493" s="11">
        <v>1.49</v>
      </c>
      <c r="L493" s="11">
        <v>25.69</v>
      </c>
      <c r="M493" s="11">
        <v>5.75</v>
      </c>
      <c r="N493" s="11">
        <v>20.440000000000001</v>
      </c>
      <c r="O493" s="17">
        <f t="shared" si="34"/>
        <v>1.8312101910828025</v>
      </c>
      <c r="R493" s="11">
        <v>334</v>
      </c>
      <c r="S493" s="11">
        <v>11.89</v>
      </c>
      <c r="T493" s="11">
        <v>31.65</v>
      </c>
      <c r="U493" s="11">
        <v>13.2</v>
      </c>
      <c r="V493" s="11">
        <v>21.86</v>
      </c>
      <c r="W493" s="17">
        <f t="shared" si="35"/>
        <v>4.2038216560509554</v>
      </c>
      <c r="Z493" s="11">
        <v>186</v>
      </c>
      <c r="AA493" s="11">
        <v>5.36</v>
      </c>
      <c r="AB493" s="11">
        <v>22.6</v>
      </c>
      <c r="AC493" s="11">
        <v>10.029999999999999</v>
      </c>
      <c r="AD493" s="11">
        <v>19.66</v>
      </c>
      <c r="AE493" s="17">
        <f t="shared" si="32"/>
        <v>3.1942675159235665</v>
      </c>
    </row>
    <row r="494" spans="2:31" x14ac:dyDescent="0.25">
      <c r="B494" s="16">
        <v>341</v>
      </c>
      <c r="C494" s="16">
        <v>13.37</v>
      </c>
      <c r="D494" s="16">
        <v>48.69</v>
      </c>
      <c r="E494" s="16">
        <v>14.83</v>
      </c>
      <c r="F494" s="16">
        <v>26.84</v>
      </c>
      <c r="G494" s="17">
        <f t="shared" si="33"/>
        <v>4.7229299363057322</v>
      </c>
      <c r="J494" s="11">
        <v>223</v>
      </c>
      <c r="K494" s="11">
        <v>2.4700000000000002</v>
      </c>
      <c r="L494" s="11">
        <v>21.95</v>
      </c>
      <c r="M494" s="11">
        <v>5.82</v>
      </c>
      <c r="N494" s="11">
        <v>17.8</v>
      </c>
      <c r="O494" s="17">
        <f t="shared" si="34"/>
        <v>1.8535031847133758</v>
      </c>
      <c r="R494" s="11">
        <v>406</v>
      </c>
      <c r="S494" s="11">
        <v>11.82</v>
      </c>
      <c r="T494" s="11">
        <v>24.53</v>
      </c>
      <c r="U494" s="11">
        <v>13.25</v>
      </c>
      <c r="V494" s="11">
        <v>18.760000000000002</v>
      </c>
      <c r="W494" s="17">
        <f t="shared" si="35"/>
        <v>4.2197452229299364</v>
      </c>
      <c r="Z494" s="11">
        <v>96</v>
      </c>
      <c r="AA494" s="11">
        <v>5.72</v>
      </c>
      <c r="AB494" s="11">
        <v>18.43</v>
      </c>
      <c r="AC494" s="11">
        <v>10.050000000000001</v>
      </c>
      <c r="AD494" s="11">
        <v>17.170000000000002</v>
      </c>
      <c r="AE494" s="17">
        <f t="shared" ref="AE494:AE557" si="36">AC494/3.14</f>
        <v>3.2006369426751595</v>
      </c>
    </row>
    <row r="495" spans="2:31" x14ac:dyDescent="0.25">
      <c r="B495" s="16">
        <v>433</v>
      </c>
      <c r="C495" s="16">
        <v>13.46</v>
      </c>
      <c r="D495" s="16">
        <v>26.69</v>
      </c>
      <c r="E495" s="16">
        <v>15.04</v>
      </c>
      <c r="F495" s="16">
        <v>20.07</v>
      </c>
      <c r="G495" s="17">
        <f t="shared" si="33"/>
        <v>4.7898089171974521</v>
      </c>
      <c r="J495" s="11">
        <v>178</v>
      </c>
      <c r="K495" s="11">
        <v>2.38</v>
      </c>
      <c r="L495" s="11">
        <v>19.09</v>
      </c>
      <c r="M495" s="11">
        <v>5.84</v>
      </c>
      <c r="N495" s="11">
        <v>16.2</v>
      </c>
      <c r="O495" s="17">
        <f t="shared" si="34"/>
        <v>1.859872611464968</v>
      </c>
      <c r="R495" s="11">
        <v>317</v>
      </c>
      <c r="S495" s="11">
        <v>10.65</v>
      </c>
      <c r="T495" s="11">
        <v>28.75</v>
      </c>
      <c r="U495" s="11">
        <v>13.26</v>
      </c>
      <c r="V495" s="11">
        <v>21.02</v>
      </c>
      <c r="W495" s="17">
        <f t="shared" si="35"/>
        <v>4.2229299363057322</v>
      </c>
      <c r="Z495" s="11">
        <v>71</v>
      </c>
      <c r="AA495" s="11">
        <v>7.07</v>
      </c>
      <c r="AB495" s="11">
        <v>22.12</v>
      </c>
      <c r="AC495" s="11">
        <v>10.06</v>
      </c>
      <c r="AD495" s="11">
        <v>18.190000000000001</v>
      </c>
      <c r="AE495" s="17">
        <f t="shared" si="36"/>
        <v>3.2038216560509554</v>
      </c>
    </row>
    <row r="496" spans="2:31" x14ac:dyDescent="0.25">
      <c r="B496" s="16">
        <v>58</v>
      </c>
      <c r="C496" s="21">
        <v>16.177732355448533</v>
      </c>
      <c r="D496" s="21">
        <v>53.760407520761284</v>
      </c>
      <c r="E496" s="21">
        <v>15.075515075515078</v>
      </c>
      <c r="F496" s="21">
        <v>27.560527560527564</v>
      </c>
      <c r="G496" s="17">
        <f t="shared" si="33"/>
        <v>4.8011194508009805</v>
      </c>
      <c r="J496" s="11">
        <v>192</v>
      </c>
      <c r="K496" s="11">
        <v>1.51</v>
      </c>
      <c r="L496" s="11">
        <v>36.700000000000003</v>
      </c>
      <c r="M496" s="11">
        <v>5.86</v>
      </c>
      <c r="N496" s="11">
        <v>23.83</v>
      </c>
      <c r="O496" s="17">
        <f t="shared" si="34"/>
        <v>1.8662420382165605</v>
      </c>
      <c r="R496" s="11">
        <v>67</v>
      </c>
      <c r="S496" s="11">
        <v>8.74</v>
      </c>
      <c r="T496" s="11">
        <v>27.95</v>
      </c>
      <c r="U496" s="11">
        <v>13.32</v>
      </c>
      <c r="V496" s="11">
        <v>22.07</v>
      </c>
      <c r="W496" s="17">
        <f t="shared" si="35"/>
        <v>4.2420382165605091</v>
      </c>
      <c r="Z496" s="11">
        <v>259</v>
      </c>
      <c r="AA496" s="11">
        <v>5.43</v>
      </c>
      <c r="AB496" s="11">
        <v>30.33</v>
      </c>
      <c r="AC496" s="11">
        <v>10.08</v>
      </c>
      <c r="AD496" s="11">
        <v>21.67</v>
      </c>
      <c r="AE496" s="17">
        <f t="shared" si="36"/>
        <v>3.2101910828025475</v>
      </c>
    </row>
    <row r="497" spans="2:31" x14ac:dyDescent="0.25">
      <c r="B497" s="16">
        <v>118</v>
      </c>
      <c r="C497" s="16">
        <v>10.85</v>
      </c>
      <c r="D497" s="16">
        <v>38.020000000000003</v>
      </c>
      <c r="E497" s="16">
        <v>15.23</v>
      </c>
      <c r="F497" s="16">
        <v>25.75</v>
      </c>
      <c r="G497" s="17">
        <f t="shared" si="33"/>
        <v>4.8503184713375793</v>
      </c>
      <c r="J497" s="11">
        <v>576</v>
      </c>
      <c r="K497" s="11">
        <v>2.5299999999999998</v>
      </c>
      <c r="L497" s="11">
        <v>14.79</v>
      </c>
      <c r="M497" s="11">
        <v>5.87</v>
      </c>
      <c r="N497" s="11">
        <v>14.79</v>
      </c>
      <c r="O497" s="17">
        <f t="shared" si="34"/>
        <v>1.8694267515923566</v>
      </c>
      <c r="R497" s="11">
        <v>354</v>
      </c>
      <c r="S497" s="11">
        <v>7.82</v>
      </c>
      <c r="T497" s="11">
        <v>39.33</v>
      </c>
      <c r="U497" s="11">
        <v>13.35</v>
      </c>
      <c r="V497" s="11">
        <v>28.2</v>
      </c>
      <c r="W497" s="17">
        <f t="shared" si="35"/>
        <v>4.2515923566878975</v>
      </c>
      <c r="Z497" s="11">
        <v>185</v>
      </c>
      <c r="AA497" s="11">
        <v>7.02</v>
      </c>
      <c r="AB497" s="11">
        <v>23.51</v>
      </c>
      <c r="AC497" s="11">
        <v>10.1</v>
      </c>
      <c r="AD497" s="11">
        <v>18.68</v>
      </c>
      <c r="AE497" s="17">
        <f t="shared" si="36"/>
        <v>3.2165605095541401</v>
      </c>
    </row>
    <row r="498" spans="2:31" x14ac:dyDescent="0.25">
      <c r="B498" s="16">
        <v>178</v>
      </c>
      <c r="C498" s="16">
        <v>15.21</v>
      </c>
      <c r="D498" s="16">
        <v>47.63</v>
      </c>
      <c r="E498" s="16">
        <v>15.23</v>
      </c>
      <c r="F498" s="16">
        <v>26.53</v>
      </c>
      <c r="G498" s="17">
        <f t="shared" si="33"/>
        <v>4.8503184713375793</v>
      </c>
      <c r="J498" s="11">
        <v>573</v>
      </c>
      <c r="K498" s="11">
        <v>2.5</v>
      </c>
      <c r="L498" s="11">
        <v>17.16</v>
      </c>
      <c r="M498" s="11">
        <v>5.93</v>
      </c>
      <c r="N498" s="11">
        <v>16.11</v>
      </c>
      <c r="O498" s="17">
        <f t="shared" si="34"/>
        <v>1.8885350318471337</v>
      </c>
      <c r="R498" s="11">
        <v>21</v>
      </c>
      <c r="S498" s="11">
        <v>12.31</v>
      </c>
      <c r="T498" s="11">
        <v>37.159999999999997</v>
      </c>
      <c r="U498" s="11">
        <v>13.38</v>
      </c>
      <c r="V498" s="11">
        <v>23.59</v>
      </c>
      <c r="W498" s="17">
        <f t="shared" si="35"/>
        <v>4.2611464968152868</v>
      </c>
      <c r="Z498" s="11">
        <v>86</v>
      </c>
      <c r="AA498" s="11">
        <v>6.72</v>
      </c>
      <c r="AB498" s="11">
        <v>14.07</v>
      </c>
      <c r="AC498" s="11">
        <v>10.34</v>
      </c>
      <c r="AD498" s="11">
        <v>14.22</v>
      </c>
      <c r="AE498" s="17">
        <f t="shared" si="36"/>
        <v>3.2929936305732483</v>
      </c>
    </row>
    <row r="499" spans="2:31" x14ac:dyDescent="0.25">
      <c r="B499" s="16">
        <v>227</v>
      </c>
      <c r="C499" s="16">
        <v>14.14</v>
      </c>
      <c r="D499" s="16">
        <v>28.18</v>
      </c>
      <c r="E499" s="16">
        <v>15.26</v>
      </c>
      <c r="F499" s="16">
        <v>20.54</v>
      </c>
      <c r="G499" s="17">
        <f t="shared" si="33"/>
        <v>4.8598726114649677</v>
      </c>
      <c r="J499" s="11">
        <v>539</v>
      </c>
      <c r="K499" s="11">
        <v>2.5299999999999998</v>
      </c>
      <c r="L499" s="11">
        <v>26.46</v>
      </c>
      <c r="M499" s="11">
        <v>5.97</v>
      </c>
      <c r="N499" s="11">
        <v>20.04</v>
      </c>
      <c r="O499" s="17">
        <f t="shared" si="34"/>
        <v>1.9012738853503184</v>
      </c>
      <c r="R499" s="11">
        <v>102</v>
      </c>
      <c r="S499" s="11">
        <v>9.89</v>
      </c>
      <c r="T499" s="11">
        <v>47.96</v>
      </c>
      <c r="U499" s="11">
        <v>13.48</v>
      </c>
      <c r="V499" s="11">
        <v>29.72</v>
      </c>
      <c r="W499" s="17">
        <f t="shared" si="35"/>
        <v>4.2929936305732488</v>
      </c>
      <c r="Z499" s="11">
        <v>195</v>
      </c>
      <c r="AA499" s="11">
        <v>7.32</v>
      </c>
      <c r="AB499" s="11">
        <v>37.340000000000003</v>
      </c>
      <c r="AC499" s="11">
        <v>10.5</v>
      </c>
      <c r="AD499" s="11">
        <v>24.77</v>
      </c>
      <c r="AE499" s="17">
        <f t="shared" si="36"/>
        <v>3.3439490445859872</v>
      </c>
    </row>
    <row r="500" spans="2:31" x14ac:dyDescent="0.25">
      <c r="B500" s="16">
        <v>307</v>
      </c>
      <c r="C500" s="16">
        <v>14.48</v>
      </c>
      <c r="D500" s="16">
        <v>55.27</v>
      </c>
      <c r="E500" s="16">
        <v>15.35</v>
      </c>
      <c r="F500" s="16">
        <v>29.55</v>
      </c>
      <c r="G500" s="17">
        <f t="shared" si="33"/>
        <v>4.8885350318471339</v>
      </c>
      <c r="J500" s="11">
        <v>521</v>
      </c>
      <c r="K500" s="11">
        <v>2.23</v>
      </c>
      <c r="L500" s="11">
        <v>58.84</v>
      </c>
      <c r="M500" s="11">
        <v>6</v>
      </c>
      <c r="N500" s="11">
        <v>29.12</v>
      </c>
      <c r="O500" s="17">
        <f t="shared" si="34"/>
        <v>1.910828025477707</v>
      </c>
      <c r="R500" s="11">
        <v>368</v>
      </c>
      <c r="S500" s="11">
        <v>13.24</v>
      </c>
      <c r="T500" s="11">
        <v>33.229999999999997</v>
      </c>
      <c r="U500" s="11">
        <v>13.86</v>
      </c>
      <c r="V500" s="11">
        <v>21.94</v>
      </c>
      <c r="W500" s="17">
        <f t="shared" si="35"/>
        <v>4.4140127388535024</v>
      </c>
      <c r="Z500" s="11">
        <v>116</v>
      </c>
      <c r="AA500" s="11">
        <v>7.44</v>
      </c>
      <c r="AB500" s="11">
        <v>20.72</v>
      </c>
      <c r="AC500" s="11">
        <v>10.6</v>
      </c>
      <c r="AD500" s="11">
        <v>17.760000000000002</v>
      </c>
      <c r="AE500" s="17">
        <f t="shared" si="36"/>
        <v>3.3757961783439487</v>
      </c>
    </row>
    <row r="501" spans="2:31" x14ac:dyDescent="0.25">
      <c r="B501" s="16">
        <v>55</v>
      </c>
      <c r="C501" s="21">
        <v>13.285826571639859</v>
      </c>
      <c r="D501" s="21">
        <v>42.071784143526216</v>
      </c>
      <c r="E501" s="21">
        <v>15.429715429715431</v>
      </c>
      <c r="F501" s="21">
        <v>25.843425843425845</v>
      </c>
      <c r="G501" s="17">
        <f t="shared" ref="G501:G564" si="37">E501/3.14</f>
        <v>4.9139221113743412</v>
      </c>
      <c r="J501" s="11">
        <v>9</v>
      </c>
      <c r="K501" s="11">
        <v>2.41</v>
      </c>
      <c r="L501" s="11">
        <v>25.62</v>
      </c>
      <c r="M501" s="11">
        <v>6.02</v>
      </c>
      <c r="N501" s="11">
        <v>19.16</v>
      </c>
      <c r="O501" s="17">
        <f t="shared" si="34"/>
        <v>1.9171974522292992</v>
      </c>
      <c r="R501" s="11">
        <v>328</v>
      </c>
      <c r="S501" s="11">
        <v>13.31</v>
      </c>
      <c r="T501" s="11">
        <v>33.630000000000003</v>
      </c>
      <c r="U501" s="11">
        <v>13.88</v>
      </c>
      <c r="V501" s="11">
        <v>22.27</v>
      </c>
      <c r="W501" s="17">
        <f t="shared" si="35"/>
        <v>4.4203821656050959</v>
      </c>
      <c r="Z501" s="11">
        <v>183</v>
      </c>
      <c r="AA501" s="11">
        <v>7.79</v>
      </c>
      <c r="AB501" s="11">
        <v>20.68</v>
      </c>
      <c r="AC501" s="11">
        <v>10.66</v>
      </c>
      <c r="AD501" s="11">
        <v>17.8</v>
      </c>
      <c r="AE501" s="17">
        <f t="shared" si="36"/>
        <v>3.394904458598726</v>
      </c>
    </row>
    <row r="502" spans="2:31" x14ac:dyDescent="0.25">
      <c r="B502" s="16">
        <v>21</v>
      </c>
      <c r="C502" s="21">
        <v>16.298732597448897</v>
      </c>
      <c r="D502" s="21">
        <v>40.026880053720085</v>
      </c>
      <c r="E502" s="21">
        <v>15.451715451715453</v>
      </c>
      <c r="F502" s="21">
        <v>23.767723767723769</v>
      </c>
      <c r="G502" s="17">
        <f t="shared" si="37"/>
        <v>4.9209284878074691</v>
      </c>
      <c r="J502" s="11">
        <v>467</v>
      </c>
      <c r="K502" s="11">
        <v>2.2400000000000002</v>
      </c>
      <c r="L502" s="11">
        <v>15.68</v>
      </c>
      <c r="M502" s="11">
        <v>6.02</v>
      </c>
      <c r="N502" s="11">
        <v>14.94</v>
      </c>
      <c r="O502" s="17">
        <f t="shared" si="34"/>
        <v>1.9171974522292992</v>
      </c>
      <c r="R502" s="11">
        <v>276</v>
      </c>
      <c r="S502" s="11">
        <v>13.55</v>
      </c>
      <c r="T502" s="11">
        <v>42.76</v>
      </c>
      <c r="U502" s="11">
        <v>13.91</v>
      </c>
      <c r="V502" s="11">
        <v>25.85</v>
      </c>
      <c r="W502" s="17">
        <f t="shared" si="35"/>
        <v>4.4299363057324843</v>
      </c>
      <c r="Z502" s="11">
        <v>163</v>
      </c>
      <c r="AA502" s="11">
        <v>6</v>
      </c>
      <c r="AB502" s="11">
        <v>22.43</v>
      </c>
      <c r="AC502" s="11">
        <v>10.71</v>
      </c>
      <c r="AD502" s="11">
        <v>18.78</v>
      </c>
      <c r="AE502" s="17">
        <f t="shared" si="36"/>
        <v>3.410828025477707</v>
      </c>
    </row>
    <row r="503" spans="2:31" x14ac:dyDescent="0.25">
      <c r="B503" s="16">
        <v>213</v>
      </c>
      <c r="C503" s="16">
        <v>13.89</v>
      </c>
      <c r="D503" s="16">
        <v>38.840000000000003</v>
      </c>
      <c r="E503" s="16">
        <v>15.57</v>
      </c>
      <c r="F503" s="16">
        <v>24.7</v>
      </c>
      <c r="G503" s="17">
        <f t="shared" si="37"/>
        <v>4.9585987261146496</v>
      </c>
      <c r="J503" s="11">
        <v>122</v>
      </c>
      <c r="K503" s="11">
        <v>2.11</v>
      </c>
      <c r="L503" s="11">
        <v>44.56</v>
      </c>
      <c r="M503" s="11">
        <v>6.04</v>
      </c>
      <c r="N503" s="11">
        <v>26.43</v>
      </c>
      <c r="O503" s="17">
        <f t="shared" si="34"/>
        <v>1.9235668789808917</v>
      </c>
      <c r="R503" s="11">
        <v>301</v>
      </c>
      <c r="S503" s="11">
        <v>11.43</v>
      </c>
      <c r="T503" s="11">
        <v>28.1</v>
      </c>
      <c r="U503" s="11">
        <v>13.94</v>
      </c>
      <c r="V503" s="11">
        <v>21.28</v>
      </c>
      <c r="W503" s="17">
        <f t="shared" si="35"/>
        <v>4.4394904458598718</v>
      </c>
      <c r="Z503" s="11">
        <v>32</v>
      </c>
      <c r="AA503" s="11">
        <v>8.26</v>
      </c>
      <c r="AB503" s="11">
        <v>23.24</v>
      </c>
      <c r="AC503" s="11">
        <v>10.78</v>
      </c>
      <c r="AD503" s="11">
        <v>19.260000000000002</v>
      </c>
      <c r="AE503" s="17">
        <f t="shared" si="36"/>
        <v>3.4331210191082797</v>
      </c>
    </row>
    <row r="504" spans="2:31" x14ac:dyDescent="0.25">
      <c r="B504" s="16">
        <v>468</v>
      </c>
      <c r="C504" s="16">
        <v>12.89</v>
      </c>
      <c r="D504" s="16">
        <v>58.62</v>
      </c>
      <c r="E504" s="16">
        <v>15.72</v>
      </c>
      <c r="F504" s="16">
        <v>30.85</v>
      </c>
      <c r="G504" s="17">
        <f t="shared" si="37"/>
        <v>5.0063694267515926</v>
      </c>
      <c r="J504" s="11">
        <v>314</v>
      </c>
      <c r="K504" s="11">
        <v>2.38</v>
      </c>
      <c r="L504" s="11">
        <v>27.13</v>
      </c>
      <c r="M504" s="11">
        <v>6.06</v>
      </c>
      <c r="N504" s="11">
        <v>19.79</v>
      </c>
      <c r="O504" s="17">
        <f t="shared" si="34"/>
        <v>1.9299363057324839</v>
      </c>
      <c r="R504" s="11">
        <v>38</v>
      </c>
      <c r="S504" s="11">
        <v>12.51</v>
      </c>
      <c r="T504" s="11">
        <v>50.18</v>
      </c>
      <c r="U504" s="11">
        <v>13.95</v>
      </c>
      <c r="V504" s="11">
        <v>28.21</v>
      </c>
      <c r="W504" s="17">
        <f t="shared" si="35"/>
        <v>4.4426751592356686</v>
      </c>
      <c r="Z504" s="11">
        <v>171</v>
      </c>
      <c r="AA504" s="11">
        <v>7.91</v>
      </c>
      <c r="AB504" s="11">
        <v>26.1</v>
      </c>
      <c r="AC504" s="11">
        <v>10.78</v>
      </c>
      <c r="AD504" s="11">
        <v>19.97</v>
      </c>
      <c r="AE504" s="17">
        <f t="shared" si="36"/>
        <v>3.4331210191082797</v>
      </c>
    </row>
    <row r="505" spans="2:31" x14ac:dyDescent="0.25">
      <c r="B505" s="16">
        <v>155</v>
      </c>
      <c r="C505" s="16">
        <v>14.92</v>
      </c>
      <c r="D505" s="16">
        <v>47.89</v>
      </c>
      <c r="E505" s="16">
        <v>15.74</v>
      </c>
      <c r="F505" s="16">
        <v>27.42</v>
      </c>
      <c r="G505" s="17">
        <f t="shared" si="37"/>
        <v>5.0127388535031843</v>
      </c>
      <c r="J505" s="11">
        <v>466</v>
      </c>
      <c r="K505" s="11">
        <v>1.98</v>
      </c>
      <c r="L505" s="11">
        <v>14.68</v>
      </c>
      <c r="M505" s="11">
        <v>6.06</v>
      </c>
      <c r="N505" s="11">
        <v>14.57</v>
      </c>
      <c r="O505" s="17">
        <f t="shared" si="34"/>
        <v>1.9299363057324839</v>
      </c>
      <c r="R505" s="11">
        <v>370</v>
      </c>
      <c r="S505" s="11">
        <v>13.15</v>
      </c>
      <c r="T505" s="11">
        <v>32.9</v>
      </c>
      <c r="U505" s="11">
        <v>13.99</v>
      </c>
      <c r="V505" s="11">
        <v>23.07</v>
      </c>
      <c r="W505" s="17">
        <f t="shared" si="35"/>
        <v>4.4554140127388537</v>
      </c>
      <c r="Z505" s="11">
        <v>138</v>
      </c>
      <c r="AA505" s="11">
        <v>7.99</v>
      </c>
      <c r="AB505" s="11">
        <v>19.38</v>
      </c>
      <c r="AC505" s="11">
        <v>10.85</v>
      </c>
      <c r="AD505" s="11">
        <v>17.02</v>
      </c>
      <c r="AE505" s="17">
        <f t="shared" si="36"/>
        <v>3.4554140127388533</v>
      </c>
    </row>
    <row r="506" spans="2:31" x14ac:dyDescent="0.25">
      <c r="B506" s="16">
        <v>440</v>
      </c>
      <c r="C506" s="16">
        <v>14.47</v>
      </c>
      <c r="D506" s="16">
        <v>39.130000000000003</v>
      </c>
      <c r="E506" s="16">
        <v>15.76</v>
      </c>
      <c r="F506" s="16">
        <v>23.99</v>
      </c>
      <c r="G506" s="17">
        <f t="shared" si="37"/>
        <v>5.0191082802547768</v>
      </c>
      <c r="J506" s="11">
        <v>448</v>
      </c>
      <c r="K506" s="11">
        <v>1.97</v>
      </c>
      <c r="L506" s="11">
        <v>17.34</v>
      </c>
      <c r="M506" s="11">
        <v>6.1</v>
      </c>
      <c r="N506" s="11">
        <v>16.149999999999999</v>
      </c>
      <c r="O506" s="17">
        <f t="shared" si="34"/>
        <v>1.9426751592356686</v>
      </c>
      <c r="R506" s="11">
        <v>403</v>
      </c>
      <c r="S506" s="11">
        <v>9.86</v>
      </c>
      <c r="T506" s="11">
        <v>34.53</v>
      </c>
      <c r="U506" s="11">
        <v>14.06</v>
      </c>
      <c r="V506" s="11">
        <v>25.32</v>
      </c>
      <c r="W506" s="17">
        <f t="shared" si="35"/>
        <v>4.4777070063694264</v>
      </c>
      <c r="Z506" s="11">
        <v>234</v>
      </c>
      <c r="AA506" s="11">
        <v>6.76</v>
      </c>
      <c r="AB506" s="11">
        <v>24.28</v>
      </c>
      <c r="AC506" s="11">
        <v>10.88</v>
      </c>
      <c r="AD506" s="11">
        <v>19.829999999999998</v>
      </c>
      <c r="AE506" s="17">
        <f t="shared" si="36"/>
        <v>3.4649681528662422</v>
      </c>
    </row>
    <row r="507" spans="2:31" x14ac:dyDescent="0.25">
      <c r="B507" s="16">
        <v>115</v>
      </c>
      <c r="C507" s="16">
        <v>16.54</v>
      </c>
      <c r="D507" s="16">
        <v>57.93</v>
      </c>
      <c r="E507" s="16">
        <v>15.86</v>
      </c>
      <c r="F507" s="16">
        <v>29.01</v>
      </c>
      <c r="G507" s="17">
        <f t="shared" si="37"/>
        <v>5.0509554140127388</v>
      </c>
      <c r="J507" s="11">
        <v>274</v>
      </c>
      <c r="K507" s="11">
        <v>2.17</v>
      </c>
      <c r="L507" s="11">
        <v>17.11</v>
      </c>
      <c r="M507" s="11">
        <v>6.12</v>
      </c>
      <c r="N507" s="11">
        <v>15.78</v>
      </c>
      <c r="O507" s="17">
        <f t="shared" si="34"/>
        <v>1.9490445859872612</v>
      </c>
      <c r="R507" s="11">
        <v>121</v>
      </c>
      <c r="S507" s="11">
        <v>11.6</v>
      </c>
      <c r="T507" s="11">
        <v>41.73</v>
      </c>
      <c r="U507" s="11">
        <v>14.18</v>
      </c>
      <c r="V507" s="11">
        <v>27.53</v>
      </c>
      <c r="W507" s="17">
        <f t="shared" si="35"/>
        <v>4.515923566878981</v>
      </c>
      <c r="Z507" s="11">
        <v>202</v>
      </c>
      <c r="AA507" s="11">
        <v>6.69</v>
      </c>
      <c r="AB507" s="11">
        <v>17.5</v>
      </c>
      <c r="AC507" s="11">
        <v>11.13</v>
      </c>
      <c r="AD507" s="11">
        <v>16.920000000000002</v>
      </c>
      <c r="AE507" s="17">
        <f t="shared" si="36"/>
        <v>3.5445859872611467</v>
      </c>
    </row>
    <row r="508" spans="2:31" x14ac:dyDescent="0.25">
      <c r="B508" s="16">
        <v>339</v>
      </c>
      <c r="C508" s="16">
        <v>15.49</v>
      </c>
      <c r="D508" s="16">
        <v>54.72</v>
      </c>
      <c r="E508" s="16">
        <v>15.87</v>
      </c>
      <c r="F508" s="16">
        <v>29.68</v>
      </c>
      <c r="G508" s="17">
        <f t="shared" si="37"/>
        <v>5.0541401273885347</v>
      </c>
      <c r="J508" s="11">
        <v>512</v>
      </c>
      <c r="K508" s="11">
        <v>2.66</v>
      </c>
      <c r="L508" s="11">
        <v>18.78</v>
      </c>
      <c r="M508" s="11">
        <v>6.13</v>
      </c>
      <c r="N508" s="11">
        <v>16.16</v>
      </c>
      <c r="O508" s="17">
        <f t="shared" si="34"/>
        <v>1.9522292993630572</v>
      </c>
      <c r="R508" s="11">
        <v>290</v>
      </c>
      <c r="S508" s="11">
        <v>13.94</v>
      </c>
      <c r="T508" s="11">
        <v>43.56</v>
      </c>
      <c r="U508" s="11">
        <v>14.2</v>
      </c>
      <c r="V508" s="11">
        <v>25.95</v>
      </c>
      <c r="W508" s="17">
        <f t="shared" si="35"/>
        <v>4.5222929936305727</v>
      </c>
      <c r="Z508" s="11">
        <v>258</v>
      </c>
      <c r="AA508" s="11">
        <v>6.04</v>
      </c>
      <c r="AB508" s="11">
        <v>24.28</v>
      </c>
      <c r="AC508" s="11">
        <v>11.16</v>
      </c>
      <c r="AD508" s="11">
        <v>21.23</v>
      </c>
      <c r="AE508" s="17">
        <f t="shared" si="36"/>
        <v>3.5541401273885351</v>
      </c>
    </row>
    <row r="509" spans="2:31" x14ac:dyDescent="0.25">
      <c r="B509" s="16">
        <v>343</v>
      </c>
      <c r="C509" s="16">
        <v>15.5</v>
      </c>
      <c r="D509" s="16">
        <v>54.23</v>
      </c>
      <c r="E509" s="16">
        <v>15.92</v>
      </c>
      <c r="F509" s="16">
        <v>29.23</v>
      </c>
      <c r="G509" s="17">
        <f t="shared" si="37"/>
        <v>5.0700636942675157</v>
      </c>
      <c r="J509" s="11">
        <v>57</v>
      </c>
      <c r="K509" s="11">
        <v>2.15</v>
      </c>
      <c r="L509" s="11">
        <v>22.45</v>
      </c>
      <c r="M509" s="11">
        <v>6.16</v>
      </c>
      <c r="N509" s="11">
        <v>17.82</v>
      </c>
      <c r="O509" s="17">
        <f t="shared" si="34"/>
        <v>1.9617834394904459</v>
      </c>
      <c r="R509" s="11">
        <v>22</v>
      </c>
      <c r="S509" s="11">
        <v>11.08</v>
      </c>
      <c r="T509" s="11">
        <v>35.950000000000003</v>
      </c>
      <c r="U509" s="11">
        <v>14.26</v>
      </c>
      <c r="V509" s="11">
        <v>25.16</v>
      </c>
      <c r="W509" s="17">
        <f t="shared" si="35"/>
        <v>4.5414012738853504</v>
      </c>
      <c r="Z509" s="11">
        <v>7</v>
      </c>
      <c r="AA509" s="11">
        <v>7.33</v>
      </c>
      <c r="AB509" s="11">
        <v>20.239999999999998</v>
      </c>
      <c r="AC509" s="11">
        <v>11.2</v>
      </c>
      <c r="AD509" s="11">
        <v>17.78</v>
      </c>
      <c r="AE509" s="17">
        <f t="shared" si="36"/>
        <v>3.5668789808917194</v>
      </c>
    </row>
    <row r="510" spans="2:31" x14ac:dyDescent="0.25">
      <c r="B510" s="16">
        <v>225</v>
      </c>
      <c r="C510" s="16">
        <v>17.7</v>
      </c>
      <c r="D510" s="16">
        <v>61.3</v>
      </c>
      <c r="E510" s="16">
        <v>15.97</v>
      </c>
      <c r="F510" s="16">
        <v>29.64</v>
      </c>
      <c r="G510" s="17">
        <f t="shared" si="37"/>
        <v>5.0859872611464967</v>
      </c>
      <c r="J510" s="11">
        <v>255</v>
      </c>
      <c r="K510" s="11">
        <v>2.66</v>
      </c>
      <c r="L510" s="11">
        <v>39.42</v>
      </c>
      <c r="M510" s="11">
        <v>6.26</v>
      </c>
      <c r="N510" s="11">
        <v>24.08</v>
      </c>
      <c r="O510" s="17">
        <f t="shared" si="34"/>
        <v>1.9936305732484074</v>
      </c>
      <c r="R510" s="11">
        <v>191</v>
      </c>
      <c r="S510" s="11">
        <v>11.36</v>
      </c>
      <c r="T510" s="11">
        <v>25.2</v>
      </c>
      <c r="U510" s="11">
        <v>14.31</v>
      </c>
      <c r="V510" s="11">
        <v>20.63</v>
      </c>
      <c r="W510" s="17">
        <f t="shared" si="35"/>
        <v>4.5573248407643314</v>
      </c>
      <c r="Z510" s="11">
        <v>136</v>
      </c>
      <c r="AA510" s="11">
        <v>8.76</v>
      </c>
      <c r="AB510" s="11">
        <v>19.38</v>
      </c>
      <c r="AC510" s="11">
        <v>11.41</v>
      </c>
      <c r="AD510" s="11">
        <v>16.98</v>
      </c>
      <c r="AE510" s="17">
        <f t="shared" si="36"/>
        <v>3.6337579617834392</v>
      </c>
    </row>
    <row r="511" spans="2:31" x14ac:dyDescent="0.25">
      <c r="B511" s="16">
        <v>427</v>
      </c>
      <c r="C511" s="16">
        <v>15.5</v>
      </c>
      <c r="D511" s="16">
        <v>53.11</v>
      </c>
      <c r="E511" s="16">
        <v>16.079999999999998</v>
      </c>
      <c r="F511" s="16">
        <v>28.37</v>
      </c>
      <c r="G511" s="17">
        <f t="shared" si="37"/>
        <v>5.1210191082802536</v>
      </c>
      <c r="J511" s="11">
        <v>295</v>
      </c>
      <c r="K511" s="11">
        <v>2.9</v>
      </c>
      <c r="L511" s="11">
        <v>29.72</v>
      </c>
      <c r="M511" s="11">
        <v>6.29</v>
      </c>
      <c r="N511" s="11">
        <v>20.64</v>
      </c>
      <c r="O511" s="17">
        <f t="shared" si="34"/>
        <v>2.0031847133757963</v>
      </c>
      <c r="R511" s="11">
        <v>117</v>
      </c>
      <c r="S511" s="11">
        <v>14.44</v>
      </c>
      <c r="T511" s="11">
        <v>46.34</v>
      </c>
      <c r="U511" s="11">
        <v>14.46</v>
      </c>
      <c r="V511" s="11">
        <v>25.96</v>
      </c>
      <c r="W511" s="17">
        <f t="shared" si="35"/>
        <v>4.6050955414012744</v>
      </c>
      <c r="Z511" s="11">
        <v>113</v>
      </c>
      <c r="AA511" s="11">
        <v>6.62</v>
      </c>
      <c r="AB511" s="11">
        <v>23.47</v>
      </c>
      <c r="AC511" s="11">
        <v>11.44</v>
      </c>
      <c r="AD511" s="11">
        <v>19.850000000000001</v>
      </c>
      <c r="AE511" s="17">
        <f t="shared" si="36"/>
        <v>3.6433121019108277</v>
      </c>
    </row>
    <row r="512" spans="2:31" x14ac:dyDescent="0.25">
      <c r="B512" s="16">
        <v>214</v>
      </c>
      <c r="C512" s="16">
        <v>15.88</v>
      </c>
      <c r="D512" s="16">
        <v>56.85</v>
      </c>
      <c r="E512" s="16">
        <v>16.190000000000001</v>
      </c>
      <c r="F512" s="16">
        <v>29.61</v>
      </c>
      <c r="G512" s="17">
        <f t="shared" si="37"/>
        <v>5.1560509554140133</v>
      </c>
      <c r="J512" s="11">
        <v>106</v>
      </c>
      <c r="K512" s="11">
        <v>2.58</v>
      </c>
      <c r="L512" s="11">
        <v>34.53</v>
      </c>
      <c r="M512" s="11">
        <v>6.31</v>
      </c>
      <c r="N512" s="11">
        <v>22.51</v>
      </c>
      <c r="O512" s="17">
        <f t="shared" si="34"/>
        <v>2.0095541401273884</v>
      </c>
      <c r="R512" s="11">
        <v>344</v>
      </c>
      <c r="S512" s="11">
        <v>12.32</v>
      </c>
      <c r="T512" s="11">
        <v>31.91</v>
      </c>
      <c r="U512" s="11">
        <v>14.46</v>
      </c>
      <c r="V512" s="11">
        <v>22.11</v>
      </c>
      <c r="W512" s="17">
        <f t="shared" si="35"/>
        <v>4.6050955414012744</v>
      </c>
      <c r="Z512" s="11">
        <v>94</v>
      </c>
      <c r="AA512" s="11">
        <v>7.68</v>
      </c>
      <c r="AB512" s="11">
        <v>24.04</v>
      </c>
      <c r="AC512" s="11">
        <v>11.54</v>
      </c>
      <c r="AD512" s="11">
        <v>19.41</v>
      </c>
      <c r="AE512" s="17">
        <f t="shared" si="36"/>
        <v>3.6751592356687892</v>
      </c>
    </row>
    <row r="513" spans="2:31" x14ac:dyDescent="0.25">
      <c r="B513" s="16">
        <v>208</v>
      </c>
      <c r="C513" s="16">
        <v>15.26</v>
      </c>
      <c r="D513" s="16">
        <v>43.91</v>
      </c>
      <c r="E513" s="16">
        <v>16.2</v>
      </c>
      <c r="F513" s="16">
        <v>25.74</v>
      </c>
      <c r="G513" s="17">
        <f t="shared" si="37"/>
        <v>5.1592356687898082</v>
      </c>
      <c r="J513" s="11">
        <v>165</v>
      </c>
      <c r="K513" s="11">
        <v>2.67</v>
      </c>
      <c r="L513" s="11">
        <v>31.68</v>
      </c>
      <c r="M513" s="11">
        <v>6.35</v>
      </c>
      <c r="N513" s="11">
        <v>21.29</v>
      </c>
      <c r="O513" s="17">
        <f t="shared" si="34"/>
        <v>2.0222929936305731</v>
      </c>
      <c r="R513" s="11">
        <v>20</v>
      </c>
      <c r="S513" s="11">
        <v>14.64</v>
      </c>
      <c r="T513" s="11">
        <v>36.200000000000003</v>
      </c>
      <c r="U513" s="11">
        <v>14.64</v>
      </c>
      <c r="V513" s="11">
        <v>22.94</v>
      </c>
      <c r="W513" s="17">
        <f t="shared" si="35"/>
        <v>4.6624203821656049</v>
      </c>
      <c r="Z513" s="11">
        <v>137</v>
      </c>
      <c r="AA513" s="11">
        <v>8.48</v>
      </c>
      <c r="AB513" s="11">
        <v>20.57</v>
      </c>
      <c r="AC513" s="11">
        <v>11.66</v>
      </c>
      <c r="AD513" s="11">
        <v>17.95</v>
      </c>
      <c r="AE513" s="17">
        <f t="shared" si="36"/>
        <v>3.7133757961783438</v>
      </c>
    </row>
    <row r="514" spans="2:31" x14ac:dyDescent="0.25">
      <c r="B514" s="16">
        <v>297</v>
      </c>
      <c r="C514" s="16">
        <v>16.899999999999999</v>
      </c>
      <c r="D514" s="16">
        <v>42.8</v>
      </c>
      <c r="E514" s="16">
        <v>16.309999999999999</v>
      </c>
      <c r="F514" s="16">
        <v>25.22</v>
      </c>
      <c r="G514" s="17">
        <f t="shared" si="37"/>
        <v>5.1942675159235661</v>
      </c>
      <c r="J514" s="11">
        <v>92</v>
      </c>
      <c r="K514" s="11">
        <v>2.63</v>
      </c>
      <c r="L514" s="11">
        <v>14.13</v>
      </c>
      <c r="M514" s="11">
        <v>6.37</v>
      </c>
      <c r="N514" s="11">
        <v>14.48</v>
      </c>
      <c r="O514" s="17">
        <f t="shared" si="34"/>
        <v>2.0286624203821657</v>
      </c>
      <c r="R514" s="11">
        <v>327</v>
      </c>
      <c r="S514" s="11">
        <v>14.69</v>
      </c>
      <c r="T514" s="11">
        <v>32.03</v>
      </c>
      <c r="U514" s="11">
        <v>14.72</v>
      </c>
      <c r="V514" s="11">
        <v>22.15</v>
      </c>
      <c r="W514" s="17">
        <f t="shared" si="35"/>
        <v>4.6878980891719744</v>
      </c>
      <c r="Z514" s="11">
        <v>134</v>
      </c>
      <c r="AA514" s="11">
        <v>8.8000000000000007</v>
      </c>
      <c r="AB514" s="11">
        <v>27.1</v>
      </c>
      <c r="AC514" s="11">
        <v>11.79</v>
      </c>
      <c r="AD514" s="11">
        <v>20.13</v>
      </c>
      <c r="AE514" s="17">
        <f t="shared" si="36"/>
        <v>3.7547770700636938</v>
      </c>
    </row>
    <row r="515" spans="2:31" x14ac:dyDescent="0.25">
      <c r="B515" s="16">
        <v>203</v>
      </c>
      <c r="C515" s="16">
        <v>18.78</v>
      </c>
      <c r="D515" s="16">
        <v>47.43</v>
      </c>
      <c r="E515" s="16">
        <v>16.420000000000002</v>
      </c>
      <c r="F515" s="16">
        <v>27.06</v>
      </c>
      <c r="G515" s="17">
        <f t="shared" si="37"/>
        <v>5.2292993630573248</v>
      </c>
      <c r="J515" s="11">
        <v>667</v>
      </c>
      <c r="K515" s="11">
        <v>2.31</v>
      </c>
      <c r="L515" s="11">
        <v>16.41</v>
      </c>
      <c r="M515" s="11">
        <v>6.4</v>
      </c>
      <c r="N515" s="11">
        <v>15.71</v>
      </c>
      <c r="O515" s="17">
        <f t="shared" si="34"/>
        <v>2.0382165605095541</v>
      </c>
      <c r="R515" s="11">
        <v>324</v>
      </c>
      <c r="S515" s="11">
        <v>13.46</v>
      </c>
      <c r="T515" s="11">
        <v>42.45</v>
      </c>
      <c r="U515" s="11">
        <v>14.74</v>
      </c>
      <c r="V515" s="11">
        <v>25.3</v>
      </c>
      <c r="W515" s="17">
        <f t="shared" si="35"/>
        <v>4.6942675159235669</v>
      </c>
      <c r="Z515" s="11">
        <v>194</v>
      </c>
      <c r="AA515" s="11">
        <v>8.64</v>
      </c>
      <c r="AB515" s="11">
        <v>34.19</v>
      </c>
      <c r="AC515" s="11">
        <v>11.79</v>
      </c>
      <c r="AD515" s="11">
        <v>22.55</v>
      </c>
      <c r="AE515" s="17">
        <f t="shared" si="36"/>
        <v>3.7547770700636938</v>
      </c>
    </row>
    <row r="516" spans="2:31" x14ac:dyDescent="0.25">
      <c r="B516" s="16">
        <v>331</v>
      </c>
      <c r="C516" s="16">
        <v>17.09</v>
      </c>
      <c r="D516" s="16">
        <v>53.77</v>
      </c>
      <c r="E516" s="16">
        <v>16.48</v>
      </c>
      <c r="F516" s="16">
        <v>28.26</v>
      </c>
      <c r="G516" s="17">
        <f t="shared" si="37"/>
        <v>5.2484076433121016</v>
      </c>
      <c r="J516" s="11">
        <v>262</v>
      </c>
      <c r="K516" s="11">
        <v>2.76</v>
      </c>
      <c r="L516" s="11">
        <v>15.68</v>
      </c>
      <c r="M516" s="11">
        <v>6.44</v>
      </c>
      <c r="N516" s="11">
        <v>14.92</v>
      </c>
      <c r="O516" s="17">
        <f t="shared" si="34"/>
        <v>2.0509554140127388</v>
      </c>
      <c r="R516" s="11">
        <v>83</v>
      </c>
      <c r="S516" s="11">
        <v>13.52</v>
      </c>
      <c r="T516" s="11">
        <v>45.93</v>
      </c>
      <c r="U516" s="11">
        <v>14.76</v>
      </c>
      <c r="V516" s="11">
        <v>26.45</v>
      </c>
      <c r="W516" s="17">
        <f t="shared" si="35"/>
        <v>4.7006369426751586</v>
      </c>
      <c r="Z516" s="11">
        <v>251</v>
      </c>
      <c r="AA516" s="11">
        <v>8.89</v>
      </c>
      <c r="AB516" s="11">
        <v>26.52</v>
      </c>
      <c r="AC516" s="11">
        <v>11.85</v>
      </c>
      <c r="AD516" s="11">
        <v>20.45</v>
      </c>
      <c r="AE516" s="17">
        <f t="shared" si="36"/>
        <v>3.7738853503184711</v>
      </c>
    </row>
    <row r="517" spans="2:31" x14ac:dyDescent="0.25">
      <c r="B517" s="16">
        <v>24</v>
      </c>
      <c r="C517" s="21">
        <v>18.464636929255395</v>
      </c>
      <c r="D517" s="21">
        <v>45.859091718137584</v>
      </c>
      <c r="E517" s="21">
        <v>16.525316525316526</v>
      </c>
      <c r="F517" s="21">
        <v>25.30772530772531</v>
      </c>
      <c r="G517" s="17">
        <f t="shared" si="37"/>
        <v>5.2628396577441166</v>
      </c>
      <c r="J517" s="11">
        <v>398</v>
      </c>
      <c r="K517" s="11">
        <v>2.72</v>
      </c>
      <c r="L517" s="11">
        <v>21.71</v>
      </c>
      <c r="M517" s="11">
        <v>6.45</v>
      </c>
      <c r="N517" s="11">
        <v>17.61</v>
      </c>
      <c r="O517" s="17">
        <f t="shared" si="34"/>
        <v>2.0541401273885351</v>
      </c>
      <c r="R517" s="11">
        <v>190</v>
      </c>
      <c r="S517" s="11">
        <v>14.97</v>
      </c>
      <c r="T517" s="11">
        <v>45.6</v>
      </c>
      <c r="U517" s="11">
        <v>14.86</v>
      </c>
      <c r="V517" s="11">
        <v>26.01</v>
      </c>
      <c r="W517" s="17">
        <f t="shared" si="35"/>
        <v>4.7324840764331206</v>
      </c>
      <c r="Z517" s="11">
        <v>5</v>
      </c>
      <c r="AA517" s="11">
        <v>8.3699999999999992</v>
      </c>
      <c r="AB517" s="11">
        <v>32.03</v>
      </c>
      <c r="AC517" s="11">
        <v>11.87</v>
      </c>
      <c r="AD517" s="11">
        <v>23.57</v>
      </c>
      <c r="AE517" s="17">
        <f t="shared" si="36"/>
        <v>3.7802547770700632</v>
      </c>
    </row>
    <row r="518" spans="2:31" x14ac:dyDescent="0.25">
      <c r="B518" s="16">
        <v>351</v>
      </c>
      <c r="C518" s="16">
        <v>15.43</v>
      </c>
      <c r="D518" s="16">
        <v>67.64</v>
      </c>
      <c r="E518" s="16">
        <v>16.559999999999999</v>
      </c>
      <c r="F518" s="16">
        <v>33.25</v>
      </c>
      <c r="G518" s="17">
        <f t="shared" si="37"/>
        <v>5.2738853503184711</v>
      </c>
      <c r="J518" s="11">
        <v>194</v>
      </c>
      <c r="K518" s="11">
        <v>2.99</v>
      </c>
      <c r="L518" s="11">
        <v>13.76</v>
      </c>
      <c r="M518" s="11">
        <v>6.59</v>
      </c>
      <c r="N518" s="11">
        <v>14.65</v>
      </c>
      <c r="O518" s="17">
        <f t="shared" si="34"/>
        <v>2.0987261146496814</v>
      </c>
      <c r="R518" s="11">
        <v>249</v>
      </c>
      <c r="S518" s="11">
        <v>13.98</v>
      </c>
      <c r="T518" s="11">
        <v>55.38</v>
      </c>
      <c r="U518" s="11">
        <v>14.95</v>
      </c>
      <c r="V518" s="11">
        <v>30</v>
      </c>
      <c r="W518" s="17">
        <f t="shared" si="35"/>
        <v>4.7611464968152859</v>
      </c>
      <c r="Z518" s="11">
        <v>1</v>
      </c>
      <c r="AA518" s="11">
        <v>9.9499999999999993</v>
      </c>
      <c r="AB518" s="11">
        <v>22.69</v>
      </c>
      <c r="AC518" s="11">
        <v>11.94</v>
      </c>
      <c r="AD518" s="11">
        <v>18.420000000000002</v>
      </c>
      <c r="AE518" s="17">
        <f t="shared" si="36"/>
        <v>3.8025477707006368</v>
      </c>
    </row>
    <row r="519" spans="2:31" x14ac:dyDescent="0.25">
      <c r="B519" s="16">
        <v>469</v>
      </c>
      <c r="C519" s="16">
        <v>15.27</v>
      </c>
      <c r="D519" s="16">
        <v>44.47</v>
      </c>
      <c r="E519" s="16">
        <v>16.78</v>
      </c>
      <c r="F519" s="16">
        <v>26.32</v>
      </c>
      <c r="G519" s="17">
        <f t="shared" si="37"/>
        <v>5.3439490445859876</v>
      </c>
      <c r="J519" s="11">
        <v>254</v>
      </c>
      <c r="K519" s="11">
        <v>2.69</v>
      </c>
      <c r="L519" s="11">
        <v>25.18</v>
      </c>
      <c r="M519" s="11">
        <v>6.59</v>
      </c>
      <c r="N519" s="11">
        <v>20.420000000000002</v>
      </c>
      <c r="O519" s="17">
        <f t="shared" si="34"/>
        <v>2.0987261146496814</v>
      </c>
      <c r="R519" s="11">
        <v>194</v>
      </c>
      <c r="S519" s="11">
        <v>11.94</v>
      </c>
      <c r="T519" s="11">
        <v>42.83</v>
      </c>
      <c r="U519" s="11">
        <v>14.98</v>
      </c>
      <c r="V519" s="11">
        <v>26.72</v>
      </c>
      <c r="W519" s="17">
        <f t="shared" si="35"/>
        <v>4.7707006369426752</v>
      </c>
      <c r="Z519" s="11">
        <v>125</v>
      </c>
      <c r="AA519" s="11">
        <v>7.39</v>
      </c>
      <c r="AB519" s="11">
        <v>33.89</v>
      </c>
      <c r="AC519" s="11">
        <v>11.96</v>
      </c>
      <c r="AD519" s="11">
        <v>26.88</v>
      </c>
      <c r="AE519" s="17">
        <f t="shared" si="36"/>
        <v>3.8089171974522293</v>
      </c>
    </row>
    <row r="520" spans="2:31" x14ac:dyDescent="0.25">
      <c r="B520" s="16">
        <v>136</v>
      </c>
      <c r="C520" s="16">
        <v>16.600000000000001</v>
      </c>
      <c r="D520" s="16">
        <v>49.21</v>
      </c>
      <c r="E520" s="16">
        <v>16.809999999999999</v>
      </c>
      <c r="F520" s="16">
        <v>27.01</v>
      </c>
      <c r="G520" s="17">
        <f t="shared" si="37"/>
        <v>5.3535031847133752</v>
      </c>
      <c r="J520" s="11">
        <v>334</v>
      </c>
      <c r="K520" s="11">
        <v>3.21</v>
      </c>
      <c r="L520" s="11">
        <v>33.130000000000003</v>
      </c>
      <c r="M520" s="11">
        <v>6.62</v>
      </c>
      <c r="N520" s="11">
        <v>23.13</v>
      </c>
      <c r="O520" s="17">
        <f t="shared" si="34"/>
        <v>2.1082802547770698</v>
      </c>
      <c r="R520" s="11">
        <v>319</v>
      </c>
      <c r="S520" s="11">
        <v>13.92</v>
      </c>
      <c r="T520" s="11">
        <v>33.53</v>
      </c>
      <c r="U520" s="11">
        <v>15</v>
      </c>
      <c r="V520" s="11">
        <v>22.91</v>
      </c>
      <c r="W520" s="17">
        <f t="shared" si="35"/>
        <v>4.7770700636942669</v>
      </c>
      <c r="Z520" s="11">
        <v>238</v>
      </c>
      <c r="AA520" s="11">
        <v>7.41</v>
      </c>
      <c r="AB520" s="11">
        <v>31.35</v>
      </c>
      <c r="AC520" s="11">
        <v>11.96</v>
      </c>
      <c r="AD520" s="11">
        <v>22.89</v>
      </c>
      <c r="AE520" s="17">
        <f t="shared" si="36"/>
        <v>3.8089171974522293</v>
      </c>
    </row>
    <row r="521" spans="2:31" x14ac:dyDescent="0.25">
      <c r="B521" s="16">
        <v>230</v>
      </c>
      <c r="C521" s="16">
        <v>16.95</v>
      </c>
      <c r="D521" s="16">
        <v>2402.54</v>
      </c>
      <c r="E521" s="16">
        <v>16.850000000000001</v>
      </c>
      <c r="F521" s="16">
        <v>534</v>
      </c>
      <c r="G521" s="17">
        <f t="shared" si="37"/>
        <v>5.3662420382165603</v>
      </c>
      <c r="J521" s="11">
        <v>409</v>
      </c>
      <c r="K521" s="11">
        <v>2.4900000000000002</v>
      </c>
      <c r="L521" s="11">
        <v>27.93</v>
      </c>
      <c r="M521" s="11">
        <v>6.63</v>
      </c>
      <c r="N521" s="11">
        <v>20.61</v>
      </c>
      <c r="O521" s="17">
        <f t="shared" si="34"/>
        <v>2.1114649681528661</v>
      </c>
      <c r="R521" s="11">
        <v>358</v>
      </c>
      <c r="S521" s="11">
        <v>13.14</v>
      </c>
      <c r="T521" s="11">
        <v>50.7</v>
      </c>
      <c r="U521" s="11">
        <v>15</v>
      </c>
      <c r="V521" s="11">
        <v>28.55</v>
      </c>
      <c r="W521" s="17">
        <f t="shared" si="35"/>
        <v>4.7770700636942669</v>
      </c>
      <c r="Z521" s="11">
        <v>41</v>
      </c>
      <c r="AA521" s="11">
        <v>9.0500000000000007</v>
      </c>
      <c r="AB521" s="11">
        <v>36.57</v>
      </c>
      <c r="AC521" s="11">
        <v>12.01</v>
      </c>
      <c r="AD521" s="11">
        <v>25.22</v>
      </c>
      <c r="AE521" s="17">
        <f t="shared" si="36"/>
        <v>3.8248407643312099</v>
      </c>
    </row>
    <row r="522" spans="2:31" x14ac:dyDescent="0.25">
      <c r="B522" s="16">
        <v>32</v>
      </c>
      <c r="C522" s="21">
        <v>19.868239736459607</v>
      </c>
      <c r="D522" s="21">
        <v>49.900499800949703</v>
      </c>
      <c r="E522" s="21">
        <v>16.856416856416857</v>
      </c>
      <c r="F522" s="21">
        <v>26.673926673926676</v>
      </c>
      <c r="G522" s="17">
        <f t="shared" si="37"/>
        <v>5.3682856230626932</v>
      </c>
      <c r="J522" s="11">
        <v>563</v>
      </c>
      <c r="K522" s="11">
        <v>3.16</v>
      </c>
      <c r="L522" s="11">
        <v>30.42</v>
      </c>
      <c r="M522" s="11">
        <v>6.66</v>
      </c>
      <c r="N522" s="11">
        <v>21.96</v>
      </c>
      <c r="O522" s="17">
        <f t="shared" si="34"/>
        <v>2.1210191082802545</v>
      </c>
      <c r="R522" s="11">
        <v>55</v>
      </c>
      <c r="S522" s="11">
        <v>14.79</v>
      </c>
      <c r="T522" s="11">
        <v>44.33</v>
      </c>
      <c r="U522" s="11">
        <v>15.25</v>
      </c>
      <c r="V522" s="11">
        <v>25.71</v>
      </c>
      <c r="W522" s="17">
        <f t="shared" si="35"/>
        <v>4.8566878980891719</v>
      </c>
      <c r="Z522" s="11">
        <v>31</v>
      </c>
      <c r="AA522" s="11">
        <v>8.3000000000000007</v>
      </c>
      <c r="AB522" s="11">
        <v>34.03</v>
      </c>
      <c r="AC522" s="11">
        <v>12.16</v>
      </c>
      <c r="AD522" s="11">
        <v>27.36</v>
      </c>
      <c r="AE522" s="17">
        <f t="shared" si="36"/>
        <v>3.8726114649681529</v>
      </c>
    </row>
    <row r="523" spans="2:31" x14ac:dyDescent="0.25">
      <c r="B523" s="16">
        <v>244</v>
      </c>
      <c r="C523" s="16">
        <v>16.53</v>
      </c>
      <c r="D523" s="16">
        <v>55.94</v>
      </c>
      <c r="E523" s="16">
        <v>16.940000000000001</v>
      </c>
      <c r="F523" s="16">
        <v>29.07</v>
      </c>
      <c r="G523" s="17">
        <f t="shared" si="37"/>
        <v>5.3949044585987265</v>
      </c>
      <c r="J523" s="11">
        <v>218</v>
      </c>
      <c r="K523" s="11">
        <v>2.88</v>
      </c>
      <c r="L523" s="11">
        <v>24.62</v>
      </c>
      <c r="M523" s="11">
        <v>6.68</v>
      </c>
      <c r="N523" s="11">
        <v>18.61</v>
      </c>
      <c r="O523" s="17">
        <f t="shared" si="34"/>
        <v>2.1273885350318471</v>
      </c>
      <c r="R523" s="11">
        <v>402</v>
      </c>
      <c r="S523" s="11">
        <v>14.9</v>
      </c>
      <c r="T523" s="11">
        <v>37.24</v>
      </c>
      <c r="U523" s="11">
        <v>15.27</v>
      </c>
      <c r="V523" s="11">
        <v>23.47</v>
      </c>
      <c r="W523" s="17">
        <f t="shared" si="35"/>
        <v>4.8630573248407636</v>
      </c>
      <c r="Z523" s="11">
        <v>199</v>
      </c>
      <c r="AA523" s="11">
        <v>9.35</v>
      </c>
      <c r="AB523" s="11">
        <v>26.93</v>
      </c>
      <c r="AC523" s="11">
        <v>12.2</v>
      </c>
      <c r="AD523" s="11">
        <v>20.34</v>
      </c>
      <c r="AE523" s="17">
        <f t="shared" si="36"/>
        <v>3.8853503184713372</v>
      </c>
    </row>
    <row r="524" spans="2:31" x14ac:dyDescent="0.25">
      <c r="B524" s="16">
        <v>516</v>
      </c>
      <c r="C524" s="16">
        <v>19.32</v>
      </c>
      <c r="D524" s="16">
        <v>53.74</v>
      </c>
      <c r="E524" s="16">
        <v>16.97</v>
      </c>
      <c r="F524" s="16">
        <v>27.53</v>
      </c>
      <c r="G524" s="17">
        <f t="shared" si="37"/>
        <v>5.404458598726114</v>
      </c>
      <c r="J524" s="11">
        <v>220</v>
      </c>
      <c r="K524" s="11">
        <v>3.03</v>
      </c>
      <c r="L524" s="11">
        <v>28.39</v>
      </c>
      <c r="M524" s="11">
        <v>6.75</v>
      </c>
      <c r="N524" s="11">
        <v>20.41</v>
      </c>
      <c r="O524" s="17">
        <f t="shared" si="34"/>
        <v>2.1496815286624202</v>
      </c>
      <c r="R524" s="11">
        <v>115</v>
      </c>
      <c r="S524" s="11">
        <v>14.02</v>
      </c>
      <c r="T524" s="11">
        <v>55.1</v>
      </c>
      <c r="U524" s="11">
        <v>15.31</v>
      </c>
      <c r="V524" s="11">
        <v>29.5</v>
      </c>
      <c r="W524" s="17">
        <f t="shared" si="35"/>
        <v>4.8757961783439487</v>
      </c>
      <c r="Z524" s="11">
        <v>133</v>
      </c>
      <c r="AA524" s="11">
        <v>8.23</v>
      </c>
      <c r="AB524" s="11">
        <v>23.55</v>
      </c>
      <c r="AC524" s="11">
        <v>12.24</v>
      </c>
      <c r="AD524" s="11">
        <v>19.12</v>
      </c>
      <c r="AE524" s="17">
        <f t="shared" si="36"/>
        <v>3.8980891719745223</v>
      </c>
    </row>
    <row r="525" spans="2:31" x14ac:dyDescent="0.25">
      <c r="B525" s="16">
        <v>114</v>
      </c>
      <c r="C525" s="16">
        <v>17.02</v>
      </c>
      <c r="D525" s="16">
        <v>59.93</v>
      </c>
      <c r="E525" s="16">
        <v>17.010000000000002</v>
      </c>
      <c r="F525" s="16">
        <v>29.67</v>
      </c>
      <c r="G525" s="17">
        <f t="shared" si="37"/>
        <v>5.4171974522293</v>
      </c>
      <c r="J525" s="11">
        <v>239</v>
      </c>
      <c r="K525" s="11">
        <v>3.15</v>
      </c>
      <c r="L525" s="11">
        <v>26.37</v>
      </c>
      <c r="M525" s="11">
        <v>6.75</v>
      </c>
      <c r="N525" s="11">
        <v>19.22</v>
      </c>
      <c r="O525" s="17">
        <f t="shared" si="34"/>
        <v>2.1496815286624202</v>
      </c>
      <c r="R525" s="11">
        <v>156</v>
      </c>
      <c r="S525" s="11">
        <v>16.64</v>
      </c>
      <c r="T525" s="11">
        <v>34.119999999999997</v>
      </c>
      <c r="U525" s="11">
        <v>15.41</v>
      </c>
      <c r="V525" s="11">
        <v>22.37</v>
      </c>
      <c r="W525" s="17">
        <f t="shared" si="35"/>
        <v>4.9076433121019107</v>
      </c>
      <c r="Z525" s="11">
        <v>15</v>
      </c>
      <c r="AA525" s="11">
        <v>10.55</v>
      </c>
      <c r="AB525" s="11">
        <v>31.67</v>
      </c>
      <c r="AC525" s="11">
        <v>12.34</v>
      </c>
      <c r="AD525" s="11">
        <v>21.54</v>
      </c>
      <c r="AE525" s="17">
        <f t="shared" si="36"/>
        <v>3.9299363057324839</v>
      </c>
    </row>
    <row r="526" spans="2:31" x14ac:dyDescent="0.25">
      <c r="B526" s="16">
        <v>191</v>
      </c>
      <c r="C526" s="16">
        <v>14.85</v>
      </c>
      <c r="D526" s="16">
        <v>57.43</v>
      </c>
      <c r="E526" s="16">
        <v>17.059999999999999</v>
      </c>
      <c r="F526" s="16">
        <v>29.88</v>
      </c>
      <c r="G526" s="17">
        <f t="shared" si="37"/>
        <v>5.4331210191082793</v>
      </c>
      <c r="J526" s="11">
        <v>605</v>
      </c>
      <c r="K526" s="11">
        <v>3.47</v>
      </c>
      <c r="L526" s="11">
        <v>14.65</v>
      </c>
      <c r="M526" s="11">
        <v>6.81</v>
      </c>
      <c r="N526" s="11">
        <v>14.22</v>
      </c>
      <c r="O526" s="17">
        <f t="shared" si="34"/>
        <v>2.1687898089171971</v>
      </c>
      <c r="R526" s="11">
        <v>227</v>
      </c>
      <c r="S526" s="11">
        <v>15.46</v>
      </c>
      <c r="T526" s="11">
        <v>31.13</v>
      </c>
      <c r="U526" s="11">
        <v>15.44</v>
      </c>
      <c r="V526" s="11">
        <v>22.11</v>
      </c>
      <c r="W526" s="17">
        <f t="shared" si="35"/>
        <v>4.9171974522292992</v>
      </c>
      <c r="Z526" s="11">
        <v>244</v>
      </c>
      <c r="AA526" s="11">
        <v>7.93</v>
      </c>
      <c r="AB526" s="11">
        <v>25.88</v>
      </c>
      <c r="AC526" s="11">
        <v>12.38</v>
      </c>
      <c r="AD526" s="11">
        <v>20.69</v>
      </c>
      <c r="AE526" s="17">
        <f t="shared" si="36"/>
        <v>3.942675159235669</v>
      </c>
    </row>
    <row r="527" spans="2:31" x14ac:dyDescent="0.25">
      <c r="B527" s="16">
        <v>197</v>
      </c>
      <c r="C527" s="16">
        <v>20.53</v>
      </c>
      <c r="D527" s="16">
        <v>61.19</v>
      </c>
      <c r="E527" s="16">
        <v>17.09</v>
      </c>
      <c r="F527" s="16">
        <v>29.35</v>
      </c>
      <c r="G527" s="17">
        <f t="shared" si="37"/>
        <v>5.4426751592356686</v>
      </c>
      <c r="J527" s="11">
        <v>321</v>
      </c>
      <c r="K527" s="11">
        <v>2.65</v>
      </c>
      <c r="L527" s="11">
        <v>29.25</v>
      </c>
      <c r="M527" s="11">
        <v>6.88</v>
      </c>
      <c r="N527" s="11">
        <v>20.67</v>
      </c>
      <c r="O527" s="17">
        <f t="shared" si="34"/>
        <v>2.1910828025477707</v>
      </c>
      <c r="R527" s="11">
        <v>385</v>
      </c>
      <c r="S527" s="11">
        <v>13.82</v>
      </c>
      <c r="T527" s="11">
        <v>58.21</v>
      </c>
      <c r="U527" s="11">
        <v>15.48</v>
      </c>
      <c r="V527" s="11">
        <v>31.88</v>
      </c>
      <c r="W527" s="17">
        <f t="shared" si="35"/>
        <v>4.9299363057324843</v>
      </c>
      <c r="Z527" s="11">
        <v>207</v>
      </c>
      <c r="AA527" s="11">
        <v>8.81</v>
      </c>
      <c r="AB527" s="11">
        <v>23.23</v>
      </c>
      <c r="AC527" s="11">
        <v>12.42</v>
      </c>
      <c r="AD527" s="11">
        <v>19.260000000000002</v>
      </c>
      <c r="AE527" s="17">
        <f t="shared" si="36"/>
        <v>3.9554140127388533</v>
      </c>
    </row>
    <row r="528" spans="2:31" x14ac:dyDescent="0.25">
      <c r="B528" s="16">
        <v>199</v>
      </c>
      <c r="C528" s="16">
        <v>17.16</v>
      </c>
      <c r="D528" s="16">
        <v>55.06</v>
      </c>
      <c r="E528" s="16">
        <v>17.100000000000001</v>
      </c>
      <c r="F528" s="16">
        <v>29.27</v>
      </c>
      <c r="G528" s="17">
        <f t="shared" si="37"/>
        <v>5.4458598726114653</v>
      </c>
      <c r="J528" s="11">
        <v>428</v>
      </c>
      <c r="K528" s="11">
        <v>3.28</v>
      </c>
      <c r="L528" s="11">
        <v>11.62</v>
      </c>
      <c r="M528" s="11">
        <v>6.9</v>
      </c>
      <c r="N528" s="11">
        <v>12.66</v>
      </c>
      <c r="O528" s="17">
        <f t="shared" si="34"/>
        <v>2.1974522292993632</v>
      </c>
      <c r="R528" s="11">
        <v>325</v>
      </c>
      <c r="S528" s="11">
        <v>15.57</v>
      </c>
      <c r="T528" s="11">
        <v>30.92</v>
      </c>
      <c r="U528" s="11">
        <v>15.49</v>
      </c>
      <c r="V528" s="11">
        <v>21.75</v>
      </c>
      <c r="W528" s="17">
        <f t="shared" si="35"/>
        <v>4.9331210191082802</v>
      </c>
      <c r="Z528" s="11">
        <v>205</v>
      </c>
      <c r="AA528" s="11">
        <v>10.5</v>
      </c>
      <c r="AB528" s="11">
        <v>33.07</v>
      </c>
      <c r="AC528" s="11">
        <v>12.47</v>
      </c>
      <c r="AD528" s="11">
        <v>22.03</v>
      </c>
      <c r="AE528" s="17">
        <f t="shared" si="36"/>
        <v>3.9713375796178343</v>
      </c>
    </row>
    <row r="529" spans="2:31" x14ac:dyDescent="0.25">
      <c r="B529" s="16">
        <v>47</v>
      </c>
      <c r="C529" s="21">
        <v>16.044632089248136</v>
      </c>
      <c r="D529" s="21">
        <v>58.673017345976021</v>
      </c>
      <c r="E529" s="21">
        <v>17.140217140217139</v>
      </c>
      <c r="F529" s="21">
        <v>31.905531905531909</v>
      </c>
      <c r="G529" s="17">
        <f t="shared" si="37"/>
        <v>5.4586678790500445</v>
      </c>
      <c r="J529" s="11">
        <v>23</v>
      </c>
      <c r="K529" s="11">
        <v>3.28</v>
      </c>
      <c r="L529" s="11">
        <v>28.75</v>
      </c>
      <c r="M529" s="11">
        <v>6.94</v>
      </c>
      <c r="N529" s="11">
        <v>20.36</v>
      </c>
      <c r="O529" s="17">
        <f t="shared" si="34"/>
        <v>2.2101910828025479</v>
      </c>
      <c r="R529" s="11">
        <v>235</v>
      </c>
      <c r="S529" s="11">
        <v>17.12</v>
      </c>
      <c r="T529" s="11">
        <v>49.03</v>
      </c>
      <c r="U529" s="11">
        <v>15.76</v>
      </c>
      <c r="V529" s="11">
        <v>27.96</v>
      </c>
      <c r="W529" s="17">
        <f t="shared" si="35"/>
        <v>5.0191082802547768</v>
      </c>
      <c r="Z529" s="11">
        <v>198</v>
      </c>
      <c r="AA529" s="11">
        <v>8.91</v>
      </c>
      <c r="AB529" s="11">
        <v>29.75</v>
      </c>
      <c r="AC529" s="11">
        <v>12.59</v>
      </c>
      <c r="AD529" s="11">
        <v>22.37</v>
      </c>
      <c r="AE529" s="17">
        <f t="shared" si="36"/>
        <v>4.0095541401273884</v>
      </c>
    </row>
    <row r="530" spans="2:31" x14ac:dyDescent="0.25">
      <c r="B530" s="16">
        <v>235</v>
      </c>
      <c r="C530" s="16">
        <v>18.760000000000002</v>
      </c>
      <c r="D530" s="16">
        <v>53.78</v>
      </c>
      <c r="E530" s="16">
        <v>17.149999999999999</v>
      </c>
      <c r="F530" s="16">
        <v>28.48</v>
      </c>
      <c r="G530" s="17">
        <f t="shared" si="37"/>
        <v>5.4617834394904454</v>
      </c>
      <c r="J530" s="11">
        <v>164</v>
      </c>
      <c r="K530" s="11">
        <v>3.09</v>
      </c>
      <c r="L530" s="11">
        <v>36.32</v>
      </c>
      <c r="M530" s="11">
        <v>6.94</v>
      </c>
      <c r="N530" s="11">
        <v>23.47</v>
      </c>
      <c r="O530" s="17">
        <f t="shared" si="34"/>
        <v>2.2101910828025479</v>
      </c>
      <c r="R530" s="11">
        <v>377</v>
      </c>
      <c r="S530" s="11">
        <v>16.239999999999998</v>
      </c>
      <c r="T530" s="11">
        <v>43.17</v>
      </c>
      <c r="U530" s="11">
        <v>15.77</v>
      </c>
      <c r="V530" s="11">
        <v>25.54</v>
      </c>
      <c r="W530" s="17">
        <f t="shared" si="35"/>
        <v>5.0222929936305727</v>
      </c>
      <c r="Z530" s="11">
        <v>77</v>
      </c>
      <c r="AA530" s="11">
        <v>10.42</v>
      </c>
      <c r="AB530" s="11">
        <v>24.31</v>
      </c>
      <c r="AC530" s="11">
        <v>12.7</v>
      </c>
      <c r="AD530" s="11">
        <v>19.420000000000002</v>
      </c>
      <c r="AE530" s="17">
        <f t="shared" si="36"/>
        <v>4.0445859872611463</v>
      </c>
    </row>
    <row r="531" spans="2:31" x14ac:dyDescent="0.25">
      <c r="B531" s="16">
        <v>301</v>
      </c>
      <c r="C531" s="16">
        <v>18.760000000000002</v>
      </c>
      <c r="D531" s="16">
        <v>54.35</v>
      </c>
      <c r="E531" s="16">
        <v>17.16</v>
      </c>
      <c r="F531" s="16">
        <v>27.88</v>
      </c>
      <c r="G531" s="17">
        <f t="shared" si="37"/>
        <v>5.4649681528662422</v>
      </c>
      <c r="J531" s="11">
        <v>361</v>
      </c>
      <c r="K531" s="11">
        <v>3.21</v>
      </c>
      <c r="L531" s="11">
        <v>26.38</v>
      </c>
      <c r="M531" s="11">
        <v>6.94</v>
      </c>
      <c r="N531" s="11">
        <v>20.079999999999998</v>
      </c>
      <c r="O531" s="17">
        <f t="shared" si="34"/>
        <v>2.2101910828025479</v>
      </c>
      <c r="R531" s="11">
        <v>245</v>
      </c>
      <c r="S531" s="11">
        <v>16.079999999999998</v>
      </c>
      <c r="T531" s="11">
        <v>35.86</v>
      </c>
      <c r="U531" s="11">
        <v>15.79</v>
      </c>
      <c r="V531" s="11">
        <v>23.42</v>
      </c>
      <c r="W531" s="17">
        <f t="shared" si="35"/>
        <v>5.0286624203821653</v>
      </c>
      <c r="Z531" s="11">
        <v>266</v>
      </c>
      <c r="AA531" s="11">
        <v>10.3</v>
      </c>
      <c r="AB531" s="11">
        <v>32.42</v>
      </c>
      <c r="AC531" s="11">
        <v>12.73</v>
      </c>
      <c r="AD531" s="11">
        <v>22.25</v>
      </c>
      <c r="AE531" s="17">
        <f t="shared" si="36"/>
        <v>4.0541401273885347</v>
      </c>
    </row>
    <row r="532" spans="2:31" x14ac:dyDescent="0.25">
      <c r="B532" s="16">
        <v>20</v>
      </c>
      <c r="C532" s="21">
        <v>20.642641285261931</v>
      </c>
      <c r="D532" s="21">
        <v>46.355192710339068</v>
      </c>
      <c r="E532" s="21">
        <v>17.189717189717193</v>
      </c>
      <c r="F532" s="21">
        <v>25.606925606925607</v>
      </c>
      <c r="G532" s="17">
        <f t="shared" si="37"/>
        <v>5.4744322260245832</v>
      </c>
      <c r="J532" s="11">
        <v>207</v>
      </c>
      <c r="K532" s="11">
        <v>3.12</v>
      </c>
      <c r="L532" s="11">
        <v>37.28</v>
      </c>
      <c r="M532" s="11">
        <v>6.97</v>
      </c>
      <c r="N532" s="11">
        <v>23.52</v>
      </c>
      <c r="O532" s="17">
        <f t="shared" si="34"/>
        <v>2.2197452229299359</v>
      </c>
      <c r="R532" s="11">
        <v>152</v>
      </c>
      <c r="S532" s="11">
        <v>15.27</v>
      </c>
      <c r="T532" s="11">
        <v>35.049999999999997</v>
      </c>
      <c r="U532" s="11">
        <v>15.8</v>
      </c>
      <c r="V532" s="11">
        <v>24.43</v>
      </c>
      <c r="W532" s="17">
        <f t="shared" si="35"/>
        <v>5.031847133757962</v>
      </c>
      <c r="Z532" s="11">
        <v>176</v>
      </c>
      <c r="AA532" s="11">
        <v>8.7200000000000006</v>
      </c>
      <c r="AB532" s="11">
        <v>19.989999999999998</v>
      </c>
      <c r="AC532" s="11">
        <v>12.75</v>
      </c>
      <c r="AD532" s="11">
        <v>18.59</v>
      </c>
      <c r="AE532" s="17">
        <f t="shared" si="36"/>
        <v>4.0605095541401273</v>
      </c>
    </row>
    <row r="533" spans="2:31" x14ac:dyDescent="0.25">
      <c r="B533" s="16">
        <v>414</v>
      </c>
      <c r="C533" s="16">
        <v>17.59</v>
      </c>
      <c r="D533" s="16">
        <v>53.25</v>
      </c>
      <c r="E533" s="16">
        <v>17.22</v>
      </c>
      <c r="F533" s="16">
        <v>28.73</v>
      </c>
      <c r="G533" s="17">
        <f t="shared" si="37"/>
        <v>5.4840764331210181</v>
      </c>
      <c r="J533" s="11">
        <v>471</v>
      </c>
      <c r="K533" s="11">
        <v>2.75</v>
      </c>
      <c r="L533" s="11">
        <v>16.55</v>
      </c>
      <c r="M533" s="11">
        <v>7.03</v>
      </c>
      <c r="N533" s="11">
        <v>15.94</v>
      </c>
      <c r="O533" s="17">
        <f t="shared" si="34"/>
        <v>2.2388535031847132</v>
      </c>
      <c r="R533" s="11">
        <v>315</v>
      </c>
      <c r="S533" s="11">
        <v>14.11</v>
      </c>
      <c r="T533" s="11">
        <v>37.18</v>
      </c>
      <c r="U533" s="11">
        <v>15.82</v>
      </c>
      <c r="V533" s="11">
        <v>24.5</v>
      </c>
      <c r="W533" s="17">
        <f t="shared" si="35"/>
        <v>5.0382165605095537</v>
      </c>
      <c r="Z533" s="11">
        <v>28</v>
      </c>
      <c r="AA533" s="11">
        <v>9.35</v>
      </c>
      <c r="AB533" s="11">
        <v>22.8</v>
      </c>
      <c r="AC533" s="11">
        <v>12.8</v>
      </c>
      <c r="AD533" s="11">
        <v>19.87</v>
      </c>
      <c r="AE533" s="17">
        <f t="shared" si="36"/>
        <v>4.0764331210191083</v>
      </c>
    </row>
    <row r="534" spans="2:31" x14ac:dyDescent="0.25">
      <c r="B534" s="16">
        <v>146</v>
      </c>
      <c r="C534" s="16">
        <v>17.149999999999999</v>
      </c>
      <c r="D534" s="16">
        <v>63.69</v>
      </c>
      <c r="E534" s="16">
        <v>17.38</v>
      </c>
      <c r="F534" s="16">
        <v>31.77</v>
      </c>
      <c r="G534" s="17">
        <f t="shared" si="37"/>
        <v>5.5350318471337578</v>
      </c>
      <c r="J534" s="11">
        <v>410</v>
      </c>
      <c r="K534" s="11">
        <v>2.98</v>
      </c>
      <c r="L534" s="11">
        <v>15.15</v>
      </c>
      <c r="M534" s="11">
        <v>7.16</v>
      </c>
      <c r="N534" s="11">
        <v>15.1</v>
      </c>
      <c r="O534" s="17">
        <f t="shared" si="34"/>
        <v>2.2802547770700636</v>
      </c>
      <c r="R534" s="11">
        <v>278</v>
      </c>
      <c r="S534" s="11">
        <v>14.02</v>
      </c>
      <c r="T534" s="11">
        <v>47.32</v>
      </c>
      <c r="U534" s="11">
        <v>15.88</v>
      </c>
      <c r="V534" s="11">
        <v>27.14</v>
      </c>
      <c r="W534" s="17">
        <f t="shared" si="35"/>
        <v>5.0573248407643314</v>
      </c>
      <c r="Z534" s="11">
        <v>130</v>
      </c>
      <c r="AA534" s="11">
        <v>9.58</v>
      </c>
      <c r="AB534" s="11">
        <v>22.68</v>
      </c>
      <c r="AC534" s="11">
        <v>12.8</v>
      </c>
      <c r="AD534" s="11">
        <v>20.88</v>
      </c>
      <c r="AE534" s="17">
        <f t="shared" si="36"/>
        <v>4.0764331210191083</v>
      </c>
    </row>
    <row r="535" spans="2:31" x14ac:dyDescent="0.25">
      <c r="B535" s="16">
        <v>189</v>
      </c>
      <c r="C535" s="16">
        <v>17.93</v>
      </c>
      <c r="D535" s="16">
        <v>58.01</v>
      </c>
      <c r="E535" s="16">
        <v>17.38</v>
      </c>
      <c r="F535" s="16">
        <v>29.51</v>
      </c>
      <c r="G535" s="17">
        <f t="shared" si="37"/>
        <v>5.5350318471337578</v>
      </c>
      <c r="J535" s="11">
        <v>147</v>
      </c>
      <c r="K535" s="11">
        <v>3.78</v>
      </c>
      <c r="L535" s="11">
        <v>13.89</v>
      </c>
      <c r="M535" s="11">
        <v>7.25</v>
      </c>
      <c r="N535" s="11">
        <v>14.04</v>
      </c>
      <c r="O535" s="17">
        <f t="shared" si="34"/>
        <v>2.3089171974522293</v>
      </c>
      <c r="R535" s="11">
        <v>154</v>
      </c>
      <c r="S535" s="11">
        <v>16.96</v>
      </c>
      <c r="T535" s="11">
        <v>42.25</v>
      </c>
      <c r="U535" s="11">
        <v>15.91</v>
      </c>
      <c r="V535" s="11">
        <v>25.04</v>
      </c>
      <c r="W535" s="17">
        <f t="shared" si="35"/>
        <v>5.0668789808917198</v>
      </c>
      <c r="Z535" s="11">
        <v>265</v>
      </c>
      <c r="AA535" s="11">
        <v>8.8699999999999992</v>
      </c>
      <c r="AB535" s="11">
        <v>35.590000000000003</v>
      </c>
      <c r="AC535" s="11">
        <v>12.82</v>
      </c>
      <c r="AD535" s="11">
        <v>24.52</v>
      </c>
      <c r="AE535" s="17">
        <f t="shared" si="36"/>
        <v>4.0828025477707008</v>
      </c>
    </row>
    <row r="536" spans="2:31" x14ac:dyDescent="0.25">
      <c r="B536" s="16">
        <v>176</v>
      </c>
      <c r="C536" s="16">
        <v>18.739999999999998</v>
      </c>
      <c r="D536" s="16">
        <v>63.3</v>
      </c>
      <c r="E536" s="16">
        <v>17.48</v>
      </c>
      <c r="F536" s="16">
        <v>30.67</v>
      </c>
      <c r="G536" s="17">
        <f t="shared" si="37"/>
        <v>5.5668789808917198</v>
      </c>
      <c r="J536" s="11">
        <v>377</v>
      </c>
      <c r="K536" s="11">
        <v>3.44</v>
      </c>
      <c r="L536" s="11">
        <v>27.98</v>
      </c>
      <c r="M536" s="11">
        <v>7.28</v>
      </c>
      <c r="N536" s="11">
        <v>19.82</v>
      </c>
      <c r="O536" s="17">
        <f t="shared" si="34"/>
        <v>2.3184713375796178</v>
      </c>
      <c r="R536" s="11">
        <v>2</v>
      </c>
      <c r="S536" s="11">
        <v>16.36</v>
      </c>
      <c r="T536" s="11">
        <v>42.7</v>
      </c>
      <c r="U536" s="11">
        <v>16.059999999999999</v>
      </c>
      <c r="V536" s="11">
        <v>26</v>
      </c>
      <c r="W536" s="17">
        <f t="shared" si="35"/>
        <v>5.114649681528662</v>
      </c>
      <c r="Z536" s="11">
        <v>92</v>
      </c>
      <c r="AA536" s="11">
        <v>8.9499999999999993</v>
      </c>
      <c r="AB536" s="11">
        <v>21.25</v>
      </c>
      <c r="AC536" s="11">
        <v>12.83</v>
      </c>
      <c r="AD536" s="11">
        <v>19.010000000000002</v>
      </c>
      <c r="AE536" s="17">
        <f t="shared" si="36"/>
        <v>4.0859872611464967</v>
      </c>
    </row>
    <row r="537" spans="2:31" x14ac:dyDescent="0.25">
      <c r="B537" s="16">
        <v>249</v>
      </c>
      <c r="C537" s="16">
        <v>19.079999999999998</v>
      </c>
      <c r="D537" s="16">
        <v>65.52</v>
      </c>
      <c r="E537" s="16">
        <v>17.55</v>
      </c>
      <c r="F537" s="16">
        <v>31.48</v>
      </c>
      <c r="G537" s="17">
        <f t="shared" si="37"/>
        <v>5.5891719745222934</v>
      </c>
      <c r="J537" s="11">
        <v>397</v>
      </c>
      <c r="K537" s="11">
        <v>3.84</v>
      </c>
      <c r="L537" s="11">
        <v>31.92</v>
      </c>
      <c r="M537" s="11">
        <v>7.34</v>
      </c>
      <c r="N537" s="11">
        <v>21.98</v>
      </c>
      <c r="O537" s="17">
        <f t="shared" si="34"/>
        <v>2.3375796178343946</v>
      </c>
      <c r="R537" s="11">
        <v>280</v>
      </c>
      <c r="S537" s="11">
        <v>15.57</v>
      </c>
      <c r="T537" s="11">
        <v>63.68</v>
      </c>
      <c r="U537" s="11">
        <v>16.14</v>
      </c>
      <c r="V537" s="11">
        <v>32.81</v>
      </c>
      <c r="W537" s="17">
        <f t="shared" si="35"/>
        <v>5.1401273885350323</v>
      </c>
      <c r="Z537" s="11">
        <v>178</v>
      </c>
      <c r="AA537" s="11">
        <v>9.9</v>
      </c>
      <c r="AB537" s="11">
        <v>27.52</v>
      </c>
      <c r="AC537" s="11">
        <v>12.84</v>
      </c>
      <c r="AD537" s="11">
        <v>20.53</v>
      </c>
      <c r="AE537" s="17">
        <f t="shared" si="36"/>
        <v>4.0891719745222925</v>
      </c>
    </row>
    <row r="538" spans="2:31" x14ac:dyDescent="0.25">
      <c r="B538" s="16">
        <v>139</v>
      </c>
      <c r="C538" s="16">
        <v>16.760000000000002</v>
      </c>
      <c r="D538" s="16">
        <v>58.93</v>
      </c>
      <c r="E538" s="16">
        <v>17.66</v>
      </c>
      <c r="F538" s="16">
        <v>30.66</v>
      </c>
      <c r="G538" s="17">
        <f t="shared" si="37"/>
        <v>5.6242038216560504</v>
      </c>
      <c r="J538" s="11">
        <v>37</v>
      </c>
      <c r="K538" s="11">
        <v>2.92</v>
      </c>
      <c r="L538" s="11">
        <v>11.76</v>
      </c>
      <c r="M538" s="11">
        <v>7.42</v>
      </c>
      <c r="N538" s="11">
        <v>13.56</v>
      </c>
      <c r="O538" s="17">
        <f t="shared" si="34"/>
        <v>2.363057324840764</v>
      </c>
      <c r="R538" s="11">
        <v>170</v>
      </c>
      <c r="S538" s="11">
        <v>14.57</v>
      </c>
      <c r="T538" s="11">
        <v>45.04</v>
      </c>
      <c r="U538" s="11">
        <v>16.149999999999999</v>
      </c>
      <c r="V538" s="11">
        <v>27.79</v>
      </c>
      <c r="W538" s="17">
        <f t="shared" si="35"/>
        <v>5.1433121019108272</v>
      </c>
      <c r="Z538" s="11">
        <v>46</v>
      </c>
      <c r="AA538" s="11">
        <v>11.47</v>
      </c>
      <c r="AB538" s="11">
        <v>25.92</v>
      </c>
      <c r="AC538" s="11">
        <v>12.91</v>
      </c>
      <c r="AD538" s="11">
        <v>19.54</v>
      </c>
      <c r="AE538" s="17">
        <f t="shared" si="36"/>
        <v>4.1114649681528661</v>
      </c>
    </row>
    <row r="539" spans="2:31" x14ac:dyDescent="0.25">
      <c r="B539" s="16">
        <v>205</v>
      </c>
      <c r="C539" s="16">
        <v>21.37</v>
      </c>
      <c r="D539" s="16">
        <v>55.25</v>
      </c>
      <c r="E539" s="16">
        <v>17.68</v>
      </c>
      <c r="F539" s="16">
        <v>27.78</v>
      </c>
      <c r="G539" s="17">
        <f t="shared" si="37"/>
        <v>5.630573248407643</v>
      </c>
      <c r="J539" s="11">
        <v>608</v>
      </c>
      <c r="K539" s="11">
        <v>3.51</v>
      </c>
      <c r="L539" s="11">
        <v>21.42</v>
      </c>
      <c r="M539" s="11">
        <v>7.45</v>
      </c>
      <c r="N539" s="11">
        <v>17.86</v>
      </c>
      <c r="O539" s="17">
        <f t="shared" si="34"/>
        <v>2.3726114649681529</v>
      </c>
      <c r="R539" s="11">
        <v>157</v>
      </c>
      <c r="S539" s="11">
        <v>16.350000000000001</v>
      </c>
      <c r="T539" s="11">
        <v>34.18</v>
      </c>
      <c r="U539" s="11">
        <v>16.18</v>
      </c>
      <c r="V539" s="11">
        <v>22.87</v>
      </c>
      <c r="W539" s="17">
        <f t="shared" si="35"/>
        <v>5.1528662420382165</v>
      </c>
      <c r="Z539" s="11">
        <v>250</v>
      </c>
      <c r="AA539" s="11">
        <v>9.14</v>
      </c>
      <c r="AB539" s="11">
        <v>26.09</v>
      </c>
      <c r="AC539" s="11">
        <v>12.98</v>
      </c>
      <c r="AD539" s="11">
        <v>21.78</v>
      </c>
      <c r="AE539" s="17">
        <f t="shared" si="36"/>
        <v>4.1337579617834397</v>
      </c>
    </row>
    <row r="540" spans="2:31" x14ac:dyDescent="0.25">
      <c r="B540" s="16">
        <v>325</v>
      </c>
      <c r="C540" s="16">
        <v>18.63</v>
      </c>
      <c r="D540" s="16">
        <v>50.2</v>
      </c>
      <c r="E540" s="16">
        <v>17.690000000000001</v>
      </c>
      <c r="F540" s="16">
        <v>28.05</v>
      </c>
      <c r="G540" s="17">
        <f t="shared" si="37"/>
        <v>5.6337579617834397</v>
      </c>
      <c r="J540" s="11">
        <v>546</v>
      </c>
      <c r="K540" s="11">
        <v>3.85</v>
      </c>
      <c r="L540" s="11">
        <v>40.83</v>
      </c>
      <c r="M540" s="11">
        <v>7.47</v>
      </c>
      <c r="N540" s="11">
        <v>24.21</v>
      </c>
      <c r="O540" s="17">
        <f t="shared" si="34"/>
        <v>2.378980891719745</v>
      </c>
      <c r="R540" s="11">
        <v>61</v>
      </c>
      <c r="S540" s="11">
        <v>12.04</v>
      </c>
      <c r="T540" s="11">
        <v>33.49</v>
      </c>
      <c r="U540" s="11">
        <v>16.309999999999999</v>
      </c>
      <c r="V540" s="11">
        <v>25.91</v>
      </c>
      <c r="W540" s="17">
        <f t="shared" si="35"/>
        <v>5.1942675159235661</v>
      </c>
      <c r="Z540" s="11">
        <v>150</v>
      </c>
      <c r="AA540" s="11">
        <v>10.039999999999999</v>
      </c>
      <c r="AB540" s="11">
        <v>34.840000000000003</v>
      </c>
      <c r="AC540" s="11">
        <v>13.02</v>
      </c>
      <c r="AD540" s="11">
        <v>23.92</v>
      </c>
      <c r="AE540" s="17">
        <f t="shared" si="36"/>
        <v>4.1464968152866239</v>
      </c>
    </row>
    <row r="541" spans="2:31" x14ac:dyDescent="0.25">
      <c r="B541" s="16">
        <v>232</v>
      </c>
      <c r="C541" s="16">
        <v>19.82</v>
      </c>
      <c r="D541" s="16">
        <v>48.24</v>
      </c>
      <c r="E541" s="16">
        <v>17.78</v>
      </c>
      <c r="F541" s="16">
        <v>26.72</v>
      </c>
      <c r="G541" s="17">
        <f t="shared" si="37"/>
        <v>5.6624203821656049</v>
      </c>
      <c r="J541" s="11">
        <v>506</v>
      </c>
      <c r="K541" s="11">
        <v>4.01</v>
      </c>
      <c r="L541" s="11">
        <v>24.3</v>
      </c>
      <c r="M541" s="11">
        <v>7.53</v>
      </c>
      <c r="N541" s="11">
        <v>19.32</v>
      </c>
      <c r="O541" s="17">
        <f t="shared" si="34"/>
        <v>2.3980891719745223</v>
      </c>
      <c r="R541" s="11">
        <v>29</v>
      </c>
      <c r="S541" s="11">
        <v>15.95</v>
      </c>
      <c r="T541" s="11">
        <v>48.99</v>
      </c>
      <c r="U541" s="11">
        <v>16.32</v>
      </c>
      <c r="V541" s="11">
        <v>27.38</v>
      </c>
      <c r="W541" s="17">
        <f t="shared" si="35"/>
        <v>5.1974522292993628</v>
      </c>
      <c r="Z541" s="11">
        <v>9</v>
      </c>
      <c r="AA541" s="11">
        <v>9.58</v>
      </c>
      <c r="AB541" s="11">
        <v>39.26</v>
      </c>
      <c r="AC541" s="11">
        <v>13.15</v>
      </c>
      <c r="AD541" s="11">
        <v>26.21</v>
      </c>
      <c r="AE541" s="17">
        <f t="shared" si="36"/>
        <v>4.1878980891719744</v>
      </c>
    </row>
    <row r="542" spans="2:31" x14ac:dyDescent="0.25">
      <c r="B542" s="16">
        <v>270</v>
      </c>
      <c r="C542" s="16">
        <v>10.7</v>
      </c>
      <c r="D542" s="16">
        <v>10.7</v>
      </c>
      <c r="E542" s="16">
        <v>17.899999999999999</v>
      </c>
      <c r="F542" s="16">
        <v>17.899999999999999</v>
      </c>
      <c r="G542" s="17">
        <f t="shared" si="37"/>
        <v>5.7006369426751586</v>
      </c>
      <c r="J542" s="11">
        <v>24</v>
      </c>
      <c r="K542" s="11">
        <v>4.01</v>
      </c>
      <c r="L542" s="11">
        <v>37.96</v>
      </c>
      <c r="M542" s="11">
        <v>7.56</v>
      </c>
      <c r="N542" s="11">
        <v>25.45</v>
      </c>
      <c r="O542" s="17">
        <f t="shared" si="34"/>
        <v>2.4076433121019107</v>
      </c>
      <c r="R542" s="11">
        <v>250</v>
      </c>
      <c r="S542" s="11">
        <v>16.59</v>
      </c>
      <c r="T542" s="11">
        <v>56.57</v>
      </c>
      <c r="U542" s="11">
        <v>16.32</v>
      </c>
      <c r="V542" s="11">
        <v>29.22</v>
      </c>
      <c r="W542" s="17">
        <f t="shared" si="35"/>
        <v>5.1974522292993628</v>
      </c>
      <c r="Z542" s="11">
        <v>219</v>
      </c>
      <c r="AA542" s="11">
        <v>10.1</v>
      </c>
      <c r="AB542" s="11">
        <v>32.270000000000003</v>
      </c>
      <c r="AC542" s="11">
        <v>13.35</v>
      </c>
      <c r="AD542" s="11">
        <v>22.71</v>
      </c>
      <c r="AE542" s="17">
        <f t="shared" si="36"/>
        <v>4.2515923566878975</v>
      </c>
    </row>
    <row r="543" spans="2:31" x14ac:dyDescent="0.25">
      <c r="B543" s="16">
        <v>523</v>
      </c>
      <c r="C543" s="16">
        <v>22.55</v>
      </c>
      <c r="D543" s="16">
        <v>61.03</v>
      </c>
      <c r="E543" s="16">
        <v>18.13</v>
      </c>
      <c r="F543" s="16">
        <v>29.48</v>
      </c>
      <c r="G543" s="17">
        <f t="shared" si="37"/>
        <v>5.7738853503184711</v>
      </c>
      <c r="J543" s="11">
        <v>635</v>
      </c>
      <c r="K543" s="11">
        <v>3.94</v>
      </c>
      <c r="L543" s="11">
        <v>29.29</v>
      </c>
      <c r="M543" s="11">
        <v>7.56</v>
      </c>
      <c r="N543" s="11">
        <v>20.190000000000001</v>
      </c>
      <c r="O543" s="17">
        <f t="shared" si="34"/>
        <v>2.4076433121019107</v>
      </c>
      <c r="R543" s="11">
        <v>340</v>
      </c>
      <c r="S543" s="11">
        <v>16.899999999999999</v>
      </c>
      <c r="T543" s="11">
        <v>42.86</v>
      </c>
      <c r="U543" s="11">
        <v>16.38</v>
      </c>
      <c r="V543" s="11">
        <v>27.72</v>
      </c>
      <c r="W543" s="17">
        <f t="shared" si="35"/>
        <v>5.2165605095541396</v>
      </c>
      <c r="Z543" s="11">
        <v>142</v>
      </c>
      <c r="AA543" s="11">
        <v>9.9600000000000009</v>
      </c>
      <c r="AB543" s="11">
        <v>33.21</v>
      </c>
      <c r="AC543" s="11">
        <v>13.44</v>
      </c>
      <c r="AD543" s="11">
        <v>23.41</v>
      </c>
      <c r="AE543" s="17">
        <f t="shared" si="36"/>
        <v>4.2802547770700636</v>
      </c>
    </row>
    <row r="544" spans="2:31" x14ac:dyDescent="0.25">
      <c r="B544" s="16">
        <v>54</v>
      </c>
      <c r="C544" s="21">
        <v>19.940839881659823</v>
      </c>
      <c r="D544" s="21">
        <v>62.992725985388986</v>
      </c>
      <c r="E544" s="21">
        <v>18.262218262218266</v>
      </c>
      <c r="F544" s="21">
        <v>30.929830929830931</v>
      </c>
      <c r="G544" s="17">
        <f t="shared" si="37"/>
        <v>5.8159930771395745</v>
      </c>
      <c r="J544" s="11">
        <v>482</v>
      </c>
      <c r="K544" s="11">
        <v>3.68</v>
      </c>
      <c r="L544" s="11">
        <v>37.950000000000003</v>
      </c>
      <c r="M544" s="11">
        <v>7.59</v>
      </c>
      <c r="N544" s="11">
        <v>23.94</v>
      </c>
      <c r="O544" s="17">
        <f t="shared" si="34"/>
        <v>2.4171974522292992</v>
      </c>
      <c r="R544" s="11">
        <v>343</v>
      </c>
      <c r="S544" s="11">
        <v>19.32</v>
      </c>
      <c r="T544" s="11">
        <v>33.090000000000003</v>
      </c>
      <c r="U544" s="11">
        <v>16.53</v>
      </c>
      <c r="V544" s="11">
        <v>21.71</v>
      </c>
      <c r="W544" s="17">
        <f t="shared" si="35"/>
        <v>5.2643312101910826</v>
      </c>
      <c r="Z544" s="11">
        <v>42</v>
      </c>
      <c r="AA544" s="11">
        <v>12.37</v>
      </c>
      <c r="AB544" s="11">
        <v>39.19</v>
      </c>
      <c r="AC544" s="11">
        <v>13.46</v>
      </c>
      <c r="AD544" s="11">
        <v>24.88</v>
      </c>
      <c r="AE544" s="17">
        <f t="shared" si="36"/>
        <v>4.2866242038216562</v>
      </c>
    </row>
    <row r="545" spans="2:31" x14ac:dyDescent="0.25">
      <c r="B545" s="16">
        <v>82</v>
      </c>
      <c r="C545" s="21">
        <v>22.276144552266832</v>
      </c>
      <c r="D545" s="21">
        <v>63.029026057989093</v>
      </c>
      <c r="E545" s="21">
        <v>18.327118327118331</v>
      </c>
      <c r="F545" s="21">
        <v>30.570130570130573</v>
      </c>
      <c r="G545" s="17">
        <f t="shared" si="37"/>
        <v>5.8366618876173026</v>
      </c>
      <c r="J545" s="11">
        <v>582</v>
      </c>
      <c r="K545" s="11">
        <v>4.04</v>
      </c>
      <c r="L545" s="11">
        <v>16.420000000000002</v>
      </c>
      <c r="M545" s="11">
        <v>7.63</v>
      </c>
      <c r="N545" s="11">
        <v>15.17</v>
      </c>
      <c r="O545" s="17">
        <f t="shared" si="34"/>
        <v>2.4299363057324839</v>
      </c>
      <c r="R545" s="11">
        <v>125</v>
      </c>
      <c r="S545" s="11">
        <v>16.7</v>
      </c>
      <c r="T545" s="11">
        <v>58.69</v>
      </c>
      <c r="U545" s="11">
        <v>16.54</v>
      </c>
      <c r="V545" s="11">
        <v>30.54</v>
      </c>
      <c r="W545" s="17">
        <f t="shared" si="35"/>
        <v>5.2675159235668785</v>
      </c>
      <c r="Z545" s="11">
        <v>50</v>
      </c>
      <c r="AA545" s="11">
        <v>12.6</v>
      </c>
      <c r="AB545" s="11">
        <v>30.79</v>
      </c>
      <c r="AC545" s="11">
        <v>13.48</v>
      </c>
      <c r="AD545" s="11">
        <v>21.14</v>
      </c>
      <c r="AE545" s="17">
        <f t="shared" si="36"/>
        <v>4.2929936305732488</v>
      </c>
    </row>
    <row r="546" spans="2:31" x14ac:dyDescent="0.25">
      <c r="B546" s="16">
        <v>294</v>
      </c>
      <c r="C546" s="16">
        <v>21.22</v>
      </c>
      <c r="D546" s="16">
        <v>74.81</v>
      </c>
      <c r="E546" s="16">
        <v>18.36</v>
      </c>
      <c r="F546" s="16">
        <v>33.020000000000003</v>
      </c>
      <c r="G546" s="17">
        <f t="shared" si="37"/>
        <v>5.8471337579617826</v>
      </c>
      <c r="J546" s="11">
        <v>250</v>
      </c>
      <c r="K546" s="11">
        <v>3.7</v>
      </c>
      <c r="L546" s="11">
        <v>33.61</v>
      </c>
      <c r="M546" s="11">
        <v>7.66</v>
      </c>
      <c r="N546" s="11">
        <v>21.8</v>
      </c>
      <c r="O546" s="17">
        <f t="shared" si="34"/>
        <v>2.4394904458598727</v>
      </c>
      <c r="R546" s="11">
        <v>365</v>
      </c>
      <c r="S546" s="11">
        <v>18.07</v>
      </c>
      <c r="T546" s="11">
        <v>50.24</v>
      </c>
      <c r="U546" s="11">
        <v>16.57</v>
      </c>
      <c r="V546" s="11">
        <v>27.68</v>
      </c>
      <c r="W546" s="17">
        <f t="shared" si="35"/>
        <v>5.2770700636942678</v>
      </c>
      <c r="Z546" s="11">
        <v>252</v>
      </c>
      <c r="AA546" s="11">
        <v>8.93</v>
      </c>
      <c r="AB546" s="11">
        <v>33.44</v>
      </c>
      <c r="AC546" s="11">
        <v>13.6</v>
      </c>
      <c r="AD546" s="11">
        <v>24.79</v>
      </c>
      <c r="AE546" s="17">
        <f t="shared" si="36"/>
        <v>4.3312101910828025</v>
      </c>
    </row>
    <row r="547" spans="2:31" x14ac:dyDescent="0.25">
      <c r="B547" s="16">
        <v>349</v>
      </c>
      <c r="C547" s="16">
        <v>21.1</v>
      </c>
      <c r="D547" s="16">
        <v>67.819999999999993</v>
      </c>
      <c r="E547" s="16">
        <v>18.41</v>
      </c>
      <c r="F547" s="16">
        <v>32.01</v>
      </c>
      <c r="G547" s="17">
        <f t="shared" si="37"/>
        <v>5.8630573248407645</v>
      </c>
      <c r="J547" s="11">
        <v>621</v>
      </c>
      <c r="K547" s="11">
        <v>4.34</v>
      </c>
      <c r="L547" s="11">
        <v>46.57</v>
      </c>
      <c r="M547" s="11">
        <v>7.66</v>
      </c>
      <c r="N547" s="11">
        <v>26.32</v>
      </c>
      <c r="O547" s="17">
        <f t="shared" si="34"/>
        <v>2.4394904458598727</v>
      </c>
      <c r="R547" s="11">
        <v>361</v>
      </c>
      <c r="S547" s="11">
        <v>19.510000000000002</v>
      </c>
      <c r="T547" s="11">
        <v>48.98</v>
      </c>
      <c r="U547" s="11">
        <v>16.59</v>
      </c>
      <c r="V547" s="11">
        <v>27.27</v>
      </c>
      <c r="W547" s="17">
        <f t="shared" si="35"/>
        <v>5.2834394904458595</v>
      </c>
      <c r="Z547" s="11">
        <v>180</v>
      </c>
      <c r="AA547" s="11">
        <v>10.48</v>
      </c>
      <c r="AB547" s="11">
        <v>31.67</v>
      </c>
      <c r="AC547" s="11">
        <v>13.7</v>
      </c>
      <c r="AD547" s="11">
        <v>22.8</v>
      </c>
      <c r="AE547" s="17">
        <f t="shared" si="36"/>
        <v>4.3630573248407636</v>
      </c>
    </row>
    <row r="548" spans="2:31" x14ac:dyDescent="0.25">
      <c r="B548" s="16">
        <v>281</v>
      </c>
      <c r="C548" s="16">
        <v>20.91</v>
      </c>
      <c r="D548" s="16">
        <v>69.900000000000006</v>
      </c>
      <c r="E548" s="16">
        <v>18.420000000000002</v>
      </c>
      <c r="F548" s="16">
        <v>33.07</v>
      </c>
      <c r="G548" s="17">
        <f t="shared" si="37"/>
        <v>5.8662420382165612</v>
      </c>
      <c r="J548" s="11">
        <v>90</v>
      </c>
      <c r="K548" s="11">
        <v>3.63</v>
      </c>
      <c r="L548" s="11">
        <v>28.58</v>
      </c>
      <c r="M548" s="11">
        <v>7.68</v>
      </c>
      <c r="N548" s="11">
        <v>20.62</v>
      </c>
      <c r="O548" s="17">
        <f t="shared" si="34"/>
        <v>2.4458598726114649</v>
      </c>
      <c r="R548" s="11">
        <v>82</v>
      </c>
      <c r="S548" s="11">
        <v>17.47</v>
      </c>
      <c r="T548" s="11">
        <v>51.1</v>
      </c>
      <c r="U548" s="11">
        <v>16.63</v>
      </c>
      <c r="V548" s="11">
        <v>27.86</v>
      </c>
      <c r="W548" s="17">
        <f t="shared" si="35"/>
        <v>5.2961783439490437</v>
      </c>
      <c r="Z548" s="11">
        <v>106</v>
      </c>
      <c r="AA548" s="11">
        <v>10.199999999999999</v>
      </c>
      <c r="AB548" s="11">
        <v>32.75</v>
      </c>
      <c r="AC548" s="11">
        <v>13.74</v>
      </c>
      <c r="AD548" s="11">
        <v>23.62</v>
      </c>
      <c r="AE548" s="17">
        <f t="shared" si="36"/>
        <v>4.3757961783439487</v>
      </c>
    </row>
    <row r="549" spans="2:31" x14ac:dyDescent="0.25">
      <c r="B549" s="16">
        <v>373</v>
      </c>
      <c r="C549" s="16">
        <v>22.43</v>
      </c>
      <c r="D549" s="16">
        <v>59.44</v>
      </c>
      <c r="E549" s="16">
        <v>18.43</v>
      </c>
      <c r="F549" s="16">
        <v>29.31</v>
      </c>
      <c r="G549" s="17">
        <f t="shared" si="37"/>
        <v>5.8694267515923562</v>
      </c>
      <c r="J549" s="11">
        <v>401</v>
      </c>
      <c r="K549" s="11">
        <v>3.65</v>
      </c>
      <c r="L549" s="11">
        <v>36.47</v>
      </c>
      <c r="M549" s="11">
        <v>7.69</v>
      </c>
      <c r="N549" s="11">
        <v>23.65</v>
      </c>
      <c r="O549" s="17">
        <f t="shared" ref="O549:O612" si="38">M549/3.14</f>
        <v>2.4490445859872612</v>
      </c>
      <c r="R549" s="11">
        <v>130</v>
      </c>
      <c r="S549" s="11">
        <v>19.37</v>
      </c>
      <c r="T549" s="11">
        <v>47.96</v>
      </c>
      <c r="U549" s="11">
        <v>16.899999999999999</v>
      </c>
      <c r="V549" s="11">
        <v>26.28</v>
      </c>
      <c r="W549" s="17">
        <f t="shared" si="35"/>
        <v>5.3821656050955404</v>
      </c>
      <c r="Z549" s="11">
        <v>75</v>
      </c>
      <c r="AA549" s="11">
        <v>13.04</v>
      </c>
      <c r="AB549" s="11">
        <v>32.549999999999997</v>
      </c>
      <c r="AC549" s="11">
        <v>13.92</v>
      </c>
      <c r="AD549" s="11">
        <v>22.5</v>
      </c>
      <c r="AE549" s="17">
        <f t="shared" si="36"/>
        <v>4.4331210191082802</v>
      </c>
    </row>
    <row r="550" spans="2:31" x14ac:dyDescent="0.25">
      <c r="B550" s="16">
        <v>150</v>
      </c>
      <c r="C550" s="16">
        <v>23.51</v>
      </c>
      <c r="D550" s="16">
        <v>71.72</v>
      </c>
      <c r="E550" s="16">
        <v>18.46</v>
      </c>
      <c r="F550" s="16">
        <v>32.119999999999997</v>
      </c>
      <c r="G550" s="17">
        <f t="shared" si="37"/>
        <v>5.8789808917197455</v>
      </c>
      <c r="J550" s="11">
        <v>406</v>
      </c>
      <c r="K550" s="11">
        <v>3.93</v>
      </c>
      <c r="L550" s="11">
        <v>22.49</v>
      </c>
      <c r="M550" s="11">
        <v>7.69</v>
      </c>
      <c r="N550" s="11">
        <v>18.329999999999998</v>
      </c>
      <c r="O550" s="17">
        <f t="shared" si="38"/>
        <v>2.4490445859872612</v>
      </c>
      <c r="R550" s="11">
        <v>164</v>
      </c>
      <c r="S550" s="11">
        <v>19.8</v>
      </c>
      <c r="T550" s="11">
        <v>64.430000000000007</v>
      </c>
      <c r="U550" s="11">
        <v>16.920000000000002</v>
      </c>
      <c r="V550" s="11">
        <v>32.69</v>
      </c>
      <c r="W550" s="17">
        <f t="shared" si="35"/>
        <v>5.3885350318471339</v>
      </c>
      <c r="Z550" s="11">
        <v>11</v>
      </c>
      <c r="AA550" s="11">
        <v>13.95</v>
      </c>
      <c r="AB550" s="11">
        <v>30.66</v>
      </c>
      <c r="AC550" s="11">
        <v>13.95</v>
      </c>
      <c r="AD550" s="11">
        <v>20.88</v>
      </c>
      <c r="AE550" s="17">
        <f t="shared" si="36"/>
        <v>4.4426751592356686</v>
      </c>
    </row>
    <row r="551" spans="2:31" x14ac:dyDescent="0.25">
      <c r="B551" s="16">
        <v>370</v>
      </c>
      <c r="C551" s="16">
        <v>22.97</v>
      </c>
      <c r="D551" s="16">
        <v>61.04</v>
      </c>
      <c r="E551" s="16">
        <v>18.46</v>
      </c>
      <c r="F551" s="16">
        <v>29.43</v>
      </c>
      <c r="G551" s="17">
        <f t="shared" si="37"/>
        <v>5.8789808917197455</v>
      </c>
      <c r="J551" s="11">
        <v>306</v>
      </c>
      <c r="K551" s="11">
        <v>4.42</v>
      </c>
      <c r="L551" s="11">
        <v>18.5</v>
      </c>
      <c r="M551" s="11">
        <v>7.72</v>
      </c>
      <c r="N551" s="11">
        <v>15.98</v>
      </c>
      <c r="O551" s="17">
        <f t="shared" si="38"/>
        <v>2.4585987261146496</v>
      </c>
      <c r="R551" s="11">
        <v>126</v>
      </c>
      <c r="S551" s="11">
        <v>16.04</v>
      </c>
      <c r="T551" s="11">
        <v>47.09</v>
      </c>
      <c r="U551" s="11">
        <v>16.940000000000001</v>
      </c>
      <c r="V551" s="11">
        <v>26.8</v>
      </c>
      <c r="W551" s="17">
        <f t="shared" si="35"/>
        <v>5.3949044585987265</v>
      </c>
      <c r="Z551" s="11">
        <v>182</v>
      </c>
      <c r="AA551" s="11">
        <v>12.12</v>
      </c>
      <c r="AB551" s="11">
        <v>31.76</v>
      </c>
      <c r="AC551" s="11">
        <v>13.96</v>
      </c>
      <c r="AD551" s="11">
        <v>22.53</v>
      </c>
      <c r="AE551" s="17">
        <f t="shared" si="36"/>
        <v>4.4458598726114653</v>
      </c>
    </row>
    <row r="552" spans="2:31" x14ac:dyDescent="0.25">
      <c r="B552" s="16">
        <v>242</v>
      </c>
      <c r="C552" s="16">
        <v>21.03</v>
      </c>
      <c r="D552" s="16">
        <v>67.12</v>
      </c>
      <c r="E552" s="16">
        <v>18.510000000000002</v>
      </c>
      <c r="F552" s="16">
        <v>31.61</v>
      </c>
      <c r="G552" s="17">
        <f t="shared" si="37"/>
        <v>5.8949044585987265</v>
      </c>
      <c r="J552" s="11">
        <v>629</v>
      </c>
      <c r="K552" s="11">
        <v>3.93</v>
      </c>
      <c r="L552" s="11">
        <v>36.979999999999997</v>
      </c>
      <c r="M552" s="11">
        <v>7.72</v>
      </c>
      <c r="N552" s="11">
        <v>24.31</v>
      </c>
      <c r="O552" s="17">
        <f t="shared" si="38"/>
        <v>2.4585987261146496</v>
      </c>
      <c r="R552" s="11">
        <v>200</v>
      </c>
      <c r="S552" s="11">
        <v>18.37</v>
      </c>
      <c r="T552" s="11">
        <v>67.86</v>
      </c>
      <c r="U552" s="11">
        <v>17.25</v>
      </c>
      <c r="V552" s="11">
        <v>34.770000000000003</v>
      </c>
      <c r="W552" s="17">
        <f t="shared" si="35"/>
        <v>5.4936305732484074</v>
      </c>
      <c r="Z552" s="11">
        <v>220</v>
      </c>
      <c r="AA552" s="11">
        <v>10.58</v>
      </c>
      <c r="AB552" s="11">
        <v>24.38</v>
      </c>
      <c r="AC552" s="11">
        <v>14.02</v>
      </c>
      <c r="AD552" s="11">
        <v>20.37</v>
      </c>
      <c r="AE552" s="17">
        <f t="shared" si="36"/>
        <v>4.4649681528662422</v>
      </c>
    </row>
    <row r="553" spans="2:31" x14ac:dyDescent="0.25">
      <c r="B553" s="16">
        <v>305</v>
      </c>
      <c r="C553" s="16">
        <v>19.190000000000001</v>
      </c>
      <c r="D553" s="16">
        <v>51.98</v>
      </c>
      <c r="E553" s="16">
        <v>18.55</v>
      </c>
      <c r="F553" s="16">
        <v>28.4</v>
      </c>
      <c r="G553" s="17">
        <f t="shared" si="37"/>
        <v>5.9076433121019107</v>
      </c>
      <c r="J553" s="11">
        <v>129</v>
      </c>
      <c r="K553" s="11">
        <v>4.32</v>
      </c>
      <c r="L553" s="11">
        <v>21.13</v>
      </c>
      <c r="M553" s="11">
        <v>7.73</v>
      </c>
      <c r="N553" s="11">
        <v>17.21</v>
      </c>
      <c r="O553" s="17">
        <f t="shared" si="38"/>
        <v>2.4617834394904459</v>
      </c>
      <c r="R553" s="11">
        <v>86</v>
      </c>
      <c r="S553" s="11">
        <v>14.3</v>
      </c>
      <c r="T553" s="11">
        <v>26.81</v>
      </c>
      <c r="U553" s="11">
        <v>17.36</v>
      </c>
      <c r="V553" s="11">
        <v>22.3</v>
      </c>
      <c r="W553" s="17">
        <f t="shared" si="35"/>
        <v>5.5286624203821653</v>
      </c>
      <c r="Z553" s="11">
        <v>209</v>
      </c>
      <c r="AA553" s="11">
        <v>13.13</v>
      </c>
      <c r="AB553" s="11">
        <v>28.52</v>
      </c>
      <c r="AC553" s="11">
        <v>14.04</v>
      </c>
      <c r="AD553" s="11">
        <v>20.6</v>
      </c>
      <c r="AE553" s="17">
        <f t="shared" si="36"/>
        <v>4.4713375796178338</v>
      </c>
    </row>
    <row r="554" spans="2:31" x14ac:dyDescent="0.25">
      <c r="B554" s="16">
        <v>183</v>
      </c>
      <c r="C554" s="16">
        <v>20.11</v>
      </c>
      <c r="D554" s="16">
        <v>66.53</v>
      </c>
      <c r="E554" s="16">
        <v>18.559999999999999</v>
      </c>
      <c r="F554" s="16">
        <v>32.86</v>
      </c>
      <c r="G554" s="17">
        <f t="shared" si="37"/>
        <v>5.9108280254777066</v>
      </c>
      <c r="J554" s="11">
        <v>559</v>
      </c>
      <c r="K554" s="11">
        <v>3.35</v>
      </c>
      <c r="L554" s="11">
        <v>25.33</v>
      </c>
      <c r="M554" s="11">
        <v>7.78</v>
      </c>
      <c r="N554" s="11">
        <v>19.73</v>
      </c>
      <c r="O554" s="17">
        <f t="shared" si="38"/>
        <v>2.4777070063694269</v>
      </c>
      <c r="R554" s="11">
        <v>41</v>
      </c>
      <c r="S554" s="11">
        <v>16.96</v>
      </c>
      <c r="T554" s="11">
        <v>57.21</v>
      </c>
      <c r="U554" s="11">
        <v>17.39</v>
      </c>
      <c r="V554" s="11">
        <v>29.65</v>
      </c>
      <c r="W554" s="17">
        <f t="shared" si="35"/>
        <v>5.5382165605095537</v>
      </c>
      <c r="Z554" s="11">
        <v>193</v>
      </c>
      <c r="AA554" s="11">
        <v>12.08</v>
      </c>
      <c r="AB554" s="11">
        <v>33.090000000000003</v>
      </c>
      <c r="AC554" s="11">
        <v>14.17</v>
      </c>
      <c r="AD554" s="11">
        <v>23.14</v>
      </c>
      <c r="AE554" s="17">
        <f t="shared" si="36"/>
        <v>4.5127388535031843</v>
      </c>
    </row>
    <row r="555" spans="2:31" x14ac:dyDescent="0.25">
      <c r="B555" s="16">
        <v>530</v>
      </c>
      <c r="C555" s="16">
        <v>22.43</v>
      </c>
      <c r="D555" s="16">
        <v>59.76</v>
      </c>
      <c r="E555" s="16">
        <v>18.57</v>
      </c>
      <c r="F555" s="16">
        <v>29.39</v>
      </c>
      <c r="G555" s="17">
        <f t="shared" si="37"/>
        <v>5.9140127388535033</v>
      </c>
      <c r="J555" s="11">
        <v>47</v>
      </c>
      <c r="K555" s="11">
        <v>3.79</v>
      </c>
      <c r="L555" s="11">
        <v>31.5</v>
      </c>
      <c r="M555" s="11">
        <v>7.85</v>
      </c>
      <c r="N555" s="11">
        <v>21.29</v>
      </c>
      <c r="O555" s="17">
        <f t="shared" si="38"/>
        <v>2.5</v>
      </c>
      <c r="R555" s="11">
        <v>342</v>
      </c>
      <c r="S555" s="11">
        <v>18.73</v>
      </c>
      <c r="T555" s="11">
        <v>38.97</v>
      </c>
      <c r="U555" s="11">
        <v>17.59</v>
      </c>
      <c r="V555" s="11">
        <v>24.47</v>
      </c>
      <c r="W555" s="17">
        <f t="shared" si="35"/>
        <v>5.6019108280254777</v>
      </c>
      <c r="Z555" s="11">
        <v>74</v>
      </c>
      <c r="AA555" s="11">
        <v>12.26</v>
      </c>
      <c r="AB555" s="11">
        <v>41.96</v>
      </c>
      <c r="AC555" s="11">
        <v>14.43</v>
      </c>
      <c r="AD555" s="11">
        <v>27.19</v>
      </c>
      <c r="AE555" s="17">
        <f t="shared" si="36"/>
        <v>4.5955414012738851</v>
      </c>
    </row>
    <row r="556" spans="2:31" x14ac:dyDescent="0.25">
      <c r="B556" s="16">
        <v>68</v>
      </c>
      <c r="C556" s="21">
        <v>21.453342906664361</v>
      </c>
      <c r="D556" s="21">
        <v>75.564651129226704</v>
      </c>
      <c r="E556" s="21">
        <v>18.718718718718719</v>
      </c>
      <c r="F556" s="21">
        <v>34.582934582934584</v>
      </c>
      <c r="G556" s="17">
        <f t="shared" si="37"/>
        <v>5.9613753881269806</v>
      </c>
      <c r="J556" s="11">
        <v>438</v>
      </c>
      <c r="K556" s="11">
        <v>4.3099999999999996</v>
      </c>
      <c r="L556" s="11">
        <v>41.39</v>
      </c>
      <c r="M556" s="11">
        <v>7.85</v>
      </c>
      <c r="N556" s="11">
        <v>24.71</v>
      </c>
      <c r="O556" s="17">
        <f t="shared" si="38"/>
        <v>2.5</v>
      </c>
      <c r="R556" s="11">
        <v>341</v>
      </c>
      <c r="S556" s="11">
        <v>18.53</v>
      </c>
      <c r="T556" s="11">
        <v>48.46</v>
      </c>
      <c r="U556" s="11">
        <v>17.61</v>
      </c>
      <c r="V556" s="11">
        <v>26.94</v>
      </c>
      <c r="W556" s="17">
        <f t="shared" ref="W556:W619" si="39">U556/3.14</f>
        <v>5.6082802547770694</v>
      </c>
      <c r="Z556" s="11">
        <v>248</v>
      </c>
      <c r="AA556" s="11">
        <v>13.39</v>
      </c>
      <c r="AB556" s="11">
        <v>26.57</v>
      </c>
      <c r="AC556" s="11">
        <v>14.53</v>
      </c>
      <c r="AD556" s="11">
        <v>20.32</v>
      </c>
      <c r="AE556" s="17">
        <f t="shared" si="36"/>
        <v>4.6273885350318471</v>
      </c>
    </row>
    <row r="557" spans="2:31" x14ac:dyDescent="0.25">
      <c r="B557" s="16">
        <v>253</v>
      </c>
      <c r="C557" s="16">
        <v>20.88</v>
      </c>
      <c r="D557" s="16">
        <v>69.19</v>
      </c>
      <c r="E557" s="16">
        <v>18.760000000000002</v>
      </c>
      <c r="F557" s="16">
        <v>32.340000000000003</v>
      </c>
      <c r="G557" s="17">
        <f t="shared" si="37"/>
        <v>5.9745222929936306</v>
      </c>
      <c r="J557" s="11">
        <v>403</v>
      </c>
      <c r="K557" s="11">
        <v>4.24</v>
      </c>
      <c r="L557" s="11">
        <v>45.64</v>
      </c>
      <c r="M557" s="11">
        <v>7.88</v>
      </c>
      <c r="N557" s="11">
        <v>25.37</v>
      </c>
      <c r="O557" s="17">
        <f t="shared" si="38"/>
        <v>2.5095541401273884</v>
      </c>
      <c r="R557" s="11">
        <v>265</v>
      </c>
      <c r="S557" s="11">
        <v>17.47</v>
      </c>
      <c r="T557" s="11">
        <v>62.51</v>
      </c>
      <c r="U557" s="11">
        <v>17.670000000000002</v>
      </c>
      <c r="V557" s="11">
        <v>33.04</v>
      </c>
      <c r="W557" s="17">
        <f t="shared" si="39"/>
        <v>5.6273885350318471</v>
      </c>
      <c r="Z557" s="11">
        <v>120</v>
      </c>
      <c r="AA557" s="11">
        <v>13.12</v>
      </c>
      <c r="AB557" s="11">
        <v>29.68</v>
      </c>
      <c r="AC557" s="11">
        <v>14.73</v>
      </c>
      <c r="AD557" s="11">
        <v>21.43</v>
      </c>
      <c r="AE557" s="17">
        <f t="shared" si="36"/>
        <v>4.6910828025477702</v>
      </c>
    </row>
    <row r="558" spans="2:31" x14ac:dyDescent="0.25">
      <c r="B558" s="16">
        <v>342</v>
      </c>
      <c r="C558" s="16">
        <v>19.55</v>
      </c>
      <c r="D558" s="16">
        <v>62.15</v>
      </c>
      <c r="E558" s="16">
        <v>18.82</v>
      </c>
      <c r="F558" s="16">
        <v>31.29</v>
      </c>
      <c r="G558" s="17">
        <f t="shared" si="37"/>
        <v>5.9936305732484074</v>
      </c>
      <c r="J558" s="11">
        <v>569</v>
      </c>
      <c r="K558" s="11">
        <v>3.76</v>
      </c>
      <c r="L558" s="11">
        <v>36.31</v>
      </c>
      <c r="M558" s="11">
        <v>7.9</v>
      </c>
      <c r="N558" s="11">
        <v>22.67</v>
      </c>
      <c r="O558" s="17">
        <f t="shared" si="38"/>
        <v>2.515923566878981</v>
      </c>
      <c r="R558" s="11">
        <v>12</v>
      </c>
      <c r="S558" s="11">
        <v>17.79</v>
      </c>
      <c r="T558" s="11">
        <v>49.99</v>
      </c>
      <c r="U558" s="11">
        <v>17.7</v>
      </c>
      <c r="V558" s="11">
        <v>27.36</v>
      </c>
      <c r="W558" s="17">
        <f t="shared" si="39"/>
        <v>5.6369426751592355</v>
      </c>
      <c r="Z558" s="11">
        <v>260</v>
      </c>
      <c r="AA558" s="11">
        <v>10.210000000000001</v>
      </c>
      <c r="AB558" s="11">
        <v>32.659999999999997</v>
      </c>
      <c r="AC558" s="11">
        <v>14.74</v>
      </c>
      <c r="AD558" s="11">
        <v>24.31</v>
      </c>
      <c r="AE558" s="17">
        <f t="shared" ref="AE558:AE611" si="40">AC558/3.14</f>
        <v>4.6942675159235669</v>
      </c>
    </row>
    <row r="559" spans="2:31" x14ac:dyDescent="0.25">
      <c r="B559" s="16">
        <v>415</v>
      </c>
      <c r="C559" s="16">
        <v>20.84</v>
      </c>
      <c r="D559" s="16">
        <v>65.959999999999994</v>
      </c>
      <c r="E559" s="16">
        <v>18.850000000000001</v>
      </c>
      <c r="F559" s="16">
        <v>33.1</v>
      </c>
      <c r="G559" s="17">
        <f t="shared" si="37"/>
        <v>6.0031847133757967</v>
      </c>
      <c r="J559" s="11">
        <v>425</v>
      </c>
      <c r="K559" s="11">
        <v>4.3600000000000003</v>
      </c>
      <c r="L559" s="11">
        <v>23.12</v>
      </c>
      <c r="M559" s="11">
        <v>7.94</v>
      </c>
      <c r="N559" s="11">
        <v>18.350000000000001</v>
      </c>
      <c r="O559" s="17">
        <f t="shared" si="38"/>
        <v>2.5286624203821657</v>
      </c>
      <c r="R559" s="11">
        <v>330</v>
      </c>
      <c r="S559" s="11">
        <v>18.11</v>
      </c>
      <c r="T559" s="11">
        <v>32.520000000000003</v>
      </c>
      <c r="U559" s="11">
        <v>17.809999999999999</v>
      </c>
      <c r="V559" s="11">
        <v>23.21</v>
      </c>
      <c r="W559" s="17">
        <f t="shared" si="39"/>
        <v>5.6719745222929934</v>
      </c>
      <c r="Z559" s="11">
        <v>56</v>
      </c>
      <c r="AA559" s="11">
        <v>14.64</v>
      </c>
      <c r="AB559" s="11">
        <v>35.5</v>
      </c>
      <c r="AC559" s="11">
        <v>14.98</v>
      </c>
      <c r="AD559" s="11">
        <v>23.11</v>
      </c>
      <c r="AE559" s="17">
        <f t="shared" si="40"/>
        <v>4.7707006369426752</v>
      </c>
    </row>
    <row r="560" spans="2:31" x14ac:dyDescent="0.25">
      <c r="B560" s="16">
        <v>524</v>
      </c>
      <c r="C560" s="16">
        <v>21.33</v>
      </c>
      <c r="D560" s="16">
        <v>56.41</v>
      </c>
      <c r="E560" s="16">
        <v>18.86</v>
      </c>
      <c r="F560" s="16">
        <v>28.41</v>
      </c>
      <c r="G560" s="17">
        <f t="shared" si="37"/>
        <v>6.0063694267515917</v>
      </c>
      <c r="J560" s="11">
        <v>39</v>
      </c>
      <c r="K560" s="11">
        <v>4.17</v>
      </c>
      <c r="L560" s="11">
        <v>24.15</v>
      </c>
      <c r="M560" s="11">
        <v>8</v>
      </c>
      <c r="N560" s="11">
        <v>18.690000000000001</v>
      </c>
      <c r="O560" s="17">
        <f t="shared" si="38"/>
        <v>2.5477707006369426</v>
      </c>
      <c r="R560" s="11">
        <v>84</v>
      </c>
      <c r="S560" s="11">
        <v>20.36</v>
      </c>
      <c r="T560" s="11">
        <v>58.93</v>
      </c>
      <c r="U560" s="11">
        <v>17.87</v>
      </c>
      <c r="V560" s="11">
        <v>30.56</v>
      </c>
      <c r="W560" s="17">
        <f t="shared" si="39"/>
        <v>5.6910828025477711</v>
      </c>
      <c r="Z560" s="11">
        <v>228</v>
      </c>
      <c r="AA560" s="11">
        <v>12.29</v>
      </c>
      <c r="AB560" s="11">
        <v>30.48</v>
      </c>
      <c r="AC560" s="11">
        <v>15.05</v>
      </c>
      <c r="AD560" s="11">
        <v>23.78</v>
      </c>
      <c r="AE560" s="17">
        <f t="shared" si="40"/>
        <v>4.7929936305732488</v>
      </c>
    </row>
    <row r="561" spans="2:31" x14ac:dyDescent="0.25">
      <c r="B561" s="16">
        <v>219</v>
      </c>
      <c r="C561" s="16">
        <v>24.14</v>
      </c>
      <c r="D561" s="16">
        <v>66.239999999999995</v>
      </c>
      <c r="E561" s="16">
        <v>18.87</v>
      </c>
      <c r="F561" s="16">
        <v>31.98</v>
      </c>
      <c r="G561" s="17">
        <f t="shared" si="37"/>
        <v>6.0095541401273884</v>
      </c>
      <c r="J561" s="11">
        <v>374</v>
      </c>
      <c r="K561" s="11">
        <v>3.61</v>
      </c>
      <c r="L561" s="11">
        <v>19.54</v>
      </c>
      <c r="M561" s="11">
        <v>8.0299999999999994</v>
      </c>
      <c r="N561" s="11">
        <v>16.63</v>
      </c>
      <c r="O561" s="17">
        <f t="shared" si="38"/>
        <v>2.557324840764331</v>
      </c>
      <c r="R561" s="11">
        <v>93</v>
      </c>
      <c r="S561" s="11">
        <v>20.8</v>
      </c>
      <c r="T561" s="11">
        <v>56.51</v>
      </c>
      <c r="U561" s="11">
        <v>17.87</v>
      </c>
      <c r="V561" s="11">
        <v>30.43</v>
      </c>
      <c r="W561" s="17">
        <f t="shared" si="39"/>
        <v>5.6910828025477711</v>
      </c>
      <c r="Z561" s="11">
        <v>167</v>
      </c>
      <c r="AA561" s="11">
        <v>13.07</v>
      </c>
      <c r="AB561" s="11">
        <v>28.75</v>
      </c>
      <c r="AC561" s="11">
        <v>15.25</v>
      </c>
      <c r="AD561" s="11">
        <v>21.75</v>
      </c>
      <c r="AE561" s="17">
        <f t="shared" si="40"/>
        <v>4.8566878980891719</v>
      </c>
    </row>
    <row r="562" spans="2:31" x14ac:dyDescent="0.25">
      <c r="B562" s="16">
        <v>397</v>
      </c>
      <c r="C562" s="16">
        <v>20.21</v>
      </c>
      <c r="D562" s="16">
        <v>63.3</v>
      </c>
      <c r="E562" s="16">
        <v>18.87</v>
      </c>
      <c r="F562" s="16">
        <v>31.19</v>
      </c>
      <c r="G562" s="17">
        <f t="shared" si="37"/>
        <v>6.0095541401273884</v>
      </c>
      <c r="J562" s="11">
        <v>323</v>
      </c>
      <c r="K562" s="11">
        <v>3.69</v>
      </c>
      <c r="L562" s="11">
        <v>27.84</v>
      </c>
      <c r="M562" s="11">
        <v>8.06</v>
      </c>
      <c r="N562" s="11">
        <v>20.56</v>
      </c>
      <c r="O562" s="17">
        <f t="shared" si="38"/>
        <v>2.5668789808917198</v>
      </c>
      <c r="R562" s="11">
        <v>258</v>
      </c>
      <c r="S562" s="11">
        <v>17.100000000000001</v>
      </c>
      <c r="T562" s="11">
        <v>51.84</v>
      </c>
      <c r="U562" s="11">
        <v>18.149999999999999</v>
      </c>
      <c r="V562" s="11">
        <v>30.12</v>
      </c>
      <c r="W562" s="17">
        <f t="shared" si="39"/>
        <v>5.7802547770700627</v>
      </c>
      <c r="Z562" s="11">
        <v>196</v>
      </c>
      <c r="AA562" s="11">
        <v>15.38</v>
      </c>
      <c r="AB562" s="11">
        <v>37.93</v>
      </c>
      <c r="AC562" s="11">
        <v>15.26</v>
      </c>
      <c r="AD562" s="11">
        <v>24.09</v>
      </c>
      <c r="AE562" s="17">
        <f t="shared" si="40"/>
        <v>4.8598726114649677</v>
      </c>
    </row>
    <row r="563" spans="2:31" x14ac:dyDescent="0.25">
      <c r="B563" s="16">
        <v>180</v>
      </c>
      <c r="C563" s="16">
        <v>22.66</v>
      </c>
      <c r="D563" s="16">
        <v>59.46</v>
      </c>
      <c r="E563" s="16">
        <v>18.91</v>
      </c>
      <c r="F563" s="16">
        <v>29.39</v>
      </c>
      <c r="G563" s="17">
        <f t="shared" si="37"/>
        <v>6.0222929936305727</v>
      </c>
      <c r="J563" s="11">
        <v>189</v>
      </c>
      <c r="K563" s="11">
        <v>4.0199999999999996</v>
      </c>
      <c r="L563" s="11">
        <v>19.77</v>
      </c>
      <c r="M563" s="11">
        <v>8.07</v>
      </c>
      <c r="N563" s="11">
        <v>16.8</v>
      </c>
      <c r="O563" s="17">
        <f t="shared" si="38"/>
        <v>2.5700636942675161</v>
      </c>
      <c r="R563" s="11">
        <v>353</v>
      </c>
      <c r="S563" s="11">
        <v>19.489999999999998</v>
      </c>
      <c r="T563" s="11">
        <v>60.68</v>
      </c>
      <c r="U563" s="11">
        <v>18.18</v>
      </c>
      <c r="V563" s="11">
        <v>32.15</v>
      </c>
      <c r="W563" s="17">
        <f t="shared" si="39"/>
        <v>5.7898089171974521</v>
      </c>
      <c r="Z563" s="11">
        <v>132</v>
      </c>
      <c r="AA563" s="11">
        <v>16.18</v>
      </c>
      <c r="AB563" s="11">
        <v>31.77</v>
      </c>
      <c r="AC563" s="11">
        <v>15.39</v>
      </c>
      <c r="AD563" s="11">
        <v>21.55</v>
      </c>
      <c r="AE563" s="17">
        <f t="shared" si="40"/>
        <v>4.9012738853503182</v>
      </c>
    </row>
    <row r="564" spans="2:31" x14ac:dyDescent="0.25">
      <c r="B564" s="16">
        <v>302</v>
      </c>
      <c r="C564" s="16">
        <v>23.58</v>
      </c>
      <c r="D564" s="16">
        <v>57.84</v>
      </c>
      <c r="E564" s="16">
        <v>18.920000000000002</v>
      </c>
      <c r="F564" s="16">
        <v>28.86</v>
      </c>
      <c r="G564" s="17">
        <f t="shared" si="37"/>
        <v>6.0254777070063694</v>
      </c>
      <c r="J564" s="11">
        <v>498</v>
      </c>
      <c r="K564" s="11">
        <v>4.7300000000000004</v>
      </c>
      <c r="L564" s="11">
        <v>20.99</v>
      </c>
      <c r="M564" s="11">
        <v>8.1</v>
      </c>
      <c r="N564" s="11">
        <v>17.190000000000001</v>
      </c>
      <c r="O564" s="17">
        <f t="shared" si="38"/>
        <v>2.5796178343949041</v>
      </c>
      <c r="R564" s="11">
        <v>386</v>
      </c>
      <c r="S564" s="11">
        <v>22.51</v>
      </c>
      <c r="T564" s="11">
        <v>53.3</v>
      </c>
      <c r="U564" s="11">
        <v>18.2</v>
      </c>
      <c r="V564" s="11">
        <v>28.65</v>
      </c>
      <c r="W564" s="17">
        <f t="shared" si="39"/>
        <v>5.7961783439490437</v>
      </c>
      <c r="Z564" s="11">
        <v>192</v>
      </c>
      <c r="AA564" s="11">
        <v>16.29</v>
      </c>
      <c r="AB564" s="11">
        <v>36.479999999999997</v>
      </c>
      <c r="AC564" s="11">
        <v>15.87</v>
      </c>
      <c r="AD564" s="11">
        <v>24.55</v>
      </c>
      <c r="AE564" s="17">
        <f t="shared" si="40"/>
        <v>5.0541401273885347</v>
      </c>
    </row>
    <row r="565" spans="2:31" x14ac:dyDescent="0.25">
      <c r="B565" s="16">
        <v>502</v>
      </c>
      <c r="C565" s="16">
        <v>22.92</v>
      </c>
      <c r="D565" s="16">
        <v>77.92</v>
      </c>
      <c r="E565" s="16">
        <v>18.920000000000002</v>
      </c>
      <c r="F565" s="16">
        <v>34.22</v>
      </c>
      <c r="G565" s="17">
        <f t="shared" ref="G565:G628" si="41">E565/3.14</f>
        <v>6.0254777070063694</v>
      </c>
      <c r="J565" s="11">
        <v>554</v>
      </c>
      <c r="K565" s="11">
        <v>4.83</v>
      </c>
      <c r="L565" s="11">
        <v>20.420000000000002</v>
      </c>
      <c r="M565" s="11">
        <v>8.15</v>
      </c>
      <c r="N565" s="11">
        <v>17.100000000000001</v>
      </c>
      <c r="O565" s="17">
        <f t="shared" si="38"/>
        <v>2.5955414012738856</v>
      </c>
      <c r="R565" s="11">
        <v>65</v>
      </c>
      <c r="S565" s="11">
        <v>19.690000000000001</v>
      </c>
      <c r="T565" s="11">
        <v>61.13</v>
      </c>
      <c r="U565" s="11">
        <v>18.27</v>
      </c>
      <c r="V565" s="11">
        <v>31.34</v>
      </c>
      <c r="W565" s="17">
        <f t="shared" si="39"/>
        <v>5.8184713375796173</v>
      </c>
      <c r="Z565" s="11">
        <v>97</v>
      </c>
      <c r="AA565" s="11">
        <v>15.4</v>
      </c>
      <c r="AB565" s="11">
        <v>30.53</v>
      </c>
      <c r="AC565" s="11">
        <v>16.010000000000002</v>
      </c>
      <c r="AD565" s="11">
        <v>21.51</v>
      </c>
      <c r="AE565" s="17">
        <f t="shared" si="40"/>
        <v>5.0987261146496818</v>
      </c>
    </row>
    <row r="566" spans="2:31" x14ac:dyDescent="0.25">
      <c r="B566" s="16">
        <v>2</v>
      </c>
      <c r="C566" s="21">
        <v>21.501743003464508</v>
      </c>
      <c r="D566" s="21">
        <v>61.927923855785792</v>
      </c>
      <c r="E566" s="21">
        <v>18.98711898711899</v>
      </c>
      <c r="F566" s="21">
        <v>31.084931084931085</v>
      </c>
      <c r="G566" s="17">
        <f t="shared" si="41"/>
        <v>6.0468531806111434</v>
      </c>
      <c r="J566" s="11">
        <v>408</v>
      </c>
      <c r="K566" s="11">
        <v>4.5999999999999996</v>
      </c>
      <c r="L566" s="11">
        <v>24.76</v>
      </c>
      <c r="M566" s="11">
        <v>8.19</v>
      </c>
      <c r="N566" s="11">
        <v>19.03</v>
      </c>
      <c r="O566" s="17">
        <f t="shared" si="38"/>
        <v>2.6082802547770698</v>
      </c>
      <c r="R566" s="11">
        <v>57</v>
      </c>
      <c r="S566" s="11">
        <v>22.84</v>
      </c>
      <c r="T566" s="11">
        <v>66.989999999999995</v>
      </c>
      <c r="U566" s="11">
        <v>18.34</v>
      </c>
      <c r="V566" s="11">
        <v>31.97</v>
      </c>
      <c r="W566" s="17">
        <f t="shared" si="39"/>
        <v>5.8407643312101909</v>
      </c>
      <c r="Z566" s="11">
        <v>201</v>
      </c>
      <c r="AA566" s="11">
        <v>16.309999999999999</v>
      </c>
      <c r="AB566" s="11">
        <v>41.53</v>
      </c>
      <c r="AC566" s="11">
        <v>16.489999999999998</v>
      </c>
      <c r="AD566" s="11">
        <v>25.08</v>
      </c>
      <c r="AE566" s="17">
        <f t="shared" si="40"/>
        <v>5.2515923566878975</v>
      </c>
    </row>
    <row r="567" spans="2:31" x14ac:dyDescent="0.25">
      <c r="B567" s="16">
        <v>335</v>
      </c>
      <c r="C567" s="16">
        <v>19.14</v>
      </c>
      <c r="D567" s="16">
        <v>73.069999999999993</v>
      </c>
      <c r="E567" s="16">
        <v>19</v>
      </c>
      <c r="F567" s="16">
        <v>33.56</v>
      </c>
      <c r="G567" s="17">
        <f t="shared" si="41"/>
        <v>6.0509554140127388</v>
      </c>
      <c r="J567" s="11">
        <v>176</v>
      </c>
      <c r="K567" s="11">
        <v>4.62</v>
      </c>
      <c r="L567" s="11">
        <v>40.39</v>
      </c>
      <c r="M567" s="11">
        <v>8.2200000000000006</v>
      </c>
      <c r="N567" s="11">
        <v>24.21</v>
      </c>
      <c r="O567" s="17">
        <f t="shared" si="38"/>
        <v>2.6178343949044587</v>
      </c>
      <c r="R567" s="11">
        <v>69</v>
      </c>
      <c r="S567" s="11">
        <v>21.91</v>
      </c>
      <c r="T567" s="11">
        <v>55.44</v>
      </c>
      <c r="U567" s="11">
        <v>18.38</v>
      </c>
      <c r="V567" s="11">
        <v>28.93</v>
      </c>
      <c r="W567" s="17">
        <f t="shared" si="39"/>
        <v>5.8535031847133752</v>
      </c>
      <c r="Z567" s="11">
        <v>103</v>
      </c>
      <c r="AA567" s="11">
        <v>13.5</v>
      </c>
      <c r="AB567" s="11">
        <v>36.630000000000003</v>
      </c>
      <c r="AC567" s="11">
        <v>16.52</v>
      </c>
      <c r="AD567" s="11">
        <v>25.27</v>
      </c>
      <c r="AE567" s="17">
        <f t="shared" si="40"/>
        <v>5.2611464968152859</v>
      </c>
    </row>
    <row r="568" spans="2:31" x14ac:dyDescent="0.25">
      <c r="B568" s="16">
        <v>245</v>
      </c>
      <c r="C568" s="16">
        <v>23.98</v>
      </c>
      <c r="D568" s="16">
        <v>71.55</v>
      </c>
      <c r="E568" s="16">
        <v>19.100000000000001</v>
      </c>
      <c r="F568" s="16">
        <v>32.24</v>
      </c>
      <c r="G568" s="17">
        <f t="shared" si="41"/>
        <v>6.0828025477707008</v>
      </c>
      <c r="J568" s="11">
        <v>642</v>
      </c>
      <c r="K568" s="11">
        <v>4.84</v>
      </c>
      <c r="L568" s="11">
        <v>28.6</v>
      </c>
      <c r="M568" s="11">
        <v>8.3000000000000007</v>
      </c>
      <c r="N568" s="11">
        <v>20.39</v>
      </c>
      <c r="O568" s="17">
        <f t="shared" si="38"/>
        <v>2.6433121019108281</v>
      </c>
      <c r="R568" s="11">
        <v>94</v>
      </c>
      <c r="S568" s="11">
        <v>20.96</v>
      </c>
      <c r="T568" s="11">
        <v>57.43</v>
      </c>
      <c r="U568" s="11">
        <v>18.47</v>
      </c>
      <c r="V568" s="11">
        <v>30.52</v>
      </c>
      <c r="W568" s="17">
        <f t="shared" si="39"/>
        <v>5.8821656050955404</v>
      </c>
      <c r="Z568" s="11">
        <v>17</v>
      </c>
      <c r="AA568" s="11">
        <v>16.27</v>
      </c>
      <c r="AB568" s="11">
        <v>37.86</v>
      </c>
      <c r="AC568" s="11">
        <v>16.54</v>
      </c>
      <c r="AD568" s="11">
        <v>24.61</v>
      </c>
      <c r="AE568" s="17">
        <f t="shared" si="40"/>
        <v>5.2675159235668785</v>
      </c>
    </row>
    <row r="569" spans="2:31" x14ac:dyDescent="0.25">
      <c r="B569" s="16">
        <v>144</v>
      </c>
      <c r="C569" s="16">
        <v>20.260000000000002</v>
      </c>
      <c r="D569" s="16">
        <v>70.62</v>
      </c>
      <c r="E569" s="16">
        <v>19.149999999999999</v>
      </c>
      <c r="F569" s="16">
        <v>33</v>
      </c>
      <c r="G569" s="17">
        <f t="shared" si="41"/>
        <v>6.098726114649681</v>
      </c>
      <c r="J569" s="11">
        <v>271</v>
      </c>
      <c r="K569" s="11">
        <v>3.85</v>
      </c>
      <c r="L569" s="11">
        <v>39.06</v>
      </c>
      <c r="M569" s="11">
        <v>8.35</v>
      </c>
      <c r="N569" s="11">
        <v>24.33</v>
      </c>
      <c r="O569" s="17">
        <f t="shared" si="38"/>
        <v>2.6592356687898087</v>
      </c>
      <c r="R569" s="11">
        <v>346</v>
      </c>
      <c r="S569" s="11">
        <v>20.98</v>
      </c>
      <c r="T569" s="11">
        <v>52.27</v>
      </c>
      <c r="U569" s="11">
        <v>18.510000000000002</v>
      </c>
      <c r="V569" s="11">
        <v>29.74</v>
      </c>
      <c r="W569" s="17">
        <f t="shared" si="39"/>
        <v>5.8949044585987265</v>
      </c>
      <c r="Z569" s="11">
        <v>20</v>
      </c>
      <c r="AA569" s="11">
        <v>17.11</v>
      </c>
      <c r="AB569" s="11">
        <v>33.700000000000003</v>
      </c>
      <c r="AC569" s="11">
        <v>17.059999999999999</v>
      </c>
      <c r="AD569" s="11">
        <v>23.48</v>
      </c>
      <c r="AE569" s="17">
        <f t="shared" si="40"/>
        <v>5.4331210191082793</v>
      </c>
    </row>
    <row r="570" spans="2:31" x14ac:dyDescent="0.25">
      <c r="B570" s="16">
        <v>151</v>
      </c>
      <c r="C570" s="16">
        <v>19.59</v>
      </c>
      <c r="D570" s="16">
        <v>64.260000000000005</v>
      </c>
      <c r="E570" s="16">
        <v>19.149999999999999</v>
      </c>
      <c r="F570" s="16">
        <v>31.71</v>
      </c>
      <c r="G570" s="17">
        <f t="shared" si="41"/>
        <v>6.098726114649681</v>
      </c>
      <c r="J570" s="11">
        <v>386</v>
      </c>
      <c r="K570" s="11">
        <v>5</v>
      </c>
      <c r="L570" s="11">
        <v>34.85</v>
      </c>
      <c r="M570" s="11">
        <v>8.3699999999999992</v>
      </c>
      <c r="N570" s="11">
        <v>23.1</v>
      </c>
      <c r="O570" s="17">
        <f t="shared" si="38"/>
        <v>2.6656050955414008</v>
      </c>
      <c r="R570" s="11">
        <v>262</v>
      </c>
      <c r="S570" s="11">
        <v>19.02</v>
      </c>
      <c r="T570" s="11">
        <v>43.15</v>
      </c>
      <c r="U570" s="11">
        <v>18.54</v>
      </c>
      <c r="V570" s="11">
        <v>25.96</v>
      </c>
      <c r="W570" s="17">
        <f t="shared" si="39"/>
        <v>5.904458598726114</v>
      </c>
      <c r="Z570" s="11">
        <v>151</v>
      </c>
      <c r="AA570" s="11">
        <v>15.77</v>
      </c>
      <c r="AB570" s="11">
        <v>35.57</v>
      </c>
      <c r="AC570" s="11">
        <v>17.079999999999998</v>
      </c>
      <c r="AD570" s="11">
        <v>24.32</v>
      </c>
      <c r="AE570" s="17">
        <f t="shared" si="40"/>
        <v>5.4394904458598718</v>
      </c>
    </row>
    <row r="571" spans="2:31" x14ac:dyDescent="0.25">
      <c r="B571" s="16">
        <v>436</v>
      </c>
      <c r="C571" s="16">
        <v>21.37</v>
      </c>
      <c r="D571" s="16">
        <v>68.09</v>
      </c>
      <c r="E571" s="16">
        <v>19.16</v>
      </c>
      <c r="F571" s="16">
        <v>32.08</v>
      </c>
      <c r="G571" s="17">
        <f t="shared" si="41"/>
        <v>6.1019108280254777</v>
      </c>
      <c r="J571" s="11">
        <v>200</v>
      </c>
      <c r="K571" s="11">
        <v>4.76</v>
      </c>
      <c r="L571" s="11">
        <v>19.010000000000002</v>
      </c>
      <c r="M571" s="11">
        <v>8.3800000000000008</v>
      </c>
      <c r="N571" s="11">
        <v>16.23</v>
      </c>
      <c r="O571" s="17">
        <f t="shared" si="38"/>
        <v>2.6687898089171975</v>
      </c>
      <c r="R571" s="11">
        <v>226</v>
      </c>
      <c r="S571" s="11">
        <v>22.11</v>
      </c>
      <c r="T571" s="11">
        <v>47.26</v>
      </c>
      <c r="U571" s="11">
        <v>18.59</v>
      </c>
      <c r="V571" s="11">
        <v>27.81</v>
      </c>
      <c r="W571" s="17">
        <f t="shared" si="39"/>
        <v>5.920382165605095</v>
      </c>
      <c r="Z571" s="11">
        <v>109</v>
      </c>
      <c r="AA571" s="11">
        <v>17.21</v>
      </c>
      <c r="AB571" s="11">
        <v>40.26</v>
      </c>
      <c r="AC571" s="11">
        <v>17.5</v>
      </c>
      <c r="AD571" s="11">
        <v>25.31</v>
      </c>
      <c r="AE571" s="17">
        <f t="shared" si="40"/>
        <v>5.5732484076433115</v>
      </c>
    </row>
    <row r="572" spans="2:31" x14ac:dyDescent="0.25">
      <c r="B572" s="16">
        <v>74</v>
      </c>
      <c r="C572" s="21">
        <v>25.518951037876558</v>
      </c>
      <c r="D572" s="21">
        <v>64.142228284392431</v>
      </c>
      <c r="E572" s="21">
        <v>19.233519233519235</v>
      </c>
      <c r="F572" s="21">
        <v>30.285230285230288</v>
      </c>
      <c r="G572" s="17">
        <f t="shared" si="41"/>
        <v>6.1253245966621765</v>
      </c>
      <c r="J572" s="11">
        <v>424</v>
      </c>
      <c r="K572" s="11">
        <v>4.74</v>
      </c>
      <c r="L572" s="11">
        <v>33.57</v>
      </c>
      <c r="M572" s="11">
        <v>8.43</v>
      </c>
      <c r="N572" s="11">
        <v>22.22</v>
      </c>
      <c r="O572" s="17">
        <f t="shared" si="38"/>
        <v>2.6847133757961781</v>
      </c>
      <c r="R572" s="11">
        <v>103</v>
      </c>
      <c r="S572" s="11">
        <v>21.14</v>
      </c>
      <c r="T572" s="11">
        <v>60.98</v>
      </c>
      <c r="U572" s="11">
        <v>18.73</v>
      </c>
      <c r="V572" s="11">
        <v>31.33</v>
      </c>
      <c r="W572" s="17">
        <f t="shared" si="39"/>
        <v>5.9649681528662422</v>
      </c>
      <c r="Z572" s="11">
        <v>188</v>
      </c>
      <c r="AA572" s="11">
        <v>20.13</v>
      </c>
      <c r="AB572" s="11">
        <v>46.09</v>
      </c>
      <c r="AC572" s="11">
        <v>17.670000000000002</v>
      </c>
      <c r="AD572" s="11">
        <v>26.58</v>
      </c>
      <c r="AE572" s="17">
        <f t="shared" si="40"/>
        <v>5.6273885350318471</v>
      </c>
    </row>
    <row r="573" spans="2:31" x14ac:dyDescent="0.25">
      <c r="B573" s="16">
        <v>52</v>
      </c>
      <c r="C573" s="21">
        <v>22.17934435866654</v>
      </c>
      <c r="D573" s="21">
        <v>69.224238448407675</v>
      </c>
      <c r="E573" s="21">
        <v>19.261019261019261</v>
      </c>
      <c r="F573" s="21">
        <v>32.212432212432212</v>
      </c>
      <c r="G573" s="17">
        <f t="shared" si="41"/>
        <v>6.1340825672035857</v>
      </c>
      <c r="J573" s="11">
        <v>144</v>
      </c>
      <c r="K573" s="11">
        <v>4.72</v>
      </c>
      <c r="L573" s="11">
        <v>36.31</v>
      </c>
      <c r="M573" s="11">
        <v>8.44</v>
      </c>
      <c r="N573" s="11">
        <v>22.91</v>
      </c>
      <c r="O573" s="17">
        <f t="shared" si="38"/>
        <v>2.6878980891719744</v>
      </c>
      <c r="R573" s="11">
        <v>282</v>
      </c>
      <c r="S573" s="11">
        <v>23.97</v>
      </c>
      <c r="T573" s="11">
        <v>75.5</v>
      </c>
      <c r="U573" s="11">
        <v>18.760000000000002</v>
      </c>
      <c r="V573" s="11">
        <v>33.270000000000003</v>
      </c>
      <c r="W573" s="17">
        <f t="shared" si="39"/>
        <v>5.9745222929936306</v>
      </c>
      <c r="Z573" s="11">
        <v>135</v>
      </c>
      <c r="AA573" s="11">
        <v>19.77</v>
      </c>
      <c r="AB573" s="11">
        <v>55.97</v>
      </c>
      <c r="AC573" s="11">
        <v>17.850000000000001</v>
      </c>
      <c r="AD573" s="11">
        <v>30.14</v>
      </c>
      <c r="AE573" s="17">
        <f t="shared" si="40"/>
        <v>5.6847133757961785</v>
      </c>
    </row>
    <row r="574" spans="2:31" x14ac:dyDescent="0.25">
      <c r="B574" s="16">
        <v>291</v>
      </c>
      <c r="C574" s="16">
        <v>22.03</v>
      </c>
      <c r="D574" s="16">
        <v>59.64</v>
      </c>
      <c r="E574" s="16">
        <v>19.3</v>
      </c>
      <c r="F574" s="16">
        <v>30.16</v>
      </c>
      <c r="G574" s="17">
        <f t="shared" si="41"/>
        <v>6.1464968152866239</v>
      </c>
      <c r="J574" s="11">
        <v>198</v>
      </c>
      <c r="K574" s="11">
        <v>4.66</v>
      </c>
      <c r="L574" s="11">
        <v>27.25</v>
      </c>
      <c r="M574" s="11">
        <v>8.4600000000000009</v>
      </c>
      <c r="N574" s="11">
        <v>19.97</v>
      </c>
      <c r="O574" s="17">
        <f t="shared" si="38"/>
        <v>2.6942675159235669</v>
      </c>
      <c r="R574" s="11">
        <v>184</v>
      </c>
      <c r="S574" s="11">
        <v>24.6</v>
      </c>
      <c r="T574" s="11">
        <v>54.33</v>
      </c>
      <c r="U574" s="11">
        <v>18.8</v>
      </c>
      <c r="V574" s="11">
        <v>28.33</v>
      </c>
      <c r="W574" s="17">
        <f t="shared" si="39"/>
        <v>5.9872611464968148</v>
      </c>
      <c r="Z574" s="11">
        <v>111</v>
      </c>
      <c r="AA574" s="11">
        <v>19.18</v>
      </c>
      <c r="AB574" s="11">
        <v>49.45</v>
      </c>
      <c r="AC574" s="11">
        <v>18.579999999999998</v>
      </c>
      <c r="AD574" s="11">
        <v>30.08</v>
      </c>
      <c r="AE574" s="17">
        <f t="shared" si="40"/>
        <v>5.9171974522292983</v>
      </c>
    </row>
    <row r="575" spans="2:31" x14ac:dyDescent="0.25">
      <c r="B575" s="16">
        <v>30</v>
      </c>
      <c r="C575" s="21">
        <v>25.25275050547576</v>
      </c>
      <c r="D575" s="21">
        <v>66.138732277398418</v>
      </c>
      <c r="E575" s="21">
        <v>19.324819324819327</v>
      </c>
      <c r="F575" s="21">
        <v>30.892430892430891</v>
      </c>
      <c r="G575" s="17">
        <f t="shared" si="41"/>
        <v>6.1544010588596576</v>
      </c>
      <c r="J575" s="11">
        <v>549</v>
      </c>
      <c r="K575" s="11">
        <v>5.19</v>
      </c>
      <c r="L575" s="11">
        <v>33.090000000000003</v>
      </c>
      <c r="M575" s="11">
        <v>8.51</v>
      </c>
      <c r="N575" s="11">
        <v>21.9</v>
      </c>
      <c r="O575" s="17">
        <f t="shared" si="38"/>
        <v>2.7101910828025475</v>
      </c>
      <c r="R575" s="11">
        <v>128</v>
      </c>
      <c r="S575" s="11">
        <v>22.47</v>
      </c>
      <c r="T575" s="11">
        <v>52.41</v>
      </c>
      <c r="U575" s="11">
        <v>18.91</v>
      </c>
      <c r="V575" s="11">
        <v>28.38</v>
      </c>
      <c r="W575" s="17">
        <f t="shared" si="39"/>
        <v>6.0222929936305727</v>
      </c>
      <c r="Z575" s="11">
        <v>55</v>
      </c>
      <c r="AA575" s="11">
        <v>25.22</v>
      </c>
      <c r="AB575" s="11">
        <v>50.12</v>
      </c>
      <c r="AC575" s="11">
        <v>20.399999999999999</v>
      </c>
      <c r="AD575" s="11">
        <v>27.94</v>
      </c>
      <c r="AE575" s="17">
        <f t="shared" si="40"/>
        <v>6.4968152866242033</v>
      </c>
    </row>
    <row r="576" spans="2:31" x14ac:dyDescent="0.25">
      <c r="B576" s="16">
        <v>299</v>
      </c>
      <c r="C576" s="16">
        <v>21.4</v>
      </c>
      <c r="D576" s="16">
        <v>69.709999999999994</v>
      </c>
      <c r="E576" s="16">
        <v>19.420000000000002</v>
      </c>
      <c r="F576" s="16">
        <v>32.700000000000003</v>
      </c>
      <c r="G576" s="17">
        <f t="shared" si="41"/>
        <v>6.1847133757961785</v>
      </c>
      <c r="J576" s="11">
        <v>400</v>
      </c>
      <c r="K576" s="11">
        <v>4.46</v>
      </c>
      <c r="L576" s="11">
        <v>32.71</v>
      </c>
      <c r="M576" s="11">
        <v>8.56</v>
      </c>
      <c r="N576" s="11">
        <v>22.69</v>
      </c>
      <c r="O576" s="17">
        <f t="shared" si="38"/>
        <v>2.7261146496815285</v>
      </c>
      <c r="R576" s="11">
        <v>345</v>
      </c>
      <c r="S576" s="11">
        <v>21.78</v>
      </c>
      <c r="T576" s="11">
        <v>47.04</v>
      </c>
      <c r="U576" s="11">
        <v>18.940000000000001</v>
      </c>
      <c r="V576" s="11">
        <v>27.57</v>
      </c>
      <c r="W576" s="17">
        <f t="shared" si="39"/>
        <v>6.031847133757962</v>
      </c>
      <c r="Z576" s="11">
        <v>98</v>
      </c>
      <c r="AA576" s="11">
        <v>26.55</v>
      </c>
      <c r="AB576" s="11">
        <v>49.9</v>
      </c>
      <c r="AC576" s="11">
        <v>21.02</v>
      </c>
      <c r="AD576" s="11">
        <v>27.64</v>
      </c>
      <c r="AE576" s="17">
        <f t="shared" si="40"/>
        <v>6.6942675159235661</v>
      </c>
    </row>
    <row r="577" spans="2:31" x14ac:dyDescent="0.25">
      <c r="B577" s="16">
        <v>188</v>
      </c>
      <c r="C577" s="16">
        <v>23.91</v>
      </c>
      <c r="D577" s="16">
        <v>67.19</v>
      </c>
      <c r="E577" s="16">
        <v>19.43</v>
      </c>
      <c r="F577" s="16">
        <v>31.38</v>
      </c>
      <c r="G577" s="17">
        <f t="shared" si="41"/>
        <v>6.1878980891719744</v>
      </c>
      <c r="J577" s="11">
        <v>516</v>
      </c>
      <c r="K577" s="11">
        <v>5.3</v>
      </c>
      <c r="L577" s="11">
        <v>23.47</v>
      </c>
      <c r="M577" s="11">
        <v>8.56</v>
      </c>
      <c r="N577" s="11">
        <v>18.329999999999998</v>
      </c>
      <c r="O577" s="17">
        <f t="shared" si="38"/>
        <v>2.7261146496815285</v>
      </c>
      <c r="R577" s="11">
        <v>362</v>
      </c>
      <c r="S577" s="11">
        <v>21.55</v>
      </c>
      <c r="T577" s="11">
        <v>47.26</v>
      </c>
      <c r="U577" s="11">
        <v>19.010000000000002</v>
      </c>
      <c r="V577" s="11">
        <v>27.53</v>
      </c>
      <c r="W577" s="17">
        <f t="shared" si="39"/>
        <v>6.0541401273885356</v>
      </c>
      <c r="Z577" s="11">
        <v>108</v>
      </c>
      <c r="AA577" s="11">
        <v>27.06</v>
      </c>
      <c r="AB577" s="11">
        <v>52.6</v>
      </c>
      <c r="AC577" s="11">
        <v>21.86</v>
      </c>
      <c r="AD577" s="11">
        <v>28.99</v>
      </c>
      <c r="AE577" s="17">
        <f t="shared" si="40"/>
        <v>6.9617834394904454</v>
      </c>
    </row>
    <row r="578" spans="2:31" x14ac:dyDescent="0.25">
      <c r="B578" s="16">
        <v>517</v>
      </c>
      <c r="C578" s="16">
        <v>26.12</v>
      </c>
      <c r="D578" s="16">
        <v>71.47</v>
      </c>
      <c r="E578" s="16">
        <v>19.48</v>
      </c>
      <c r="F578" s="16">
        <v>31.77</v>
      </c>
      <c r="G578" s="17">
        <f t="shared" si="41"/>
        <v>6.2038216560509554</v>
      </c>
      <c r="J578" s="11">
        <v>457</v>
      </c>
      <c r="K578" s="11">
        <v>5.2</v>
      </c>
      <c r="L578" s="11">
        <v>38.94</v>
      </c>
      <c r="M578" s="11">
        <v>8.6300000000000008</v>
      </c>
      <c r="N578" s="11">
        <v>24.34</v>
      </c>
      <c r="O578" s="17">
        <f t="shared" si="38"/>
        <v>2.7484076433121021</v>
      </c>
      <c r="R578" s="11">
        <v>397</v>
      </c>
      <c r="S578" s="11">
        <v>25.2</v>
      </c>
      <c r="T578" s="11">
        <v>45.71</v>
      </c>
      <c r="U578" s="11">
        <v>19.07</v>
      </c>
      <c r="V578" s="11">
        <v>26.12</v>
      </c>
      <c r="W578" s="17">
        <f t="shared" si="39"/>
        <v>6.0732484076433115</v>
      </c>
      <c r="Z578" s="11">
        <v>112</v>
      </c>
      <c r="AA578" s="11">
        <v>17.63</v>
      </c>
      <c r="AB578" s="11">
        <v>65.69</v>
      </c>
      <c r="AC578" s="11">
        <v>21.86</v>
      </c>
      <c r="AD578" s="11">
        <v>38.549999999999997</v>
      </c>
      <c r="AE578" s="17">
        <f t="shared" si="40"/>
        <v>6.9617834394904454</v>
      </c>
    </row>
    <row r="579" spans="2:31" x14ac:dyDescent="0.25">
      <c r="B579" s="16">
        <v>46</v>
      </c>
      <c r="C579" s="21">
        <v>17.315134630251947</v>
      </c>
      <c r="D579" s="21">
        <v>78.057256114434182</v>
      </c>
      <c r="E579" s="21">
        <v>19.511819511819514</v>
      </c>
      <c r="F579" s="21">
        <v>36.529936529936528</v>
      </c>
      <c r="G579" s="17">
        <f t="shared" si="41"/>
        <v>6.2139552585412465</v>
      </c>
      <c r="J579" s="11">
        <v>654</v>
      </c>
      <c r="K579" s="11">
        <v>5.3</v>
      </c>
      <c r="L579" s="11">
        <v>25.39</v>
      </c>
      <c r="M579" s="11">
        <v>8.65</v>
      </c>
      <c r="N579" s="11">
        <v>18.920000000000002</v>
      </c>
      <c r="O579" s="17">
        <f t="shared" si="38"/>
        <v>2.7547770700636942</v>
      </c>
      <c r="R579" s="11">
        <v>62</v>
      </c>
      <c r="S579" s="11">
        <v>22.51</v>
      </c>
      <c r="T579" s="11">
        <v>70.489999999999995</v>
      </c>
      <c r="U579" s="11">
        <v>19.100000000000001</v>
      </c>
      <c r="V579" s="11">
        <v>34.700000000000003</v>
      </c>
      <c r="W579" s="17">
        <f t="shared" si="39"/>
        <v>6.0828025477707008</v>
      </c>
      <c r="Z579" s="11">
        <v>99</v>
      </c>
      <c r="AA579" s="11">
        <v>31.73</v>
      </c>
      <c r="AB579" s="11">
        <v>59.8</v>
      </c>
      <c r="AC579" s="11">
        <v>22.69</v>
      </c>
      <c r="AD579" s="11">
        <v>31.17</v>
      </c>
      <c r="AE579" s="17">
        <f t="shared" si="40"/>
        <v>7.2261146496815289</v>
      </c>
    </row>
    <row r="580" spans="2:31" x14ac:dyDescent="0.25">
      <c r="B580" s="16">
        <v>185</v>
      </c>
      <c r="C580" s="16">
        <v>25.93</v>
      </c>
      <c r="D580" s="16">
        <v>67.510000000000005</v>
      </c>
      <c r="E580" s="16">
        <v>19.57</v>
      </c>
      <c r="F580" s="16">
        <v>31.24</v>
      </c>
      <c r="G580" s="17">
        <f t="shared" si="41"/>
        <v>6.2324840764331206</v>
      </c>
      <c r="J580" s="11">
        <v>494</v>
      </c>
      <c r="K580" s="11">
        <v>5.3</v>
      </c>
      <c r="L580" s="11">
        <v>58</v>
      </c>
      <c r="M580" s="11">
        <v>8.69</v>
      </c>
      <c r="N580" s="11">
        <v>29.87</v>
      </c>
      <c r="O580" s="17">
        <f t="shared" si="38"/>
        <v>2.7675159235668789</v>
      </c>
      <c r="R580" s="11">
        <v>109</v>
      </c>
      <c r="S580" s="11">
        <v>22.39</v>
      </c>
      <c r="T580" s="11">
        <v>69.28</v>
      </c>
      <c r="U580" s="11">
        <v>19.12</v>
      </c>
      <c r="V580" s="11">
        <v>35.33</v>
      </c>
      <c r="W580" s="17">
        <f t="shared" si="39"/>
        <v>6.0891719745222934</v>
      </c>
      <c r="Z580" s="11">
        <v>3</v>
      </c>
      <c r="AA580" s="11">
        <v>26.27</v>
      </c>
      <c r="AB580" s="11">
        <v>54.64</v>
      </c>
      <c r="AC580" s="11">
        <v>23.56</v>
      </c>
      <c r="AD580" s="11">
        <v>32.369999999999997</v>
      </c>
      <c r="AE580" s="17">
        <f t="shared" si="40"/>
        <v>7.5031847133757958</v>
      </c>
    </row>
    <row r="581" spans="2:31" x14ac:dyDescent="0.25">
      <c r="B581" s="16">
        <v>133</v>
      </c>
      <c r="C581" s="16">
        <v>25.81</v>
      </c>
      <c r="D581" s="16">
        <v>62.88</v>
      </c>
      <c r="E581" s="16">
        <v>19.600000000000001</v>
      </c>
      <c r="F581" s="16">
        <v>30.21</v>
      </c>
      <c r="G581" s="17">
        <f t="shared" si="41"/>
        <v>6.2420382165605099</v>
      </c>
      <c r="J581" s="11">
        <v>585</v>
      </c>
      <c r="K581" s="11">
        <v>4.08</v>
      </c>
      <c r="L581" s="11">
        <v>20.8</v>
      </c>
      <c r="M581" s="11">
        <v>8.69</v>
      </c>
      <c r="N581" s="11">
        <v>18.079999999999998</v>
      </c>
      <c r="O581" s="17">
        <f t="shared" si="38"/>
        <v>2.7675159235668789</v>
      </c>
      <c r="R581" s="11">
        <v>162</v>
      </c>
      <c r="S581" s="11">
        <v>22.88</v>
      </c>
      <c r="T581" s="11">
        <v>54.72</v>
      </c>
      <c r="U581" s="11">
        <v>19.14</v>
      </c>
      <c r="V581" s="11">
        <v>28.99</v>
      </c>
      <c r="W581" s="17">
        <f t="shared" si="39"/>
        <v>6.0955414012738851</v>
      </c>
      <c r="Z581" s="11">
        <v>277</v>
      </c>
      <c r="AA581" s="11">
        <v>34.9</v>
      </c>
      <c r="AB581" s="11">
        <v>89.27</v>
      </c>
      <c r="AC581" s="11">
        <v>23.65</v>
      </c>
      <c r="AD581" s="11">
        <v>36.85</v>
      </c>
      <c r="AE581" s="17">
        <f t="shared" si="40"/>
        <v>7.5318471337579611</v>
      </c>
    </row>
    <row r="582" spans="2:31" x14ac:dyDescent="0.25">
      <c r="B582" s="16">
        <v>538</v>
      </c>
      <c r="C582" s="16">
        <v>26.29</v>
      </c>
      <c r="D582" s="16">
        <v>57.95</v>
      </c>
      <c r="E582" s="16">
        <v>19.66</v>
      </c>
      <c r="F582" s="16">
        <v>28.69</v>
      </c>
      <c r="G582" s="17">
        <f t="shared" si="41"/>
        <v>6.2611464968152868</v>
      </c>
      <c r="J582" s="11">
        <v>415</v>
      </c>
      <c r="K582" s="11">
        <v>4.66</v>
      </c>
      <c r="L582" s="11">
        <v>32.67</v>
      </c>
      <c r="M582" s="11">
        <v>8.76</v>
      </c>
      <c r="N582" s="11">
        <v>22.18</v>
      </c>
      <c r="O582" s="17">
        <f t="shared" si="38"/>
        <v>2.7898089171974521</v>
      </c>
      <c r="R582" s="11">
        <v>43</v>
      </c>
      <c r="S582" s="11">
        <v>19.87</v>
      </c>
      <c r="T582" s="11">
        <v>54.87</v>
      </c>
      <c r="U582" s="11">
        <v>19.170000000000002</v>
      </c>
      <c r="V582" s="11">
        <v>30.55</v>
      </c>
      <c r="W582" s="17">
        <f t="shared" si="39"/>
        <v>6.1050955414012744</v>
      </c>
      <c r="Z582" s="11">
        <v>269</v>
      </c>
      <c r="AA582" s="11">
        <v>43.55</v>
      </c>
      <c r="AB582" s="11">
        <v>70.989999999999995</v>
      </c>
      <c r="AC582" s="11">
        <v>23.78</v>
      </c>
      <c r="AD582" s="11">
        <v>31.03</v>
      </c>
      <c r="AE582" s="17">
        <f t="shared" si="40"/>
        <v>7.5732484076433124</v>
      </c>
    </row>
    <row r="583" spans="2:31" x14ac:dyDescent="0.25">
      <c r="B583" s="16">
        <v>36</v>
      </c>
      <c r="C583" s="21">
        <v>27.721155442283166</v>
      </c>
      <c r="D583" s="21">
        <v>94.05348810688217</v>
      </c>
      <c r="E583" s="21">
        <v>19.764819764819766</v>
      </c>
      <c r="F583" s="21">
        <v>36.536536536536538</v>
      </c>
      <c r="G583" s="17">
        <f t="shared" si="41"/>
        <v>6.2945285875222181</v>
      </c>
      <c r="J583" s="11">
        <v>527</v>
      </c>
      <c r="K583" s="11">
        <v>4.68</v>
      </c>
      <c r="L583" s="11">
        <v>23.73</v>
      </c>
      <c r="M583" s="11">
        <v>8.76</v>
      </c>
      <c r="N583" s="11">
        <v>18.850000000000001</v>
      </c>
      <c r="O583" s="17">
        <f t="shared" si="38"/>
        <v>2.7898089171974521</v>
      </c>
      <c r="R583" s="11">
        <v>363</v>
      </c>
      <c r="S583" s="11">
        <v>22.34</v>
      </c>
      <c r="T583" s="11">
        <v>67.41</v>
      </c>
      <c r="U583" s="11">
        <v>19.27</v>
      </c>
      <c r="V583" s="11">
        <v>33.880000000000003</v>
      </c>
      <c r="W583" s="17">
        <f t="shared" si="39"/>
        <v>6.1369426751592355</v>
      </c>
      <c r="Z583" s="11">
        <v>272</v>
      </c>
      <c r="AA583" s="11">
        <v>43.93</v>
      </c>
      <c r="AB583" s="11">
        <v>92.34</v>
      </c>
      <c r="AC583" s="11">
        <v>24.3</v>
      </c>
      <c r="AD583" s="11">
        <v>33.479999999999997</v>
      </c>
      <c r="AE583" s="17">
        <f t="shared" si="40"/>
        <v>7.7388535031847132</v>
      </c>
    </row>
    <row r="584" spans="2:31" x14ac:dyDescent="0.25">
      <c r="B584" s="16">
        <v>260</v>
      </c>
      <c r="C584" s="16">
        <v>22.19</v>
      </c>
      <c r="D584" s="16">
        <v>76.02</v>
      </c>
      <c r="E584" s="16">
        <v>19.809999999999999</v>
      </c>
      <c r="F584" s="16">
        <v>34.270000000000003</v>
      </c>
      <c r="G584" s="17">
        <f t="shared" si="41"/>
        <v>6.3089171974522289</v>
      </c>
      <c r="J584" s="11">
        <v>13</v>
      </c>
      <c r="K584" s="11">
        <v>5.25</v>
      </c>
      <c r="L584" s="11">
        <v>45.46</v>
      </c>
      <c r="M584" s="11">
        <v>8.7799999999999994</v>
      </c>
      <c r="N584" s="11">
        <v>25.5</v>
      </c>
      <c r="O584" s="17">
        <f t="shared" si="38"/>
        <v>2.7961783439490442</v>
      </c>
      <c r="R584" s="11">
        <v>114</v>
      </c>
      <c r="S584" s="11">
        <v>22.06</v>
      </c>
      <c r="T584" s="11">
        <v>59.97</v>
      </c>
      <c r="U584" s="11">
        <v>19.3</v>
      </c>
      <c r="V584" s="11">
        <v>32.799999999999997</v>
      </c>
      <c r="W584" s="17">
        <f t="shared" si="39"/>
        <v>6.1464968152866239</v>
      </c>
      <c r="Z584" s="11">
        <v>280</v>
      </c>
      <c r="AA584" s="11">
        <v>36.979999999999997</v>
      </c>
      <c r="AB584" s="11">
        <v>67.319999999999993</v>
      </c>
      <c r="AC584" s="11">
        <v>24.52</v>
      </c>
      <c r="AD584" s="11">
        <v>32.450000000000003</v>
      </c>
      <c r="AE584" s="17">
        <f t="shared" si="40"/>
        <v>7.8089171974522289</v>
      </c>
    </row>
    <row r="585" spans="2:31" x14ac:dyDescent="0.25">
      <c r="B585" s="16">
        <v>161</v>
      </c>
      <c r="C585" s="16">
        <v>22</v>
      </c>
      <c r="D585" s="16">
        <v>77.92</v>
      </c>
      <c r="E585" s="16">
        <v>19.829999999999998</v>
      </c>
      <c r="F585" s="16">
        <v>35.01</v>
      </c>
      <c r="G585" s="17">
        <f t="shared" si="41"/>
        <v>6.3152866242038206</v>
      </c>
      <c r="J585" s="11">
        <v>452</v>
      </c>
      <c r="K585" s="11">
        <v>4.82</v>
      </c>
      <c r="L585" s="11">
        <v>36.78</v>
      </c>
      <c r="M585" s="11">
        <v>8.7799999999999994</v>
      </c>
      <c r="N585" s="11">
        <v>23.03</v>
      </c>
      <c r="O585" s="17">
        <f t="shared" si="38"/>
        <v>2.7961783439490442</v>
      </c>
      <c r="R585" s="11">
        <v>169</v>
      </c>
      <c r="S585" s="11">
        <v>24.32</v>
      </c>
      <c r="T585" s="11">
        <v>60.72</v>
      </c>
      <c r="U585" s="11">
        <v>19.46</v>
      </c>
      <c r="V585" s="11">
        <v>30.91</v>
      </c>
      <c r="W585" s="17">
        <f t="shared" si="39"/>
        <v>6.1974522292993628</v>
      </c>
      <c r="Z585" s="11">
        <v>275</v>
      </c>
      <c r="AA585" s="11">
        <v>40.07</v>
      </c>
      <c r="AB585" s="11">
        <v>71.95</v>
      </c>
      <c r="AC585" s="11">
        <v>25.08</v>
      </c>
      <c r="AD585" s="11">
        <v>35.57</v>
      </c>
      <c r="AE585" s="17">
        <f t="shared" si="40"/>
        <v>7.9872611464968148</v>
      </c>
    </row>
    <row r="586" spans="2:31" x14ac:dyDescent="0.25">
      <c r="B586" s="16">
        <v>67</v>
      </c>
      <c r="C586" s="21">
        <v>23.207846415669625</v>
      </c>
      <c r="D586" s="21">
        <v>64.529429058793596</v>
      </c>
      <c r="E586" s="21">
        <v>19.908919908919913</v>
      </c>
      <c r="F586" s="21">
        <v>31.347831347831352</v>
      </c>
      <c r="G586" s="17">
        <f t="shared" si="41"/>
        <v>6.3404203531592076</v>
      </c>
      <c r="J586" s="11">
        <v>126</v>
      </c>
      <c r="K586" s="11">
        <v>4.99</v>
      </c>
      <c r="L586" s="11">
        <v>38.159999999999997</v>
      </c>
      <c r="M586" s="11">
        <v>8.85</v>
      </c>
      <c r="N586" s="11">
        <v>23.69</v>
      </c>
      <c r="O586" s="17">
        <f t="shared" si="38"/>
        <v>2.8184713375796178</v>
      </c>
      <c r="R586" s="11">
        <v>404</v>
      </c>
      <c r="S586" s="11">
        <v>18.59</v>
      </c>
      <c r="T586" s="11">
        <v>57.75</v>
      </c>
      <c r="U586" s="11">
        <v>19.47</v>
      </c>
      <c r="V586" s="11">
        <v>33.76</v>
      </c>
      <c r="W586" s="17">
        <f t="shared" si="39"/>
        <v>6.2006369426751586</v>
      </c>
      <c r="Z586" s="11">
        <v>271</v>
      </c>
      <c r="AA586" s="11">
        <v>43.32</v>
      </c>
      <c r="AB586" s="11">
        <v>86.29</v>
      </c>
      <c r="AC586" s="11">
        <v>25.23</v>
      </c>
      <c r="AD586" s="11">
        <v>36.61</v>
      </c>
      <c r="AE586" s="17">
        <f t="shared" si="40"/>
        <v>8.035031847133757</v>
      </c>
    </row>
    <row r="587" spans="2:31" x14ac:dyDescent="0.25">
      <c r="B587" s="16">
        <v>421</v>
      </c>
      <c r="C587" s="16">
        <v>27.23</v>
      </c>
      <c r="D587" s="16">
        <v>81.34</v>
      </c>
      <c r="E587" s="16">
        <v>19.920000000000002</v>
      </c>
      <c r="F587" s="16">
        <v>34.21</v>
      </c>
      <c r="G587" s="17">
        <f t="shared" si="41"/>
        <v>6.3439490445859876</v>
      </c>
      <c r="J587" s="11">
        <v>664</v>
      </c>
      <c r="K587" s="11">
        <v>4.28</v>
      </c>
      <c r="L587" s="11">
        <v>25.29</v>
      </c>
      <c r="M587" s="11">
        <v>8.94</v>
      </c>
      <c r="N587" s="11">
        <v>19.73</v>
      </c>
      <c r="O587" s="17">
        <f t="shared" si="38"/>
        <v>2.847133757961783</v>
      </c>
      <c r="R587" s="11">
        <v>27</v>
      </c>
      <c r="S587" s="11">
        <v>22.57</v>
      </c>
      <c r="T587" s="11">
        <v>41.66</v>
      </c>
      <c r="U587" s="11">
        <v>19.64</v>
      </c>
      <c r="V587" s="11">
        <v>26.67</v>
      </c>
      <c r="W587" s="17">
        <f t="shared" si="39"/>
        <v>6.2547770700636942</v>
      </c>
      <c r="Z587" s="11">
        <v>278</v>
      </c>
      <c r="AA587" s="11">
        <v>45.78</v>
      </c>
      <c r="AB587" s="11">
        <v>75.7</v>
      </c>
      <c r="AC587" s="11">
        <v>25.39</v>
      </c>
      <c r="AD587" s="11">
        <v>34.340000000000003</v>
      </c>
      <c r="AE587" s="17">
        <f t="shared" si="40"/>
        <v>8.0859872611464958</v>
      </c>
    </row>
    <row r="588" spans="2:31" x14ac:dyDescent="0.25">
      <c r="B588" s="16">
        <v>116</v>
      </c>
      <c r="C588" s="16">
        <v>23.01</v>
      </c>
      <c r="D588" s="16">
        <v>64.69</v>
      </c>
      <c r="E588" s="16">
        <v>20.010000000000002</v>
      </c>
      <c r="F588" s="16">
        <v>30.96</v>
      </c>
      <c r="G588" s="17">
        <f t="shared" si="41"/>
        <v>6.3726114649681529</v>
      </c>
      <c r="J588" s="11">
        <v>50</v>
      </c>
      <c r="K588" s="11">
        <v>5.59</v>
      </c>
      <c r="L588" s="11">
        <v>32.9</v>
      </c>
      <c r="M588" s="11">
        <v>9</v>
      </c>
      <c r="N588" s="11">
        <v>21.8</v>
      </c>
      <c r="O588" s="17">
        <f t="shared" si="38"/>
        <v>2.8662420382165603</v>
      </c>
      <c r="R588" s="11">
        <v>260</v>
      </c>
      <c r="S588" s="11">
        <v>20.63</v>
      </c>
      <c r="T588" s="11">
        <v>47.76</v>
      </c>
      <c r="U588" s="11">
        <v>19.899999999999999</v>
      </c>
      <c r="V588" s="11">
        <v>28.01</v>
      </c>
      <c r="W588" s="17">
        <f t="shared" si="39"/>
        <v>6.3375796178343942</v>
      </c>
      <c r="Z588" s="11">
        <v>37</v>
      </c>
      <c r="AA588" s="11">
        <v>37.700000000000003</v>
      </c>
      <c r="AB588" s="11">
        <v>81.709999999999994</v>
      </c>
      <c r="AC588" s="11">
        <v>25.84</v>
      </c>
      <c r="AD588" s="11">
        <v>36.729999999999997</v>
      </c>
      <c r="AE588" s="17">
        <f t="shared" si="40"/>
        <v>8.2292993630573239</v>
      </c>
    </row>
    <row r="589" spans="2:31" x14ac:dyDescent="0.25">
      <c r="B589" s="16">
        <v>169</v>
      </c>
      <c r="C589" s="16">
        <v>26.37</v>
      </c>
      <c r="D589" s="16">
        <v>69.900000000000006</v>
      </c>
      <c r="E589" s="16">
        <v>20.010000000000002</v>
      </c>
      <c r="F589" s="16">
        <v>31.9</v>
      </c>
      <c r="G589" s="17">
        <f t="shared" si="41"/>
        <v>6.3726114649681529</v>
      </c>
      <c r="J589" s="11">
        <v>320</v>
      </c>
      <c r="K589" s="11">
        <v>5.88</v>
      </c>
      <c r="L589" s="11">
        <v>29.39</v>
      </c>
      <c r="M589" s="11">
        <v>9.0299999999999994</v>
      </c>
      <c r="N589" s="11">
        <v>20.39</v>
      </c>
      <c r="O589" s="17">
        <f t="shared" si="38"/>
        <v>2.8757961783439487</v>
      </c>
      <c r="R589" s="11">
        <v>181</v>
      </c>
      <c r="S589" s="11">
        <v>16.489999999999998</v>
      </c>
      <c r="T589" s="11">
        <v>56.4</v>
      </c>
      <c r="U589" s="11">
        <v>19.95</v>
      </c>
      <c r="V589" s="11">
        <v>33.68</v>
      </c>
      <c r="W589" s="17">
        <f t="shared" si="39"/>
        <v>6.3535031847133752</v>
      </c>
      <c r="Z589" s="11">
        <v>270</v>
      </c>
      <c r="AA589" s="11">
        <v>44.54</v>
      </c>
      <c r="AB589" s="11">
        <v>77.34</v>
      </c>
      <c r="AC589" s="11">
        <v>27.01</v>
      </c>
      <c r="AD589" s="11">
        <v>37.65</v>
      </c>
      <c r="AE589" s="17">
        <f t="shared" si="40"/>
        <v>8.6019108280254777</v>
      </c>
    </row>
    <row r="590" spans="2:31" x14ac:dyDescent="0.25">
      <c r="B590" s="16">
        <v>470</v>
      </c>
      <c r="C590" s="16">
        <v>24.35</v>
      </c>
      <c r="D590" s="16">
        <v>81</v>
      </c>
      <c r="E590" s="16">
        <v>20.010000000000002</v>
      </c>
      <c r="F590" s="16">
        <v>34.97</v>
      </c>
      <c r="G590" s="17">
        <f t="shared" si="41"/>
        <v>6.3726114649681529</v>
      </c>
      <c r="J590" s="11">
        <v>437</v>
      </c>
      <c r="K590" s="11">
        <v>5.37</v>
      </c>
      <c r="L590" s="11">
        <v>23.11</v>
      </c>
      <c r="M590" s="11">
        <v>9.0399999999999991</v>
      </c>
      <c r="N590" s="11">
        <v>18.2</v>
      </c>
      <c r="O590" s="17">
        <f t="shared" si="38"/>
        <v>2.878980891719745</v>
      </c>
      <c r="R590" s="11">
        <v>5</v>
      </c>
      <c r="S590" s="11">
        <v>21.32</v>
      </c>
      <c r="T590" s="11">
        <v>56.68</v>
      </c>
      <c r="U590" s="11">
        <v>19.96</v>
      </c>
      <c r="V590" s="11">
        <v>30.05</v>
      </c>
      <c r="W590" s="17">
        <f t="shared" si="39"/>
        <v>6.3566878980891719</v>
      </c>
      <c r="Z590" s="11">
        <v>76</v>
      </c>
      <c r="AA590" s="11">
        <v>50.78</v>
      </c>
      <c r="AB590" s="11">
        <v>99.08</v>
      </c>
      <c r="AC590" s="11">
        <v>27.09</v>
      </c>
      <c r="AD590" s="11">
        <v>38.89</v>
      </c>
      <c r="AE590" s="17">
        <f t="shared" si="40"/>
        <v>8.6273885350318462</v>
      </c>
    </row>
    <row r="591" spans="2:31" x14ac:dyDescent="0.25">
      <c r="B591" s="16">
        <v>111</v>
      </c>
      <c r="C591" s="16">
        <v>27.23</v>
      </c>
      <c r="D591" s="16">
        <v>80.62</v>
      </c>
      <c r="E591" s="16">
        <v>20.02</v>
      </c>
      <c r="F591" s="16">
        <v>33.78</v>
      </c>
      <c r="G591" s="17">
        <f t="shared" si="41"/>
        <v>6.3757961783439487</v>
      </c>
      <c r="J591" s="11">
        <v>412</v>
      </c>
      <c r="K591" s="11">
        <v>4.6500000000000004</v>
      </c>
      <c r="L591" s="11">
        <v>32.5</v>
      </c>
      <c r="M591" s="11">
        <v>9.17</v>
      </c>
      <c r="N591" s="11">
        <v>22.19</v>
      </c>
      <c r="O591" s="17">
        <f t="shared" si="38"/>
        <v>2.9203821656050954</v>
      </c>
      <c r="R591" s="11">
        <v>335</v>
      </c>
      <c r="S591" s="11">
        <v>26.75</v>
      </c>
      <c r="T591" s="11">
        <v>47.43</v>
      </c>
      <c r="U591" s="11">
        <v>19.96</v>
      </c>
      <c r="V591" s="11">
        <v>26.62</v>
      </c>
      <c r="W591" s="17">
        <f t="shared" si="39"/>
        <v>6.3566878980891719</v>
      </c>
      <c r="Z591" s="11">
        <v>285</v>
      </c>
      <c r="AA591" s="11">
        <v>45.98</v>
      </c>
      <c r="AB591" s="11">
        <v>98.56</v>
      </c>
      <c r="AC591" s="11">
        <v>27.23</v>
      </c>
      <c r="AD591" s="11">
        <v>40.130000000000003</v>
      </c>
      <c r="AE591" s="17">
        <f t="shared" si="40"/>
        <v>8.6719745222929934</v>
      </c>
    </row>
    <row r="592" spans="2:31" x14ac:dyDescent="0.25">
      <c r="B592" s="16">
        <v>25</v>
      </c>
      <c r="C592" s="21">
        <v>23.498246996470495</v>
      </c>
      <c r="D592" s="21">
        <v>52.078504156956242</v>
      </c>
      <c r="E592" s="21">
        <v>20.060720060720062</v>
      </c>
      <c r="F592" s="21">
        <v>28.220528220528223</v>
      </c>
      <c r="G592" s="17">
        <f t="shared" si="41"/>
        <v>6.38876435054779</v>
      </c>
      <c r="J592" s="11">
        <v>325</v>
      </c>
      <c r="K592" s="11">
        <v>5.45</v>
      </c>
      <c r="L592" s="11">
        <v>47.67</v>
      </c>
      <c r="M592" s="11">
        <v>9.18</v>
      </c>
      <c r="N592" s="11">
        <v>26.7</v>
      </c>
      <c r="O592" s="17">
        <f t="shared" si="38"/>
        <v>2.9235668789808913</v>
      </c>
      <c r="R592" s="11">
        <v>379</v>
      </c>
      <c r="S592" s="11">
        <v>24.53</v>
      </c>
      <c r="T592" s="11">
        <v>71.77</v>
      </c>
      <c r="U592" s="11">
        <v>20.07</v>
      </c>
      <c r="V592" s="11">
        <v>35.68</v>
      </c>
      <c r="W592" s="17">
        <f t="shared" si="39"/>
        <v>6.3917197452229297</v>
      </c>
      <c r="Z592" s="11">
        <v>87</v>
      </c>
      <c r="AA592" s="11">
        <v>42.56</v>
      </c>
      <c r="AB592" s="11">
        <v>69.28</v>
      </c>
      <c r="AC592" s="11">
        <v>27.46</v>
      </c>
      <c r="AD592" s="11">
        <v>34.479999999999997</v>
      </c>
      <c r="AE592" s="17">
        <f t="shared" si="40"/>
        <v>8.7452229299363058</v>
      </c>
    </row>
    <row r="593" spans="2:31" x14ac:dyDescent="0.25">
      <c r="B593" s="16">
        <v>537</v>
      </c>
      <c r="C593" s="16">
        <v>28.17</v>
      </c>
      <c r="D593" s="16">
        <v>88.72</v>
      </c>
      <c r="E593" s="16">
        <v>20.13</v>
      </c>
      <c r="F593" s="16">
        <v>35.47</v>
      </c>
      <c r="G593" s="17">
        <f t="shared" si="41"/>
        <v>6.4108280254777066</v>
      </c>
      <c r="J593" s="11">
        <v>404</v>
      </c>
      <c r="K593" s="11">
        <v>5.18</v>
      </c>
      <c r="L593" s="11">
        <v>36.92</v>
      </c>
      <c r="M593" s="11">
        <v>9.1999999999999993</v>
      </c>
      <c r="N593" s="11">
        <v>24.03</v>
      </c>
      <c r="O593" s="17">
        <f t="shared" si="38"/>
        <v>2.9299363057324839</v>
      </c>
      <c r="R593" s="11">
        <v>7</v>
      </c>
      <c r="S593" s="11">
        <v>27.23</v>
      </c>
      <c r="T593" s="11">
        <v>72.930000000000007</v>
      </c>
      <c r="U593" s="11">
        <v>20.09</v>
      </c>
      <c r="V593" s="11">
        <v>35.049999999999997</v>
      </c>
      <c r="W593" s="17">
        <f t="shared" si="39"/>
        <v>6.3980891719745223</v>
      </c>
      <c r="Z593" s="11">
        <v>281</v>
      </c>
      <c r="AA593" s="11">
        <v>47.08</v>
      </c>
      <c r="AB593" s="11">
        <v>89.89</v>
      </c>
      <c r="AC593" s="11">
        <v>27.59</v>
      </c>
      <c r="AD593" s="11">
        <v>40.020000000000003</v>
      </c>
      <c r="AE593" s="17">
        <f t="shared" si="40"/>
        <v>8.7866242038216562</v>
      </c>
    </row>
    <row r="594" spans="2:31" x14ac:dyDescent="0.25">
      <c r="B594" s="16">
        <v>143</v>
      </c>
      <c r="C594" s="16">
        <v>25.39</v>
      </c>
      <c r="D594" s="16">
        <v>68.7</v>
      </c>
      <c r="E594" s="16">
        <v>20.239999999999998</v>
      </c>
      <c r="F594" s="16">
        <v>32.18</v>
      </c>
      <c r="G594" s="17">
        <f t="shared" si="41"/>
        <v>6.4458598726114644</v>
      </c>
      <c r="J594" s="11">
        <v>268</v>
      </c>
      <c r="K594" s="11">
        <v>6.07</v>
      </c>
      <c r="L594" s="11">
        <v>41.49</v>
      </c>
      <c r="M594" s="11">
        <v>9.2200000000000006</v>
      </c>
      <c r="N594" s="11">
        <v>25.26</v>
      </c>
      <c r="O594" s="17">
        <f t="shared" si="38"/>
        <v>2.9363057324840764</v>
      </c>
      <c r="R594" s="11">
        <v>274</v>
      </c>
      <c r="S594" s="11">
        <v>23.46</v>
      </c>
      <c r="T594" s="11">
        <v>77.319999999999993</v>
      </c>
      <c r="U594" s="11">
        <v>20.14</v>
      </c>
      <c r="V594" s="11">
        <v>38.909999999999997</v>
      </c>
      <c r="W594" s="17">
        <f t="shared" si="39"/>
        <v>6.4140127388535033</v>
      </c>
      <c r="Z594" s="11">
        <v>23</v>
      </c>
      <c r="AA594" s="11">
        <v>47.33</v>
      </c>
      <c r="AB594" s="11">
        <v>81.34</v>
      </c>
      <c r="AC594" s="11">
        <v>27.74</v>
      </c>
      <c r="AD594" s="11">
        <v>35.28</v>
      </c>
      <c r="AE594" s="17">
        <f t="shared" si="40"/>
        <v>8.8343949044585983</v>
      </c>
    </row>
    <row r="595" spans="2:31" x14ac:dyDescent="0.25">
      <c r="B595" s="16">
        <v>11</v>
      </c>
      <c r="C595" s="21">
        <v>26.680553361080044</v>
      </c>
      <c r="D595" s="21">
        <v>65.751531502997267</v>
      </c>
      <c r="E595" s="21">
        <v>20.25872025872026</v>
      </c>
      <c r="F595" s="21">
        <v>31.36983136983137</v>
      </c>
      <c r="G595" s="17">
        <f t="shared" si="41"/>
        <v>6.4518217384459424</v>
      </c>
      <c r="J595" s="11">
        <v>22</v>
      </c>
      <c r="K595" s="11">
        <v>5.17</v>
      </c>
      <c r="L595" s="11">
        <v>41.24</v>
      </c>
      <c r="M595" s="11">
        <v>9.26</v>
      </c>
      <c r="N595" s="11">
        <v>25.76</v>
      </c>
      <c r="O595" s="17">
        <f t="shared" si="38"/>
        <v>2.9490445859872612</v>
      </c>
      <c r="R595" s="11">
        <v>304</v>
      </c>
      <c r="S595" s="11">
        <v>22.13</v>
      </c>
      <c r="T595" s="11">
        <v>50.02</v>
      </c>
      <c r="U595" s="11">
        <v>20.21</v>
      </c>
      <c r="V595" s="11">
        <v>28.21</v>
      </c>
      <c r="W595" s="17">
        <f t="shared" si="39"/>
        <v>6.4363057324840769</v>
      </c>
      <c r="Z595" s="11">
        <v>283</v>
      </c>
      <c r="AA595" s="11">
        <v>49.7</v>
      </c>
      <c r="AB595" s="11">
        <v>80.77</v>
      </c>
      <c r="AC595" s="11">
        <v>28.16</v>
      </c>
      <c r="AD595" s="11">
        <v>38.04</v>
      </c>
      <c r="AE595" s="17">
        <f t="shared" si="40"/>
        <v>8.968152866242038</v>
      </c>
    </row>
    <row r="596" spans="2:31" x14ac:dyDescent="0.25">
      <c r="B596" s="16">
        <v>539</v>
      </c>
      <c r="C596" s="16">
        <v>27.5</v>
      </c>
      <c r="D596" s="16">
        <v>68.069999999999993</v>
      </c>
      <c r="E596" s="16">
        <v>20.27</v>
      </c>
      <c r="F596" s="16">
        <v>31.4</v>
      </c>
      <c r="G596" s="17">
        <f t="shared" si="41"/>
        <v>6.4554140127388528</v>
      </c>
      <c r="J596" s="11">
        <v>64</v>
      </c>
      <c r="K596" s="11">
        <v>6.2</v>
      </c>
      <c r="L596" s="11">
        <v>48.48</v>
      </c>
      <c r="M596" s="11">
        <v>9.31</v>
      </c>
      <c r="N596" s="11">
        <v>25.95</v>
      </c>
      <c r="O596" s="17">
        <f t="shared" si="38"/>
        <v>2.9649681528662422</v>
      </c>
      <c r="R596" s="11">
        <v>25</v>
      </c>
      <c r="S596" s="11">
        <v>26.4</v>
      </c>
      <c r="T596" s="11">
        <v>72.2</v>
      </c>
      <c r="U596" s="11">
        <v>20.27</v>
      </c>
      <c r="V596" s="11">
        <v>33.729999999999997</v>
      </c>
      <c r="W596" s="17">
        <f t="shared" si="39"/>
        <v>6.4554140127388528</v>
      </c>
      <c r="Z596" s="11">
        <v>276</v>
      </c>
      <c r="AA596" s="11">
        <v>42.84</v>
      </c>
      <c r="AB596" s="11">
        <v>77.31</v>
      </c>
      <c r="AC596" s="11">
        <v>28.19</v>
      </c>
      <c r="AD596" s="11">
        <v>35.770000000000003</v>
      </c>
      <c r="AE596" s="17">
        <f t="shared" si="40"/>
        <v>8.9777070063694264</v>
      </c>
    </row>
    <row r="597" spans="2:31" x14ac:dyDescent="0.25">
      <c r="B597" s="16">
        <v>283</v>
      </c>
      <c r="C597" s="16">
        <v>24.95</v>
      </c>
      <c r="D597" s="16">
        <v>74.75</v>
      </c>
      <c r="E597" s="16">
        <v>20.36</v>
      </c>
      <c r="F597" s="16">
        <v>33.43</v>
      </c>
      <c r="G597" s="17">
        <f t="shared" si="41"/>
        <v>6.484076433121019</v>
      </c>
      <c r="J597" s="11">
        <v>601</v>
      </c>
      <c r="K597" s="11">
        <v>5.67</v>
      </c>
      <c r="L597" s="11">
        <v>44.47</v>
      </c>
      <c r="M597" s="11">
        <v>9.32</v>
      </c>
      <c r="N597" s="11">
        <v>25.85</v>
      </c>
      <c r="O597" s="17">
        <f t="shared" si="38"/>
        <v>2.968152866242038</v>
      </c>
      <c r="R597" s="11">
        <v>183</v>
      </c>
      <c r="S597" s="11">
        <v>28.08</v>
      </c>
      <c r="T597" s="11">
        <v>57.23</v>
      </c>
      <c r="U597" s="11">
        <v>20.309999999999999</v>
      </c>
      <c r="V597" s="11">
        <v>28.92</v>
      </c>
      <c r="W597" s="17">
        <f t="shared" si="39"/>
        <v>6.4681528662420371</v>
      </c>
      <c r="Z597" s="11">
        <v>273</v>
      </c>
      <c r="AA597" s="11">
        <v>50.28</v>
      </c>
      <c r="AB597" s="11">
        <v>73.28</v>
      </c>
      <c r="AC597" s="11">
        <v>28.77</v>
      </c>
      <c r="AD597" s="11">
        <v>34.270000000000003</v>
      </c>
      <c r="AE597" s="17">
        <f t="shared" si="40"/>
        <v>9.1624203821656049</v>
      </c>
    </row>
    <row r="598" spans="2:31" x14ac:dyDescent="0.25">
      <c r="B598" s="16">
        <v>247</v>
      </c>
      <c r="C598" s="16">
        <v>28.13</v>
      </c>
      <c r="D598" s="16">
        <v>85.11</v>
      </c>
      <c r="E598" s="16">
        <v>20.45</v>
      </c>
      <c r="F598" s="16">
        <v>36.06</v>
      </c>
      <c r="G598" s="17">
        <f t="shared" si="41"/>
        <v>6.5127388535031843</v>
      </c>
      <c r="J598" s="11">
        <v>156</v>
      </c>
      <c r="K598" s="11">
        <v>5.07</v>
      </c>
      <c r="L598" s="11">
        <v>27.94</v>
      </c>
      <c r="M598" s="11">
        <v>9.3800000000000008</v>
      </c>
      <c r="N598" s="11">
        <v>20.98</v>
      </c>
      <c r="O598" s="17">
        <f t="shared" si="38"/>
        <v>2.9872611464968153</v>
      </c>
      <c r="R598" s="11">
        <v>111</v>
      </c>
      <c r="S598" s="11">
        <v>24.39</v>
      </c>
      <c r="T598" s="11">
        <v>71.45</v>
      </c>
      <c r="U598" s="11">
        <v>20.399999999999999</v>
      </c>
      <c r="V598" s="11">
        <v>34.21</v>
      </c>
      <c r="W598" s="17">
        <f t="shared" si="39"/>
        <v>6.4968152866242033</v>
      </c>
      <c r="Z598" s="11">
        <v>12</v>
      </c>
      <c r="AA598" s="11">
        <v>54.47</v>
      </c>
      <c r="AB598" s="11">
        <v>79.319999999999993</v>
      </c>
      <c r="AC598" s="11">
        <v>31.01</v>
      </c>
      <c r="AD598" s="11">
        <v>39.04</v>
      </c>
      <c r="AE598" s="17">
        <f t="shared" si="40"/>
        <v>9.8757961783439487</v>
      </c>
    </row>
    <row r="599" spans="2:31" x14ac:dyDescent="0.25">
      <c r="B599" s="16">
        <v>223</v>
      </c>
      <c r="C599" s="16">
        <v>28.28</v>
      </c>
      <c r="D599" s="16">
        <v>81.11</v>
      </c>
      <c r="E599" s="16">
        <v>20.47</v>
      </c>
      <c r="F599" s="16">
        <v>34.409999999999997</v>
      </c>
      <c r="G599" s="17">
        <f t="shared" si="41"/>
        <v>6.5191082802547768</v>
      </c>
      <c r="J599" s="11">
        <v>66</v>
      </c>
      <c r="K599" s="11">
        <v>4.76</v>
      </c>
      <c r="L599" s="11">
        <v>4.76</v>
      </c>
      <c r="M599" s="11">
        <v>9.44</v>
      </c>
      <c r="N599" s="11">
        <v>9.3800000000000008</v>
      </c>
      <c r="O599" s="17">
        <f t="shared" si="38"/>
        <v>3.0063694267515921</v>
      </c>
      <c r="R599" s="11">
        <v>237</v>
      </c>
      <c r="S599" s="11">
        <v>24.19</v>
      </c>
      <c r="T599" s="11">
        <v>55.83</v>
      </c>
      <c r="U599" s="11">
        <v>20.440000000000001</v>
      </c>
      <c r="V599" s="11">
        <v>29.87</v>
      </c>
      <c r="W599" s="17">
        <f t="shared" si="39"/>
        <v>6.5095541401273884</v>
      </c>
      <c r="Z599" s="11">
        <v>104</v>
      </c>
      <c r="AA599" s="11">
        <v>49.13</v>
      </c>
      <c r="AB599" s="11">
        <v>118.78</v>
      </c>
      <c r="AC599" s="11">
        <v>37.229999999999997</v>
      </c>
      <c r="AD599" s="11">
        <v>54.67</v>
      </c>
      <c r="AE599" s="17">
        <f t="shared" si="40"/>
        <v>11.85668789808917</v>
      </c>
    </row>
    <row r="600" spans="2:31" x14ac:dyDescent="0.25">
      <c r="B600" s="16">
        <v>340</v>
      </c>
      <c r="C600" s="16">
        <v>22.28</v>
      </c>
      <c r="D600" s="16">
        <v>80.14</v>
      </c>
      <c r="E600" s="16">
        <v>20.59</v>
      </c>
      <c r="F600" s="16">
        <v>34.83</v>
      </c>
      <c r="G600" s="17">
        <f t="shared" si="41"/>
        <v>6.5573248407643305</v>
      </c>
      <c r="J600" s="11">
        <v>108</v>
      </c>
      <c r="K600" s="11">
        <v>4.97</v>
      </c>
      <c r="L600" s="11">
        <v>38.18</v>
      </c>
      <c r="M600" s="11">
        <v>9.44</v>
      </c>
      <c r="N600" s="11">
        <v>23.97</v>
      </c>
      <c r="O600" s="17">
        <f t="shared" si="38"/>
        <v>3.0063694267515921</v>
      </c>
      <c r="R600" s="11">
        <v>167</v>
      </c>
      <c r="S600" s="11">
        <v>23.07</v>
      </c>
      <c r="T600" s="11">
        <v>48.21</v>
      </c>
      <c r="U600" s="11">
        <v>20.62</v>
      </c>
      <c r="V600" s="11">
        <v>29.41</v>
      </c>
      <c r="W600" s="17">
        <f t="shared" si="39"/>
        <v>6.5668789808917198</v>
      </c>
      <c r="Z600" s="11">
        <v>290</v>
      </c>
      <c r="AA600" s="11">
        <v>55.24</v>
      </c>
      <c r="AB600" s="11">
        <v>93.7</v>
      </c>
      <c r="AC600" s="11">
        <v>30.81</v>
      </c>
      <c r="AD600" s="11">
        <v>42.21</v>
      </c>
      <c r="AE600" s="17">
        <f t="shared" si="40"/>
        <v>9.8121019108280247</v>
      </c>
    </row>
    <row r="601" spans="2:31" x14ac:dyDescent="0.25">
      <c r="B601" s="16">
        <v>57</v>
      </c>
      <c r="C601" s="21">
        <v>26.281252562478844</v>
      </c>
      <c r="D601" s="21">
        <v>77.161854323631488</v>
      </c>
      <c r="E601" s="21">
        <v>20.687720687720688</v>
      </c>
      <c r="F601" s="21">
        <v>35.000935000935002</v>
      </c>
      <c r="G601" s="17">
        <f t="shared" si="41"/>
        <v>6.5884460788919386</v>
      </c>
      <c r="J601" s="11">
        <v>113</v>
      </c>
      <c r="K601" s="11">
        <v>6.45</v>
      </c>
      <c r="L601" s="11">
        <v>28.24</v>
      </c>
      <c r="M601" s="11">
        <v>9.44</v>
      </c>
      <c r="N601" s="11">
        <v>19.920000000000002</v>
      </c>
      <c r="O601" s="17">
        <f t="shared" si="38"/>
        <v>3.0063694267515921</v>
      </c>
      <c r="R601" s="11">
        <v>307</v>
      </c>
      <c r="S601" s="11">
        <v>29.23</v>
      </c>
      <c r="T601" s="11">
        <v>60.67</v>
      </c>
      <c r="U601" s="11">
        <v>20.83</v>
      </c>
      <c r="V601" s="11">
        <v>30.1</v>
      </c>
      <c r="W601" s="17">
        <f t="shared" si="39"/>
        <v>6.6337579617834388</v>
      </c>
      <c r="Z601" s="11">
        <v>293</v>
      </c>
      <c r="AA601" s="11">
        <v>46.55</v>
      </c>
      <c r="AB601" s="11">
        <v>115.43</v>
      </c>
      <c r="AC601" s="11">
        <v>29.21</v>
      </c>
      <c r="AD601" s="11">
        <v>48.79</v>
      </c>
      <c r="AE601" s="17">
        <f t="shared" si="40"/>
        <v>9.3025477707006363</v>
      </c>
    </row>
    <row r="602" spans="2:31" x14ac:dyDescent="0.25">
      <c r="B602" s="16">
        <v>614</v>
      </c>
      <c r="C602" s="16">
        <v>27.24</v>
      </c>
      <c r="D602" s="16">
        <v>71.98</v>
      </c>
      <c r="E602" s="16">
        <v>20.7</v>
      </c>
      <c r="F602" s="16">
        <v>32.369999999999997</v>
      </c>
      <c r="G602" s="17">
        <f t="shared" si="41"/>
        <v>6.5923566878980884</v>
      </c>
      <c r="J602" s="11">
        <v>168</v>
      </c>
      <c r="K602" s="11">
        <v>5.75</v>
      </c>
      <c r="L602" s="11">
        <v>25.53</v>
      </c>
      <c r="M602" s="11">
        <v>9.44</v>
      </c>
      <c r="N602" s="11">
        <v>19.350000000000001</v>
      </c>
      <c r="O602" s="17">
        <f t="shared" si="38"/>
        <v>3.0063694267515921</v>
      </c>
      <c r="R602" s="11">
        <v>177</v>
      </c>
      <c r="S602" s="11">
        <v>27.75</v>
      </c>
      <c r="T602" s="11">
        <v>65.959999999999994</v>
      </c>
      <c r="U602" s="11">
        <v>20.92</v>
      </c>
      <c r="V602" s="11">
        <v>31.78</v>
      </c>
      <c r="W602" s="17">
        <f t="shared" si="39"/>
        <v>6.6624203821656049</v>
      </c>
      <c r="Z602" s="11">
        <v>294</v>
      </c>
      <c r="AA602" s="11">
        <v>49.38</v>
      </c>
      <c r="AB602" s="11">
        <v>104.17</v>
      </c>
      <c r="AC602" s="11">
        <v>31.27</v>
      </c>
      <c r="AD602" s="11">
        <v>43.87</v>
      </c>
      <c r="AE602" s="17">
        <f t="shared" si="40"/>
        <v>9.9585987261146496</v>
      </c>
    </row>
    <row r="603" spans="2:31" x14ac:dyDescent="0.25">
      <c r="B603" s="16">
        <v>172</v>
      </c>
      <c r="C603" s="16">
        <v>28.08</v>
      </c>
      <c r="D603" s="16">
        <v>80.2</v>
      </c>
      <c r="E603" s="16">
        <v>20.73</v>
      </c>
      <c r="F603" s="16">
        <v>34.130000000000003</v>
      </c>
      <c r="G603" s="17">
        <f t="shared" si="41"/>
        <v>6.6019108280254777</v>
      </c>
      <c r="J603" s="11">
        <v>232</v>
      </c>
      <c r="K603" s="11">
        <v>5.15</v>
      </c>
      <c r="L603" s="11">
        <v>30.33</v>
      </c>
      <c r="M603" s="11">
        <v>9.48</v>
      </c>
      <c r="N603" s="11">
        <v>21.52</v>
      </c>
      <c r="O603" s="17">
        <f t="shared" si="38"/>
        <v>3.0191082802547773</v>
      </c>
      <c r="R603" s="11">
        <v>214</v>
      </c>
      <c r="S603" s="11">
        <v>24.47</v>
      </c>
      <c r="T603" s="11">
        <v>73.34</v>
      </c>
      <c r="U603" s="11">
        <v>21.15</v>
      </c>
      <c r="V603" s="11">
        <v>35.72</v>
      </c>
      <c r="W603" s="17">
        <f t="shared" si="39"/>
        <v>6.7356687898089165</v>
      </c>
      <c r="Z603" s="11">
        <v>295</v>
      </c>
      <c r="AA603" s="11">
        <v>55.54</v>
      </c>
      <c r="AB603" s="11">
        <v>91.4</v>
      </c>
      <c r="AC603" s="11">
        <v>31.03</v>
      </c>
      <c r="AD603" s="11">
        <v>40.78</v>
      </c>
      <c r="AE603" s="17">
        <f t="shared" si="40"/>
        <v>9.8821656050955422</v>
      </c>
    </row>
    <row r="604" spans="2:31" x14ac:dyDescent="0.25">
      <c r="B604" s="16">
        <v>315</v>
      </c>
      <c r="C604" s="16">
        <v>29.43</v>
      </c>
      <c r="D604" s="16">
        <v>70.92</v>
      </c>
      <c r="E604" s="16">
        <v>20.78</v>
      </c>
      <c r="F604" s="16">
        <v>32.159999999999997</v>
      </c>
      <c r="G604" s="17">
        <f t="shared" si="41"/>
        <v>6.6178343949044587</v>
      </c>
      <c r="J604" s="11">
        <v>230</v>
      </c>
      <c r="K604" s="11">
        <v>5.92</v>
      </c>
      <c r="L604" s="11">
        <v>36.25</v>
      </c>
      <c r="M604" s="11">
        <v>9.5</v>
      </c>
      <c r="N604" s="11">
        <v>23.28</v>
      </c>
      <c r="O604" s="17">
        <f t="shared" si="38"/>
        <v>3.0254777070063694</v>
      </c>
      <c r="R604" s="11">
        <v>73</v>
      </c>
      <c r="S604" s="11">
        <v>24.61</v>
      </c>
      <c r="T604" s="11">
        <v>70.91</v>
      </c>
      <c r="U604" s="11">
        <v>21.28</v>
      </c>
      <c r="V604" s="11">
        <v>35.11</v>
      </c>
      <c r="W604" s="17">
        <f t="shared" si="39"/>
        <v>6.7770700636942678</v>
      </c>
      <c r="Z604" s="11">
        <v>296</v>
      </c>
      <c r="AA604" s="11">
        <v>57.9</v>
      </c>
      <c r="AB604" s="11">
        <v>104.33</v>
      </c>
      <c r="AC604" s="11">
        <v>30.87</v>
      </c>
      <c r="AD604" s="11">
        <v>41.23</v>
      </c>
      <c r="AE604" s="17">
        <f t="shared" si="40"/>
        <v>9.8312101910828034</v>
      </c>
    </row>
    <row r="605" spans="2:31" x14ac:dyDescent="0.25">
      <c r="B605" s="16">
        <v>309</v>
      </c>
      <c r="C605" s="16">
        <v>25.31</v>
      </c>
      <c r="D605" s="16">
        <v>70.63</v>
      </c>
      <c r="E605" s="16">
        <v>20.79</v>
      </c>
      <c r="F605" s="16">
        <v>32.68</v>
      </c>
      <c r="G605" s="17">
        <f t="shared" si="41"/>
        <v>6.6210191082802545</v>
      </c>
      <c r="J605" s="11">
        <v>638</v>
      </c>
      <c r="K605" s="11">
        <v>5.52</v>
      </c>
      <c r="L605" s="11">
        <v>43.9</v>
      </c>
      <c r="M605" s="11">
        <v>9.5</v>
      </c>
      <c r="N605" s="11">
        <v>25.8</v>
      </c>
      <c r="O605" s="17">
        <f t="shared" si="38"/>
        <v>3.0254777070063694</v>
      </c>
      <c r="R605" s="11">
        <v>206</v>
      </c>
      <c r="S605" s="11">
        <v>26.24</v>
      </c>
      <c r="T605" s="11">
        <v>51.69</v>
      </c>
      <c r="U605" s="11">
        <v>21.42</v>
      </c>
      <c r="V605" s="11">
        <v>28.75</v>
      </c>
      <c r="W605" s="17">
        <f t="shared" si="39"/>
        <v>6.8216560509554141</v>
      </c>
      <c r="Z605" s="11">
        <v>297</v>
      </c>
      <c r="AA605" s="11">
        <v>61.23</v>
      </c>
      <c r="AB605" s="11">
        <v>125.01</v>
      </c>
      <c r="AC605" s="11">
        <v>32.33</v>
      </c>
      <c r="AD605" s="11">
        <v>47.78</v>
      </c>
      <c r="AE605" s="17">
        <f t="shared" si="40"/>
        <v>10.296178343949043</v>
      </c>
    </row>
    <row r="606" spans="2:31" x14ac:dyDescent="0.25">
      <c r="B606" s="16">
        <v>525</v>
      </c>
      <c r="C606" s="16">
        <v>30.53</v>
      </c>
      <c r="D606" s="16">
        <v>72.989999999999995</v>
      </c>
      <c r="E606" s="16">
        <v>20.79</v>
      </c>
      <c r="F606" s="16">
        <v>32.25</v>
      </c>
      <c r="G606" s="17">
        <f t="shared" si="41"/>
        <v>6.6210191082802545</v>
      </c>
      <c r="J606" s="11">
        <v>63</v>
      </c>
      <c r="K606" s="11">
        <v>4.96</v>
      </c>
      <c r="L606" s="11">
        <v>36.78</v>
      </c>
      <c r="M606" s="11">
        <v>9.5299999999999994</v>
      </c>
      <c r="N606" s="11">
        <v>23.31</v>
      </c>
      <c r="O606" s="17">
        <f t="shared" si="38"/>
        <v>3.0350318471337578</v>
      </c>
      <c r="R606" s="11">
        <v>205</v>
      </c>
      <c r="S606" s="11">
        <v>23.4</v>
      </c>
      <c r="T606" s="11">
        <v>58.82</v>
      </c>
      <c r="U606" s="11">
        <v>21.48</v>
      </c>
      <c r="V606" s="11">
        <v>32.409999999999997</v>
      </c>
      <c r="W606" s="17">
        <f t="shared" si="39"/>
        <v>6.8407643312101909</v>
      </c>
      <c r="Z606" s="11">
        <v>299</v>
      </c>
      <c r="AA606" s="11">
        <v>65.06</v>
      </c>
      <c r="AB606" s="11">
        <v>131.04</v>
      </c>
      <c r="AC606" s="11">
        <v>32.89</v>
      </c>
      <c r="AD606" s="11">
        <v>45.98</v>
      </c>
      <c r="AE606" s="17">
        <f t="shared" si="40"/>
        <v>10.47452229299363</v>
      </c>
    </row>
    <row r="607" spans="2:31" x14ac:dyDescent="0.25">
      <c r="B607" s="16">
        <v>536</v>
      </c>
      <c r="C607" s="16">
        <v>31.07</v>
      </c>
      <c r="D607" s="16">
        <v>71.239999999999995</v>
      </c>
      <c r="E607" s="16">
        <v>20.83</v>
      </c>
      <c r="F607" s="16">
        <v>31.58</v>
      </c>
      <c r="G607" s="17">
        <f t="shared" si="41"/>
        <v>6.6337579617834388</v>
      </c>
      <c r="J607" s="11">
        <v>119</v>
      </c>
      <c r="K607" s="11">
        <v>5.84</v>
      </c>
      <c r="L607" s="11">
        <v>44.78</v>
      </c>
      <c r="M607" s="11">
        <v>9.5299999999999994</v>
      </c>
      <c r="N607" s="11">
        <v>25.95</v>
      </c>
      <c r="O607" s="17">
        <f t="shared" si="38"/>
        <v>3.0350318471337578</v>
      </c>
      <c r="R607" s="11">
        <v>116</v>
      </c>
      <c r="S607" s="11">
        <v>26.57</v>
      </c>
      <c r="T607" s="11">
        <v>60.06</v>
      </c>
      <c r="U607" s="11">
        <v>21.49</v>
      </c>
      <c r="V607" s="11">
        <v>32.15</v>
      </c>
      <c r="W607" s="17">
        <f t="shared" si="39"/>
        <v>6.8439490445859867</v>
      </c>
      <c r="Z607" s="11">
        <v>301</v>
      </c>
      <c r="AA607" s="11">
        <v>61.55</v>
      </c>
      <c r="AB607" s="11">
        <v>114.39</v>
      </c>
      <c r="AC607" s="11">
        <v>33.33</v>
      </c>
      <c r="AD607" s="11">
        <v>44.45</v>
      </c>
      <c r="AE607" s="17">
        <f t="shared" si="40"/>
        <v>10.614649681528661</v>
      </c>
    </row>
    <row r="608" spans="2:31" x14ac:dyDescent="0.25">
      <c r="B608" s="16">
        <v>316</v>
      </c>
      <c r="C608" s="16">
        <v>23.6</v>
      </c>
      <c r="D608" s="16">
        <v>69.55</v>
      </c>
      <c r="E608" s="16">
        <v>20.84</v>
      </c>
      <c r="F608" s="16">
        <v>33.119999999999997</v>
      </c>
      <c r="G608" s="17">
        <f t="shared" si="41"/>
        <v>6.6369426751592355</v>
      </c>
      <c r="J608" s="11">
        <v>645</v>
      </c>
      <c r="K608" s="11">
        <v>6.03</v>
      </c>
      <c r="L608" s="11">
        <v>33.5</v>
      </c>
      <c r="M608" s="11">
        <v>9.59</v>
      </c>
      <c r="N608" s="11">
        <v>21.94</v>
      </c>
      <c r="O608" s="17">
        <f t="shared" si="38"/>
        <v>3.0541401273885347</v>
      </c>
      <c r="R608" s="11">
        <v>132</v>
      </c>
      <c r="S608" s="11">
        <v>28.1</v>
      </c>
      <c r="T608" s="11">
        <v>89.06</v>
      </c>
      <c r="U608" s="11">
        <v>21.53</v>
      </c>
      <c r="V608" s="11">
        <v>39.659999999999997</v>
      </c>
      <c r="W608" s="17">
        <f t="shared" si="39"/>
        <v>6.8566878980891719</v>
      </c>
      <c r="Z608" s="11">
        <v>302</v>
      </c>
      <c r="AA608" s="11">
        <v>55.21</v>
      </c>
      <c r="AB608" s="11">
        <v>106.19</v>
      </c>
      <c r="AC608" s="11">
        <v>34.450000000000003</v>
      </c>
      <c r="AD608" s="11">
        <v>44.78</v>
      </c>
      <c r="AE608" s="17">
        <f t="shared" si="40"/>
        <v>10.971337579617835</v>
      </c>
    </row>
    <row r="609" spans="2:31" x14ac:dyDescent="0.25">
      <c r="B609" s="16">
        <v>441</v>
      </c>
      <c r="C609" s="16">
        <v>25.13</v>
      </c>
      <c r="D609" s="16">
        <v>74.959999999999994</v>
      </c>
      <c r="E609" s="16">
        <v>20.93</v>
      </c>
      <c r="F609" s="16">
        <v>34.31</v>
      </c>
      <c r="G609" s="17">
        <f t="shared" si="41"/>
        <v>6.6656050955414008</v>
      </c>
      <c r="J609" s="11">
        <v>65</v>
      </c>
      <c r="K609" s="11">
        <v>6.22</v>
      </c>
      <c r="L609" s="11">
        <v>23.76</v>
      </c>
      <c r="M609" s="11">
        <v>9.6</v>
      </c>
      <c r="N609" s="11">
        <v>18.22</v>
      </c>
      <c r="O609" s="17">
        <f t="shared" si="38"/>
        <v>3.057324840764331</v>
      </c>
      <c r="R609" s="11">
        <v>285</v>
      </c>
      <c r="S609" s="11">
        <v>31.87</v>
      </c>
      <c r="T609" s="11">
        <v>67.349999999999994</v>
      </c>
      <c r="U609" s="11">
        <v>21.63</v>
      </c>
      <c r="V609" s="11">
        <v>30.85</v>
      </c>
      <c r="W609" s="17">
        <f t="shared" si="39"/>
        <v>6.888535031847133</v>
      </c>
      <c r="Z609" s="11">
        <v>303</v>
      </c>
      <c r="AA609" s="11">
        <v>70.67</v>
      </c>
      <c r="AB609" s="11">
        <v>106.14</v>
      </c>
      <c r="AC609" s="11">
        <v>33.299999999999997</v>
      </c>
      <c r="AD609" s="11">
        <v>43.11</v>
      </c>
      <c r="AE609" s="17">
        <f t="shared" si="40"/>
        <v>10.605095541401273</v>
      </c>
    </row>
    <row r="610" spans="2:31" x14ac:dyDescent="0.25">
      <c r="B610" s="16">
        <v>75</v>
      </c>
      <c r="C610" s="21">
        <v>22.869045738068611</v>
      </c>
      <c r="D610" s="21">
        <v>55.551211102366658</v>
      </c>
      <c r="E610" s="21">
        <v>20.934120934120937</v>
      </c>
      <c r="F610" s="21">
        <v>30.001430001430005</v>
      </c>
      <c r="G610" s="17">
        <f t="shared" si="41"/>
        <v>6.6669174949429735</v>
      </c>
      <c r="J610" s="11">
        <v>572</v>
      </c>
      <c r="K610" s="11">
        <v>6.58</v>
      </c>
      <c r="L610" s="11">
        <v>51.36</v>
      </c>
      <c r="M610" s="11">
        <v>9.6</v>
      </c>
      <c r="N610" s="11">
        <v>27.37</v>
      </c>
      <c r="O610" s="17">
        <f t="shared" si="38"/>
        <v>3.057324840764331</v>
      </c>
      <c r="R610" s="11">
        <v>58</v>
      </c>
      <c r="S610" s="11">
        <v>29.66</v>
      </c>
      <c r="T610" s="11">
        <v>80.510000000000005</v>
      </c>
      <c r="U610" s="11">
        <v>21.76</v>
      </c>
      <c r="V610" s="11">
        <v>36.36</v>
      </c>
      <c r="W610" s="17">
        <f t="shared" si="39"/>
        <v>6.9299363057324843</v>
      </c>
      <c r="Z610" s="11">
        <v>304</v>
      </c>
      <c r="AA610" s="11">
        <v>65.91</v>
      </c>
      <c r="AB610" s="11">
        <v>157.01</v>
      </c>
      <c r="AC610" s="11">
        <v>34.78</v>
      </c>
      <c r="AD610" s="11">
        <v>52.34</v>
      </c>
      <c r="AE610" s="17">
        <f t="shared" si="40"/>
        <v>11.076433121019107</v>
      </c>
    </row>
    <row r="611" spans="2:31" x14ac:dyDescent="0.25">
      <c r="B611" s="16">
        <v>61</v>
      </c>
      <c r="C611" s="21">
        <v>29.027958055887087</v>
      </c>
      <c r="D611" s="21">
        <v>63.174226348389524</v>
      </c>
      <c r="E611" s="21">
        <v>21.021021021021021</v>
      </c>
      <c r="F611" s="21">
        <v>30.296230296230299</v>
      </c>
      <c r="G611" s="17">
        <f t="shared" si="41"/>
        <v>6.6945926818538277</v>
      </c>
      <c r="J611" s="11">
        <v>662</v>
      </c>
      <c r="K611" s="11">
        <v>6.38</v>
      </c>
      <c r="L611" s="11">
        <v>41.08</v>
      </c>
      <c r="M611" s="11">
        <v>9.6199999999999992</v>
      </c>
      <c r="N611" s="11">
        <v>24.57</v>
      </c>
      <c r="O611" s="17">
        <f t="shared" si="38"/>
        <v>3.0636942675159231</v>
      </c>
      <c r="R611" s="11">
        <v>106</v>
      </c>
      <c r="S611" s="11">
        <v>27.84</v>
      </c>
      <c r="T611" s="11">
        <v>81.05</v>
      </c>
      <c r="U611" s="11">
        <v>21.76</v>
      </c>
      <c r="V611" s="11">
        <v>36.94</v>
      </c>
      <c r="W611" s="17">
        <f t="shared" si="39"/>
        <v>6.9299363057324843</v>
      </c>
      <c r="Z611" s="11">
        <v>305</v>
      </c>
      <c r="AA611" s="11">
        <v>89.298000000000002</v>
      </c>
      <c r="AB611" s="11">
        <v>175.88</v>
      </c>
      <c r="AC611" s="11">
        <v>35.340000000000003</v>
      </c>
      <c r="AD611" s="11">
        <v>51.04</v>
      </c>
      <c r="AE611" s="17">
        <f t="shared" si="40"/>
        <v>11.254777070063694</v>
      </c>
    </row>
    <row r="612" spans="2:31" x14ac:dyDescent="0.25">
      <c r="B612" s="16">
        <v>314</v>
      </c>
      <c r="C612" s="16">
        <v>28.88</v>
      </c>
      <c r="D612" s="16">
        <v>65.84</v>
      </c>
      <c r="E612" s="16">
        <v>21.03</v>
      </c>
      <c r="F612" s="16">
        <v>31.1</v>
      </c>
      <c r="G612" s="17">
        <f t="shared" si="41"/>
        <v>6.6974522292993628</v>
      </c>
      <c r="J612" s="11">
        <v>489</v>
      </c>
      <c r="K612" s="11">
        <v>5.0599999999999996</v>
      </c>
      <c r="L612" s="11">
        <v>31.69</v>
      </c>
      <c r="M612" s="11">
        <v>9.64</v>
      </c>
      <c r="N612" s="11">
        <v>22.24</v>
      </c>
      <c r="O612" s="17">
        <f t="shared" si="38"/>
        <v>3.0700636942675161</v>
      </c>
      <c r="R612" s="11">
        <v>142</v>
      </c>
      <c r="S612" s="11">
        <v>30.81</v>
      </c>
      <c r="T612" s="11">
        <v>65.680000000000007</v>
      </c>
      <c r="U612" s="11">
        <v>21.81</v>
      </c>
      <c r="V612" s="11">
        <v>32.96</v>
      </c>
      <c r="W612" s="17">
        <f t="shared" si="39"/>
        <v>6.9458598726114644</v>
      </c>
    </row>
    <row r="613" spans="2:31" x14ac:dyDescent="0.25">
      <c r="B613" s="16">
        <v>117</v>
      </c>
      <c r="C613" s="16">
        <v>25.46</v>
      </c>
      <c r="D613" s="16">
        <v>76.569999999999993</v>
      </c>
      <c r="E613" s="16">
        <v>21.08</v>
      </c>
      <c r="F613" s="16">
        <v>34.46</v>
      </c>
      <c r="G613" s="17">
        <f t="shared" si="41"/>
        <v>6.7133757961783429</v>
      </c>
      <c r="J613" s="11">
        <v>38</v>
      </c>
      <c r="K613" s="11">
        <v>6.45</v>
      </c>
      <c r="L613" s="11">
        <v>23.07</v>
      </c>
      <c r="M613" s="11">
        <v>9.66</v>
      </c>
      <c r="N613" s="11">
        <v>18.3</v>
      </c>
      <c r="O613" s="17">
        <f t="shared" ref="O613:O676" si="42">M613/3.14</f>
        <v>3.0764331210191083</v>
      </c>
      <c r="R613" s="11">
        <v>240</v>
      </c>
      <c r="S613" s="11">
        <v>22.83</v>
      </c>
      <c r="T613" s="11">
        <v>57.83</v>
      </c>
      <c r="U613" s="11">
        <v>21.82</v>
      </c>
      <c r="V613" s="11">
        <v>33.04</v>
      </c>
      <c r="W613" s="17">
        <f t="shared" si="39"/>
        <v>6.9490445859872612</v>
      </c>
      <c r="Y613" s="186" t="s">
        <v>21</v>
      </c>
      <c r="Z613" s="11" t="s">
        <v>3</v>
      </c>
      <c r="AA613" s="11" t="s">
        <v>4</v>
      </c>
      <c r="AB613" s="11" t="s">
        <v>5</v>
      </c>
      <c r="AC613" s="11" t="s">
        <v>6</v>
      </c>
      <c r="AD613" s="11" t="s">
        <v>7</v>
      </c>
      <c r="AE613" s="16" t="s">
        <v>167</v>
      </c>
    </row>
    <row r="614" spans="2:31" x14ac:dyDescent="0.25">
      <c r="B614" s="16">
        <v>7</v>
      </c>
      <c r="C614" s="21">
        <v>30.830861661692495</v>
      </c>
      <c r="D614" s="21">
        <v>78.867957735836612</v>
      </c>
      <c r="E614" s="21">
        <v>21.111221111221109</v>
      </c>
      <c r="F614" s="21">
        <v>33.805233805233804</v>
      </c>
      <c r="G614" s="17">
        <f t="shared" si="41"/>
        <v>6.7233188252296525</v>
      </c>
      <c r="J614" s="11">
        <v>42</v>
      </c>
      <c r="K614" s="11">
        <v>6.63</v>
      </c>
      <c r="L614" s="11">
        <v>40.61</v>
      </c>
      <c r="M614" s="11">
        <v>9.75</v>
      </c>
      <c r="N614" s="11">
        <v>24.8</v>
      </c>
      <c r="O614" s="17">
        <f t="shared" si="42"/>
        <v>3.105095541401274</v>
      </c>
      <c r="R614" s="11">
        <v>405</v>
      </c>
      <c r="S614" s="11">
        <v>27.18</v>
      </c>
      <c r="T614" s="11">
        <v>75.64</v>
      </c>
      <c r="U614" s="11">
        <v>21.92</v>
      </c>
      <c r="V614" s="11">
        <v>35.200000000000003</v>
      </c>
      <c r="W614" s="17">
        <f t="shared" si="39"/>
        <v>6.9808917197452232</v>
      </c>
      <c r="Y614" s="187" t="s">
        <v>241</v>
      </c>
      <c r="Z614" s="11">
        <v>158</v>
      </c>
      <c r="AA614" s="11">
        <v>0.73</v>
      </c>
      <c r="AB614" s="11">
        <v>7.02</v>
      </c>
      <c r="AC614" s="11">
        <v>3.25</v>
      </c>
      <c r="AD614" s="11">
        <v>9.9700000000000006</v>
      </c>
      <c r="AE614" s="17">
        <f t="shared" ref="AE614:AE677" si="43">AC614/3.14</f>
        <v>1.0350318471337578</v>
      </c>
    </row>
    <row r="615" spans="2:31" x14ac:dyDescent="0.25">
      <c r="B615" s="16">
        <v>42</v>
      </c>
      <c r="C615" s="21">
        <v>27.926855853683783</v>
      </c>
      <c r="D615" s="21">
        <v>94.646389292683949</v>
      </c>
      <c r="E615" s="21">
        <v>21.24102124102124</v>
      </c>
      <c r="F615" s="21">
        <v>37.222937222937226</v>
      </c>
      <c r="G615" s="17">
        <f t="shared" si="41"/>
        <v>6.764656446185108</v>
      </c>
      <c r="J615" s="11">
        <v>74</v>
      </c>
      <c r="K615" s="11">
        <v>6.64</v>
      </c>
      <c r="L615" s="11">
        <v>36.99</v>
      </c>
      <c r="M615" s="11">
        <v>9.75</v>
      </c>
      <c r="N615" s="11">
        <v>23.01</v>
      </c>
      <c r="O615" s="17">
        <f t="shared" si="42"/>
        <v>3.105095541401274</v>
      </c>
      <c r="R615" s="11">
        <v>88</v>
      </c>
      <c r="S615" s="11">
        <v>28.79</v>
      </c>
      <c r="T615" s="11">
        <v>79.239999999999995</v>
      </c>
      <c r="U615" s="11">
        <v>22.18</v>
      </c>
      <c r="V615" s="11">
        <v>38.07</v>
      </c>
      <c r="W615" s="17">
        <f t="shared" si="39"/>
        <v>7.0636942675159231</v>
      </c>
      <c r="Z615" s="11">
        <v>179</v>
      </c>
      <c r="AA615" s="11">
        <v>1.45</v>
      </c>
      <c r="AB615" s="11">
        <v>9.2799999999999994</v>
      </c>
      <c r="AC615" s="11">
        <v>4.62</v>
      </c>
      <c r="AD615" s="11">
        <v>11.54</v>
      </c>
      <c r="AE615" s="17">
        <f t="shared" si="43"/>
        <v>1.4713375796178343</v>
      </c>
    </row>
    <row r="616" spans="2:31" x14ac:dyDescent="0.25">
      <c r="B616" s="16">
        <v>558</v>
      </c>
      <c r="C616" s="16">
        <v>25.37</v>
      </c>
      <c r="D616" s="16">
        <v>50.03</v>
      </c>
      <c r="E616" s="16">
        <v>21.27</v>
      </c>
      <c r="F616" s="16">
        <v>28.75</v>
      </c>
      <c r="G616" s="17">
        <f t="shared" si="41"/>
        <v>6.7738853503184711</v>
      </c>
      <c r="J616" s="11">
        <v>111</v>
      </c>
      <c r="K616" s="11">
        <v>6.59</v>
      </c>
      <c r="L616" s="11">
        <v>48.33</v>
      </c>
      <c r="M616" s="11">
        <v>9.7799999999999994</v>
      </c>
      <c r="N616" s="11">
        <v>26.07</v>
      </c>
      <c r="O616" s="17">
        <f t="shared" si="42"/>
        <v>3.114649681528662</v>
      </c>
      <c r="R616" s="11">
        <v>127</v>
      </c>
      <c r="S616" s="11">
        <v>27.09</v>
      </c>
      <c r="T616" s="11">
        <v>53.4</v>
      </c>
      <c r="U616" s="11">
        <v>22.31</v>
      </c>
      <c r="V616" s="11">
        <v>30.79</v>
      </c>
      <c r="W616" s="17">
        <f t="shared" si="39"/>
        <v>7.1050955414012735</v>
      </c>
      <c r="Z616" s="11">
        <v>254</v>
      </c>
      <c r="AA616" s="11">
        <v>1.59</v>
      </c>
      <c r="AB616" s="11">
        <v>8.76</v>
      </c>
      <c r="AC616" s="11">
        <v>4.91</v>
      </c>
      <c r="AD616" s="11">
        <v>11.38</v>
      </c>
      <c r="AE616" s="17">
        <f t="shared" si="43"/>
        <v>1.5636942675159236</v>
      </c>
    </row>
    <row r="617" spans="2:31" x14ac:dyDescent="0.25">
      <c r="B617" s="16">
        <v>310</v>
      </c>
      <c r="C617" s="16">
        <v>28.13</v>
      </c>
      <c r="D617" s="16">
        <v>72.290000000000006</v>
      </c>
      <c r="E617" s="16">
        <v>21.28</v>
      </c>
      <c r="F617" s="16">
        <v>32.51</v>
      </c>
      <c r="G617" s="17">
        <f t="shared" si="41"/>
        <v>6.7770700636942678</v>
      </c>
      <c r="J617" s="11">
        <v>587</v>
      </c>
      <c r="K617" s="11">
        <v>6.58</v>
      </c>
      <c r="L617" s="11">
        <v>19.63</v>
      </c>
      <c r="M617" s="11">
        <v>9.7899999999999991</v>
      </c>
      <c r="N617" s="11">
        <v>16.95</v>
      </c>
      <c r="O617" s="17">
        <f t="shared" si="42"/>
        <v>3.1178343949044582</v>
      </c>
      <c r="R617" s="11">
        <v>239</v>
      </c>
      <c r="S617" s="11">
        <v>23.66</v>
      </c>
      <c r="T617" s="11">
        <v>55.18</v>
      </c>
      <c r="U617" s="11">
        <v>22.32</v>
      </c>
      <c r="V617" s="11">
        <v>34.369999999999997</v>
      </c>
      <c r="W617" s="17">
        <f t="shared" si="39"/>
        <v>7.1082802547770703</v>
      </c>
      <c r="Z617" s="11">
        <v>309</v>
      </c>
      <c r="AA617" s="11">
        <v>1.85</v>
      </c>
      <c r="AB617" s="11">
        <v>10.72</v>
      </c>
      <c r="AC617" s="11">
        <v>5.26</v>
      </c>
      <c r="AD617" s="11">
        <v>12.39</v>
      </c>
      <c r="AE617" s="17">
        <f t="shared" si="43"/>
        <v>1.6751592356687897</v>
      </c>
    </row>
    <row r="618" spans="2:31" x14ac:dyDescent="0.25">
      <c r="B618" s="16">
        <v>508</v>
      </c>
      <c r="C618" s="16">
        <v>31.35</v>
      </c>
      <c r="D618" s="16">
        <v>76.16</v>
      </c>
      <c r="E618" s="16">
        <v>21.31</v>
      </c>
      <c r="F618" s="16">
        <v>32.9</v>
      </c>
      <c r="G618" s="17">
        <f t="shared" si="41"/>
        <v>6.7866242038216553</v>
      </c>
      <c r="J618" s="11">
        <v>502</v>
      </c>
      <c r="K618" s="11">
        <v>5.87</v>
      </c>
      <c r="L618" s="11">
        <v>19.260000000000002</v>
      </c>
      <c r="M618" s="11">
        <v>9.81</v>
      </c>
      <c r="N618" s="11">
        <v>17.100000000000001</v>
      </c>
      <c r="O618" s="17">
        <f t="shared" si="42"/>
        <v>3.1242038216560508</v>
      </c>
      <c r="R618" s="11">
        <v>398</v>
      </c>
      <c r="S618" s="11">
        <v>32.6</v>
      </c>
      <c r="T618" s="11">
        <v>57.12</v>
      </c>
      <c r="U618" s="11">
        <v>22.36</v>
      </c>
      <c r="V618" s="11">
        <v>29.71</v>
      </c>
      <c r="W618" s="17">
        <f t="shared" si="39"/>
        <v>7.1210191082802545</v>
      </c>
      <c r="Z618" s="11">
        <v>231</v>
      </c>
      <c r="AA618" s="11">
        <v>2.02</v>
      </c>
      <c r="AB618" s="11">
        <v>9.2799999999999994</v>
      </c>
      <c r="AC618" s="11">
        <v>5.6</v>
      </c>
      <c r="AD618" s="11">
        <v>11.89</v>
      </c>
      <c r="AE618" s="17">
        <f t="shared" si="43"/>
        <v>1.7834394904458597</v>
      </c>
    </row>
    <row r="619" spans="2:31" x14ac:dyDescent="0.25">
      <c r="B619" s="16">
        <v>110</v>
      </c>
      <c r="C619" s="16">
        <v>27.58</v>
      </c>
      <c r="D619" s="16">
        <v>66.09</v>
      </c>
      <c r="E619" s="16">
        <v>21.33</v>
      </c>
      <c r="F619" s="16">
        <v>31.84</v>
      </c>
      <c r="G619" s="17">
        <f t="shared" si="41"/>
        <v>6.7929936305732479</v>
      </c>
      <c r="J619" s="11">
        <v>219</v>
      </c>
      <c r="K619" s="11">
        <v>6.34</v>
      </c>
      <c r="L619" s="11">
        <v>35.39</v>
      </c>
      <c r="M619" s="11">
        <v>9.82</v>
      </c>
      <c r="N619" s="11">
        <v>22.5</v>
      </c>
      <c r="O619" s="17">
        <f t="shared" si="42"/>
        <v>3.1273885350318471</v>
      </c>
      <c r="R619" s="11">
        <v>234</v>
      </c>
      <c r="S619" s="11">
        <v>33.76</v>
      </c>
      <c r="T619" s="11">
        <v>59.6</v>
      </c>
      <c r="U619" s="11">
        <v>22.38</v>
      </c>
      <c r="V619" s="11">
        <v>30.43</v>
      </c>
      <c r="W619" s="17">
        <f t="shared" si="39"/>
        <v>7.1273885350318462</v>
      </c>
      <c r="Z619" s="11">
        <v>41</v>
      </c>
      <c r="AA619" s="11">
        <v>2.3199999999999998</v>
      </c>
      <c r="AB619" s="11">
        <v>12.63</v>
      </c>
      <c r="AC619" s="11">
        <v>5.69</v>
      </c>
      <c r="AD619" s="11">
        <v>13.42</v>
      </c>
      <c r="AE619" s="17">
        <f t="shared" si="43"/>
        <v>1.8121019108280256</v>
      </c>
    </row>
    <row r="620" spans="2:31" x14ac:dyDescent="0.25">
      <c r="B620" s="16">
        <v>156</v>
      </c>
      <c r="C620" s="16">
        <v>24.78</v>
      </c>
      <c r="D620" s="16">
        <v>77.22</v>
      </c>
      <c r="E620" s="16">
        <v>21.39</v>
      </c>
      <c r="F620" s="16">
        <v>35.409999999999997</v>
      </c>
      <c r="G620" s="17">
        <f t="shared" si="41"/>
        <v>6.8121019108280256</v>
      </c>
      <c r="J620" s="11">
        <v>536</v>
      </c>
      <c r="K620" s="11">
        <v>6.92</v>
      </c>
      <c r="L620" s="11">
        <v>46.86</v>
      </c>
      <c r="M620" s="11">
        <v>9.8800000000000008</v>
      </c>
      <c r="N620" s="11">
        <v>25.96</v>
      </c>
      <c r="O620" s="17">
        <f t="shared" si="42"/>
        <v>3.1464968152866244</v>
      </c>
      <c r="R620" s="11">
        <v>395</v>
      </c>
      <c r="S620" s="11">
        <v>31.67</v>
      </c>
      <c r="T620" s="11">
        <v>73.099999999999994</v>
      </c>
      <c r="U620" s="11">
        <v>22.54</v>
      </c>
      <c r="V620" s="11">
        <v>36.29</v>
      </c>
      <c r="W620" s="17">
        <f t="shared" ref="W620:W683" si="44">U620/3.14</f>
        <v>7.1783439490445851</v>
      </c>
      <c r="Z620" s="11">
        <v>14</v>
      </c>
      <c r="AA620" s="11">
        <v>2.4700000000000002</v>
      </c>
      <c r="AB620" s="11">
        <v>9.81</v>
      </c>
      <c r="AC620" s="11">
        <v>5.91</v>
      </c>
      <c r="AD620" s="11">
        <v>11.73</v>
      </c>
      <c r="AE620" s="17">
        <f t="shared" si="43"/>
        <v>1.8821656050955413</v>
      </c>
    </row>
    <row r="621" spans="2:31" x14ac:dyDescent="0.25">
      <c r="B621" s="16">
        <v>200</v>
      </c>
      <c r="C621" s="16">
        <v>31.34</v>
      </c>
      <c r="D621" s="16">
        <v>88.17</v>
      </c>
      <c r="E621" s="16">
        <v>21.54</v>
      </c>
      <c r="F621" s="16">
        <v>35.54</v>
      </c>
      <c r="G621" s="17">
        <f t="shared" si="41"/>
        <v>6.8598726114649677</v>
      </c>
      <c r="J621" s="11">
        <v>238</v>
      </c>
      <c r="K621" s="11">
        <v>5.88</v>
      </c>
      <c r="L621" s="11">
        <v>35.67</v>
      </c>
      <c r="M621" s="11">
        <v>9.9</v>
      </c>
      <c r="N621" s="11">
        <v>22.89</v>
      </c>
      <c r="O621" s="17">
        <f t="shared" si="42"/>
        <v>3.1528662420382165</v>
      </c>
      <c r="R621" s="11">
        <v>146</v>
      </c>
      <c r="S621" s="11">
        <v>25.08</v>
      </c>
      <c r="T621" s="11">
        <v>60.33</v>
      </c>
      <c r="U621" s="11">
        <v>22.59</v>
      </c>
      <c r="V621" s="11">
        <v>32.72</v>
      </c>
      <c r="W621" s="17">
        <f t="shared" si="44"/>
        <v>7.1942675159235669</v>
      </c>
      <c r="Z621" s="11">
        <v>153</v>
      </c>
      <c r="AA621" s="11">
        <v>2.19</v>
      </c>
      <c r="AB621" s="11">
        <v>13.47</v>
      </c>
      <c r="AC621" s="11">
        <v>5.93</v>
      </c>
      <c r="AD621" s="11">
        <v>13.9</v>
      </c>
      <c r="AE621" s="17">
        <f t="shared" si="43"/>
        <v>1.8885350318471337</v>
      </c>
    </row>
    <row r="622" spans="2:31" x14ac:dyDescent="0.25">
      <c r="B622" s="16">
        <v>359</v>
      </c>
      <c r="C622" s="16">
        <v>31.54</v>
      </c>
      <c r="D622" s="16">
        <v>78.12</v>
      </c>
      <c r="E622" s="16">
        <v>21.57</v>
      </c>
      <c r="F622" s="16">
        <v>33.07</v>
      </c>
      <c r="G622" s="17">
        <f t="shared" si="41"/>
        <v>6.8694267515923562</v>
      </c>
      <c r="J622" s="11">
        <v>542</v>
      </c>
      <c r="K622" s="11">
        <v>6.34</v>
      </c>
      <c r="L622" s="11">
        <v>46.74</v>
      </c>
      <c r="M622" s="11">
        <v>9.9</v>
      </c>
      <c r="N622" s="11">
        <v>27.03</v>
      </c>
      <c r="O622" s="17">
        <f t="shared" si="42"/>
        <v>3.1528662420382165</v>
      </c>
      <c r="R622" s="11">
        <v>49</v>
      </c>
      <c r="S622" s="11">
        <v>30.71</v>
      </c>
      <c r="T622" s="11">
        <v>67.989999999999995</v>
      </c>
      <c r="U622" s="11">
        <v>22.68</v>
      </c>
      <c r="V622" s="11">
        <v>32.68</v>
      </c>
      <c r="W622" s="17">
        <f t="shared" si="44"/>
        <v>7.2229299363057322</v>
      </c>
      <c r="Z622" s="11">
        <v>342</v>
      </c>
      <c r="AA622" s="11">
        <v>2.37</v>
      </c>
      <c r="AB622" s="11">
        <v>15.54</v>
      </c>
      <c r="AC622" s="11">
        <v>5.93</v>
      </c>
      <c r="AD622" s="11">
        <v>15.2</v>
      </c>
      <c r="AE622" s="17">
        <f t="shared" si="43"/>
        <v>1.8885350318471337</v>
      </c>
    </row>
    <row r="623" spans="2:31" x14ac:dyDescent="0.25">
      <c r="B623" s="16">
        <v>243</v>
      </c>
      <c r="C623" s="16">
        <v>30.14</v>
      </c>
      <c r="D623" s="16">
        <v>71.75</v>
      </c>
      <c r="E623" s="16">
        <v>21.58</v>
      </c>
      <c r="F623" s="16">
        <v>32.33</v>
      </c>
      <c r="G623" s="17">
        <f t="shared" si="41"/>
        <v>6.872611464968152</v>
      </c>
      <c r="J623" s="11">
        <v>510</v>
      </c>
      <c r="K623" s="11">
        <v>6.64</v>
      </c>
      <c r="L623" s="11">
        <v>34.299999999999997</v>
      </c>
      <c r="M623" s="11">
        <v>9.91</v>
      </c>
      <c r="N623" s="11">
        <v>23.05</v>
      </c>
      <c r="O623" s="17">
        <f t="shared" si="42"/>
        <v>3.1560509554140128</v>
      </c>
      <c r="R623" s="11">
        <v>85</v>
      </c>
      <c r="S623" s="11">
        <v>30.71</v>
      </c>
      <c r="T623" s="11">
        <v>67.989999999999995</v>
      </c>
      <c r="U623" s="11">
        <v>22.68</v>
      </c>
      <c r="V623" s="11">
        <v>32.68</v>
      </c>
      <c r="W623" s="17">
        <f t="shared" si="44"/>
        <v>7.2229299363057322</v>
      </c>
      <c r="Z623" s="11">
        <v>61</v>
      </c>
      <c r="AA623" s="11">
        <v>2.83</v>
      </c>
      <c r="AB623" s="11">
        <v>10.199999999999999</v>
      </c>
      <c r="AC623" s="11">
        <v>6.31</v>
      </c>
      <c r="AD623" s="11">
        <v>11.9</v>
      </c>
      <c r="AE623" s="17">
        <f t="shared" si="43"/>
        <v>2.0095541401273884</v>
      </c>
    </row>
    <row r="624" spans="2:31" x14ac:dyDescent="0.25">
      <c r="B624" s="16">
        <v>532</v>
      </c>
      <c r="C624" s="16">
        <v>26.51</v>
      </c>
      <c r="D624" s="16">
        <v>70.87</v>
      </c>
      <c r="E624" s="16">
        <v>21.62</v>
      </c>
      <c r="F624" s="16">
        <v>33.159999999999997</v>
      </c>
      <c r="G624" s="17">
        <f t="shared" si="41"/>
        <v>6.885350318471338</v>
      </c>
      <c r="J624" s="11">
        <v>610</v>
      </c>
      <c r="K624" s="11">
        <v>6.64</v>
      </c>
      <c r="L624" s="11">
        <v>61.71</v>
      </c>
      <c r="M624" s="11">
        <v>9.9700000000000006</v>
      </c>
      <c r="N624" s="11">
        <v>31.19</v>
      </c>
      <c r="O624" s="17">
        <f t="shared" si="42"/>
        <v>3.1751592356687901</v>
      </c>
      <c r="R624" s="11">
        <v>175</v>
      </c>
      <c r="S624" s="11">
        <v>32.200000000000003</v>
      </c>
      <c r="T624" s="11">
        <v>75.84</v>
      </c>
      <c r="U624" s="11">
        <v>22.8</v>
      </c>
      <c r="V624" s="11">
        <v>34.61</v>
      </c>
      <c r="W624" s="17">
        <f t="shared" si="44"/>
        <v>7.2611464968152868</v>
      </c>
      <c r="Z624" s="11">
        <v>150</v>
      </c>
      <c r="AA624" s="11">
        <v>2.64</v>
      </c>
      <c r="AB624" s="11">
        <v>15.66</v>
      </c>
      <c r="AC624" s="11">
        <v>6.5</v>
      </c>
      <c r="AD624" s="11">
        <v>15.47</v>
      </c>
      <c r="AE624" s="17">
        <f t="shared" si="43"/>
        <v>2.0700636942675157</v>
      </c>
    </row>
    <row r="625" spans="2:31" x14ac:dyDescent="0.25">
      <c r="B625" s="16">
        <v>5</v>
      </c>
      <c r="C625" s="21">
        <v>26.015052030078046</v>
      </c>
      <c r="D625" s="21">
        <v>83.816867633651455</v>
      </c>
      <c r="E625" s="21">
        <v>21.760221760221761</v>
      </c>
      <c r="F625" s="21">
        <v>35.725835725835722</v>
      </c>
      <c r="G625" s="17">
        <f t="shared" si="41"/>
        <v>6.9300069300069298</v>
      </c>
      <c r="J625" s="11">
        <v>61</v>
      </c>
      <c r="K625" s="11">
        <v>6.2</v>
      </c>
      <c r="L625" s="11">
        <v>37.11</v>
      </c>
      <c r="M625" s="11">
        <v>9.98</v>
      </c>
      <c r="N625" s="11">
        <v>23.23</v>
      </c>
      <c r="O625" s="17">
        <f t="shared" si="42"/>
        <v>3.1783439490445859</v>
      </c>
      <c r="R625" s="11">
        <v>257</v>
      </c>
      <c r="S625" s="11">
        <v>35.49</v>
      </c>
      <c r="T625" s="11">
        <v>61.84</v>
      </c>
      <c r="U625" s="11">
        <v>22.8</v>
      </c>
      <c r="V625" s="11">
        <v>30.03</v>
      </c>
      <c r="W625" s="17">
        <f t="shared" si="44"/>
        <v>7.2611464968152868</v>
      </c>
      <c r="Z625" s="11">
        <v>207</v>
      </c>
      <c r="AA625" s="11">
        <v>3.13</v>
      </c>
      <c r="AB625" s="11">
        <v>19.13</v>
      </c>
      <c r="AC625" s="11">
        <v>6.93</v>
      </c>
      <c r="AD625" s="11">
        <v>17.18</v>
      </c>
      <c r="AE625" s="17">
        <f t="shared" si="43"/>
        <v>2.2070063694267512</v>
      </c>
    </row>
    <row r="626" spans="2:31" x14ac:dyDescent="0.25">
      <c r="B626" s="16">
        <v>177</v>
      </c>
      <c r="C626" s="16">
        <v>33.17</v>
      </c>
      <c r="D626" s="16">
        <v>90.96</v>
      </c>
      <c r="E626" s="16">
        <v>21.92</v>
      </c>
      <c r="F626" s="16">
        <v>35.93</v>
      </c>
      <c r="G626" s="17">
        <f t="shared" si="41"/>
        <v>6.9808917197452232</v>
      </c>
      <c r="J626" s="11">
        <v>76</v>
      </c>
      <c r="K626" s="11">
        <v>5.48</v>
      </c>
      <c r="L626" s="11">
        <v>35.049999999999997</v>
      </c>
      <c r="M626" s="11">
        <v>10</v>
      </c>
      <c r="N626" s="11">
        <v>22.59</v>
      </c>
      <c r="O626" s="17">
        <f t="shared" si="42"/>
        <v>3.1847133757961781</v>
      </c>
      <c r="R626" s="11">
        <v>246</v>
      </c>
      <c r="S626" s="11">
        <v>29.49</v>
      </c>
      <c r="T626" s="11">
        <v>95.15</v>
      </c>
      <c r="U626" s="11">
        <v>22.88</v>
      </c>
      <c r="V626" s="11">
        <v>39.619999999999997</v>
      </c>
      <c r="W626" s="17">
        <f t="shared" si="44"/>
        <v>7.2866242038216553</v>
      </c>
      <c r="Z626" s="11">
        <v>137</v>
      </c>
      <c r="AA626" s="11">
        <v>3.33</v>
      </c>
      <c r="AB626" s="11">
        <v>10.26</v>
      </c>
      <c r="AC626" s="11">
        <v>7.09</v>
      </c>
      <c r="AD626" s="11">
        <v>12.16</v>
      </c>
      <c r="AE626" s="17">
        <f t="shared" si="43"/>
        <v>2.2579617834394905</v>
      </c>
    </row>
    <row r="627" spans="2:31" x14ac:dyDescent="0.25">
      <c r="B627" s="16">
        <v>126</v>
      </c>
      <c r="C627" s="16">
        <v>31.15</v>
      </c>
      <c r="D627" s="16">
        <v>84.4</v>
      </c>
      <c r="E627" s="16">
        <v>21.93</v>
      </c>
      <c r="F627" s="16">
        <v>35.369999999999997</v>
      </c>
      <c r="G627" s="17">
        <f t="shared" si="41"/>
        <v>6.984076433121019</v>
      </c>
      <c r="J627" s="11">
        <v>243</v>
      </c>
      <c r="K627" s="11">
        <v>6.05</v>
      </c>
      <c r="L627" s="11">
        <v>23.22</v>
      </c>
      <c r="M627" s="11">
        <v>10.18</v>
      </c>
      <c r="N627" s="11">
        <v>18.600000000000001</v>
      </c>
      <c r="O627" s="17">
        <f t="shared" si="42"/>
        <v>3.2420382165605095</v>
      </c>
      <c r="R627" s="11">
        <v>355</v>
      </c>
      <c r="S627" s="11">
        <v>19.66</v>
      </c>
      <c r="T627" s="11">
        <v>56.12</v>
      </c>
      <c r="U627" s="11">
        <v>22.89</v>
      </c>
      <c r="V627" s="11">
        <v>37.630000000000003</v>
      </c>
      <c r="W627" s="17">
        <f t="shared" si="44"/>
        <v>7.2898089171974521</v>
      </c>
      <c r="Z627" s="11">
        <v>28</v>
      </c>
      <c r="AA627" s="11">
        <v>3.68</v>
      </c>
      <c r="AB627" s="11">
        <v>14.73</v>
      </c>
      <c r="AC627" s="11">
        <v>7.69</v>
      </c>
      <c r="AD627" s="11">
        <v>14.73</v>
      </c>
      <c r="AE627" s="17">
        <f t="shared" si="43"/>
        <v>2.4490445859872612</v>
      </c>
    </row>
    <row r="628" spans="2:31" x14ac:dyDescent="0.25">
      <c r="B628" s="16">
        <v>488</v>
      </c>
      <c r="C628" s="16">
        <v>33.65</v>
      </c>
      <c r="D628" s="16">
        <v>83.85</v>
      </c>
      <c r="E628" s="16">
        <v>22.05</v>
      </c>
      <c r="F628" s="16">
        <v>34.65</v>
      </c>
      <c r="G628" s="17">
        <f t="shared" si="41"/>
        <v>7.0222929936305736</v>
      </c>
      <c r="J628" s="11">
        <v>249</v>
      </c>
      <c r="K628" s="11">
        <v>7.64</v>
      </c>
      <c r="L628" s="11">
        <v>32.75</v>
      </c>
      <c r="M628" s="11">
        <v>10.18</v>
      </c>
      <c r="N628" s="11">
        <v>21.45</v>
      </c>
      <c r="O628" s="17">
        <f t="shared" si="42"/>
        <v>3.2420382165605095</v>
      </c>
      <c r="R628" s="11">
        <v>302</v>
      </c>
      <c r="S628" s="11">
        <v>35.54</v>
      </c>
      <c r="T628" s="11">
        <v>52.77</v>
      </c>
      <c r="U628" s="11">
        <v>22.9</v>
      </c>
      <c r="V628" s="11">
        <v>27.66</v>
      </c>
      <c r="W628" s="17">
        <f t="shared" si="44"/>
        <v>7.2929936305732479</v>
      </c>
      <c r="Z628" s="11">
        <v>46</v>
      </c>
      <c r="AA628" s="11">
        <v>3.57</v>
      </c>
      <c r="AB628" s="11">
        <v>15.98</v>
      </c>
      <c r="AC628" s="11">
        <v>7.96</v>
      </c>
      <c r="AD628" s="11">
        <v>15.77</v>
      </c>
      <c r="AE628" s="17">
        <f t="shared" si="43"/>
        <v>2.5350318471337578</v>
      </c>
    </row>
    <row r="629" spans="2:31" x14ac:dyDescent="0.25">
      <c r="B629" s="16">
        <v>170</v>
      </c>
      <c r="C629" s="16">
        <v>27.94</v>
      </c>
      <c r="D629" s="16">
        <v>85.14</v>
      </c>
      <c r="E629" s="16">
        <v>22.06</v>
      </c>
      <c r="F629" s="16">
        <v>36.26</v>
      </c>
      <c r="G629" s="17">
        <f t="shared" ref="G629:G692" si="45">E629/3.14</f>
        <v>7.0254777070063685</v>
      </c>
      <c r="J629" s="11">
        <v>656</v>
      </c>
      <c r="K629" s="11">
        <v>6.74</v>
      </c>
      <c r="L629" s="11">
        <v>30.35</v>
      </c>
      <c r="M629" s="11">
        <v>10.199999999999999</v>
      </c>
      <c r="N629" s="11">
        <v>21.15</v>
      </c>
      <c r="O629" s="17">
        <f t="shared" si="42"/>
        <v>3.2484076433121016</v>
      </c>
      <c r="R629" s="11">
        <v>151</v>
      </c>
      <c r="S629" s="11">
        <v>29.14</v>
      </c>
      <c r="T629" s="11">
        <v>66.239999999999995</v>
      </c>
      <c r="U629" s="11">
        <v>23.05</v>
      </c>
      <c r="V629" s="11">
        <v>33.03</v>
      </c>
      <c r="W629" s="17">
        <f t="shared" si="44"/>
        <v>7.3407643312101909</v>
      </c>
      <c r="Z629" s="11">
        <v>313</v>
      </c>
      <c r="AA629" s="11">
        <v>4.34</v>
      </c>
      <c r="AB629" s="11">
        <v>24.96</v>
      </c>
      <c r="AC629" s="11">
        <v>8.51</v>
      </c>
      <c r="AD629" s="11">
        <v>20.079999999999998</v>
      </c>
      <c r="AE629" s="17">
        <f t="shared" si="43"/>
        <v>2.7101910828025475</v>
      </c>
    </row>
    <row r="630" spans="2:31" x14ac:dyDescent="0.25">
      <c r="B630" s="16">
        <v>526</v>
      </c>
      <c r="C630" s="16">
        <v>31.3</v>
      </c>
      <c r="D630" s="16">
        <v>73.48</v>
      </c>
      <c r="E630" s="16">
        <v>22.08</v>
      </c>
      <c r="F630" s="16">
        <v>33.409999999999997</v>
      </c>
      <c r="G630" s="17">
        <f t="shared" si="45"/>
        <v>7.0318471337579611</v>
      </c>
      <c r="J630" s="11">
        <v>257</v>
      </c>
      <c r="K630" s="11">
        <v>6.04</v>
      </c>
      <c r="L630" s="11">
        <v>28.5</v>
      </c>
      <c r="M630" s="11">
        <v>10.28</v>
      </c>
      <c r="N630" s="11">
        <v>20.350000000000001</v>
      </c>
      <c r="O630" s="17">
        <f t="shared" si="42"/>
        <v>3.2738853503184711</v>
      </c>
      <c r="R630" s="11">
        <v>267</v>
      </c>
      <c r="S630" s="11">
        <v>34.18</v>
      </c>
      <c r="T630" s="11">
        <v>75.23</v>
      </c>
      <c r="U630" s="11">
        <v>23.09</v>
      </c>
      <c r="V630" s="11">
        <v>33.24</v>
      </c>
      <c r="W630" s="17">
        <f t="shared" si="44"/>
        <v>7.3535031847133752</v>
      </c>
      <c r="Z630" s="11">
        <v>277</v>
      </c>
      <c r="AA630" s="11">
        <v>4.91</v>
      </c>
      <c r="AB630" s="11">
        <v>21.51</v>
      </c>
      <c r="AC630" s="11">
        <v>8.5399999999999991</v>
      </c>
      <c r="AD630" s="11">
        <v>18.8</v>
      </c>
      <c r="AE630" s="17">
        <f t="shared" si="43"/>
        <v>2.7197452229299359</v>
      </c>
    </row>
    <row r="631" spans="2:31" x14ac:dyDescent="0.25">
      <c r="B631" s="16">
        <v>179</v>
      </c>
      <c r="C631" s="16">
        <v>34.28</v>
      </c>
      <c r="D631" s="16">
        <v>90.62</v>
      </c>
      <c r="E631" s="16">
        <v>22.11</v>
      </c>
      <c r="F631" s="16">
        <v>35.99</v>
      </c>
      <c r="G631" s="17">
        <f t="shared" si="45"/>
        <v>7.0414012738853495</v>
      </c>
      <c r="J631" s="11">
        <v>548</v>
      </c>
      <c r="K631" s="11">
        <v>5.82</v>
      </c>
      <c r="L631" s="11">
        <v>37.119999999999997</v>
      </c>
      <c r="M631" s="11">
        <v>10.35</v>
      </c>
      <c r="N631" s="11">
        <v>23.77</v>
      </c>
      <c r="O631" s="17">
        <f t="shared" si="42"/>
        <v>3.2961783439490442</v>
      </c>
      <c r="R631" s="11">
        <v>96</v>
      </c>
      <c r="S631" s="11">
        <v>30.84</v>
      </c>
      <c r="T631" s="11">
        <v>56.91</v>
      </c>
      <c r="U631" s="11">
        <v>23.11</v>
      </c>
      <c r="V631" s="11">
        <v>30.13</v>
      </c>
      <c r="W631" s="17">
        <f t="shared" si="44"/>
        <v>7.3598726114649677</v>
      </c>
      <c r="Z631" s="11">
        <v>141</v>
      </c>
      <c r="AA631" s="11">
        <v>4.5</v>
      </c>
      <c r="AB631" s="11">
        <v>17.670000000000002</v>
      </c>
      <c r="AC631" s="11">
        <v>8.6999999999999993</v>
      </c>
      <c r="AD631" s="11">
        <v>16.12</v>
      </c>
      <c r="AE631" s="17">
        <f t="shared" si="43"/>
        <v>2.7707006369426748</v>
      </c>
    </row>
    <row r="632" spans="2:31" x14ac:dyDescent="0.25">
      <c r="B632" s="16">
        <v>98</v>
      </c>
      <c r="C632" s="16">
        <v>32.450000000000003</v>
      </c>
      <c r="D632" s="16">
        <v>83.27</v>
      </c>
      <c r="E632" s="16">
        <v>22.17</v>
      </c>
      <c r="F632" s="16">
        <v>34.979999999999997</v>
      </c>
      <c r="G632" s="17">
        <f t="shared" si="45"/>
        <v>7.0605095541401273</v>
      </c>
      <c r="J632" s="11">
        <v>639</v>
      </c>
      <c r="K632" s="11">
        <v>7.78</v>
      </c>
      <c r="L632" s="11">
        <v>45.3</v>
      </c>
      <c r="M632" s="11">
        <v>10.35</v>
      </c>
      <c r="N632" s="11">
        <v>26.11</v>
      </c>
      <c r="O632" s="17">
        <f t="shared" si="42"/>
        <v>3.2961783439490442</v>
      </c>
      <c r="R632" s="11">
        <v>66</v>
      </c>
      <c r="S632" s="11">
        <v>33.78</v>
      </c>
      <c r="T632" s="11">
        <v>71.489999999999995</v>
      </c>
      <c r="U632" s="11">
        <v>23.41</v>
      </c>
      <c r="V632" s="11">
        <v>33.659999999999997</v>
      </c>
      <c r="W632" s="17">
        <f t="shared" si="44"/>
        <v>7.4554140127388528</v>
      </c>
      <c r="Z632" s="11">
        <v>42</v>
      </c>
      <c r="AA632" s="11">
        <v>3.97</v>
      </c>
      <c r="AB632" s="11">
        <v>15.28</v>
      </c>
      <c r="AC632" s="11">
        <v>8.85</v>
      </c>
      <c r="AD632" s="11">
        <v>15.74</v>
      </c>
      <c r="AE632" s="17">
        <f t="shared" si="43"/>
        <v>2.8184713375796178</v>
      </c>
    </row>
    <row r="633" spans="2:31" x14ac:dyDescent="0.25">
      <c r="B633" s="16">
        <v>477</v>
      </c>
      <c r="C633" s="16">
        <v>31.5</v>
      </c>
      <c r="D633" s="16">
        <v>76.930000000000007</v>
      </c>
      <c r="E633" s="16">
        <v>22.24</v>
      </c>
      <c r="F633" s="16">
        <v>33.74</v>
      </c>
      <c r="G633" s="17">
        <f t="shared" si="45"/>
        <v>7.0828025477707</v>
      </c>
      <c r="J633" s="11">
        <v>35</v>
      </c>
      <c r="K633" s="11">
        <v>6.5</v>
      </c>
      <c r="L633" s="11">
        <v>29.32</v>
      </c>
      <c r="M633" s="11">
        <v>10.39</v>
      </c>
      <c r="N633" s="11">
        <v>20.5</v>
      </c>
      <c r="O633" s="17">
        <f t="shared" si="42"/>
        <v>3.3089171974522293</v>
      </c>
      <c r="R633" s="11">
        <v>272</v>
      </c>
      <c r="S633" s="11">
        <v>28.89</v>
      </c>
      <c r="T633" s="11">
        <v>107.15</v>
      </c>
      <c r="U633" s="11">
        <v>23.49</v>
      </c>
      <c r="V633" s="11">
        <v>49.02</v>
      </c>
      <c r="W633" s="17">
        <f t="shared" si="44"/>
        <v>7.4808917197452223</v>
      </c>
      <c r="Z633" s="11">
        <v>100</v>
      </c>
      <c r="AA633" s="11">
        <v>5.35</v>
      </c>
      <c r="AB633" s="11">
        <v>19</v>
      </c>
      <c r="AC633" s="11">
        <v>8.93</v>
      </c>
      <c r="AD633" s="11">
        <v>16.53</v>
      </c>
      <c r="AE633" s="17">
        <f t="shared" si="43"/>
        <v>2.8439490445859872</v>
      </c>
    </row>
    <row r="634" spans="2:31" x14ac:dyDescent="0.25">
      <c r="B634" s="16">
        <v>198</v>
      </c>
      <c r="C634" s="16">
        <v>31.1</v>
      </c>
      <c r="D634" s="16">
        <v>70.260000000000005</v>
      </c>
      <c r="E634" s="16">
        <v>22.27</v>
      </c>
      <c r="F634" s="16">
        <v>32.44</v>
      </c>
      <c r="G634" s="17">
        <f t="shared" si="45"/>
        <v>7.0923566878980884</v>
      </c>
      <c r="J634" s="11">
        <v>545</v>
      </c>
      <c r="K634" s="11">
        <v>7.08</v>
      </c>
      <c r="L634" s="11">
        <v>54.66</v>
      </c>
      <c r="M634" s="11">
        <v>10.41</v>
      </c>
      <c r="N634" s="11">
        <v>29.66</v>
      </c>
      <c r="O634" s="17">
        <f t="shared" si="42"/>
        <v>3.3152866242038215</v>
      </c>
      <c r="R634" s="11">
        <v>141</v>
      </c>
      <c r="S634" s="11">
        <v>28.28</v>
      </c>
      <c r="T634" s="11">
        <v>84.87</v>
      </c>
      <c r="U634" s="11">
        <v>23.75</v>
      </c>
      <c r="V634" s="11">
        <v>39.07</v>
      </c>
      <c r="W634" s="17">
        <f t="shared" si="44"/>
        <v>7.5636942675159231</v>
      </c>
      <c r="Z634" s="11">
        <v>50</v>
      </c>
      <c r="AA634" s="11">
        <v>5.22</v>
      </c>
      <c r="AB634" s="11">
        <v>19.37</v>
      </c>
      <c r="AC634" s="11">
        <v>9.1999999999999993</v>
      </c>
      <c r="AD634" s="11">
        <v>17.329999999999998</v>
      </c>
      <c r="AE634" s="17">
        <f t="shared" si="43"/>
        <v>2.9299363057324839</v>
      </c>
    </row>
    <row r="635" spans="2:31" x14ac:dyDescent="0.25">
      <c r="B635" s="16">
        <v>142</v>
      </c>
      <c r="C635" s="16">
        <v>34.17</v>
      </c>
      <c r="D635" s="16">
        <v>91.55</v>
      </c>
      <c r="E635" s="16">
        <v>22.31</v>
      </c>
      <c r="F635" s="16">
        <v>36.42</v>
      </c>
      <c r="G635" s="17">
        <f t="shared" si="45"/>
        <v>7.1050955414012735</v>
      </c>
      <c r="J635" s="11">
        <v>212</v>
      </c>
      <c r="K635" s="11">
        <v>6.55</v>
      </c>
      <c r="L635" s="11">
        <v>41.84</v>
      </c>
      <c r="M635" s="11">
        <v>10.44</v>
      </c>
      <c r="N635" s="11">
        <v>25.53</v>
      </c>
      <c r="O635" s="17">
        <f t="shared" si="42"/>
        <v>3.3248407643312099</v>
      </c>
      <c r="R635" s="11">
        <v>63</v>
      </c>
      <c r="S635" s="11">
        <v>31.53</v>
      </c>
      <c r="T635" s="11">
        <v>84.26</v>
      </c>
      <c r="U635" s="11">
        <v>23.76</v>
      </c>
      <c r="V635" s="11">
        <v>37.200000000000003</v>
      </c>
      <c r="W635" s="17">
        <f t="shared" si="44"/>
        <v>7.5668789808917198</v>
      </c>
      <c r="Z635" s="11">
        <v>51</v>
      </c>
      <c r="AA635" s="11">
        <v>4.97</v>
      </c>
      <c r="AB635" s="11">
        <v>13.27</v>
      </c>
      <c r="AC635" s="11">
        <v>9.34</v>
      </c>
      <c r="AD635" s="11">
        <v>14.7</v>
      </c>
      <c r="AE635" s="17">
        <f t="shared" si="43"/>
        <v>2.9745222929936306</v>
      </c>
    </row>
    <row r="636" spans="2:31" x14ac:dyDescent="0.25">
      <c r="B636" s="16">
        <v>207</v>
      </c>
      <c r="C636" s="16">
        <v>32.270000000000003</v>
      </c>
      <c r="D636" s="16">
        <v>87.98</v>
      </c>
      <c r="E636" s="16">
        <v>22.42</v>
      </c>
      <c r="F636" s="16">
        <v>35.85</v>
      </c>
      <c r="G636" s="17">
        <f t="shared" si="45"/>
        <v>7.1401273885350323</v>
      </c>
      <c r="J636" s="11">
        <v>331</v>
      </c>
      <c r="K636" s="11">
        <v>5.58</v>
      </c>
      <c r="L636" s="11">
        <v>12.57</v>
      </c>
      <c r="M636" s="11">
        <v>10.44</v>
      </c>
      <c r="N636" s="11">
        <v>14.89</v>
      </c>
      <c r="O636" s="17">
        <f t="shared" si="42"/>
        <v>3.3248407643312099</v>
      </c>
      <c r="R636" s="11">
        <v>201</v>
      </c>
      <c r="S636" s="11">
        <v>37.21</v>
      </c>
      <c r="T636" s="11">
        <v>72.7</v>
      </c>
      <c r="U636" s="11">
        <v>23.79</v>
      </c>
      <c r="V636" s="11">
        <v>33.17</v>
      </c>
      <c r="W636" s="17">
        <f t="shared" si="44"/>
        <v>7.5764331210191074</v>
      </c>
      <c r="Z636" s="11">
        <v>29</v>
      </c>
      <c r="AA636" s="11">
        <v>5.64</v>
      </c>
      <c r="AB636" s="11">
        <v>15.85</v>
      </c>
      <c r="AC636" s="11">
        <v>9.42</v>
      </c>
      <c r="AD636" s="11">
        <v>16.2</v>
      </c>
      <c r="AE636" s="17">
        <f t="shared" si="43"/>
        <v>3</v>
      </c>
    </row>
    <row r="637" spans="2:31" x14ac:dyDescent="0.25">
      <c r="B637" s="16">
        <v>361</v>
      </c>
      <c r="C637" s="16">
        <v>34.47</v>
      </c>
      <c r="D637" s="16">
        <v>95.03</v>
      </c>
      <c r="E637" s="16">
        <v>22.44</v>
      </c>
      <c r="F637" s="16">
        <v>36.729999999999997</v>
      </c>
      <c r="G637" s="17">
        <f t="shared" si="45"/>
        <v>7.1464968152866239</v>
      </c>
      <c r="J637" s="11">
        <v>402</v>
      </c>
      <c r="K637" s="11">
        <v>5.92</v>
      </c>
      <c r="L637" s="11">
        <v>30.84</v>
      </c>
      <c r="M637" s="11">
        <v>10.45</v>
      </c>
      <c r="N637" s="11">
        <v>23.47</v>
      </c>
      <c r="O637" s="17">
        <f t="shared" si="42"/>
        <v>3.3280254777070062</v>
      </c>
      <c r="R637" s="11">
        <v>74</v>
      </c>
      <c r="S637" s="11">
        <v>32.11</v>
      </c>
      <c r="T637" s="11">
        <v>72.33</v>
      </c>
      <c r="U637" s="11">
        <v>23.86</v>
      </c>
      <c r="V637" s="11">
        <v>35.619999999999997</v>
      </c>
      <c r="W637" s="17">
        <f t="shared" si="44"/>
        <v>7.598726114649681</v>
      </c>
      <c r="Z637" s="11">
        <v>32</v>
      </c>
      <c r="AA637" s="11">
        <v>5.35</v>
      </c>
      <c r="AB637" s="11">
        <v>17.55</v>
      </c>
      <c r="AC637" s="11">
        <v>9.48</v>
      </c>
      <c r="AD637" s="11">
        <v>16.21</v>
      </c>
      <c r="AE637" s="17">
        <f t="shared" si="43"/>
        <v>3.0191082802547773</v>
      </c>
    </row>
    <row r="638" spans="2:31" x14ac:dyDescent="0.25">
      <c r="B638" s="16">
        <v>66</v>
      </c>
      <c r="C638" s="21">
        <v>34.58186916370375</v>
      </c>
      <c r="D638" s="21">
        <v>96.340392680689035</v>
      </c>
      <c r="E638" s="21">
        <v>22.500522500522504</v>
      </c>
      <c r="F638" s="21">
        <v>37.200937200937204</v>
      </c>
      <c r="G638" s="17">
        <f t="shared" si="45"/>
        <v>7.165771496981689</v>
      </c>
      <c r="J638" s="11">
        <v>627</v>
      </c>
      <c r="K638" s="11">
        <v>6.91</v>
      </c>
      <c r="L638" s="11">
        <v>40.58</v>
      </c>
      <c r="M638" s="11">
        <v>10.6</v>
      </c>
      <c r="N638" s="11">
        <v>24.17</v>
      </c>
      <c r="O638" s="17">
        <f t="shared" si="42"/>
        <v>3.3757961783439487</v>
      </c>
      <c r="R638" s="11">
        <v>300</v>
      </c>
      <c r="S638" s="11">
        <v>31.96</v>
      </c>
      <c r="T638" s="11">
        <v>80.53</v>
      </c>
      <c r="U638" s="11">
        <v>23.91</v>
      </c>
      <c r="V638" s="11">
        <v>39.590000000000003</v>
      </c>
      <c r="W638" s="17">
        <f t="shared" si="44"/>
        <v>7.614649681528662</v>
      </c>
      <c r="Z638" s="11">
        <v>139</v>
      </c>
      <c r="AA638" s="11">
        <v>5.57</v>
      </c>
      <c r="AB638" s="11">
        <v>17.7</v>
      </c>
      <c r="AC638" s="11">
        <v>9.6199999999999992</v>
      </c>
      <c r="AD638" s="11">
        <v>16.48</v>
      </c>
      <c r="AE638" s="17">
        <f t="shared" si="43"/>
        <v>3.0636942675159231</v>
      </c>
    </row>
    <row r="639" spans="2:31" x14ac:dyDescent="0.25">
      <c r="B639" s="16">
        <v>94</v>
      </c>
      <c r="C639" s="16">
        <v>35.14</v>
      </c>
      <c r="D639" s="16">
        <v>78.319999999999993</v>
      </c>
      <c r="E639" s="16">
        <v>22.51</v>
      </c>
      <c r="F639" s="16">
        <v>33.49</v>
      </c>
      <c r="G639" s="17">
        <f t="shared" si="45"/>
        <v>7.1687898089171975</v>
      </c>
      <c r="J639" s="11">
        <v>570</v>
      </c>
      <c r="K639" s="11">
        <v>7.37</v>
      </c>
      <c r="L639" s="11">
        <v>42.43</v>
      </c>
      <c r="M639" s="11">
        <v>10.68</v>
      </c>
      <c r="N639" s="11">
        <v>25.04</v>
      </c>
      <c r="O639" s="17">
        <f t="shared" si="42"/>
        <v>3.4012738853503182</v>
      </c>
      <c r="R639" s="11">
        <v>236</v>
      </c>
      <c r="S639" s="11">
        <v>31.46</v>
      </c>
      <c r="T639" s="11">
        <v>71.22</v>
      </c>
      <c r="U639" s="11">
        <v>23.93</v>
      </c>
      <c r="V639" s="11">
        <v>35.03</v>
      </c>
      <c r="W639" s="17">
        <f t="shared" si="44"/>
        <v>7.6210191082802545</v>
      </c>
      <c r="Z639" s="11">
        <v>82</v>
      </c>
      <c r="AA639" s="11">
        <v>6.57</v>
      </c>
      <c r="AB639" s="11">
        <v>21.99</v>
      </c>
      <c r="AC639" s="11">
        <v>9.94</v>
      </c>
      <c r="AD639" s="11">
        <v>19.13</v>
      </c>
      <c r="AE639" s="17">
        <f t="shared" si="43"/>
        <v>3.1656050955414008</v>
      </c>
    </row>
    <row r="640" spans="2:31" x14ac:dyDescent="0.25">
      <c r="B640" s="16">
        <v>422</v>
      </c>
      <c r="C640" s="16">
        <v>34.57</v>
      </c>
      <c r="D640" s="16">
        <v>84.03</v>
      </c>
      <c r="E640" s="16">
        <v>22.51</v>
      </c>
      <c r="F640" s="16">
        <v>34.520000000000003</v>
      </c>
      <c r="G640" s="17">
        <f t="shared" si="45"/>
        <v>7.1687898089171975</v>
      </c>
      <c r="J640" s="11">
        <v>109</v>
      </c>
      <c r="K640" s="11">
        <v>7.08</v>
      </c>
      <c r="L640" s="11">
        <v>42.48</v>
      </c>
      <c r="M640" s="11">
        <v>10.7</v>
      </c>
      <c r="N640" s="11">
        <v>24.62</v>
      </c>
      <c r="O640" s="17">
        <f t="shared" si="42"/>
        <v>3.4076433121019103</v>
      </c>
      <c r="R640" s="11">
        <v>380</v>
      </c>
      <c r="S640" s="11">
        <v>26.78</v>
      </c>
      <c r="T640" s="11">
        <v>47.9</v>
      </c>
      <c r="U640" s="11">
        <v>23.93</v>
      </c>
      <c r="V640" s="11">
        <v>30.23</v>
      </c>
      <c r="W640" s="17">
        <f t="shared" si="44"/>
        <v>7.6210191082802545</v>
      </c>
      <c r="Z640" s="11">
        <v>56</v>
      </c>
      <c r="AA640" s="11">
        <v>6.69</v>
      </c>
      <c r="AB640" s="11">
        <v>30.31</v>
      </c>
      <c r="AC640" s="11">
        <v>10.130000000000001</v>
      </c>
      <c r="AD640" s="11">
        <v>21.55</v>
      </c>
      <c r="AE640" s="17">
        <f t="shared" si="43"/>
        <v>3.2261146496815289</v>
      </c>
    </row>
    <row r="641" spans="2:31" x14ac:dyDescent="0.25">
      <c r="B641" s="16">
        <v>377</v>
      </c>
      <c r="C641" s="16">
        <v>29.91</v>
      </c>
      <c r="D641" s="16">
        <v>73.510000000000005</v>
      </c>
      <c r="E641" s="16">
        <v>22.6</v>
      </c>
      <c r="F641" s="16">
        <v>33.76</v>
      </c>
      <c r="G641" s="17">
        <f t="shared" si="45"/>
        <v>7.1974522292993628</v>
      </c>
      <c r="J641" s="11">
        <v>199</v>
      </c>
      <c r="K641" s="11">
        <v>8.1999999999999993</v>
      </c>
      <c r="L641" s="11">
        <v>42.69</v>
      </c>
      <c r="M641" s="11">
        <v>10.72</v>
      </c>
      <c r="N641" s="11">
        <v>25.44</v>
      </c>
      <c r="O641" s="17">
        <f t="shared" si="42"/>
        <v>3.4140127388535033</v>
      </c>
      <c r="R641" s="11">
        <v>68</v>
      </c>
      <c r="S641" s="11">
        <v>28.14</v>
      </c>
      <c r="T641" s="11">
        <v>57.63</v>
      </c>
      <c r="U641" s="11">
        <v>24.01</v>
      </c>
      <c r="V641" s="11">
        <v>32.42</v>
      </c>
      <c r="W641" s="17">
        <f t="shared" si="44"/>
        <v>7.6464968152866248</v>
      </c>
      <c r="Z641" s="11">
        <v>388</v>
      </c>
      <c r="AA641" s="11">
        <v>7.28</v>
      </c>
      <c r="AB641" s="11">
        <v>26.73</v>
      </c>
      <c r="AC641" s="11">
        <v>10.38</v>
      </c>
      <c r="AD641" s="11">
        <v>19.670000000000002</v>
      </c>
      <c r="AE641" s="17">
        <f t="shared" si="43"/>
        <v>3.3057324840764331</v>
      </c>
    </row>
    <row r="642" spans="2:31" x14ac:dyDescent="0.25">
      <c r="B642" s="16">
        <v>407</v>
      </c>
      <c r="C642" s="16">
        <v>32.31</v>
      </c>
      <c r="D642" s="16">
        <v>99.35</v>
      </c>
      <c r="E642" s="16">
        <v>22.61</v>
      </c>
      <c r="F642" s="16">
        <v>38.770000000000003</v>
      </c>
      <c r="G642" s="17">
        <f t="shared" si="45"/>
        <v>7.2006369426751586</v>
      </c>
      <c r="J642" s="11">
        <v>260</v>
      </c>
      <c r="K642" s="11">
        <v>7.99</v>
      </c>
      <c r="L642" s="11">
        <v>28.86</v>
      </c>
      <c r="M642" s="11">
        <v>10.88</v>
      </c>
      <c r="N642" s="11">
        <v>20.3</v>
      </c>
      <c r="O642" s="17">
        <f t="shared" si="42"/>
        <v>3.4649681528662422</v>
      </c>
      <c r="R642" s="11">
        <v>256</v>
      </c>
      <c r="S642" s="11">
        <v>31.65</v>
      </c>
      <c r="T642" s="11">
        <v>66.55</v>
      </c>
      <c r="U642" s="11">
        <v>24.16</v>
      </c>
      <c r="V642" s="11">
        <v>33.049999999999997</v>
      </c>
      <c r="W642" s="17">
        <f t="shared" si="44"/>
        <v>7.6942675159235669</v>
      </c>
      <c r="Z642" s="11">
        <v>290</v>
      </c>
      <c r="AA642" s="11">
        <v>6.46</v>
      </c>
      <c r="AB642" s="11">
        <v>20.190000000000001</v>
      </c>
      <c r="AC642" s="11">
        <v>10.66</v>
      </c>
      <c r="AD642" s="11">
        <v>17.86</v>
      </c>
      <c r="AE642" s="17">
        <f t="shared" si="43"/>
        <v>3.394904458598726</v>
      </c>
    </row>
    <row r="643" spans="2:31" x14ac:dyDescent="0.25">
      <c r="B643" s="16">
        <v>317</v>
      </c>
      <c r="C643" s="16">
        <v>33.01</v>
      </c>
      <c r="D643" s="16">
        <v>89.72</v>
      </c>
      <c r="E643" s="16">
        <v>22.77</v>
      </c>
      <c r="F643" s="16">
        <v>36.619999999999997</v>
      </c>
      <c r="G643" s="17">
        <f t="shared" si="45"/>
        <v>7.2515923566878975</v>
      </c>
      <c r="J643" s="11">
        <v>301</v>
      </c>
      <c r="K643" s="11">
        <v>7.72</v>
      </c>
      <c r="L643" s="11">
        <v>32.49</v>
      </c>
      <c r="M643" s="11">
        <v>10.88</v>
      </c>
      <c r="N643" s="11">
        <v>21.51</v>
      </c>
      <c r="O643" s="17">
        <f t="shared" si="42"/>
        <v>3.4649681528662422</v>
      </c>
      <c r="R643" s="11">
        <v>112</v>
      </c>
      <c r="S643" s="11">
        <v>28.36</v>
      </c>
      <c r="T643" s="11">
        <v>87.45</v>
      </c>
      <c r="U643" s="11">
        <v>24.6</v>
      </c>
      <c r="V643" s="11">
        <v>42.48</v>
      </c>
      <c r="W643" s="17">
        <f t="shared" si="44"/>
        <v>7.8343949044585992</v>
      </c>
      <c r="Z643" s="11">
        <v>218</v>
      </c>
      <c r="AA643" s="11">
        <v>7.28</v>
      </c>
      <c r="AB643" s="11">
        <v>36.049999999999997</v>
      </c>
      <c r="AC643" s="11">
        <v>10.91</v>
      </c>
      <c r="AD643" s="11">
        <v>23.77</v>
      </c>
      <c r="AE643" s="17">
        <f t="shared" si="43"/>
        <v>3.4745222929936306</v>
      </c>
    </row>
    <row r="644" spans="2:31" x14ac:dyDescent="0.25">
      <c r="B644" s="16">
        <v>595</v>
      </c>
      <c r="C644" s="16">
        <v>30.12</v>
      </c>
      <c r="D644" s="16">
        <v>93.01</v>
      </c>
      <c r="E644" s="16">
        <v>22.78</v>
      </c>
      <c r="F644" s="16">
        <v>37.99</v>
      </c>
      <c r="G644" s="17">
        <f t="shared" si="45"/>
        <v>7.2547770700636942</v>
      </c>
      <c r="J644" s="11">
        <v>583</v>
      </c>
      <c r="K644" s="11">
        <v>7.79</v>
      </c>
      <c r="L644" s="11">
        <v>40.6</v>
      </c>
      <c r="M644" s="11">
        <v>10.91</v>
      </c>
      <c r="N644" s="11">
        <v>24.35</v>
      </c>
      <c r="O644" s="17">
        <f t="shared" si="42"/>
        <v>3.4745222929936306</v>
      </c>
      <c r="R644" s="11">
        <v>264</v>
      </c>
      <c r="S644" s="11">
        <v>40.659999999999997</v>
      </c>
      <c r="T644" s="11">
        <v>96.72</v>
      </c>
      <c r="U644" s="11">
        <v>25.06</v>
      </c>
      <c r="V644" s="11">
        <v>39.18</v>
      </c>
      <c r="W644" s="17">
        <f t="shared" si="44"/>
        <v>7.9808917197452223</v>
      </c>
      <c r="Z644" s="11">
        <v>386</v>
      </c>
      <c r="AA644" s="11">
        <v>6.38</v>
      </c>
      <c r="AB644" s="11">
        <v>23.57</v>
      </c>
      <c r="AC644" s="11">
        <v>11.07</v>
      </c>
      <c r="AD644" s="11">
        <v>20.52</v>
      </c>
      <c r="AE644" s="17">
        <f t="shared" si="43"/>
        <v>3.5254777070063694</v>
      </c>
    </row>
    <row r="645" spans="2:31" x14ac:dyDescent="0.25">
      <c r="B645" s="16">
        <v>69</v>
      </c>
      <c r="C645" s="21">
        <v>34.981169962304946</v>
      </c>
      <c r="D645" s="21">
        <v>87.846175692263543</v>
      </c>
      <c r="E645" s="21">
        <v>22.822822822822822</v>
      </c>
      <c r="F645" s="21">
        <v>35.554235554235561</v>
      </c>
      <c r="G645" s="17">
        <f t="shared" si="45"/>
        <v>7.2684149117270129</v>
      </c>
      <c r="J645" s="11">
        <v>40</v>
      </c>
      <c r="K645" s="11">
        <v>8.2200000000000006</v>
      </c>
      <c r="L645" s="11">
        <v>42.69</v>
      </c>
      <c r="M645" s="11">
        <v>10.94</v>
      </c>
      <c r="N645" s="11">
        <v>24.97</v>
      </c>
      <c r="O645" s="17">
        <f t="shared" si="42"/>
        <v>3.484076433121019</v>
      </c>
      <c r="R645" s="11">
        <v>306</v>
      </c>
      <c r="S645" s="11">
        <v>42.79</v>
      </c>
      <c r="T645" s="11">
        <v>90.25</v>
      </c>
      <c r="U645" s="11">
        <v>25.21</v>
      </c>
      <c r="V645" s="11">
        <v>36.79</v>
      </c>
      <c r="W645" s="17">
        <f t="shared" si="44"/>
        <v>8.0286624203821653</v>
      </c>
      <c r="Z645" s="11">
        <v>63</v>
      </c>
      <c r="AA645" s="11">
        <v>6.12</v>
      </c>
      <c r="AB645" s="11">
        <v>34.28</v>
      </c>
      <c r="AC645" s="11">
        <v>11.15</v>
      </c>
      <c r="AD645" s="11">
        <v>25.15</v>
      </c>
      <c r="AE645" s="17">
        <f t="shared" si="43"/>
        <v>3.5509554140127388</v>
      </c>
    </row>
    <row r="646" spans="2:31" x14ac:dyDescent="0.25">
      <c r="B646" s="16">
        <v>567</v>
      </c>
      <c r="C646" s="16">
        <v>34.33</v>
      </c>
      <c r="D646" s="16">
        <v>84.75</v>
      </c>
      <c r="E646" s="16">
        <v>22.83</v>
      </c>
      <c r="F646" s="16">
        <v>34.94</v>
      </c>
      <c r="G646" s="17">
        <f t="shared" si="45"/>
        <v>7.2707006369426743</v>
      </c>
      <c r="J646" s="11">
        <v>286</v>
      </c>
      <c r="K646" s="11">
        <v>8.8699999999999992</v>
      </c>
      <c r="L646" s="11">
        <v>72.89</v>
      </c>
      <c r="M646" s="11">
        <v>10.94</v>
      </c>
      <c r="N646" s="11">
        <v>33.130000000000003</v>
      </c>
      <c r="O646" s="17">
        <f t="shared" si="42"/>
        <v>3.484076433121019</v>
      </c>
      <c r="R646" s="11">
        <v>133</v>
      </c>
      <c r="S646" s="11">
        <v>34.159999999999997</v>
      </c>
      <c r="T646" s="11">
        <v>73.650000000000006</v>
      </c>
      <c r="U646" s="11">
        <v>25.35</v>
      </c>
      <c r="V646" s="11">
        <v>36.049999999999997</v>
      </c>
      <c r="W646" s="17">
        <f t="shared" si="44"/>
        <v>8.0732484076433124</v>
      </c>
      <c r="Z646" s="11">
        <v>161</v>
      </c>
      <c r="AA646" s="11">
        <v>8.06</v>
      </c>
      <c r="AB646" s="11">
        <v>22.06</v>
      </c>
      <c r="AC646" s="11">
        <v>11.31</v>
      </c>
      <c r="AD646" s="11">
        <v>18.34</v>
      </c>
      <c r="AE646" s="17">
        <f t="shared" si="43"/>
        <v>3.6019108280254777</v>
      </c>
    </row>
    <row r="647" spans="2:31" x14ac:dyDescent="0.25">
      <c r="B647" s="16">
        <v>43</v>
      </c>
      <c r="C647" s="21">
        <v>25.276950553875832</v>
      </c>
      <c r="D647" s="21">
        <v>92.819285638478462</v>
      </c>
      <c r="E647" s="21">
        <v>22.83822283822284</v>
      </c>
      <c r="F647" s="21">
        <v>39.640739640739646</v>
      </c>
      <c r="G647" s="17">
        <f t="shared" si="45"/>
        <v>7.2733193752302041</v>
      </c>
      <c r="J647" s="11">
        <v>387</v>
      </c>
      <c r="K647" s="11">
        <v>8.0500000000000007</v>
      </c>
      <c r="L647" s="11">
        <v>43.52</v>
      </c>
      <c r="M647" s="11">
        <v>10.94</v>
      </c>
      <c r="N647" s="11">
        <v>26.15</v>
      </c>
      <c r="O647" s="17">
        <f t="shared" si="42"/>
        <v>3.484076433121019</v>
      </c>
      <c r="R647" s="11">
        <v>314</v>
      </c>
      <c r="S647" s="11">
        <v>38.369999999999997</v>
      </c>
      <c r="T647" s="11">
        <v>78.89</v>
      </c>
      <c r="U647" s="11">
        <v>25.37</v>
      </c>
      <c r="V647" s="11">
        <v>36.07</v>
      </c>
      <c r="W647" s="17">
        <f t="shared" si="44"/>
        <v>8.0796178343949041</v>
      </c>
      <c r="Z647" s="11">
        <v>163</v>
      </c>
      <c r="AA647" s="11">
        <v>7.51</v>
      </c>
      <c r="AB647" s="11">
        <v>20.58</v>
      </c>
      <c r="AC647" s="11">
        <v>11.46</v>
      </c>
      <c r="AD647" s="11">
        <v>18.420000000000002</v>
      </c>
      <c r="AE647" s="17">
        <f t="shared" si="43"/>
        <v>3.6496815286624207</v>
      </c>
    </row>
    <row r="648" spans="2:31" x14ac:dyDescent="0.25">
      <c r="B648" s="16">
        <v>313</v>
      </c>
      <c r="C648" s="16">
        <v>32.39</v>
      </c>
      <c r="D648" s="16">
        <v>74.599999999999994</v>
      </c>
      <c r="E648" s="16">
        <v>22.84</v>
      </c>
      <c r="F648" s="16">
        <v>33.409999999999997</v>
      </c>
      <c r="G648" s="17">
        <f t="shared" si="45"/>
        <v>7.2738853503184711</v>
      </c>
      <c r="J648" s="11">
        <v>222</v>
      </c>
      <c r="K648" s="11">
        <v>7.61</v>
      </c>
      <c r="L648" s="11">
        <v>47.94</v>
      </c>
      <c r="M648" s="11">
        <v>11.01</v>
      </c>
      <c r="N648" s="11">
        <v>25.92</v>
      </c>
      <c r="O648" s="17">
        <f t="shared" si="42"/>
        <v>3.5063694267515921</v>
      </c>
      <c r="R648" s="11">
        <v>247</v>
      </c>
      <c r="S648" s="11">
        <v>34.71</v>
      </c>
      <c r="T648" s="11">
        <v>72.25</v>
      </c>
      <c r="U648" s="11">
        <v>25.54</v>
      </c>
      <c r="V648" s="11">
        <v>34.17</v>
      </c>
      <c r="W648" s="17">
        <f t="shared" si="44"/>
        <v>8.1337579617834397</v>
      </c>
      <c r="Z648" s="11">
        <v>79</v>
      </c>
      <c r="AA648" s="11">
        <v>9.5</v>
      </c>
      <c r="AB648" s="11">
        <v>29.84</v>
      </c>
      <c r="AC648" s="11">
        <v>11.57</v>
      </c>
      <c r="AD648" s="11">
        <v>20.66</v>
      </c>
      <c r="AE648" s="17">
        <f t="shared" si="43"/>
        <v>3.6847133757961781</v>
      </c>
    </row>
    <row r="649" spans="2:31" x14ac:dyDescent="0.25">
      <c r="B649" s="16">
        <v>236</v>
      </c>
      <c r="C649" s="16">
        <v>37.01</v>
      </c>
      <c r="D649" s="16">
        <v>88.39</v>
      </c>
      <c r="E649" s="16">
        <v>22.9</v>
      </c>
      <c r="F649" s="16">
        <v>35.36</v>
      </c>
      <c r="G649" s="17">
        <f t="shared" si="45"/>
        <v>7.2929936305732479</v>
      </c>
      <c r="J649" s="11">
        <v>429</v>
      </c>
      <c r="K649" s="11">
        <v>6.23</v>
      </c>
      <c r="L649" s="11">
        <v>48.48</v>
      </c>
      <c r="M649" s="11">
        <v>11.01</v>
      </c>
      <c r="N649" s="11">
        <v>27.89</v>
      </c>
      <c r="O649" s="17">
        <f t="shared" si="42"/>
        <v>3.5063694267515921</v>
      </c>
      <c r="R649" s="11">
        <v>107</v>
      </c>
      <c r="S649" s="11">
        <v>40.049999999999997</v>
      </c>
      <c r="T649" s="11">
        <v>81.2</v>
      </c>
      <c r="U649" s="11">
        <v>25.61</v>
      </c>
      <c r="V649" s="11">
        <v>37.950000000000003</v>
      </c>
      <c r="W649" s="17">
        <f t="shared" si="44"/>
        <v>8.1560509554140115</v>
      </c>
      <c r="Z649" s="11">
        <v>303</v>
      </c>
      <c r="AA649" s="11">
        <v>7.49</v>
      </c>
      <c r="AB649" s="11">
        <v>17.239999999999998</v>
      </c>
      <c r="AC649" s="11">
        <v>11.57</v>
      </c>
      <c r="AD649" s="11">
        <v>16.63</v>
      </c>
      <c r="AE649" s="17">
        <f t="shared" si="43"/>
        <v>3.6847133757961781</v>
      </c>
    </row>
    <row r="650" spans="2:31" x14ac:dyDescent="0.25">
      <c r="B650" s="16">
        <v>362</v>
      </c>
      <c r="C650" s="16">
        <v>33.770000000000003</v>
      </c>
      <c r="D650" s="16">
        <v>86.55</v>
      </c>
      <c r="E650" s="16">
        <v>23.01</v>
      </c>
      <c r="F650" s="16">
        <v>36.229999999999997</v>
      </c>
      <c r="G650" s="17">
        <f t="shared" si="45"/>
        <v>7.3280254777070066</v>
      </c>
      <c r="J650" s="11">
        <v>661</v>
      </c>
      <c r="K650" s="11">
        <v>8.32</v>
      </c>
      <c r="L650" s="11">
        <v>37.21</v>
      </c>
      <c r="M650" s="11">
        <v>11.01</v>
      </c>
      <c r="N650" s="11">
        <v>22.95</v>
      </c>
      <c r="O650" s="17">
        <f t="shared" si="42"/>
        <v>3.5063694267515921</v>
      </c>
      <c r="R650" s="11">
        <v>313</v>
      </c>
      <c r="S650" s="11">
        <v>36.99</v>
      </c>
      <c r="T650" s="11">
        <v>61.65</v>
      </c>
      <c r="U650" s="11">
        <v>25.83</v>
      </c>
      <c r="V650" s="11">
        <v>32.21</v>
      </c>
      <c r="W650" s="17">
        <f t="shared" si="44"/>
        <v>8.2261146496815272</v>
      </c>
      <c r="Z650" s="11">
        <v>72</v>
      </c>
      <c r="AA650" s="11">
        <v>9.2899999999999991</v>
      </c>
      <c r="AB650" s="11">
        <v>25.53</v>
      </c>
      <c r="AC650" s="11">
        <v>11.72</v>
      </c>
      <c r="AD650" s="11">
        <v>19.41</v>
      </c>
      <c r="AE650" s="17">
        <f t="shared" si="43"/>
        <v>3.7324840764331211</v>
      </c>
    </row>
    <row r="651" spans="2:31" x14ac:dyDescent="0.25">
      <c r="B651" s="16">
        <v>303</v>
      </c>
      <c r="C651" s="16">
        <v>35.21</v>
      </c>
      <c r="D651" s="16">
        <v>88.06</v>
      </c>
      <c r="E651" s="16">
        <v>23.02</v>
      </c>
      <c r="F651" s="16">
        <v>36.06</v>
      </c>
      <c r="G651" s="17">
        <f t="shared" si="45"/>
        <v>7.3312101910828025</v>
      </c>
      <c r="J651" s="11">
        <v>25</v>
      </c>
      <c r="K651" s="11">
        <v>6.81</v>
      </c>
      <c r="L651" s="11">
        <v>42.98</v>
      </c>
      <c r="M651" s="11">
        <v>11.02</v>
      </c>
      <c r="N651" s="11">
        <v>25.22</v>
      </c>
      <c r="O651" s="17">
        <f t="shared" si="42"/>
        <v>3.5095541401273884</v>
      </c>
      <c r="R651" s="11">
        <v>158</v>
      </c>
      <c r="S651" s="11">
        <v>43.29</v>
      </c>
      <c r="T651" s="11">
        <v>67.39</v>
      </c>
      <c r="U651" s="11">
        <v>25.95</v>
      </c>
      <c r="V651" s="11">
        <v>32</v>
      </c>
      <c r="W651" s="17">
        <f t="shared" si="44"/>
        <v>8.2643312101910826</v>
      </c>
      <c r="Z651" s="11">
        <v>6</v>
      </c>
      <c r="AA651" s="11">
        <v>8</v>
      </c>
      <c r="AB651" s="11">
        <v>22.59</v>
      </c>
      <c r="AC651" s="11">
        <v>11.87</v>
      </c>
      <c r="AD651" s="11">
        <v>19.239999999999998</v>
      </c>
      <c r="AE651" s="17">
        <f t="shared" si="43"/>
        <v>3.7802547770700632</v>
      </c>
    </row>
    <row r="652" spans="2:31" x14ac:dyDescent="0.25">
      <c r="B652" s="16">
        <v>602</v>
      </c>
      <c r="C652" s="16">
        <v>33.69</v>
      </c>
      <c r="D652" s="16">
        <v>100.07</v>
      </c>
      <c r="E652" s="16">
        <v>23.04</v>
      </c>
      <c r="F652" s="16">
        <v>39.26</v>
      </c>
      <c r="G652" s="17">
        <f t="shared" si="45"/>
        <v>7.3375796178343942</v>
      </c>
      <c r="J652" s="11">
        <v>211</v>
      </c>
      <c r="K652" s="11">
        <v>6.9</v>
      </c>
      <c r="L652" s="11">
        <v>48.21</v>
      </c>
      <c r="M652" s="11">
        <v>11.05</v>
      </c>
      <c r="N652" s="11">
        <v>26.97</v>
      </c>
      <c r="O652" s="17">
        <f t="shared" si="42"/>
        <v>3.5191082802547773</v>
      </c>
      <c r="R652" s="11">
        <v>89</v>
      </c>
      <c r="S652" s="11">
        <v>40.99</v>
      </c>
      <c r="T652" s="11">
        <v>110.91</v>
      </c>
      <c r="U652" s="11">
        <v>26.08</v>
      </c>
      <c r="V652" s="11">
        <v>42.14</v>
      </c>
      <c r="W652" s="17">
        <f t="shared" si="44"/>
        <v>8.3057324840764331</v>
      </c>
      <c r="Z652" s="11">
        <v>191</v>
      </c>
      <c r="AA652" s="11">
        <v>7.96</v>
      </c>
      <c r="AB652" s="11">
        <v>31.41</v>
      </c>
      <c r="AC652" s="11">
        <v>12</v>
      </c>
      <c r="AD652" s="11">
        <v>22.69</v>
      </c>
      <c r="AE652" s="17">
        <f t="shared" si="43"/>
        <v>3.8216560509554141</v>
      </c>
    </row>
    <row r="653" spans="2:31" x14ac:dyDescent="0.25">
      <c r="B653" s="16">
        <v>182</v>
      </c>
      <c r="C653" s="16">
        <v>34.86</v>
      </c>
      <c r="D653" s="16">
        <v>83.51</v>
      </c>
      <c r="E653" s="16">
        <v>23.07</v>
      </c>
      <c r="F653" s="16">
        <v>35.08</v>
      </c>
      <c r="G653" s="17">
        <f t="shared" si="45"/>
        <v>7.3471337579617835</v>
      </c>
      <c r="J653" s="11">
        <v>197</v>
      </c>
      <c r="K653" s="11">
        <v>8.65</v>
      </c>
      <c r="L653" s="11">
        <v>71.459999999999994</v>
      </c>
      <c r="M653" s="11">
        <v>11.07</v>
      </c>
      <c r="N653" s="11">
        <v>34.270000000000003</v>
      </c>
      <c r="O653" s="17">
        <f t="shared" si="42"/>
        <v>3.5254777070063694</v>
      </c>
      <c r="R653" s="11">
        <v>220</v>
      </c>
      <c r="S653" s="11">
        <v>41.13</v>
      </c>
      <c r="T653" s="11">
        <v>77.94</v>
      </c>
      <c r="U653" s="11">
        <v>26.09</v>
      </c>
      <c r="V653" s="11">
        <v>36.49</v>
      </c>
      <c r="W653" s="17">
        <f t="shared" si="44"/>
        <v>8.3089171974522298</v>
      </c>
      <c r="Z653" s="11">
        <v>269</v>
      </c>
      <c r="AA653" s="11">
        <v>8.93</v>
      </c>
      <c r="AB653" s="11">
        <v>37.840000000000003</v>
      </c>
      <c r="AC653" s="11">
        <v>12.07</v>
      </c>
      <c r="AD653" s="11">
        <v>24.38</v>
      </c>
      <c r="AE653" s="17">
        <f t="shared" si="43"/>
        <v>3.8439490445859872</v>
      </c>
    </row>
    <row r="654" spans="2:31" x14ac:dyDescent="0.25">
      <c r="B654" s="16">
        <v>39</v>
      </c>
      <c r="C654" s="21">
        <v>37.038174076311115</v>
      </c>
      <c r="D654" s="21">
        <v>91.355182710274079</v>
      </c>
      <c r="E654" s="21">
        <v>23.080223080223082</v>
      </c>
      <c r="F654" s="21">
        <v>35.967835967835974</v>
      </c>
      <c r="G654" s="17">
        <f t="shared" si="45"/>
        <v>7.3503895159946113</v>
      </c>
      <c r="J654" s="11">
        <v>107</v>
      </c>
      <c r="K654" s="11">
        <v>7.73</v>
      </c>
      <c r="L654" s="11">
        <v>39.22</v>
      </c>
      <c r="M654" s="11">
        <v>11.15</v>
      </c>
      <c r="N654" s="11">
        <v>23.6</v>
      </c>
      <c r="O654" s="17">
        <f t="shared" si="42"/>
        <v>3.5509554140127388</v>
      </c>
      <c r="R654" s="11">
        <v>199</v>
      </c>
      <c r="S654" s="11">
        <v>43.17</v>
      </c>
      <c r="T654" s="11">
        <v>80.62</v>
      </c>
      <c r="U654" s="11">
        <v>26.13</v>
      </c>
      <c r="V654" s="11">
        <v>35.5</v>
      </c>
      <c r="W654" s="17">
        <f t="shared" si="44"/>
        <v>8.3216560509554132</v>
      </c>
      <c r="Z654" s="11">
        <v>374</v>
      </c>
      <c r="AA654" s="11">
        <v>9.1999999999999993</v>
      </c>
      <c r="AB654" s="11">
        <v>24.01</v>
      </c>
      <c r="AC654" s="11">
        <v>12.1</v>
      </c>
      <c r="AD654" s="11">
        <v>18.7</v>
      </c>
      <c r="AE654" s="17">
        <f t="shared" si="43"/>
        <v>3.8535031847133756</v>
      </c>
    </row>
    <row r="655" spans="2:31" x14ac:dyDescent="0.25">
      <c r="B655" s="16">
        <v>515</v>
      </c>
      <c r="C655" s="16">
        <v>37.51</v>
      </c>
      <c r="D655" s="16">
        <v>72.760000000000005</v>
      </c>
      <c r="E655" s="16">
        <v>23.23</v>
      </c>
      <c r="F655" s="16">
        <v>32.04</v>
      </c>
      <c r="G655" s="17">
        <f t="shared" si="45"/>
        <v>7.3980891719745223</v>
      </c>
      <c r="J655" s="11">
        <v>58</v>
      </c>
      <c r="K655" s="11">
        <v>8.48</v>
      </c>
      <c r="L655" s="11">
        <v>53.32</v>
      </c>
      <c r="M655" s="11">
        <v>11.32</v>
      </c>
      <c r="N655" s="11">
        <v>28.16</v>
      </c>
      <c r="O655" s="17">
        <f t="shared" si="42"/>
        <v>3.605095541401274</v>
      </c>
      <c r="R655" s="11">
        <v>113</v>
      </c>
      <c r="S655" s="11">
        <v>31.52</v>
      </c>
      <c r="T655" s="11">
        <v>114.09</v>
      </c>
      <c r="U655" s="11">
        <v>26.15</v>
      </c>
      <c r="V655" s="11">
        <v>45.59</v>
      </c>
      <c r="W655" s="17">
        <f t="shared" si="44"/>
        <v>8.3280254777070049</v>
      </c>
      <c r="Z655" s="11">
        <v>217</v>
      </c>
      <c r="AA655" s="11">
        <v>9.56</v>
      </c>
      <c r="AB655" s="11">
        <v>29.58</v>
      </c>
      <c r="AC655" s="11">
        <v>12.25</v>
      </c>
      <c r="AD655" s="11">
        <v>21.26</v>
      </c>
      <c r="AE655" s="17">
        <f t="shared" si="43"/>
        <v>3.9012738853503182</v>
      </c>
    </row>
    <row r="656" spans="2:31" x14ac:dyDescent="0.25">
      <c r="B656" s="16">
        <v>511</v>
      </c>
      <c r="C656" s="16">
        <v>37.840000000000003</v>
      </c>
      <c r="D656" s="16">
        <v>97.25</v>
      </c>
      <c r="E656" s="16">
        <v>23.29</v>
      </c>
      <c r="F656" s="16">
        <v>38.17</v>
      </c>
      <c r="G656" s="17">
        <f t="shared" si="45"/>
        <v>7.4171974522292992</v>
      </c>
      <c r="J656" s="11">
        <v>307</v>
      </c>
      <c r="K656" s="11">
        <v>8.2200000000000006</v>
      </c>
      <c r="L656" s="11">
        <v>38.97</v>
      </c>
      <c r="M656" s="11">
        <v>11.36</v>
      </c>
      <c r="N656" s="11">
        <v>24.14</v>
      </c>
      <c r="O656" s="17">
        <f t="shared" si="42"/>
        <v>3.6178343949044582</v>
      </c>
      <c r="R656" s="11">
        <v>33</v>
      </c>
      <c r="S656" s="11">
        <v>42.5</v>
      </c>
      <c r="T656" s="11">
        <v>98.55</v>
      </c>
      <c r="U656" s="11">
        <v>26.56</v>
      </c>
      <c r="V656" s="11">
        <v>42.17</v>
      </c>
      <c r="W656" s="17">
        <f t="shared" si="44"/>
        <v>8.4585987261146496</v>
      </c>
      <c r="Z656" s="11">
        <v>31</v>
      </c>
      <c r="AA656" s="11">
        <v>11.02</v>
      </c>
      <c r="AB656" s="11">
        <v>35.36</v>
      </c>
      <c r="AC656" s="11">
        <v>12.54</v>
      </c>
      <c r="AD656" s="11">
        <v>23.99</v>
      </c>
      <c r="AE656" s="17">
        <f t="shared" si="43"/>
        <v>3.9936305732484074</v>
      </c>
    </row>
    <row r="657" spans="2:31" x14ac:dyDescent="0.25">
      <c r="B657" s="16">
        <v>320</v>
      </c>
      <c r="C657" s="16">
        <v>36.01</v>
      </c>
      <c r="D657" s="16">
        <v>82.5</v>
      </c>
      <c r="E657" s="16">
        <v>23.35</v>
      </c>
      <c r="F657" s="16">
        <v>34.479999999999997</v>
      </c>
      <c r="G657" s="17">
        <f t="shared" si="45"/>
        <v>7.4363057324840769</v>
      </c>
      <c r="J657" s="11">
        <v>303</v>
      </c>
      <c r="K657" s="11">
        <v>9.15</v>
      </c>
      <c r="L657" s="11">
        <v>31.15</v>
      </c>
      <c r="M657" s="11">
        <v>11.37</v>
      </c>
      <c r="N657" s="11">
        <v>20.95</v>
      </c>
      <c r="O657" s="17">
        <f t="shared" si="42"/>
        <v>3.6210191082802545</v>
      </c>
      <c r="R657" s="11">
        <v>318</v>
      </c>
      <c r="S657" s="11">
        <v>49.16</v>
      </c>
      <c r="T657" s="11">
        <v>69.650000000000006</v>
      </c>
      <c r="U657" s="11">
        <v>26.88</v>
      </c>
      <c r="V657" s="11">
        <v>32.229999999999997</v>
      </c>
      <c r="W657" s="17">
        <f t="shared" si="44"/>
        <v>8.5605095541401273</v>
      </c>
      <c r="Z657" s="11">
        <v>92</v>
      </c>
      <c r="AA657" s="11">
        <v>8.35</v>
      </c>
      <c r="AB657" s="11">
        <v>35.770000000000003</v>
      </c>
      <c r="AC657" s="11">
        <v>12.63</v>
      </c>
      <c r="AD657" s="11">
        <v>24.3</v>
      </c>
      <c r="AE657" s="17">
        <f t="shared" si="43"/>
        <v>4.0222929936305736</v>
      </c>
    </row>
    <row r="658" spans="2:31" x14ac:dyDescent="0.25">
      <c r="B658" s="16">
        <v>71</v>
      </c>
      <c r="C658" s="21">
        <v>34.557669115303675</v>
      </c>
      <c r="D658" s="21">
        <v>83.17556635104954</v>
      </c>
      <c r="E658" s="21">
        <v>23.35852335852336</v>
      </c>
      <c r="F658" s="21">
        <v>35.392535392535393</v>
      </c>
      <c r="G658" s="17">
        <f t="shared" si="45"/>
        <v>7.4390201778736813</v>
      </c>
      <c r="J658" s="11">
        <v>625</v>
      </c>
      <c r="K658" s="11">
        <v>8.26</v>
      </c>
      <c r="L658" s="11">
        <v>40.24</v>
      </c>
      <c r="M658" s="11">
        <v>11.41</v>
      </c>
      <c r="N658" s="11">
        <v>24.04</v>
      </c>
      <c r="O658" s="17">
        <f t="shared" si="42"/>
        <v>3.6337579617834392</v>
      </c>
      <c r="R658" s="11">
        <v>91</v>
      </c>
      <c r="S658" s="11">
        <v>34.090000000000003</v>
      </c>
      <c r="T658" s="11">
        <v>78.44</v>
      </c>
      <c r="U658" s="11">
        <v>27.45</v>
      </c>
      <c r="V658" s="11">
        <v>44.17</v>
      </c>
      <c r="W658" s="17">
        <f t="shared" si="44"/>
        <v>8.7420382165605091</v>
      </c>
      <c r="Z658" s="11">
        <v>39</v>
      </c>
      <c r="AA658" s="11">
        <v>9.08</v>
      </c>
      <c r="AB658" s="11">
        <v>25.63</v>
      </c>
      <c r="AC658" s="11">
        <v>12.66</v>
      </c>
      <c r="AD658" s="11">
        <v>21.1</v>
      </c>
      <c r="AE658" s="17">
        <f t="shared" si="43"/>
        <v>4.031847133757962</v>
      </c>
    </row>
    <row r="659" spans="2:31" x14ac:dyDescent="0.25">
      <c r="B659" s="16">
        <v>486</v>
      </c>
      <c r="C659" s="16">
        <v>32.46</v>
      </c>
      <c r="D659" s="16">
        <v>76.53</v>
      </c>
      <c r="E659" s="16">
        <v>23.41</v>
      </c>
      <c r="F659" s="16">
        <v>34.6</v>
      </c>
      <c r="G659" s="17">
        <f t="shared" si="45"/>
        <v>7.4554140127388528</v>
      </c>
      <c r="J659" s="11">
        <v>161</v>
      </c>
      <c r="K659" s="11">
        <v>9.1199999999999992</v>
      </c>
      <c r="L659" s="11">
        <v>53.23</v>
      </c>
      <c r="M659" s="11">
        <v>11.44</v>
      </c>
      <c r="N659" s="11">
        <v>27.58</v>
      </c>
      <c r="O659" s="17">
        <f t="shared" si="42"/>
        <v>3.6433121019108277</v>
      </c>
      <c r="R659" s="11">
        <v>309</v>
      </c>
      <c r="S659" s="11">
        <v>52.3</v>
      </c>
      <c r="T659" s="11">
        <v>73.459999999999994</v>
      </c>
      <c r="U659" s="11">
        <v>27.68</v>
      </c>
      <c r="V659" s="11">
        <v>32.76</v>
      </c>
      <c r="W659" s="17">
        <f t="shared" si="44"/>
        <v>8.8152866242038215</v>
      </c>
      <c r="Z659" s="11">
        <v>226</v>
      </c>
      <c r="AA659" s="11">
        <v>9.75</v>
      </c>
      <c r="AB659" s="11">
        <v>23.2</v>
      </c>
      <c r="AC659" s="11">
        <v>12.85</v>
      </c>
      <c r="AD659" s="11">
        <v>19.09</v>
      </c>
      <c r="AE659" s="17">
        <f t="shared" si="43"/>
        <v>4.0923566878980893</v>
      </c>
    </row>
    <row r="660" spans="2:31" x14ac:dyDescent="0.25">
      <c r="B660" s="16">
        <v>37</v>
      </c>
      <c r="C660" s="21">
        <v>36.517873035709556</v>
      </c>
      <c r="D660" s="21">
        <v>82.510065020047534</v>
      </c>
      <c r="E660" s="21">
        <v>23.417923417923419</v>
      </c>
      <c r="F660" s="21">
        <v>34.362934362934361</v>
      </c>
      <c r="G660" s="17">
        <f t="shared" si="45"/>
        <v>7.4579373942431264</v>
      </c>
      <c r="J660" s="11">
        <v>586</v>
      </c>
      <c r="K660" s="11">
        <v>8.66</v>
      </c>
      <c r="L660" s="11">
        <v>35.96</v>
      </c>
      <c r="M660" s="11">
        <v>11.44</v>
      </c>
      <c r="N660" s="11">
        <v>23.15</v>
      </c>
      <c r="O660" s="17">
        <f t="shared" si="42"/>
        <v>3.6433121019108277</v>
      </c>
      <c r="R660" s="11">
        <v>387</v>
      </c>
      <c r="S660" s="11">
        <v>36.49</v>
      </c>
      <c r="T660" s="11">
        <v>64.819999999999993</v>
      </c>
      <c r="U660" s="11">
        <v>27.91</v>
      </c>
      <c r="V660" s="11">
        <v>34.99</v>
      </c>
      <c r="W660" s="17">
        <f t="shared" si="44"/>
        <v>8.8885350318471339</v>
      </c>
      <c r="Z660" s="11">
        <v>10</v>
      </c>
      <c r="AA660" s="11">
        <v>11.01</v>
      </c>
      <c r="AB660" s="11">
        <v>38.25</v>
      </c>
      <c r="AC660" s="11">
        <v>12.89</v>
      </c>
      <c r="AD660" s="11">
        <v>25.7</v>
      </c>
      <c r="AE660" s="17">
        <f t="shared" si="43"/>
        <v>4.1050955414012735</v>
      </c>
    </row>
    <row r="661" spans="2:31" x14ac:dyDescent="0.25">
      <c r="B661" s="16">
        <v>65</v>
      </c>
      <c r="C661" s="21">
        <v>35.041670083305128</v>
      </c>
      <c r="D661" s="21">
        <v>94.113988227882345</v>
      </c>
      <c r="E661" s="21">
        <v>23.50922350922351</v>
      </c>
      <c r="F661" s="21">
        <v>37.909337909337914</v>
      </c>
      <c r="G661" s="17">
        <f t="shared" si="45"/>
        <v>7.4870138564406084</v>
      </c>
      <c r="J661" s="11">
        <v>313</v>
      </c>
      <c r="K661" s="11">
        <v>9.32</v>
      </c>
      <c r="L661" s="11">
        <v>38.03</v>
      </c>
      <c r="M661" s="11">
        <v>11.54</v>
      </c>
      <c r="N661" s="11">
        <v>23.95</v>
      </c>
      <c r="O661" s="17">
        <f t="shared" si="42"/>
        <v>3.6751592356687892</v>
      </c>
      <c r="R661" s="11">
        <v>364</v>
      </c>
      <c r="S661" s="11">
        <v>53.19</v>
      </c>
      <c r="T661" s="11">
        <v>88.84</v>
      </c>
      <c r="U661" s="11">
        <v>27.97</v>
      </c>
      <c r="V661" s="11">
        <v>36.53</v>
      </c>
      <c r="W661" s="17">
        <f t="shared" si="44"/>
        <v>8.9076433121019107</v>
      </c>
      <c r="Z661" s="11">
        <v>353</v>
      </c>
      <c r="AA661" s="11">
        <v>11.27</v>
      </c>
      <c r="AB661" s="11">
        <v>43.96</v>
      </c>
      <c r="AC661" s="11">
        <v>12.91</v>
      </c>
      <c r="AD661" s="11">
        <v>26.06</v>
      </c>
      <c r="AE661" s="17">
        <f t="shared" si="43"/>
        <v>4.1114649681528661</v>
      </c>
    </row>
    <row r="662" spans="2:31" x14ac:dyDescent="0.25">
      <c r="B662" s="16">
        <v>333</v>
      </c>
      <c r="C662" s="16">
        <v>33.590000000000003</v>
      </c>
      <c r="D662" s="16">
        <v>81.569999999999993</v>
      </c>
      <c r="E662" s="16">
        <v>23.56</v>
      </c>
      <c r="F662" s="16">
        <v>35.130000000000003</v>
      </c>
      <c r="G662" s="17">
        <f t="shared" si="45"/>
        <v>7.5031847133757958</v>
      </c>
      <c r="J662" s="11">
        <v>251</v>
      </c>
      <c r="K662" s="11">
        <v>9.33</v>
      </c>
      <c r="L662" s="11">
        <v>48.24</v>
      </c>
      <c r="M662" s="11">
        <v>11.57</v>
      </c>
      <c r="N662" s="11">
        <v>26.2</v>
      </c>
      <c r="O662" s="17">
        <f t="shared" si="42"/>
        <v>3.6847133757961781</v>
      </c>
      <c r="R662" s="11">
        <v>150</v>
      </c>
      <c r="S662" s="11">
        <v>48.06</v>
      </c>
      <c r="T662" s="11">
        <v>108.74</v>
      </c>
      <c r="U662" s="11">
        <v>28.21</v>
      </c>
      <c r="V662" s="11">
        <v>44.43</v>
      </c>
      <c r="W662" s="17">
        <f t="shared" si="44"/>
        <v>8.9840764331210199</v>
      </c>
      <c r="Z662" s="11">
        <v>243</v>
      </c>
      <c r="AA662" s="11">
        <v>9.15</v>
      </c>
      <c r="AB662" s="11">
        <v>29.51</v>
      </c>
      <c r="AC662" s="11">
        <v>12.99</v>
      </c>
      <c r="AD662" s="11">
        <v>21.96</v>
      </c>
      <c r="AE662" s="17">
        <f t="shared" si="43"/>
        <v>4.1369426751592355</v>
      </c>
    </row>
    <row r="663" spans="2:31" x14ac:dyDescent="0.25">
      <c r="B663" s="16">
        <v>449</v>
      </c>
      <c r="C663" s="16">
        <v>34.46</v>
      </c>
      <c r="D663" s="16">
        <v>94.57</v>
      </c>
      <c r="E663" s="16">
        <v>23.56</v>
      </c>
      <c r="F663" s="16">
        <v>37.729999999999997</v>
      </c>
      <c r="G663" s="17">
        <f t="shared" si="45"/>
        <v>7.5031847133757958</v>
      </c>
      <c r="J663" s="11">
        <v>421</v>
      </c>
      <c r="K663" s="11">
        <v>8.98</v>
      </c>
      <c r="L663" s="11">
        <v>45.08</v>
      </c>
      <c r="M663" s="11">
        <v>11.57</v>
      </c>
      <c r="N663" s="11">
        <v>25.82</v>
      </c>
      <c r="O663" s="17">
        <f t="shared" si="42"/>
        <v>3.6847133757961781</v>
      </c>
      <c r="R663" s="11">
        <v>271</v>
      </c>
      <c r="S663" s="11">
        <v>31.99</v>
      </c>
      <c r="T663" s="11">
        <v>91.37</v>
      </c>
      <c r="U663" s="11">
        <v>28.83</v>
      </c>
      <c r="V663" s="11">
        <v>45.19</v>
      </c>
      <c r="W663" s="17">
        <f t="shared" si="44"/>
        <v>9.1815286624203818</v>
      </c>
      <c r="Z663" s="11">
        <v>401</v>
      </c>
      <c r="AA663" s="11">
        <v>11.75</v>
      </c>
      <c r="AB663" s="11">
        <v>38.83</v>
      </c>
      <c r="AC663" s="11">
        <v>13</v>
      </c>
      <c r="AD663" s="11">
        <v>23.98</v>
      </c>
      <c r="AE663" s="17">
        <f t="shared" si="43"/>
        <v>4.1401273885350314</v>
      </c>
    </row>
    <row r="664" spans="2:31" x14ac:dyDescent="0.25">
      <c r="B664" s="16">
        <v>527</v>
      </c>
      <c r="C664" s="16">
        <v>39.75</v>
      </c>
      <c r="D664" s="16">
        <v>85.47</v>
      </c>
      <c r="E664" s="16">
        <v>23.68</v>
      </c>
      <c r="F664" s="16">
        <v>34.71</v>
      </c>
      <c r="G664" s="17">
        <f t="shared" si="45"/>
        <v>7.5414012738853495</v>
      </c>
      <c r="J664" s="11">
        <v>535</v>
      </c>
      <c r="K664" s="11">
        <v>9.09</v>
      </c>
      <c r="L664" s="11">
        <v>65.92</v>
      </c>
      <c r="M664" s="11">
        <v>11.57</v>
      </c>
      <c r="N664" s="11">
        <v>31.37</v>
      </c>
      <c r="O664" s="17">
        <f t="shared" si="42"/>
        <v>3.6847133757961781</v>
      </c>
      <c r="R664" s="11">
        <v>392</v>
      </c>
      <c r="S664" s="11">
        <v>38.840000000000003</v>
      </c>
      <c r="T664" s="11">
        <v>69.510000000000005</v>
      </c>
      <c r="U664" s="11">
        <v>28.85</v>
      </c>
      <c r="V664" s="11">
        <v>36.119999999999997</v>
      </c>
      <c r="W664" s="17">
        <f t="shared" si="44"/>
        <v>9.1878980891719753</v>
      </c>
      <c r="Z664" s="11">
        <v>249</v>
      </c>
      <c r="AA664" s="11">
        <v>9.27</v>
      </c>
      <c r="AB664" s="11">
        <v>31.05</v>
      </c>
      <c r="AC664" s="11">
        <v>13.08</v>
      </c>
      <c r="AD664" s="11">
        <v>22.08</v>
      </c>
      <c r="AE664" s="17">
        <f t="shared" si="43"/>
        <v>4.1656050955414008</v>
      </c>
    </row>
    <row r="665" spans="2:31" x14ac:dyDescent="0.25">
      <c r="B665" s="16">
        <v>574</v>
      </c>
      <c r="C665" s="16">
        <v>38.54</v>
      </c>
      <c r="D665" s="16">
        <v>77.819999999999993</v>
      </c>
      <c r="E665" s="16">
        <v>23.71</v>
      </c>
      <c r="F665" s="16">
        <v>33.24</v>
      </c>
      <c r="G665" s="17">
        <f t="shared" si="45"/>
        <v>7.5509554140127388</v>
      </c>
      <c r="J665" s="11">
        <v>598</v>
      </c>
      <c r="K665" s="11">
        <v>9.15</v>
      </c>
      <c r="L665" s="11">
        <v>36.47</v>
      </c>
      <c r="M665" s="11">
        <v>11.57</v>
      </c>
      <c r="N665" s="11">
        <v>22.73</v>
      </c>
      <c r="O665" s="17">
        <f t="shared" si="42"/>
        <v>3.6847133757961781</v>
      </c>
      <c r="R665" s="11">
        <v>209</v>
      </c>
      <c r="S665" s="11">
        <v>48.79</v>
      </c>
      <c r="T665" s="11">
        <v>84.02</v>
      </c>
      <c r="U665" s="11">
        <v>28.87</v>
      </c>
      <c r="V665" s="11">
        <v>37.97</v>
      </c>
      <c r="W665" s="17">
        <f t="shared" si="44"/>
        <v>9.1942675159235669</v>
      </c>
      <c r="Z665" s="11">
        <v>400</v>
      </c>
      <c r="AA665" s="11">
        <v>11.75</v>
      </c>
      <c r="AB665" s="11">
        <v>42.7</v>
      </c>
      <c r="AC665" s="11">
        <v>13.15</v>
      </c>
      <c r="AD665" s="11">
        <v>24.92</v>
      </c>
      <c r="AE665" s="17">
        <f t="shared" si="43"/>
        <v>4.1878980891719744</v>
      </c>
    </row>
    <row r="666" spans="2:31" x14ac:dyDescent="0.25">
      <c r="B666" s="16">
        <v>480</v>
      </c>
      <c r="C666" s="16">
        <v>37.68</v>
      </c>
      <c r="D666" s="16">
        <v>86.83</v>
      </c>
      <c r="E666" s="16">
        <v>23.89</v>
      </c>
      <c r="F666" s="16">
        <v>35.36</v>
      </c>
      <c r="G666" s="17">
        <f t="shared" si="45"/>
        <v>7.6082802547770703</v>
      </c>
      <c r="J666" s="11">
        <v>253</v>
      </c>
      <c r="K666" s="11">
        <v>8.1300000000000008</v>
      </c>
      <c r="L666" s="11">
        <v>32.520000000000003</v>
      </c>
      <c r="M666" s="11">
        <v>11.58</v>
      </c>
      <c r="N666" s="11">
        <v>21.86</v>
      </c>
      <c r="O666" s="17">
        <f t="shared" si="42"/>
        <v>3.6878980891719744</v>
      </c>
      <c r="R666" s="11">
        <v>208</v>
      </c>
      <c r="S666" s="11">
        <v>41.39</v>
      </c>
      <c r="T666" s="11">
        <v>78.069999999999993</v>
      </c>
      <c r="U666" s="11">
        <v>28.93</v>
      </c>
      <c r="V666" s="11">
        <v>39.03</v>
      </c>
      <c r="W666" s="17">
        <f t="shared" si="44"/>
        <v>9.2133757961783438</v>
      </c>
      <c r="Z666" s="11">
        <v>227</v>
      </c>
      <c r="AA666" s="11">
        <v>10.119999999999999</v>
      </c>
      <c r="AB666" s="11">
        <v>28.86</v>
      </c>
      <c r="AC666" s="11">
        <v>13.3</v>
      </c>
      <c r="AD666" s="11">
        <v>21.65</v>
      </c>
      <c r="AE666" s="17">
        <f t="shared" si="43"/>
        <v>4.2356687898089174</v>
      </c>
    </row>
    <row r="667" spans="2:31" x14ac:dyDescent="0.25">
      <c r="B667" s="16">
        <v>93</v>
      </c>
      <c r="C667" s="16">
        <v>40.04</v>
      </c>
      <c r="D667" s="16">
        <v>82.67</v>
      </c>
      <c r="E667" s="16">
        <v>23.97</v>
      </c>
      <c r="F667" s="16">
        <v>34.409999999999997</v>
      </c>
      <c r="G667" s="17">
        <f t="shared" si="45"/>
        <v>7.6337579617834388</v>
      </c>
      <c r="J667" s="11">
        <v>196</v>
      </c>
      <c r="K667" s="11">
        <v>7.77</v>
      </c>
      <c r="L667" s="11">
        <v>47.96</v>
      </c>
      <c r="M667" s="11">
        <v>11.59</v>
      </c>
      <c r="N667" s="11">
        <v>26.48</v>
      </c>
      <c r="O667" s="17">
        <f t="shared" si="42"/>
        <v>3.6910828025477707</v>
      </c>
      <c r="R667" s="11">
        <v>185</v>
      </c>
      <c r="S667" s="11">
        <v>51.46</v>
      </c>
      <c r="T667" s="11">
        <v>92.49</v>
      </c>
      <c r="U667" s="11">
        <v>28.94</v>
      </c>
      <c r="V667" s="11">
        <v>37.61</v>
      </c>
      <c r="W667" s="17">
        <f t="shared" si="44"/>
        <v>9.2165605095541405</v>
      </c>
      <c r="Z667" s="11">
        <v>17</v>
      </c>
      <c r="AA667" s="11">
        <v>11.69</v>
      </c>
      <c r="AB667" s="11">
        <v>23.35</v>
      </c>
      <c r="AC667" s="11">
        <v>13.47</v>
      </c>
      <c r="AD667" s="11">
        <v>19.16</v>
      </c>
      <c r="AE667" s="17">
        <f t="shared" si="43"/>
        <v>4.2898089171974521</v>
      </c>
    </row>
    <row r="668" spans="2:31" x14ac:dyDescent="0.25">
      <c r="B668" s="16">
        <v>531</v>
      </c>
      <c r="C668" s="16">
        <v>32.11</v>
      </c>
      <c r="D668" s="16">
        <v>81.72</v>
      </c>
      <c r="E668" s="16">
        <v>24.04</v>
      </c>
      <c r="F668" s="16">
        <v>35.22</v>
      </c>
      <c r="G668" s="17">
        <f t="shared" si="45"/>
        <v>7.6560509554140124</v>
      </c>
      <c r="J668" s="11">
        <v>395</v>
      </c>
      <c r="K668" s="11">
        <v>9.1199999999999992</v>
      </c>
      <c r="L668" s="11">
        <v>53.02</v>
      </c>
      <c r="M668" s="11">
        <v>11.59</v>
      </c>
      <c r="N668" s="11">
        <v>27.93</v>
      </c>
      <c r="O668" s="17">
        <f t="shared" si="42"/>
        <v>3.6910828025477707</v>
      </c>
      <c r="R668" s="11">
        <v>207</v>
      </c>
      <c r="S668" s="11">
        <v>55.29</v>
      </c>
      <c r="T668" s="11">
        <v>103.88</v>
      </c>
      <c r="U668" s="11">
        <v>29.28</v>
      </c>
      <c r="V668" s="11">
        <v>39.83</v>
      </c>
      <c r="W668" s="17">
        <f t="shared" si="44"/>
        <v>9.3248407643312099</v>
      </c>
      <c r="Z668" s="11">
        <v>125</v>
      </c>
      <c r="AA668" s="11">
        <v>12.8</v>
      </c>
      <c r="AB668" s="11">
        <v>31.61</v>
      </c>
      <c r="AC668" s="11">
        <v>13.54</v>
      </c>
      <c r="AD668" s="11">
        <v>21.2</v>
      </c>
      <c r="AE668" s="17">
        <f t="shared" si="43"/>
        <v>4.3121019108280247</v>
      </c>
    </row>
    <row r="669" spans="2:31" x14ac:dyDescent="0.25">
      <c r="B669" s="16">
        <v>513</v>
      </c>
      <c r="C669" s="16">
        <v>40.54</v>
      </c>
      <c r="D669" s="16">
        <v>84.2</v>
      </c>
      <c r="E669" s="16">
        <v>24.05</v>
      </c>
      <c r="F669" s="16">
        <v>34.43</v>
      </c>
      <c r="G669" s="17">
        <f t="shared" si="45"/>
        <v>7.6592356687898091</v>
      </c>
      <c r="J669" s="11">
        <v>341</v>
      </c>
      <c r="K669" s="11">
        <v>9.66</v>
      </c>
      <c r="L669" s="11">
        <v>67.180000000000007</v>
      </c>
      <c r="M669" s="11">
        <v>11.6</v>
      </c>
      <c r="N669" s="11">
        <v>31.8</v>
      </c>
      <c r="O669" s="17">
        <f t="shared" si="42"/>
        <v>3.6942675159235665</v>
      </c>
      <c r="R669" s="11">
        <v>266</v>
      </c>
      <c r="S669" s="11">
        <v>50.82</v>
      </c>
      <c r="T669" s="11">
        <v>116.33</v>
      </c>
      <c r="U669" s="11">
        <v>29.43</v>
      </c>
      <c r="V669" s="11">
        <v>43.98</v>
      </c>
      <c r="W669" s="17">
        <f t="shared" si="44"/>
        <v>9.372611464968152</v>
      </c>
      <c r="Z669" s="11">
        <v>339</v>
      </c>
      <c r="AA669" s="11">
        <v>10.59</v>
      </c>
      <c r="AB669" s="11">
        <v>44.84</v>
      </c>
      <c r="AC669" s="11">
        <v>13.57</v>
      </c>
      <c r="AD669" s="11">
        <v>26.43</v>
      </c>
      <c r="AE669" s="17">
        <f t="shared" si="43"/>
        <v>4.3216560509554141</v>
      </c>
    </row>
    <row r="670" spans="2:31" x14ac:dyDescent="0.25">
      <c r="B670" s="16">
        <v>445</v>
      </c>
      <c r="C670" s="16">
        <v>38.61</v>
      </c>
      <c r="D670" s="16">
        <v>98.85</v>
      </c>
      <c r="E670" s="16">
        <v>24.08</v>
      </c>
      <c r="F670" s="16">
        <v>37.869999999999997</v>
      </c>
      <c r="G670" s="17">
        <f t="shared" si="45"/>
        <v>7.6687898089171966</v>
      </c>
      <c r="J670" s="11">
        <v>451</v>
      </c>
      <c r="K670" s="11">
        <v>9.69</v>
      </c>
      <c r="L670" s="11">
        <v>50.42</v>
      </c>
      <c r="M670" s="11">
        <v>11.67</v>
      </c>
      <c r="N670" s="11">
        <v>27.2</v>
      </c>
      <c r="O670" s="17">
        <f t="shared" si="42"/>
        <v>3.7165605095541401</v>
      </c>
      <c r="R670" s="11">
        <v>80</v>
      </c>
      <c r="S670" s="11">
        <v>44.67</v>
      </c>
      <c r="T670" s="11">
        <v>129.76</v>
      </c>
      <c r="U670" s="11">
        <v>29.7</v>
      </c>
      <c r="V670" s="11">
        <v>54.24</v>
      </c>
      <c r="W670" s="17">
        <f t="shared" si="44"/>
        <v>9.4585987261146496</v>
      </c>
      <c r="Z670" s="11">
        <v>314</v>
      </c>
      <c r="AA670" s="11">
        <v>9.91</v>
      </c>
      <c r="AB670" s="11">
        <v>38.299999999999997</v>
      </c>
      <c r="AC670" s="11">
        <v>13.67</v>
      </c>
      <c r="AD670" s="11">
        <v>25.65</v>
      </c>
      <c r="AE670" s="17">
        <f t="shared" si="43"/>
        <v>4.3535031847133752</v>
      </c>
    </row>
    <row r="671" spans="2:31" x14ac:dyDescent="0.25">
      <c r="B671" s="16">
        <v>481</v>
      </c>
      <c r="C671" s="16">
        <v>37.69</v>
      </c>
      <c r="D671" s="16">
        <v>85.21</v>
      </c>
      <c r="E671" s="16">
        <v>24.14</v>
      </c>
      <c r="F671" s="16">
        <v>35.58</v>
      </c>
      <c r="G671" s="17">
        <f t="shared" si="45"/>
        <v>7.6878980891719744</v>
      </c>
      <c r="J671" s="11">
        <v>160</v>
      </c>
      <c r="K671" s="11">
        <v>9.23</v>
      </c>
      <c r="L671" s="11">
        <v>44.85</v>
      </c>
      <c r="M671" s="11">
        <v>11.74</v>
      </c>
      <c r="N671" s="11">
        <v>25.65</v>
      </c>
      <c r="O671" s="17">
        <f t="shared" si="42"/>
        <v>3.7388535031847132</v>
      </c>
      <c r="R671" s="11">
        <v>391</v>
      </c>
      <c r="S671" s="11">
        <v>57.6</v>
      </c>
      <c r="T671" s="11">
        <v>96.9</v>
      </c>
      <c r="U671" s="11">
        <v>30.06</v>
      </c>
      <c r="V671" s="11">
        <v>38.97</v>
      </c>
      <c r="W671" s="17">
        <f t="shared" si="44"/>
        <v>9.5732484076433106</v>
      </c>
      <c r="Z671" s="11">
        <v>109</v>
      </c>
      <c r="AA671" s="11">
        <v>11.34</v>
      </c>
      <c r="AB671" s="11">
        <v>39.82</v>
      </c>
      <c r="AC671" s="11">
        <v>13.72</v>
      </c>
      <c r="AD671" s="11">
        <v>24.6</v>
      </c>
      <c r="AE671" s="17">
        <f t="shared" si="43"/>
        <v>4.369426751592357</v>
      </c>
    </row>
    <row r="672" spans="2:31" x14ac:dyDescent="0.25">
      <c r="B672" s="16">
        <v>112</v>
      </c>
      <c r="C672" s="16">
        <v>40.26</v>
      </c>
      <c r="D672" s="16">
        <v>99.46</v>
      </c>
      <c r="E672" s="16">
        <v>24.19</v>
      </c>
      <c r="F672" s="16">
        <v>37.729999999999997</v>
      </c>
      <c r="G672" s="17">
        <f t="shared" si="45"/>
        <v>7.7038216560509554</v>
      </c>
      <c r="J672" s="11">
        <v>411</v>
      </c>
      <c r="K672" s="11">
        <v>9.49</v>
      </c>
      <c r="L672" s="11">
        <v>65.17</v>
      </c>
      <c r="M672" s="11">
        <v>11.85</v>
      </c>
      <c r="N672" s="11">
        <v>31.36</v>
      </c>
      <c r="O672" s="17">
        <f t="shared" si="42"/>
        <v>3.7738853503184711</v>
      </c>
      <c r="R672" s="11">
        <v>303</v>
      </c>
      <c r="S672" s="11">
        <v>55.61</v>
      </c>
      <c r="T672" s="11">
        <v>105.38</v>
      </c>
      <c r="U672" s="11">
        <v>30.24</v>
      </c>
      <c r="V672" s="11">
        <v>40.74</v>
      </c>
      <c r="W672" s="17">
        <f t="shared" si="44"/>
        <v>9.630573248407643</v>
      </c>
      <c r="Z672" s="11">
        <v>248</v>
      </c>
      <c r="AA672" s="11">
        <v>13.04</v>
      </c>
      <c r="AB672" s="11">
        <v>34.619999999999997</v>
      </c>
      <c r="AC672" s="11">
        <v>13.9</v>
      </c>
      <c r="AD672" s="11">
        <v>22.61</v>
      </c>
      <c r="AE672" s="17">
        <f t="shared" si="43"/>
        <v>4.4267515923566876</v>
      </c>
    </row>
    <row r="673" spans="2:31" x14ac:dyDescent="0.25">
      <c r="B673" s="16">
        <v>99</v>
      </c>
      <c r="C673" s="16">
        <v>38.159999999999997</v>
      </c>
      <c r="D673" s="16">
        <v>91.22</v>
      </c>
      <c r="E673" s="16">
        <v>24.21</v>
      </c>
      <c r="F673" s="16">
        <v>36.54</v>
      </c>
      <c r="G673" s="17">
        <f t="shared" si="45"/>
        <v>7.7101910828025479</v>
      </c>
      <c r="J673" s="11">
        <v>360</v>
      </c>
      <c r="K673" s="11">
        <v>7.8</v>
      </c>
      <c r="L673" s="11">
        <v>45.69</v>
      </c>
      <c r="M673" s="11">
        <v>11.9</v>
      </c>
      <c r="N673" s="11">
        <v>27.05</v>
      </c>
      <c r="O673" s="17">
        <f t="shared" si="42"/>
        <v>3.7898089171974521</v>
      </c>
      <c r="R673" s="11">
        <v>356</v>
      </c>
      <c r="S673" s="11">
        <v>44.73</v>
      </c>
      <c r="T673" s="11">
        <v>91.42</v>
      </c>
      <c r="U673" s="11">
        <v>30.39</v>
      </c>
      <c r="V673" s="11">
        <v>41.27</v>
      </c>
      <c r="W673" s="17">
        <f t="shared" si="44"/>
        <v>9.6783439490445851</v>
      </c>
      <c r="Z673" s="11">
        <v>193</v>
      </c>
      <c r="AA673" s="11">
        <v>13.1</v>
      </c>
      <c r="AB673" s="11">
        <v>46.74</v>
      </c>
      <c r="AC673" s="11">
        <v>14.07</v>
      </c>
      <c r="AD673" s="11">
        <v>26.19</v>
      </c>
      <c r="AE673" s="17">
        <f t="shared" si="43"/>
        <v>4.4808917197452232</v>
      </c>
    </row>
    <row r="674" spans="2:31" x14ac:dyDescent="0.25">
      <c r="B674" s="16">
        <v>329</v>
      </c>
      <c r="C674" s="16">
        <v>28.76</v>
      </c>
      <c r="D674" s="16">
        <v>78.31</v>
      </c>
      <c r="E674" s="16">
        <v>24.26</v>
      </c>
      <c r="F674" s="16">
        <v>36.72</v>
      </c>
      <c r="G674" s="17">
        <f t="shared" si="45"/>
        <v>7.7261146496815289</v>
      </c>
      <c r="J674" s="11">
        <v>513</v>
      </c>
      <c r="K674" s="11">
        <v>9.1999999999999993</v>
      </c>
      <c r="L674" s="11">
        <v>68.34</v>
      </c>
      <c r="M674" s="11">
        <v>11.9</v>
      </c>
      <c r="N674" s="11">
        <v>31.33</v>
      </c>
      <c r="O674" s="17">
        <f t="shared" si="42"/>
        <v>3.7898089171974521</v>
      </c>
      <c r="R674" s="11">
        <v>203</v>
      </c>
      <c r="S674" s="11">
        <v>52.32</v>
      </c>
      <c r="T674" s="11">
        <v>87.13</v>
      </c>
      <c r="U674" s="11">
        <v>30.69</v>
      </c>
      <c r="V674" s="11">
        <v>37.869999999999997</v>
      </c>
      <c r="W674" s="17">
        <f t="shared" si="44"/>
        <v>9.7738853503184711</v>
      </c>
      <c r="Z674" s="11">
        <v>173</v>
      </c>
      <c r="AA674" s="11">
        <v>12.71</v>
      </c>
      <c r="AB674" s="11">
        <v>33.380000000000003</v>
      </c>
      <c r="AC674" s="11">
        <v>14.08</v>
      </c>
      <c r="AD674" s="11">
        <v>23.03</v>
      </c>
      <c r="AE674" s="17">
        <f t="shared" si="43"/>
        <v>4.484076433121019</v>
      </c>
    </row>
    <row r="675" spans="2:31" x14ac:dyDescent="0.25">
      <c r="B675" s="16">
        <v>474</v>
      </c>
      <c r="C675" s="16">
        <v>38.94</v>
      </c>
      <c r="D675" s="16">
        <v>92.08</v>
      </c>
      <c r="E675" s="16">
        <v>24.29</v>
      </c>
      <c r="F675" s="16">
        <v>36.479999999999997</v>
      </c>
      <c r="G675" s="17">
        <f t="shared" si="45"/>
        <v>7.7356687898089165</v>
      </c>
      <c r="J675" s="11">
        <v>94</v>
      </c>
      <c r="K675" s="11">
        <v>10.26</v>
      </c>
      <c r="L675" s="11">
        <v>39.18</v>
      </c>
      <c r="M675" s="11">
        <v>11.97</v>
      </c>
      <c r="N675" s="11">
        <v>23.89</v>
      </c>
      <c r="O675" s="17">
        <f t="shared" si="42"/>
        <v>3.8121019108280256</v>
      </c>
      <c r="R675" s="11">
        <v>131</v>
      </c>
      <c r="S675" s="11">
        <v>64.540000000000006</v>
      </c>
      <c r="T675" s="11">
        <v>140.19999999999999</v>
      </c>
      <c r="U675" s="11">
        <v>30.72</v>
      </c>
      <c r="V675" s="11">
        <v>47.77</v>
      </c>
      <c r="W675" s="17">
        <f t="shared" si="44"/>
        <v>9.7834394904458595</v>
      </c>
      <c r="Z675" s="11">
        <v>223</v>
      </c>
      <c r="AA675" s="11">
        <v>11.91</v>
      </c>
      <c r="AB675" s="11">
        <v>38.409999999999997</v>
      </c>
      <c r="AC675" s="11">
        <v>14.29</v>
      </c>
      <c r="AD675" s="11">
        <v>24.39</v>
      </c>
      <c r="AE675" s="17">
        <f t="shared" si="43"/>
        <v>4.5509554140127388</v>
      </c>
    </row>
    <row r="676" spans="2:31" x14ac:dyDescent="0.25">
      <c r="B676" s="16">
        <v>583</v>
      </c>
      <c r="C676" s="16">
        <v>35.880000000000003</v>
      </c>
      <c r="D676" s="16">
        <v>91.48</v>
      </c>
      <c r="E676" s="16">
        <v>24.3</v>
      </c>
      <c r="F676" s="16">
        <v>36.43</v>
      </c>
      <c r="G676" s="17">
        <f t="shared" si="45"/>
        <v>7.7388535031847132</v>
      </c>
      <c r="J676" s="11">
        <v>533</v>
      </c>
      <c r="K676" s="11">
        <v>9.43</v>
      </c>
      <c r="L676" s="11">
        <v>40.409999999999997</v>
      </c>
      <c r="M676" s="11">
        <v>12.03</v>
      </c>
      <c r="N676" s="11">
        <v>24.45</v>
      </c>
      <c r="O676" s="17">
        <f t="shared" si="42"/>
        <v>3.831210191082802</v>
      </c>
      <c r="R676" s="11">
        <v>161</v>
      </c>
      <c r="S676" s="11">
        <v>56.11</v>
      </c>
      <c r="T676" s="11">
        <v>116.14</v>
      </c>
      <c r="U676" s="11">
        <v>30.77</v>
      </c>
      <c r="V676" s="11">
        <v>44.08</v>
      </c>
      <c r="W676" s="17">
        <f t="shared" si="44"/>
        <v>9.7993630573248396</v>
      </c>
      <c r="Z676" s="11">
        <v>160</v>
      </c>
      <c r="AA676" s="11">
        <v>13.46</v>
      </c>
      <c r="AB676" s="11">
        <v>33.99</v>
      </c>
      <c r="AC676" s="11">
        <v>14.39</v>
      </c>
      <c r="AD676" s="11">
        <v>22.5</v>
      </c>
      <c r="AE676" s="17">
        <f t="shared" si="43"/>
        <v>4.5828025477707008</v>
      </c>
    </row>
    <row r="677" spans="2:31" x14ac:dyDescent="0.25">
      <c r="B677" s="16">
        <v>201</v>
      </c>
      <c r="C677" s="16">
        <v>40.14</v>
      </c>
      <c r="D677" s="16">
        <v>94.73</v>
      </c>
      <c r="E677" s="16">
        <v>24.42</v>
      </c>
      <c r="F677" s="16">
        <v>37.15</v>
      </c>
      <c r="G677" s="17">
        <f t="shared" si="45"/>
        <v>7.7770700636942678</v>
      </c>
      <c r="J677" s="11">
        <v>171</v>
      </c>
      <c r="K677" s="11">
        <v>10.01</v>
      </c>
      <c r="L677" s="11">
        <v>41.26</v>
      </c>
      <c r="M677" s="11">
        <v>12.07</v>
      </c>
      <c r="N677" s="11">
        <v>25.97</v>
      </c>
      <c r="O677" s="17">
        <f t="shared" ref="O677:O740" si="46">M677/3.14</f>
        <v>3.8439490445859872</v>
      </c>
      <c r="R677" s="11">
        <v>101</v>
      </c>
      <c r="S677" s="11">
        <v>49.77</v>
      </c>
      <c r="T677" s="11">
        <v>120.49</v>
      </c>
      <c r="U677" s="11">
        <v>31.64</v>
      </c>
      <c r="V677" s="11">
        <v>46.65</v>
      </c>
      <c r="W677" s="17">
        <f t="shared" si="44"/>
        <v>10.076433121019107</v>
      </c>
      <c r="Z677" s="11">
        <v>59</v>
      </c>
      <c r="AA677" s="11">
        <v>11.82</v>
      </c>
      <c r="AB677" s="11">
        <v>25.02</v>
      </c>
      <c r="AC677" s="11">
        <v>14.51</v>
      </c>
      <c r="AD677" s="11">
        <v>20.14</v>
      </c>
      <c r="AE677" s="17">
        <f t="shared" si="43"/>
        <v>4.6210191082802545</v>
      </c>
    </row>
    <row r="678" spans="2:31" x14ac:dyDescent="0.25">
      <c r="B678" s="16">
        <v>475</v>
      </c>
      <c r="C678" s="16">
        <v>42.04</v>
      </c>
      <c r="D678" s="16">
        <v>98.08</v>
      </c>
      <c r="E678" s="16">
        <v>24.46</v>
      </c>
      <c r="F678" s="16">
        <v>37.19</v>
      </c>
      <c r="G678" s="17">
        <f t="shared" si="45"/>
        <v>7.7898089171974521</v>
      </c>
      <c r="J678" s="11">
        <v>266</v>
      </c>
      <c r="K678" s="11">
        <v>10.58</v>
      </c>
      <c r="L678" s="11">
        <v>38.32</v>
      </c>
      <c r="M678" s="11">
        <v>12.1</v>
      </c>
      <c r="N678" s="11">
        <v>23.08</v>
      </c>
      <c r="O678" s="17">
        <f t="shared" si="46"/>
        <v>3.8535031847133756</v>
      </c>
      <c r="R678" s="11">
        <v>233</v>
      </c>
      <c r="S678" s="11">
        <v>60.52</v>
      </c>
      <c r="T678" s="11">
        <v>97.34</v>
      </c>
      <c r="U678" s="11">
        <v>32.65</v>
      </c>
      <c r="V678" s="11">
        <v>39.61</v>
      </c>
      <c r="W678" s="17">
        <f t="shared" si="44"/>
        <v>10.398089171974522</v>
      </c>
      <c r="Z678" s="11">
        <v>276</v>
      </c>
      <c r="AA678" s="11">
        <v>13.29</v>
      </c>
      <c r="AB678" s="11">
        <v>34.840000000000003</v>
      </c>
      <c r="AC678" s="11">
        <v>14.56</v>
      </c>
      <c r="AD678" s="11">
        <v>22.5</v>
      </c>
      <c r="AE678" s="17">
        <f t="shared" ref="AE678:AE741" si="47">AC678/3.14</f>
        <v>4.6369426751592355</v>
      </c>
    </row>
    <row r="679" spans="2:31" x14ac:dyDescent="0.25">
      <c r="B679" s="16">
        <v>282</v>
      </c>
      <c r="C679" s="16">
        <v>34.520000000000003</v>
      </c>
      <c r="D679" s="16">
        <v>87.02</v>
      </c>
      <c r="E679" s="16">
        <v>24.47</v>
      </c>
      <c r="F679" s="16">
        <v>36.99</v>
      </c>
      <c r="G679" s="17">
        <f t="shared" si="45"/>
        <v>7.7929936305732479</v>
      </c>
      <c r="J679" s="11">
        <v>324</v>
      </c>
      <c r="K679" s="11">
        <v>9.39</v>
      </c>
      <c r="L679" s="11">
        <v>37.22</v>
      </c>
      <c r="M679" s="11">
        <v>12.11</v>
      </c>
      <c r="N679" s="11">
        <v>23.78</v>
      </c>
      <c r="O679" s="17">
        <f t="shared" si="46"/>
        <v>3.8566878980891715</v>
      </c>
      <c r="R679" s="11">
        <v>219</v>
      </c>
      <c r="S679" s="11">
        <v>68.66</v>
      </c>
      <c r="T679" s="11">
        <v>121.98</v>
      </c>
      <c r="U679" s="11">
        <v>32.979999999999997</v>
      </c>
      <c r="V679" s="11">
        <v>47.06</v>
      </c>
      <c r="W679" s="17">
        <f t="shared" si="44"/>
        <v>10.503184713375795</v>
      </c>
      <c r="Z679" s="11">
        <v>255</v>
      </c>
      <c r="AA679" s="11">
        <v>11.76</v>
      </c>
      <c r="AB679" s="11">
        <v>30.84</v>
      </c>
      <c r="AC679" s="11">
        <v>14.86</v>
      </c>
      <c r="AD679" s="11">
        <v>22.02</v>
      </c>
      <c r="AE679" s="17">
        <f t="shared" si="47"/>
        <v>4.7324840764331206</v>
      </c>
    </row>
    <row r="680" spans="2:31" x14ac:dyDescent="0.25">
      <c r="B680" s="16">
        <v>499</v>
      </c>
      <c r="C680" s="16">
        <v>37.1</v>
      </c>
      <c r="D680" s="16">
        <v>79.010000000000005</v>
      </c>
      <c r="E680" s="16">
        <v>24.59</v>
      </c>
      <c r="F680" s="16">
        <v>34.57</v>
      </c>
      <c r="G680" s="17">
        <f t="shared" si="45"/>
        <v>7.8312101910828025</v>
      </c>
      <c r="J680" s="11">
        <v>279</v>
      </c>
      <c r="K680" s="11">
        <v>9.33</v>
      </c>
      <c r="L680" s="11">
        <v>48.67</v>
      </c>
      <c r="M680" s="11">
        <v>12.12</v>
      </c>
      <c r="N680" s="11">
        <v>26.49</v>
      </c>
      <c r="O680" s="17">
        <f t="shared" si="46"/>
        <v>3.8598726114649677</v>
      </c>
      <c r="R680" s="11">
        <v>72</v>
      </c>
      <c r="S680" s="11">
        <v>68.069999999999993</v>
      </c>
      <c r="T680" s="11">
        <v>110.12</v>
      </c>
      <c r="U680" s="11">
        <v>33.43</v>
      </c>
      <c r="V680" s="11">
        <v>42.83</v>
      </c>
      <c r="W680" s="17">
        <f t="shared" si="44"/>
        <v>10.646496815286623</v>
      </c>
      <c r="Z680" s="11">
        <v>113</v>
      </c>
      <c r="AA680" s="11">
        <v>13.31</v>
      </c>
      <c r="AB680" s="11">
        <v>51.39</v>
      </c>
      <c r="AC680" s="11">
        <v>15.03</v>
      </c>
      <c r="AD680" s="11">
        <v>28.29</v>
      </c>
      <c r="AE680" s="17">
        <f t="shared" si="47"/>
        <v>4.7866242038216553</v>
      </c>
    </row>
    <row r="681" spans="2:31" x14ac:dyDescent="0.25">
      <c r="B681" s="16">
        <v>49</v>
      </c>
      <c r="C681" s="21">
        <v>40.873881747722628</v>
      </c>
      <c r="D681" s="21">
        <v>118.58023716035575</v>
      </c>
      <c r="E681" s="21">
        <v>24.625724625724626</v>
      </c>
      <c r="F681" s="21">
        <v>42.716342716342716</v>
      </c>
      <c r="G681" s="17">
        <f t="shared" si="45"/>
        <v>7.8425874604218553</v>
      </c>
      <c r="J681" s="11">
        <v>618</v>
      </c>
      <c r="K681" s="11">
        <v>8.64</v>
      </c>
      <c r="L681" s="11">
        <v>40.56</v>
      </c>
      <c r="M681" s="11">
        <v>12.12</v>
      </c>
      <c r="N681" s="11">
        <v>24.64</v>
      </c>
      <c r="O681" s="17">
        <f t="shared" si="46"/>
        <v>3.8598726114649677</v>
      </c>
      <c r="R681" s="11">
        <v>305</v>
      </c>
      <c r="S681" s="11">
        <v>70.06</v>
      </c>
      <c r="T681" s="11">
        <v>105.8</v>
      </c>
      <c r="U681" s="11">
        <v>33.6</v>
      </c>
      <c r="V681" s="11">
        <v>41.34</v>
      </c>
      <c r="W681" s="17">
        <f t="shared" si="44"/>
        <v>10.700636942675159</v>
      </c>
      <c r="Z681" s="11">
        <v>136</v>
      </c>
      <c r="AA681" s="11">
        <v>13.38</v>
      </c>
      <c r="AB681" s="11">
        <v>30.33</v>
      </c>
      <c r="AC681" s="11">
        <v>15.13</v>
      </c>
      <c r="AD681" s="11">
        <v>21.75</v>
      </c>
      <c r="AE681" s="17">
        <f t="shared" si="47"/>
        <v>4.8184713375796182</v>
      </c>
    </row>
    <row r="682" spans="2:31" x14ac:dyDescent="0.25">
      <c r="B682" s="16">
        <v>261</v>
      </c>
      <c r="C682" s="16">
        <v>38.44</v>
      </c>
      <c r="D682" s="16">
        <v>108.5</v>
      </c>
      <c r="E682" s="16">
        <v>24.64</v>
      </c>
      <c r="F682" s="16">
        <v>41.1</v>
      </c>
      <c r="G682" s="17">
        <f t="shared" si="45"/>
        <v>7.8471337579617835</v>
      </c>
      <c r="J682" s="11">
        <v>284</v>
      </c>
      <c r="K682" s="11">
        <v>9.76</v>
      </c>
      <c r="L682" s="11">
        <v>46.96</v>
      </c>
      <c r="M682" s="11">
        <v>12.15</v>
      </c>
      <c r="N682" s="11">
        <v>25.57</v>
      </c>
      <c r="O682" s="17">
        <f t="shared" si="46"/>
        <v>3.8694267515923566</v>
      </c>
      <c r="R682" s="11">
        <v>316</v>
      </c>
      <c r="S682" s="11">
        <v>77.14</v>
      </c>
      <c r="T682" s="11">
        <v>120.53</v>
      </c>
      <c r="U682" s="11">
        <v>33.6</v>
      </c>
      <c r="V682" s="11">
        <v>42.03</v>
      </c>
      <c r="W682" s="17">
        <f t="shared" si="44"/>
        <v>10.700636942675159</v>
      </c>
      <c r="Z682" s="11">
        <v>65</v>
      </c>
      <c r="AA682" s="11">
        <v>11.53</v>
      </c>
      <c r="AB682" s="11">
        <v>36.64</v>
      </c>
      <c r="AC682" s="11">
        <v>15.4</v>
      </c>
      <c r="AD682" s="11">
        <v>25.92</v>
      </c>
      <c r="AE682" s="17">
        <f t="shared" si="47"/>
        <v>4.9044585987261149</v>
      </c>
    </row>
    <row r="683" spans="2:31" x14ac:dyDescent="0.25">
      <c r="B683" s="16">
        <v>145</v>
      </c>
      <c r="C683" s="16">
        <v>29.96</v>
      </c>
      <c r="D683" s="16">
        <v>88.38</v>
      </c>
      <c r="E683" s="16">
        <v>24.69</v>
      </c>
      <c r="F683" s="16">
        <v>38.32</v>
      </c>
      <c r="G683" s="17">
        <f t="shared" si="45"/>
        <v>7.8630573248407645</v>
      </c>
      <c r="J683" s="11">
        <v>445</v>
      </c>
      <c r="K683" s="11">
        <v>9.4700000000000006</v>
      </c>
      <c r="L683" s="11">
        <v>45.47</v>
      </c>
      <c r="M683" s="11">
        <v>12.16</v>
      </c>
      <c r="N683" s="11">
        <v>26.31</v>
      </c>
      <c r="O683" s="17">
        <f t="shared" si="46"/>
        <v>3.8726114649681529</v>
      </c>
      <c r="R683" s="11">
        <v>216</v>
      </c>
      <c r="S683" s="11">
        <v>74.75</v>
      </c>
      <c r="T683" s="11">
        <v>111.21</v>
      </c>
      <c r="U683" s="11">
        <v>35.520000000000003</v>
      </c>
      <c r="V683" s="11">
        <v>42.72</v>
      </c>
      <c r="W683" s="17">
        <f t="shared" si="44"/>
        <v>11.312101910828027</v>
      </c>
      <c r="Z683" s="11">
        <v>301</v>
      </c>
      <c r="AA683" s="11">
        <v>15.05</v>
      </c>
      <c r="AB683" s="11">
        <v>35.14</v>
      </c>
      <c r="AC683" s="11">
        <v>15.41</v>
      </c>
      <c r="AD683" s="11">
        <v>24.13</v>
      </c>
      <c r="AE683" s="17">
        <f t="shared" si="47"/>
        <v>4.9076433121019107</v>
      </c>
    </row>
    <row r="684" spans="2:31" x14ac:dyDescent="0.25">
      <c r="B684" s="16">
        <v>465</v>
      </c>
      <c r="C684" s="16">
        <v>42.43</v>
      </c>
      <c r="D684" s="16">
        <v>96.51</v>
      </c>
      <c r="E684" s="16">
        <v>24.73</v>
      </c>
      <c r="F684" s="16">
        <v>37.11</v>
      </c>
      <c r="G684" s="17">
        <f t="shared" si="45"/>
        <v>7.8757961783439487</v>
      </c>
      <c r="J684" s="11">
        <v>524</v>
      </c>
      <c r="K684" s="11">
        <v>10.08</v>
      </c>
      <c r="L684" s="11">
        <v>38.950000000000003</v>
      </c>
      <c r="M684" s="11">
        <v>12.25</v>
      </c>
      <c r="N684" s="11">
        <v>23.42</v>
      </c>
      <c r="O684" s="17">
        <f t="shared" si="46"/>
        <v>3.9012738853503182</v>
      </c>
      <c r="Z684" s="11">
        <v>368</v>
      </c>
      <c r="AA684" s="11">
        <v>12.45</v>
      </c>
      <c r="AB684" s="11">
        <v>37.68</v>
      </c>
      <c r="AC684" s="11">
        <v>15.41</v>
      </c>
      <c r="AD684" s="11">
        <v>24.88</v>
      </c>
      <c r="AE684" s="17">
        <f t="shared" si="47"/>
        <v>4.9076433121019107</v>
      </c>
    </row>
    <row r="685" spans="2:31" x14ac:dyDescent="0.25">
      <c r="B685" s="16">
        <v>423</v>
      </c>
      <c r="C685" s="16">
        <v>35.33</v>
      </c>
      <c r="D685" s="16">
        <v>96.56</v>
      </c>
      <c r="E685" s="16">
        <v>24.76</v>
      </c>
      <c r="F685" s="16">
        <v>38.229999999999997</v>
      </c>
      <c r="G685" s="17">
        <f t="shared" si="45"/>
        <v>7.885350318471338</v>
      </c>
      <c r="J685" s="11">
        <v>597</v>
      </c>
      <c r="K685" s="11">
        <v>10.77</v>
      </c>
      <c r="L685" s="11">
        <v>36.07</v>
      </c>
      <c r="M685" s="11">
        <v>12.33</v>
      </c>
      <c r="N685" s="11">
        <v>22.46</v>
      </c>
      <c r="O685" s="17">
        <f t="shared" si="46"/>
        <v>3.9267515923566876</v>
      </c>
      <c r="Q685" s="186" t="s">
        <v>20</v>
      </c>
      <c r="R685" s="11" t="s">
        <v>3</v>
      </c>
      <c r="S685" s="11" t="s">
        <v>4</v>
      </c>
      <c r="T685" s="11" t="s">
        <v>5</v>
      </c>
      <c r="U685" s="11" t="s">
        <v>6</v>
      </c>
      <c r="V685" s="11" t="s">
        <v>7</v>
      </c>
      <c r="W685" s="16" t="s">
        <v>167</v>
      </c>
      <c r="Z685" s="11">
        <v>209</v>
      </c>
      <c r="AA685" s="11">
        <v>16.53</v>
      </c>
      <c r="AB685" s="11">
        <v>43.34</v>
      </c>
      <c r="AC685" s="11">
        <v>15.56</v>
      </c>
      <c r="AD685" s="11">
        <v>26.06</v>
      </c>
      <c r="AE685" s="17">
        <f t="shared" si="47"/>
        <v>4.9554140127388537</v>
      </c>
    </row>
    <row r="686" spans="2:31" x14ac:dyDescent="0.25">
      <c r="B686" s="16">
        <v>491</v>
      </c>
      <c r="C686" s="16">
        <v>39.99</v>
      </c>
      <c r="D686" s="16">
        <v>99.16</v>
      </c>
      <c r="E686" s="16">
        <v>24.77</v>
      </c>
      <c r="F686" s="16">
        <v>38.25</v>
      </c>
      <c r="G686" s="17">
        <f t="shared" si="45"/>
        <v>7.888535031847133</v>
      </c>
      <c r="J686" s="11">
        <v>88</v>
      </c>
      <c r="K686" s="11">
        <v>9.7799999999999994</v>
      </c>
      <c r="L686" s="11">
        <v>67.31</v>
      </c>
      <c r="M686" s="11">
        <v>12.37</v>
      </c>
      <c r="N686" s="11">
        <v>32.200000000000003</v>
      </c>
      <c r="O686" s="17">
        <f t="shared" si="46"/>
        <v>3.9394904458598723</v>
      </c>
      <c r="Q686" s="187" t="s">
        <v>237</v>
      </c>
      <c r="R686" s="11">
        <v>161</v>
      </c>
      <c r="S686" s="11">
        <v>1.31</v>
      </c>
      <c r="T686" s="11">
        <v>11.71</v>
      </c>
      <c r="U686" s="11">
        <v>4.5599999999999996</v>
      </c>
      <c r="V686" s="11">
        <v>12.98</v>
      </c>
      <c r="W686" s="17">
        <f t="shared" ref="W686:W749" si="48">U686/3.14</f>
        <v>1.4522292993630572</v>
      </c>
      <c r="Z686" s="11">
        <v>230</v>
      </c>
      <c r="AA686" s="11">
        <v>15.11</v>
      </c>
      <c r="AB686" s="11">
        <v>39.58</v>
      </c>
      <c r="AC686" s="11">
        <v>15.75</v>
      </c>
      <c r="AD686" s="11">
        <v>24.77</v>
      </c>
      <c r="AE686" s="17">
        <f t="shared" si="47"/>
        <v>5.015923566878981</v>
      </c>
    </row>
    <row r="687" spans="2:31" x14ac:dyDescent="0.25">
      <c r="B687" s="16">
        <v>518</v>
      </c>
      <c r="C687" s="16">
        <v>41.2</v>
      </c>
      <c r="D687" s="16">
        <v>119.57</v>
      </c>
      <c r="E687" s="16">
        <v>24.78</v>
      </c>
      <c r="F687" s="16">
        <v>41.02</v>
      </c>
      <c r="G687" s="17">
        <f t="shared" si="45"/>
        <v>7.8917197452229297</v>
      </c>
      <c r="J687" s="11">
        <v>450</v>
      </c>
      <c r="K687" s="11">
        <v>10.81</v>
      </c>
      <c r="L687" s="11">
        <v>45.7</v>
      </c>
      <c r="M687" s="11">
        <v>12.38</v>
      </c>
      <c r="N687" s="11">
        <v>25.54</v>
      </c>
      <c r="O687" s="17">
        <f t="shared" si="46"/>
        <v>3.942675159235669</v>
      </c>
      <c r="R687" s="11">
        <v>277</v>
      </c>
      <c r="S687" s="11">
        <v>1.67</v>
      </c>
      <c r="T687" s="11">
        <v>16.38</v>
      </c>
      <c r="U687" s="11">
        <v>4.75</v>
      </c>
      <c r="V687" s="11">
        <v>15.83</v>
      </c>
      <c r="W687" s="17">
        <f t="shared" si="48"/>
        <v>1.5127388535031847</v>
      </c>
      <c r="Z687" s="11">
        <v>170</v>
      </c>
      <c r="AA687" s="11">
        <v>13.98</v>
      </c>
      <c r="AB687" s="11">
        <v>34</v>
      </c>
      <c r="AC687" s="11">
        <v>15.85</v>
      </c>
      <c r="AD687" s="11">
        <v>23.91</v>
      </c>
      <c r="AE687" s="17">
        <f t="shared" si="47"/>
        <v>5.0477707006369421</v>
      </c>
    </row>
    <row r="688" spans="2:31" x14ac:dyDescent="0.25">
      <c r="B688" s="16">
        <v>500</v>
      </c>
      <c r="C688" s="16">
        <v>43.1</v>
      </c>
      <c r="D688" s="16">
        <v>95.98</v>
      </c>
      <c r="E688" s="16">
        <v>24.82</v>
      </c>
      <c r="F688" s="16">
        <v>36.85</v>
      </c>
      <c r="G688" s="17">
        <f t="shared" si="45"/>
        <v>7.904458598726114</v>
      </c>
      <c r="J688" s="11">
        <v>193</v>
      </c>
      <c r="K688" s="11">
        <v>11.13</v>
      </c>
      <c r="L688" s="11">
        <v>47.87</v>
      </c>
      <c r="M688" s="11">
        <v>12.4</v>
      </c>
      <c r="N688" s="11">
        <v>26.18</v>
      </c>
      <c r="O688" s="17">
        <f t="shared" si="46"/>
        <v>3.9490445859872612</v>
      </c>
      <c r="R688" s="11">
        <v>195</v>
      </c>
      <c r="S688" s="11">
        <v>1.83</v>
      </c>
      <c r="T688" s="11">
        <v>9.73</v>
      </c>
      <c r="U688" s="11">
        <v>5.16</v>
      </c>
      <c r="V688" s="11">
        <v>11.66</v>
      </c>
      <c r="W688" s="17">
        <f t="shared" si="48"/>
        <v>1.6433121019108281</v>
      </c>
      <c r="Z688" s="11">
        <v>74</v>
      </c>
      <c r="AA688" s="11">
        <v>12.81</v>
      </c>
      <c r="AB688" s="11">
        <v>46.49</v>
      </c>
      <c r="AC688" s="11">
        <v>15.87</v>
      </c>
      <c r="AD688" s="11">
        <v>30.84</v>
      </c>
      <c r="AE688" s="17">
        <f t="shared" si="47"/>
        <v>5.0541401273885347</v>
      </c>
    </row>
    <row r="689" spans="2:31" x14ac:dyDescent="0.25">
      <c r="B689" s="16">
        <v>434</v>
      </c>
      <c r="C689" s="16">
        <v>39.4</v>
      </c>
      <c r="D689" s="16">
        <v>88.18</v>
      </c>
      <c r="E689" s="16">
        <v>24.88</v>
      </c>
      <c r="F689" s="16">
        <v>36.21</v>
      </c>
      <c r="G689" s="17">
        <f t="shared" si="45"/>
        <v>7.9235668789808908</v>
      </c>
      <c r="J689" s="11">
        <v>454</v>
      </c>
      <c r="K689" s="11">
        <v>9.2100000000000009</v>
      </c>
      <c r="L689" s="11">
        <v>45.18</v>
      </c>
      <c r="M689" s="11">
        <v>12.45</v>
      </c>
      <c r="N689" s="11">
        <v>27.08</v>
      </c>
      <c r="O689" s="17">
        <f t="shared" si="46"/>
        <v>3.9649681528662417</v>
      </c>
      <c r="R689" s="11">
        <v>249</v>
      </c>
      <c r="S689" s="11">
        <v>1.83</v>
      </c>
      <c r="T689" s="11">
        <v>12</v>
      </c>
      <c r="U689" s="11">
        <v>5.16</v>
      </c>
      <c r="V689" s="11">
        <v>13.13</v>
      </c>
      <c r="W689" s="17">
        <f t="shared" si="48"/>
        <v>1.6433121019108281</v>
      </c>
      <c r="Z689" s="11">
        <v>84</v>
      </c>
      <c r="AA689" s="11">
        <v>14.86</v>
      </c>
      <c r="AB689" s="11">
        <v>38.07</v>
      </c>
      <c r="AC689" s="11">
        <v>15.97</v>
      </c>
      <c r="AD689" s="11">
        <v>25.57</v>
      </c>
      <c r="AE689" s="17">
        <f t="shared" si="47"/>
        <v>5.0859872611464967</v>
      </c>
    </row>
    <row r="690" spans="2:31" x14ac:dyDescent="0.25">
      <c r="B690" s="16">
        <v>455</v>
      </c>
      <c r="C690" s="16">
        <v>41.76</v>
      </c>
      <c r="D690" s="16">
        <v>112.09</v>
      </c>
      <c r="E690" s="16">
        <v>24.92</v>
      </c>
      <c r="F690" s="16">
        <v>40.590000000000003</v>
      </c>
      <c r="G690" s="17">
        <f t="shared" si="45"/>
        <v>7.9363057324840769</v>
      </c>
      <c r="J690" s="11">
        <v>115</v>
      </c>
      <c r="K690" s="11">
        <v>10.16</v>
      </c>
      <c r="L690" s="11">
        <v>52.65</v>
      </c>
      <c r="M690" s="11">
        <v>12.46</v>
      </c>
      <c r="N690" s="11">
        <v>27.23</v>
      </c>
      <c r="O690" s="17">
        <f t="shared" si="46"/>
        <v>3.9681528662420384</v>
      </c>
      <c r="R690" s="11">
        <v>176</v>
      </c>
      <c r="S690" s="11">
        <v>2.0299999999999998</v>
      </c>
      <c r="T690" s="11">
        <v>16.73</v>
      </c>
      <c r="U690" s="11">
        <v>5.47</v>
      </c>
      <c r="V690" s="11">
        <v>15.48</v>
      </c>
      <c r="W690" s="17">
        <f t="shared" si="48"/>
        <v>1.7420382165605095</v>
      </c>
      <c r="Z690" s="11">
        <v>360</v>
      </c>
      <c r="AA690" s="11">
        <v>12.32</v>
      </c>
      <c r="AB690" s="11">
        <v>57.48</v>
      </c>
      <c r="AC690" s="11">
        <v>15.97</v>
      </c>
      <c r="AD690" s="11">
        <v>33.18</v>
      </c>
      <c r="AE690" s="17">
        <f t="shared" si="47"/>
        <v>5.0859872611464967</v>
      </c>
    </row>
    <row r="691" spans="2:31" x14ac:dyDescent="0.25">
      <c r="B691" s="16">
        <v>271</v>
      </c>
      <c r="C691" s="16">
        <v>42.66</v>
      </c>
      <c r="D691" s="16">
        <v>102.1</v>
      </c>
      <c r="E691" s="16">
        <v>24.95</v>
      </c>
      <c r="F691" s="16">
        <v>38.21</v>
      </c>
      <c r="G691" s="17">
        <f t="shared" si="45"/>
        <v>7.9458598726114644</v>
      </c>
      <c r="J691" s="11">
        <v>465</v>
      </c>
      <c r="K691" s="11">
        <v>10.039999999999999</v>
      </c>
      <c r="L691" s="11">
        <v>38.93</v>
      </c>
      <c r="M691" s="11">
        <v>12.51</v>
      </c>
      <c r="N691" s="11">
        <v>23.99</v>
      </c>
      <c r="O691" s="17">
        <f t="shared" si="46"/>
        <v>3.984076433121019</v>
      </c>
      <c r="R691" s="11">
        <v>13</v>
      </c>
      <c r="S691" s="11">
        <v>2.19</v>
      </c>
      <c r="T691" s="11">
        <v>7.3</v>
      </c>
      <c r="U691" s="11">
        <v>5.93</v>
      </c>
      <c r="V691" s="11">
        <v>10.49</v>
      </c>
      <c r="W691" s="17">
        <f t="shared" si="48"/>
        <v>1.8885350318471337</v>
      </c>
      <c r="Z691" s="11">
        <v>345</v>
      </c>
      <c r="AA691" s="11">
        <v>14.94</v>
      </c>
      <c r="AB691" s="11">
        <v>51.76</v>
      </c>
      <c r="AC691" s="11">
        <v>16.059999999999999</v>
      </c>
      <c r="AD691" s="11">
        <v>27.91</v>
      </c>
      <c r="AE691" s="17">
        <f t="shared" si="47"/>
        <v>5.114649681528662</v>
      </c>
    </row>
    <row r="692" spans="2:31" x14ac:dyDescent="0.25">
      <c r="B692" s="16">
        <v>254</v>
      </c>
      <c r="C692" s="16">
        <v>41.96</v>
      </c>
      <c r="D692" s="16">
        <v>100.44</v>
      </c>
      <c r="E692" s="16">
        <v>25.02</v>
      </c>
      <c r="F692" s="16">
        <v>38.450000000000003</v>
      </c>
      <c r="G692" s="17">
        <f t="shared" si="45"/>
        <v>7.968152866242038</v>
      </c>
      <c r="J692" s="11">
        <v>526</v>
      </c>
      <c r="K692" s="11">
        <v>11.41</v>
      </c>
      <c r="L692" s="11">
        <v>50.52</v>
      </c>
      <c r="M692" s="11">
        <v>12.52</v>
      </c>
      <c r="N692" s="11">
        <v>27.35</v>
      </c>
      <c r="O692" s="17">
        <f t="shared" si="46"/>
        <v>3.9872611464968148</v>
      </c>
      <c r="R692" s="11">
        <v>320</v>
      </c>
      <c r="S692" s="11">
        <v>2.73</v>
      </c>
      <c r="T692" s="11">
        <v>13.52</v>
      </c>
      <c r="U692" s="11">
        <v>6.15</v>
      </c>
      <c r="V692" s="11">
        <v>15.19</v>
      </c>
      <c r="W692" s="17">
        <f t="shared" si="48"/>
        <v>1.9585987261146498</v>
      </c>
      <c r="Z692" s="11">
        <v>385</v>
      </c>
      <c r="AA692" s="11">
        <v>17.75</v>
      </c>
      <c r="AB692" s="11">
        <v>36.83</v>
      </c>
      <c r="AC692" s="11">
        <v>16.079999999999998</v>
      </c>
      <c r="AD692" s="11">
        <v>23.34</v>
      </c>
      <c r="AE692" s="17">
        <f t="shared" si="47"/>
        <v>5.1210191082802536</v>
      </c>
    </row>
    <row r="693" spans="2:31" x14ac:dyDescent="0.25">
      <c r="B693" s="16">
        <v>379</v>
      </c>
      <c r="C693" s="16">
        <v>43.97</v>
      </c>
      <c r="D693" s="16">
        <v>96.81</v>
      </c>
      <c r="E693" s="16">
        <v>25.04</v>
      </c>
      <c r="F693" s="16">
        <v>37.229999999999997</v>
      </c>
      <c r="G693" s="17">
        <f t="shared" ref="G693:G756" si="49">E693/3.14</f>
        <v>7.9745222929936297</v>
      </c>
      <c r="J693" s="11">
        <v>332</v>
      </c>
      <c r="K693" s="11">
        <v>11.11</v>
      </c>
      <c r="L693" s="11">
        <v>42.57</v>
      </c>
      <c r="M693" s="11">
        <v>12.58</v>
      </c>
      <c r="N693" s="11">
        <v>25.3</v>
      </c>
      <c r="O693" s="17">
        <f t="shared" si="46"/>
        <v>4.0063694267515926</v>
      </c>
      <c r="R693" s="11">
        <v>150</v>
      </c>
      <c r="S693" s="11">
        <v>2.98</v>
      </c>
      <c r="T693" s="11">
        <v>12.75</v>
      </c>
      <c r="U693" s="11">
        <v>6.37</v>
      </c>
      <c r="V693" s="11">
        <v>13.26</v>
      </c>
      <c r="W693" s="17">
        <f t="shared" si="48"/>
        <v>2.0286624203821657</v>
      </c>
      <c r="Z693" s="11">
        <v>134</v>
      </c>
      <c r="AA693" s="11">
        <v>16.66</v>
      </c>
      <c r="AB693" s="11">
        <v>29.9</v>
      </c>
      <c r="AC693" s="11">
        <v>16.12</v>
      </c>
      <c r="AD693" s="11">
        <v>21.52</v>
      </c>
      <c r="AE693" s="17">
        <f t="shared" si="47"/>
        <v>5.1337579617834397</v>
      </c>
    </row>
    <row r="694" spans="2:31" x14ac:dyDescent="0.25">
      <c r="B694" s="16">
        <v>1</v>
      </c>
      <c r="C694" s="21">
        <v>41.950783901525853</v>
      </c>
      <c r="D694" s="21">
        <v>106.63751327491993</v>
      </c>
      <c r="E694" s="21">
        <v>25.087725087725087</v>
      </c>
      <c r="F694" s="21">
        <v>39.165539165539165</v>
      </c>
      <c r="G694" s="17">
        <f t="shared" si="49"/>
        <v>7.9897213655175428</v>
      </c>
      <c r="J694" s="11">
        <v>73</v>
      </c>
      <c r="K694" s="11">
        <v>10.44</v>
      </c>
      <c r="L694" s="11">
        <v>30.44</v>
      </c>
      <c r="M694" s="11">
        <v>12.69</v>
      </c>
      <c r="N694" s="11">
        <v>23.55</v>
      </c>
      <c r="O694" s="17">
        <f t="shared" si="46"/>
        <v>4.0414012738853504</v>
      </c>
      <c r="R694" s="11">
        <v>33</v>
      </c>
      <c r="S694" s="11">
        <v>2.89</v>
      </c>
      <c r="T694" s="11">
        <v>9.17</v>
      </c>
      <c r="U694" s="11">
        <v>7</v>
      </c>
      <c r="V694" s="11">
        <v>11.9</v>
      </c>
      <c r="W694" s="17">
        <f t="shared" si="48"/>
        <v>2.2292993630573248</v>
      </c>
      <c r="Z694" s="11">
        <v>52</v>
      </c>
      <c r="AA694" s="11">
        <v>16.96</v>
      </c>
      <c r="AB694" s="11">
        <v>30.84</v>
      </c>
      <c r="AC694" s="11">
        <v>16.2</v>
      </c>
      <c r="AD694" s="11">
        <v>21.8</v>
      </c>
      <c r="AE694" s="17">
        <f t="shared" si="47"/>
        <v>5.1592356687898082</v>
      </c>
    </row>
    <row r="695" spans="2:31" x14ac:dyDescent="0.25">
      <c r="B695" s="16">
        <v>355</v>
      </c>
      <c r="C695" s="16">
        <v>41.01</v>
      </c>
      <c r="D695" s="16">
        <v>107.34</v>
      </c>
      <c r="E695" s="16">
        <v>25.09</v>
      </c>
      <c r="F695" s="16">
        <v>39.69</v>
      </c>
      <c r="G695" s="17">
        <f t="shared" si="49"/>
        <v>7.9904458598726107</v>
      </c>
      <c r="J695" s="11">
        <v>217</v>
      </c>
      <c r="K695" s="11">
        <v>11.29</v>
      </c>
      <c r="L695" s="11">
        <v>26.65</v>
      </c>
      <c r="M695" s="11">
        <v>12.78</v>
      </c>
      <c r="N695" s="11">
        <v>21</v>
      </c>
      <c r="O695" s="17">
        <f t="shared" si="46"/>
        <v>4.0700636942675157</v>
      </c>
      <c r="R695" s="11">
        <v>108</v>
      </c>
      <c r="S695" s="11">
        <v>3.5</v>
      </c>
      <c r="T695" s="11">
        <v>20.61</v>
      </c>
      <c r="U695" s="11">
        <v>7.12</v>
      </c>
      <c r="V695" s="11">
        <v>17.07</v>
      </c>
      <c r="W695" s="17">
        <f t="shared" si="48"/>
        <v>2.2675159235668789</v>
      </c>
      <c r="Z695" s="11">
        <v>390</v>
      </c>
      <c r="AA695" s="11">
        <v>17</v>
      </c>
      <c r="AB695" s="11">
        <v>3.25</v>
      </c>
      <c r="AC695" s="11">
        <v>16.23</v>
      </c>
      <c r="AD695" s="11">
        <v>7.19</v>
      </c>
      <c r="AE695" s="17">
        <f t="shared" si="47"/>
        <v>5.1687898089171975</v>
      </c>
    </row>
    <row r="696" spans="2:31" x14ac:dyDescent="0.25">
      <c r="B696" s="16">
        <v>405</v>
      </c>
      <c r="C696" s="16">
        <v>41.53</v>
      </c>
      <c r="D696" s="16">
        <v>117.65</v>
      </c>
      <c r="E696" s="16">
        <v>25.1</v>
      </c>
      <c r="F696" s="16">
        <v>42.58</v>
      </c>
      <c r="G696" s="17">
        <f t="shared" si="49"/>
        <v>7.9936305732484074</v>
      </c>
      <c r="J696" s="11">
        <v>155</v>
      </c>
      <c r="K696" s="11">
        <v>9.3800000000000008</v>
      </c>
      <c r="L696" s="11">
        <v>31.41</v>
      </c>
      <c r="M696" s="11">
        <v>12.81</v>
      </c>
      <c r="N696" s="11">
        <v>25.18</v>
      </c>
      <c r="O696" s="17">
        <f t="shared" si="46"/>
        <v>4.0796178343949041</v>
      </c>
      <c r="R696" s="11">
        <v>159</v>
      </c>
      <c r="S696" s="11">
        <v>3.19</v>
      </c>
      <c r="T696" s="11">
        <v>22.05</v>
      </c>
      <c r="U696" s="11">
        <v>7.31</v>
      </c>
      <c r="V696" s="11">
        <v>17.760000000000002</v>
      </c>
      <c r="W696" s="17">
        <f t="shared" si="48"/>
        <v>2.3280254777070062</v>
      </c>
      <c r="Z696" s="11">
        <v>331</v>
      </c>
      <c r="AA696" s="11">
        <v>14.99</v>
      </c>
      <c r="AB696" s="11">
        <v>64.53</v>
      </c>
      <c r="AC696" s="11">
        <v>16.309999999999999</v>
      </c>
      <c r="AD696" s="11">
        <v>32.79</v>
      </c>
      <c r="AE696" s="17">
        <f t="shared" si="47"/>
        <v>5.1942675159235661</v>
      </c>
    </row>
    <row r="697" spans="2:31" x14ac:dyDescent="0.25">
      <c r="B697" s="16">
        <v>56</v>
      </c>
      <c r="C697" s="21">
        <v>38.998377996716997</v>
      </c>
      <c r="D697" s="21">
        <v>99.571099142098717</v>
      </c>
      <c r="E697" s="21">
        <v>25.155925155925157</v>
      </c>
      <c r="F697" s="21">
        <v>39.314039314039313</v>
      </c>
      <c r="G697" s="17">
        <f t="shared" si="49"/>
        <v>8.0114411324602415</v>
      </c>
      <c r="J697" s="11">
        <v>288</v>
      </c>
      <c r="K697" s="11">
        <v>11.86</v>
      </c>
      <c r="L697" s="11">
        <v>32.94</v>
      </c>
      <c r="M697" s="11">
        <v>12.88</v>
      </c>
      <c r="N697" s="11">
        <v>21.45</v>
      </c>
      <c r="O697" s="17">
        <f t="shared" si="46"/>
        <v>4.1019108280254777</v>
      </c>
      <c r="R697" s="11">
        <v>370</v>
      </c>
      <c r="S697" s="11">
        <v>3.57</v>
      </c>
      <c r="T697" s="11">
        <v>25.92</v>
      </c>
      <c r="U697" s="11">
        <v>7.32</v>
      </c>
      <c r="V697" s="11">
        <v>19.47</v>
      </c>
      <c r="W697" s="17">
        <f t="shared" si="48"/>
        <v>2.3312101910828025</v>
      </c>
      <c r="Z697" s="11">
        <v>245</v>
      </c>
      <c r="AA697" s="11">
        <v>15.58</v>
      </c>
      <c r="AB697" s="11">
        <v>42.22</v>
      </c>
      <c r="AC697" s="11">
        <v>16.5</v>
      </c>
      <c r="AD697" s="11">
        <v>26.36</v>
      </c>
      <c r="AE697" s="17">
        <f t="shared" si="47"/>
        <v>5.2547770700636942</v>
      </c>
    </row>
    <row r="698" spans="2:31" x14ac:dyDescent="0.25">
      <c r="B698" s="16">
        <v>268</v>
      </c>
      <c r="C698" s="16">
        <v>42.96</v>
      </c>
      <c r="D698" s="16">
        <v>96.52</v>
      </c>
      <c r="E698" s="16">
        <v>25.17</v>
      </c>
      <c r="F698" s="16">
        <v>37.200000000000003</v>
      </c>
      <c r="G698" s="17">
        <f t="shared" si="49"/>
        <v>8.0159235668789819</v>
      </c>
      <c r="J698" s="11">
        <v>643</v>
      </c>
      <c r="K698" s="11">
        <v>10.56</v>
      </c>
      <c r="L698" s="11">
        <v>54.77</v>
      </c>
      <c r="M698" s="11">
        <v>12.89</v>
      </c>
      <c r="N698" s="11">
        <v>30.8</v>
      </c>
      <c r="O698" s="17">
        <f t="shared" si="46"/>
        <v>4.1050955414012735</v>
      </c>
      <c r="R698" s="11">
        <v>194</v>
      </c>
      <c r="S698" s="11">
        <v>3.82</v>
      </c>
      <c r="T698" s="11">
        <v>11.01</v>
      </c>
      <c r="U698" s="11">
        <v>7.37</v>
      </c>
      <c r="V698" s="11">
        <v>12.56</v>
      </c>
      <c r="W698" s="17">
        <f t="shared" si="48"/>
        <v>2.3471337579617835</v>
      </c>
      <c r="Z698" s="11">
        <v>242</v>
      </c>
      <c r="AA698" s="11">
        <v>16.32</v>
      </c>
      <c r="AB698" s="11">
        <v>40.11</v>
      </c>
      <c r="AC698" s="11">
        <v>16.57</v>
      </c>
      <c r="AD698" s="11">
        <v>25.33</v>
      </c>
      <c r="AE698" s="17">
        <f t="shared" si="47"/>
        <v>5.2770700636942678</v>
      </c>
    </row>
    <row r="699" spans="2:31" x14ac:dyDescent="0.25">
      <c r="B699" s="16">
        <v>187</v>
      </c>
      <c r="C699" s="16">
        <v>43.43</v>
      </c>
      <c r="D699" s="16">
        <v>98.7</v>
      </c>
      <c r="E699" s="16">
        <v>25.29</v>
      </c>
      <c r="F699" s="16">
        <v>37.86</v>
      </c>
      <c r="G699" s="17">
        <f t="shared" si="49"/>
        <v>8.0541401273885338</v>
      </c>
      <c r="J699" s="11">
        <v>379</v>
      </c>
      <c r="K699" s="11">
        <v>11.11</v>
      </c>
      <c r="L699" s="11">
        <v>48.9</v>
      </c>
      <c r="M699" s="11">
        <v>12.91</v>
      </c>
      <c r="N699" s="11">
        <v>27.58</v>
      </c>
      <c r="O699" s="17">
        <f t="shared" si="46"/>
        <v>4.1114649681528661</v>
      </c>
      <c r="R699" s="11">
        <v>323</v>
      </c>
      <c r="S699" s="11">
        <v>4.1900000000000004</v>
      </c>
      <c r="T699" s="11">
        <v>17.34</v>
      </c>
      <c r="U699" s="11">
        <v>7.66</v>
      </c>
      <c r="V699" s="11">
        <v>15.72</v>
      </c>
      <c r="W699" s="17">
        <f t="shared" si="48"/>
        <v>2.4394904458598727</v>
      </c>
      <c r="Z699" s="11">
        <v>88</v>
      </c>
      <c r="AA699" s="11">
        <v>17.649999999999999</v>
      </c>
      <c r="AB699" s="11">
        <v>49.76</v>
      </c>
      <c r="AC699" s="11">
        <v>16.64</v>
      </c>
      <c r="AD699" s="11">
        <v>28.29</v>
      </c>
      <c r="AE699" s="17">
        <f t="shared" si="47"/>
        <v>5.2993630573248405</v>
      </c>
    </row>
    <row r="700" spans="2:31" x14ac:dyDescent="0.25">
      <c r="B700" s="16">
        <v>510</v>
      </c>
      <c r="C700" s="16">
        <v>44.64</v>
      </c>
      <c r="D700" s="16">
        <v>96.26</v>
      </c>
      <c r="E700" s="16">
        <v>25.29</v>
      </c>
      <c r="F700" s="16">
        <v>36.99</v>
      </c>
      <c r="G700" s="17">
        <f t="shared" si="49"/>
        <v>8.0541401273885338</v>
      </c>
      <c r="J700" s="11">
        <v>571</v>
      </c>
      <c r="K700" s="11">
        <v>11.39</v>
      </c>
      <c r="L700" s="11">
        <v>35.28</v>
      </c>
      <c r="M700" s="11">
        <v>13.03</v>
      </c>
      <c r="N700" s="11">
        <v>24.91</v>
      </c>
      <c r="O700" s="17">
        <f t="shared" si="46"/>
        <v>4.1496815286624198</v>
      </c>
      <c r="R700" s="11">
        <v>299</v>
      </c>
      <c r="S700" s="11">
        <v>3.48</v>
      </c>
      <c r="T700" s="11">
        <v>15.67</v>
      </c>
      <c r="U700" s="11">
        <v>7.82</v>
      </c>
      <c r="V700" s="11">
        <v>15.17</v>
      </c>
      <c r="W700" s="17">
        <f t="shared" si="48"/>
        <v>2.4904458598726116</v>
      </c>
      <c r="Z700" s="11">
        <v>67</v>
      </c>
      <c r="AA700" s="11">
        <v>13.49</v>
      </c>
      <c r="AB700" s="11">
        <v>43.12</v>
      </c>
      <c r="AC700" s="11">
        <v>16.82</v>
      </c>
      <c r="AD700" s="11">
        <v>28.03</v>
      </c>
      <c r="AE700" s="17">
        <f t="shared" si="47"/>
        <v>5.3566878980891719</v>
      </c>
    </row>
    <row r="701" spans="2:31" x14ac:dyDescent="0.25">
      <c r="B701" s="16">
        <v>97</v>
      </c>
      <c r="C701" s="16">
        <v>42.56</v>
      </c>
      <c r="D701" s="16">
        <v>96.87</v>
      </c>
      <c r="E701" s="16">
        <v>25.47</v>
      </c>
      <c r="F701" s="16">
        <v>37.36</v>
      </c>
      <c r="G701" s="17">
        <f t="shared" si="49"/>
        <v>8.1114649681528661</v>
      </c>
      <c r="J701" s="11">
        <v>430</v>
      </c>
      <c r="K701" s="11">
        <v>12.2</v>
      </c>
      <c r="L701" s="11">
        <v>34.19</v>
      </c>
      <c r="M701" s="11">
        <v>13.06</v>
      </c>
      <c r="N701" s="11">
        <v>22.38</v>
      </c>
      <c r="O701" s="17">
        <f t="shared" si="46"/>
        <v>4.1592356687898091</v>
      </c>
      <c r="R701" s="11">
        <v>414</v>
      </c>
      <c r="S701" s="11">
        <v>4.4400000000000004</v>
      </c>
      <c r="T701" s="11">
        <v>25.4</v>
      </c>
      <c r="U701" s="11">
        <v>7.88</v>
      </c>
      <c r="V701" s="11">
        <v>19.05</v>
      </c>
      <c r="W701" s="17">
        <f t="shared" si="48"/>
        <v>2.5095541401273884</v>
      </c>
      <c r="Z701" s="11">
        <v>224</v>
      </c>
      <c r="AA701" s="11">
        <v>18.59</v>
      </c>
      <c r="AB701" s="11">
        <v>38.01</v>
      </c>
      <c r="AC701" s="11">
        <v>16.920000000000002</v>
      </c>
      <c r="AD701" s="11">
        <v>24.04</v>
      </c>
      <c r="AE701" s="17">
        <f t="shared" si="47"/>
        <v>5.3885350318471339</v>
      </c>
    </row>
    <row r="702" spans="2:31" x14ac:dyDescent="0.25">
      <c r="B702" s="16">
        <v>147</v>
      </c>
      <c r="C702" s="16">
        <v>33.42</v>
      </c>
      <c r="D702" s="16">
        <v>89.56</v>
      </c>
      <c r="E702" s="16">
        <v>25.6</v>
      </c>
      <c r="F702" s="16">
        <v>38.24</v>
      </c>
      <c r="G702" s="17">
        <f t="shared" si="49"/>
        <v>8.1528662420382165</v>
      </c>
      <c r="J702" s="11">
        <v>552</v>
      </c>
      <c r="K702" s="11">
        <v>11.85</v>
      </c>
      <c r="L702" s="11">
        <v>39.520000000000003</v>
      </c>
      <c r="M702" s="11">
        <v>13.06</v>
      </c>
      <c r="N702" s="11">
        <v>25.08</v>
      </c>
      <c r="O702" s="17">
        <f t="shared" si="46"/>
        <v>4.1592356687898091</v>
      </c>
      <c r="R702" s="11">
        <v>165</v>
      </c>
      <c r="S702" s="11">
        <v>4.07</v>
      </c>
      <c r="T702" s="11">
        <v>24.55</v>
      </c>
      <c r="U702" s="11">
        <v>7.98</v>
      </c>
      <c r="V702" s="11">
        <v>18.77</v>
      </c>
      <c r="W702" s="17">
        <f t="shared" si="48"/>
        <v>2.5414012738853504</v>
      </c>
      <c r="Z702" s="11">
        <v>340</v>
      </c>
      <c r="AA702" s="11">
        <v>19.920000000000002</v>
      </c>
      <c r="AB702" s="11">
        <v>63.98</v>
      </c>
      <c r="AC702" s="11">
        <v>17.23</v>
      </c>
      <c r="AD702" s="11">
        <v>31.39</v>
      </c>
      <c r="AE702" s="17">
        <f t="shared" si="47"/>
        <v>5.4872611464968148</v>
      </c>
    </row>
    <row r="703" spans="2:31" x14ac:dyDescent="0.25">
      <c r="B703" s="16">
        <v>453</v>
      </c>
      <c r="C703" s="16">
        <v>46.09</v>
      </c>
      <c r="D703" s="16">
        <v>100.87</v>
      </c>
      <c r="E703" s="16">
        <v>25.63</v>
      </c>
      <c r="F703" s="16">
        <v>37.58</v>
      </c>
      <c r="G703" s="17">
        <f t="shared" si="49"/>
        <v>8.1624203821656049</v>
      </c>
      <c r="J703" s="11">
        <v>205</v>
      </c>
      <c r="K703" s="11">
        <v>11.56</v>
      </c>
      <c r="L703" s="11">
        <v>31.56</v>
      </c>
      <c r="M703" s="11">
        <v>13.28</v>
      </c>
      <c r="N703" s="11">
        <v>22.39</v>
      </c>
      <c r="O703" s="17">
        <f t="shared" si="46"/>
        <v>4.2292993630573248</v>
      </c>
      <c r="R703" s="11">
        <v>44</v>
      </c>
      <c r="S703" s="11">
        <v>4.5</v>
      </c>
      <c r="T703" s="11">
        <v>24.54</v>
      </c>
      <c r="U703" s="11">
        <v>8.08</v>
      </c>
      <c r="V703" s="11">
        <v>19.309999999999999</v>
      </c>
      <c r="W703" s="17">
        <f t="shared" si="48"/>
        <v>2.573248407643312</v>
      </c>
      <c r="Z703" s="11">
        <v>114</v>
      </c>
      <c r="AA703" s="11">
        <v>19.489999999999998</v>
      </c>
      <c r="AB703" s="11">
        <v>59.46</v>
      </c>
      <c r="AC703" s="11">
        <v>17.39</v>
      </c>
      <c r="AD703" s="11">
        <v>30.72</v>
      </c>
      <c r="AE703" s="17">
        <f t="shared" si="47"/>
        <v>5.5382165605095537</v>
      </c>
    </row>
    <row r="704" spans="2:31" x14ac:dyDescent="0.25">
      <c r="B704" s="16">
        <v>334</v>
      </c>
      <c r="C704" s="16">
        <v>39.18</v>
      </c>
      <c r="D704" s="16">
        <v>90.19</v>
      </c>
      <c r="E704" s="16">
        <v>25.7</v>
      </c>
      <c r="F704" s="16">
        <v>37.08</v>
      </c>
      <c r="G704" s="17">
        <f t="shared" si="49"/>
        <v>8.1847133757961785</v>
      </c>
      <c r="J704" s="11">
        <v>551</v>
      </c>
      <c r="K704" s="11">
        <v>10.88</v>
      </c>
      <c r="L704" s="11">
        <v>33</v>
      </c>
      <c r="M704" s="11">
        <v>13.33</v>
      </c>
      <c r="N704" s="11">
        <v>24.15</v>
      </c>
      <c r="O704" s="17">
        <f t="shared" si="46"/>
        <v>4.2452229299363058</v>
      </c>
      <c r="R704" s="11">
        <v>91</v>
      </c>
      <c r="S704" s="11">
        <v>5.08</v>
      </c>
      <c r="T704" s="11">
        <v>20.149999999999999</v>
      </c>
      <c r="U704" s="11">
        <v>8.32</v>
      </c>
      <c r="V704" s="11">
        <v>16.760000000000002</v>
      </c>
      <c r="W704" s="17">
        <f t="shared" si="48"/>
        <v>2.6496815286624202</v>
      </c>
      <c r="Z704" s="11">
        <v>103</v>
      </c>
      <c r="AA704" s="11">
        <v>17.34</v>
      </c>
      <c r="AB704" s="11">
        <v>58.04</v>
      </c>
      <c r="AC704" s="11">
        <v>17.45</v>
      </c>
      <c r="AD704" s="11">
        <v>30.18</v>
      </c>
      <c r="AE704" s="17">
        <f t="shared" si="47"/>
        <v>5.5573248407643305</v>
      </c>
    </row>
    <row r="705" spans="2:31" x14ac:dyDescent="0.25">
      <c r="B705" s="16">
        <v>551</v>
      </c>
      <c r="C705" s="16">
        <v>44.85</v>
      </c>
      <c r="D705" s="16">
        <v>96.12</v>
      </c>
      <c r="E705" s="16">
        <v>25.71</v>
      </c>
      <c r="F705" s="16">
        <v>37.49</v>
      </c>
      <c r="G705" s="17">
        <f t="shared" si="49"/>
        <v>8.1878980891719753</v>
      </c>
      <c r="J705" s="11">
        <v>272</v>
      </c>
      <c r="K705" s="11">
        <v>10.56</v>
      </c>
      <c r="L705" s="11">
        <v>45.24</v>
      </c>
      <c r="M705" s="11">
        <v>13.34</v>
      </c>
      <c r="N705" s="11">
        <v>28.83</v>
      </c>
      <c r="O705" s="17">
        <f t="shared" si="46"/>
        <v>4.2484076433121016</v>
      </c>
      <c r="R705" s="11">
        <v>352</v>
      </c>
      <c r="S705" s="11">
        <v>4.78</v>
      </c>
      <c r="T705" s="11">
        <v>20.39</v>
      </c>
      <c r="U705" s="11">
        <v>8.3800000000000008</v>
      </c>
      <c r="V705" s="11">
        <v>17.329999999999998</v>
      </c>
      <c r="W705" s="17">
        <f t="shared" si="48"/>
        <v>2.6687898089171975</v>
      </c>
      <c r="Z705" s="11">
        <v>80</v>
      </c>
      <c r="AA705" s="11">
        <v>17.87</v>
      </c>
      <c r="AB705" s="11">
        <v>47.15</v>
      </c>
      <c r="AC705" s="11">
        <v>17.47</v>
      </c>
      <c r="AD705" s="11">
        <v>27.2</v>
      </c>
      <c r="AE705" s="17">
        <f t="shared" si="47"/>
        <v>5.5636942675159231</v>
      </c>
    </row>
    <row r="706" spans="2:31" x14ac:dyDescent="0.25">
      <c r="B706" s="16">
        <v>277</v>
      </c>
      <c r="C706" s="16">
        <v>38.049999999999997</v>
      </c>
      <c r="D706" s="16">
        <v>102.96</v>
      </c>
      <c r="E706" s="16">
        <v>25.76</v>
      </c>
      <c r="F706" s="16">
        <v>39.99</v>
      </c>
      <c r="G706" s="17">
        <f t="shared" si="49"/>
        <v>8.2038216560509554</v>
      </c>
      <c r="J706" s="11">
        <v>659</v>
      </c>
      <c r="K706" s="11">
        <v>9.6</v>
      </c>
      <c r="L706" s="11">
        <v>40.119999999999997</v>
      </c>
      <c r="M706" s="11">
        <v>13.38</v>
      </c>
      <c r="N706" s="11">
        <v>27.2</v>
      </c>
      <c r="O706" s="17">
        <f t="shared" si="46"/>
        <v>4.2611464968152868</v>
      </c>
      <c r="R706" s="11">
        <v>231</v>
      </c>
      <c r="S706" s="11">
        <v>4.42</v>
      </c>
      <c r="T706" s="11">
        <v>14.23</v>
      </c>
      <c r="U706" s="11">
        <v>8.6</v>
      </c>
      <c r="V706" s="11">
        <v>14.61</v>
      </c>
      <c r="W706" s="17">
        <f t="shared" si="48"/>
        <v>2.7388535031847132</v>
      </c>
      <c r="Z706" s="11">
        <v>111</v>
      </c>
      <c r="AA706" s="11">
        <v>18.36</v>
      </c>
      <c r="AB706" s="11">
        <v>52.59</v>
      </c>
      <c r="AC706" s="11">
        <v>17.510000000000002</v>
      </c>
      <c r="AD706" s="11">
        <v>29.71</v>
      </c>
      <c r="AE706" s="17">
        <f t="shared" si="47"/>
        <v>5.5764331210191083</v>
      </c>
    </row>
    <row r="707" spans="2:31" x14ac:dyDescent="0.25">
      <c r="B707" s="16">
        <v>380</v>
      </c>
      <c r="C707" s="16">
        <v>43.2</v>
      </c>
      <c r="D707" s="16">
        <v>92.52</v>
      </c>
      <c r="E707" s="16">
        <v>25.77</v>
      </c>
      <c r="F707" s="16">
        <v>37.01</v>
      </c>
      <c r="G707" s="17">
        <f t="shared" si="49"/>
        <v>8.2070063694267503</v>
      </c>
      <c r="J707" s="11">
        <v>511</v>
      </c>
      <c r="K707" s="11">
        <v>12.31</v>
      </c>
      <c r="L707" s="11">
        <v>53.1</v>
      </c>
      <c r="M707" s="11">
        <v>13.44</v>
      </c>
      <c r="N707" s="11">
        <v>29.93</v>
      </c>
      <c r="O707" s="17">
        <f t="shared" si="46"/>
        <v>4.2802547770700636</v>
      </c>
      <c r="R707" s="11">
        <v>397</v>
      </c>
      <c r="S707" s="11">
        <v>5.42</v>
      </c>
      <c r="T707" s="11">
        <v>19.239999999999998</v>
      </c>
      <c r="U707" s="11">
        <v>8.69</v>
      </c>
      <c r="V707" s="11">
        <v>16.36</v>
      </c>
      <c r="W707" s="17">
        <f t="shared" si="48"/>
        <v>2.7675159235668789</v>
      </c>
      <c r="Z707" s="11">
        <v>187</v>
      </c>
      <c r="AA707" s="11">
        <v>18.37</v>
      </c>
      <c r="AB707" s="11">
        <v>44.96</v>
      </c>
      <c r="AC707" s="11">
        <v>17.66</v>
      </c>
      <c r="AD707" s="11">
        <v>26.52</v>
      </c>
      <c r="AE707" s="17">
        <f t="shared" si="47"/>
        <v>5.6242038216560504</v>
      </c>
    </row>
    <row r="708" spans="2:31" x14ac:dyDescent="0.25">
      <c r="B708" s="16">
        <v>103</v>
      </c>
      <c r="C708" s="16">
        <v>45.22</v>
      </c>
      <c r="D708" s="16">
        <v>109.46</v>
      </c>
      <c r="E708" s="16">
        <v>25.85</v>
      </c>
      <c r="F708" s="16">
        <v>39.58</v>
      </c>
      <c r="G708" s="17">
        <f t="shared" si="49"/>
        <v>8.2324840764331206</v>
      </c>
      <c r="J708" s="11">
        <v>139</v>
      </c>
      <c r="K708" s="11">
        <v>12.31</v>
      </c>
      <c r="L708" s="11">
        <v>48.7</v>
      </c>
      <c r="M708" s="11">
        <v>13.51</v>
      </c>
      <c r="N708" s="11">
        <v>28.49</v>
      </c>
      <c r="O708" s="17">
        <f t="shared" si="46"/>
        <v>4.3025477707006363</v>
      </c>
      <c r="R708" s="11">
        <v>103</v>
      </c>
      <c r="S708" s="11">
        <v>5.15</v>
      </c>
      <c r="T708" s="11">
        <v>22.95</v>
      </c>
      <c r="U708" s="11">
        <v>8.82</v>
      </c>
      <c r="V708" s="11">
        <v>18.07</v>
      </c>
      <c r="W708" s="17">
        <f t="shared" si="48"/>
        <v>2.8089171974522293</v>
      </c>
      <c r="Z708" s="11">
        <v>270</v>
      </c>
      <c r="AA708" s="11">
        <v>17.46</v>
      </c>
      <c r="AB708" s="11">
        <v>51.3</v>
      </c>
      <c r="AC708" s="11">
        <v>17.68</v>
      </c>
      <c r="AD708" s="11">
        <v>30.1</v>
      </c>
      <c r="AE708" s="17">
        <f t="shared" si="47"/>
        <v>5.630573248407643</v>
      </c>
    </row>
    <row r="709" spans="2:31" x14ac:dyDescent="0.25">
      <c r="B709" s="16">
        <v>451</v>
      </c>
      <c r="C709" s="16">
        <v>46.08</v>
      </c>
      <c r="D709" s="16">
        <v>101.31</v>
      </c>
      <c r="E709" s="16">
        <v>25.89</v>
      </c>
      <c r="F709" s="16">
        <v>37.83</v>
      </c>
      <c r="G709" s="17">
        <f t="shared" si="49"/>
        <v>8.2452229299363058</v>
      </c>
      <c r="J709" s="11">
        <v>514</v>
      </c>
      <c r="K709" s="11">
        <v>12.54</v>
      </c>
      <c r="L709" s="11">
        <v>48.11</v>
      </c>
      <c r="M709" s="11">
        <v>13.54</v>
      </c>
      <c r="N709" s="11">
        <v>27.91</v>
      </c>
      <c r="O709" s="17">
        <f t="shared" si="46"/>
        <v>4.3121019108280247</v>
      </c>
      <c r="R709" s="11">
        <v>295</v>
      </c>
      <c r="S709" s="11">
        <v>5.09</v>
      </c>
      <c r="T709" s="11">
        <v>26.7</v>
      </c>
      <c r="U709" s="11">
        <v>8.85</v>
      </c>
      <c r="V709" s="11">
        <v>20.239999999999998</v>
      </c>
      <c r="W709" s="17">
        <f t="shared" si="48"/>
        <v>2.8184713375796178</v>
      </c>
      <c r="Z709" s="11">
        <v>364</v>
      </c>
      <c r="AA709" s="11">
        <v>18.13</v>
      </c>
      <c r="AB709" s="11">
        <v>71.95</v>
      </c>
      <c r="AC709" s="11">
        <v>17.91</v>
      </c>
      <c r="AD709" s="11">
        <v>37.31</v>
      </c>
      <c r="AE709" s="17">
        <f t="shared" si="47"/>
        <v>5.7038216560509554</v>
      </c>
    </row>
    <row r="710" spans="2:31" x14ac:dyDescent="0.25">
      <c r="B710" s="16">
        <v>91</v>
      </c>
      <c r="C710" s="21">
        <v>40.825481650922477</v>
      </c>
      <c r="D710" s="21">
        <v>102.12420424830638</v>
      </c>
      <c r="E710" s="21">
        <v>25.972125972125976</v>
      </c>
      <c r="F710" s="21">
        <v>39.196339196339196</v>
      </c>
      <c r="G710" s="17">
        <f t="shared" si="49"/>
        <v>8.2713776981292924</v>
      </c>
      <c r="J710" s="11">
        <v>407</v>
      </c>
      <c r="K710" s="11">
        <v>12.54</v>
      </c>
      <c r="L710" s="11">
        <v>40.9</v>
      </c>
      <c r="M710" s="11">
        <v>13.56</v>
      </c>
      <c r="N710" s="11">
        <v>25.92</v>
      </c>
      <c r="O710" s="17">
        <f t="shared" si="46"/>
        <v>4.3184713375796182</v>
      </c>
      <c r="R710" s="11">
        <v>25</v>
      </c>
      <c r="S710" s="11">
        <v>5.48</v>
      </c>
      <c r="T710" s="11">
        <v>26.61</v>
      </c>
      <c r="U710" s="11">
        <v>9</v>
      </c>
      <c r="V710" s="11">
        <v>19.32</v>
      </c>
      <c r="W710" s="17">
        <f t="shared" si="48"/>
        <v>2.8662420382165603</v>
      </c>
      <c r="Z710" s="11">
        <v>73</v>
      </c>
      <c r="AA710" s="11">
        <v>18.78</v>
      </c>
      <c r="AB710" s="11">
        <v>44.12</v>
      </c>
      <c r="AC710" s="11">
        <v>18.059999999999999</v>
      </c>
      <c r="AD710" s="11">
        <v>26.31</v>
      </c>
      <c r="AE710" s="17">
        <f t="shared" si="47"/>
        <v>5.7515923566878975</v>
      </c>
    </row>
    <row r="711" spans="2:31" x14ac:dyDescent="0.25">
      <c r="B711" s="16">
        <v>44</v>
      </c>
      <c r="C711" s="21">
        <v>40.256780513520773</v>
      </c>
      <c r="D711" s="21">
        <v>106.46811293611941</v>
      </c>
      <c r="E711" s="21">
        <v>26.020526020526024</v>
      </c>
      <c r="F711" s="21">
        <v>40.17864017864018</v>
      </c>
      <c r="G711" s="17">
        <f t="shared" si="49"/>
        <v>8.2867917262821731</v>
      </c>
      <c r="J711" s="11">
        <v>657</v>
      </c>
      <c r="K711" s="11">
        <v>13.21</v>
      </c>
      <c r="L711" s="11">
        <v>31.04</v>
      </c>
      <c r="M711" s="11">
        <v>13.6</v>
      </c>
      <c r="N711" s="11">
        <v>22.11</v>
      </c>
      <c r="O711" s="17">
        <f t="shared" si="46"/>
        <v>4.3312101910828025</v>
      </c>
      <c r="R711" s="11">
        <v>274</v>
      </c>
      <c r="S711" s="11">
        <v>4.6500000000000004</v>
      </c>
      <c r="T711" s="11">
        <v>27.56</v>
      </c>
      <c r="U711" s="11">
        <v>9</v>
      </c>
      <c r="V711" s="11">
        <v>20.7</v>
      </c>
      <c r="W711" s="17">
        <f t="shared" si="48"/>
        <v>2.8662420382165603</v>
      </c>
      <c r="Z711" s="11">
        <v>205</v>
      </c>
      <c r="AA711" s="11">
        <v>17.73</v>
      </c>
      <c r="AB711" s="11">
        <v>57.77</v>
      </c>
      <c r="AC711" s="11">
        <v>18.13</v>
      </c>
      <c r="AD711" s="11">
        <v>30.75</v>
      </c>
      <c r="AE711" s="17">
        <f t="shared" si="47"/>
        <v>5.7738853503184711</v>
      </c>
    </row>
    <row r="712" spans="2:31" x14ac:dyDescent="0.25">
      <c r="B712" s="16">
        <v>276</v>
      </c>
      <c r="C712" s="16">
        <v>37.78</v>
      </c>
      <c r="D712" s="16">
        <v>95.74</v>
      </c>
      <c r="E712" s="16">
        <v>26.15</v>
      </c>
      <c r="F712" s="16">
        <v>39.090000000000003</v>
      </c>
      <c r="G712" s="17">
        <f t="shared" si="49"/>
        <v>8.3280254777070049</v>
      </c>
      <c r="J712" s="11">
        <v>12</v>
      </c>
      <c r="K712" s="11">
        <v>10.67</v>
      </c>
      <c r="L712" s="11">
        <v>50.01</v>
      </c>
      <c r="M712" s="11">
        <v>13.73</v>
      </c>
      <c r="N712" s="11">
        <v>29.86</v>
      </c>
      <c r="O712" s="17">
        <f t="shared" si="46"/>
        <v>4.3726114649681529</v>
      </c>
      <c r="R712" s="11">
        <v>162</v>
      </c>
      <c r="S712" s="11">
        <v>5.58</v>
      </c>
      <c r="T712" s="11">
        <v>27.54</v>
      </c>
      <c r="U712" s="11">
        <v>9.0399999999999991</v>
      </c>
      <c r="V712" s="11">
        <v>19.87</v>
      </c>
      <c r="W712" s="17">
        <f t="shared" si="48"/>
        <v>2.878980891719745</v>
      </c>
      <c r="Z712" s="11">
        <v>280</v>
      </c>
      <c r="AA712" s="11">
        <v>21.68</v>
      </c>
      <c r="AB712" s="11">
        <v>45.17</v>
      </c>
      <c r="AC712" s="11">
        <v>18.21</v>
      </c>
      <c r="AD712" s="11">
        <v>26.24</v>
      </c>
      <c r="AE712" s="17">
        <f t="shared" si="47"/>
        <v>5.7993630573248405</v>
      </c>
    </row>
    <row r="713" spans="2:31" x14ac:dyDescent="0.25">
      <c r="B713" s="16">
        <v>60</v>
      </c>
      <c r="C713" s="21">
        <v>38.441776883515331</v>
      </c>
      <c r="D713" s="21">
        <v>97.368894737692116</v>
      </c>
      <c r="E713" s="21">
        <v>26.192126192126196</v>
      </c>
      <c r="F713" s="21">
        <v>38.457138457138463</v>
      </c>
      <c r="G713" s="17">
        <f t="shared" si="49"/>
        <v>8.3414414624605708</v>
      </c>
      <c r="J713" s="11">
        <v>532</v>
      </c>
      <c r="K713" s="11">
        <v>13.12</v>
      </c>
      <c r="L713" s="11">
        <v>38</v>
      </c>
      <c r="M713" s="11">
        <v>13.86</v>
      </c>
      <c r="N713" s="11">
        <v>25.05</v>
      </c>
      <c r="O713" s="17">
        <f t="shared" si="46"/>
        <v>4.4140127388535024</v>
      </c>
      <c r="R713" s="11">
        <v>107</v>
      </c>
      <c r="S713" s="11">
        <v>5.69</v>
      </c>
      <c r="T713" s="11">
        <v>23.26</v>
      </c>
      <c r="U713" s="11">
        <v>9.07</v>
      </c>
      <c r="V713" s="11">
        <v>18.22</v>
      </c>
      <c r="W713" s="17">
        <f t="shared" si="48"/>
        <v>2.8885350318471339</v>
      </c>
      <c r="Z713" s="11">
        <v>95</v>
      </c>
      <c r="AA713" s="11">
        <v>22.43</v>
      </c>
      <c r="AB713" s="11">
        <v>36.799999999999997</v>
      </c>
      <c r="AC713" s="11">
        <v>18.22</v>
      </c>
      <c r="AD713" s="11">
        <v>23.67</v>
      </c>
      <c r="AE713" s="17">
        <f t="shared" si="47"/>
        <v>5.8025477707006363</v>
      </c>
    </row>
    <row r="714" spans="2:31" x14ac:dyDescent="0.25">
      <c r="B714" s="16">
        <v>403</v>
      </c>
      <c r="C714" s="16">
        <v>45.93</v>
      </c>
      <c r="D714" s="16">
        <v>105.28</v>
      </c>
      <c r="E714" s="16">
        <v>26.32</v>
      </c>
      <c r="F714" s="16">
        <v>39.909999999999997</v>
      </c>
      <c r="G714" s="17">
        <f t="shared" si="49"/>
        <v>8.3821656050955404</v>
      </c>
      <c r="J714" s="11">
        <v>49</v>
      </c>
      <c r="K714" s="11">
        <v>12.06</v>
      </c>
      <c r="L714" s="11">
        <v>44.31</v>
      </c>
      <c r="M714" s="11">
        <v>13.88</v>
      </c>
      <c r="N714" s="11">
        <v>27.36</v>
      </c>
      <c r="O714" s="17">
        <f t="shared" si="46"/>
        <v>4.4203821656050959</v>
      </c>
      <c r="R714" s="11">
        <v>179</v>
      </c>
      <c r="S714" s="11">
        <v>5.92</v>
      </c>
      <c r="T714" s="11">
        <v>23.85</v>
      </c>
      <c r="U714" s="11">
        <v>9.07</v>
      </c>
      <c r="V714" s="11">
        <v>18.260000000000002</v>
      </c>
      <c r="W714" s="17">
        <f t="shared" si="48"/>
        <v>2.8885350318471339</v>
      </c>
      <c r="Z714" s="11">
        <v>64</v>
      </c>
      <c r="AA714" s="11">
        <v>18.149999999999999</v>
      </c>
      <c r="AB714" s="11">
        <v>46.94</v>
      </c>
      <c r="AC714" s="11">
        <v>18.34</v>
      </c>
      <c r="AD714" s="11">
        <v>28.34</v>
      </c>
      <c r="AE714" s="17">
        <f t="shared" si="47"/>
        <v>5.8407643312101909</v>
      </c>
    </row>
    <row r="715" spans="2:31" x14ac:dyDescent="0.25">
      <c r="B715" s="16">
        <v>454</v>
      </c>
      <c r="C715" s="16">
        <v>45.29</v>
      </c>
      <c r="D715" s="16">
        <v>106.49</v>
      </c>
      <c r="E715" s="16">
        <v>26.36</v>
      </c>
      <c r="F715" s="16">
        <v>39.4</v>
      </c>
      <c r="G715" s="17">
        <f t="shared" si="49"/>
        <v>8.3949044585987256</v>
      </c>
      <c r="J715" s="11">
        <v>21</v>
      </c>
      <c r="K715" s="11">
        <v>10.85</v>
      </c>
      <c r="L715" s="11">
        <v>28.07</v>
      </c>
      <c r="M715" s="11">
        <v>13.92</v>
      </c>
      <c r="N715" s="11">
        <v>22.15</v>
      </c>
      <c r="O715" s="17">
        <f t="shared" si="46"/>
        <v>4.4331210191082802</v>
      </c>
      <c r="R715" s="11">
        <v>125</v>
      </c>
      <c r="S715" s="11">
        <v>5.1100000000000003</v>
      </c>
      <c r="T715" s="11">
        <v>16.149999999999999</v>
      </c>
      <c r="U715" s="11">
        <v>9.1</v>
      </c>
      <c r="V715" s="11">
        <v>15.48</v>
      </c>
      <c r="W715" s="17">
        <f t="shared" si="48"/>
        <v>2.8980891719745219</v>
      </c>
      <c r="Z715" s="11">
        <v>117</v>
      </c>
      <c r="AA715" s="11">
        <v>21.78</v>
      </c>
      <c r="AB715" s="11">
        <v>62.87</v>
      </c>
      <c r="AC715" s="11">
        <v>18.52</v>
      </c>
      <c r="AD715" s="11">
        <v>34.299999999999997</v>
      </c>
      <c r="AE715" s="17">
        <f t="shared" si="47"/>
        <v>5.8980891719745223</v>
      </c>
    </row>
    <row r="716" spans="2:31" x14ac:dyDescent="0.25">
      <c r="B716" s="16">
        <v>383</v>
      </c>
      <c r="C716" s="16">
        <v>44.75</v>
      </c>
      <c r="D716" s="16">
        <v>100.12</v>
      </c>
      <c r="E716" s="16">
        <v>26.46</v>
      </c>
      <c r="F716" s="16">
        <v>38.78</v>
      </c>
      <c r="G716" s="17">
        <f t="shared" si="49"/>
        <v>8.4267515923566876</v>
      </c>
      <c r="J716" s="11">
        <v>497</v>
      </c>
      <c r="K716" s="11">
        <v>13.88</v>
      </c>
      <c r="L716" s="11">
        <v>44.66</v>
      </c>
      <c r="M716" s="11">
        <v>13.94</v>
      </c>
      <c r="N716" s="11">
        <v>26.71</v>
      </c>
      <c r="O716" s="17">
        <f t="shared" si="46"/>
        <v>4.4394904458598718</v>
      </c>
      <c r="R716" s="11">
        <v>279</v>
      </c>
      <c r="S716" s="11">
        <v>5.47</v>
      </c>
      <c r="T716" s="11">
        <v>36.25</v>
      </c>
      <c r="U716" s="11">
        <v>9.1300000000000008</v>
      </c>
      <c r="V716" s="11">
        <v>23.68</v>
      </c>
      <c r="W716" s="17">
        <f t="shared" si="48"/>
        <v>2.9076433121019112</v>
      </c>
      <c r="Z716" s="11">
        <v>105</v>
      </c>
      <c r="AA716" s="11">
        <v>16.84</v>
      </c>
      <c r="AB716" s="11">
        <v>77.56</v>
      </c>
      <c r="AC716" s="11">
        <v>18.63</v>
      </c>
      <c r="AD716" s="11">
        <v>44.79</v>
      </c>
      <c r="AE716" s="17">
        <f t="shared" si="47"/>
        <v>5.9331210191082793</v>
      </c>
    </row>
    <row r="717" spans="2:31" x14ac:dyDescent="0.25">
      <c r="B717" s="16">
        <v>489</v>
      </c>
      <c r="C717" s="16">
        <v>41.43</v>
      </c>
      <c r="D717" s="16">
        <v>103.12</v>
      </c>
      <c r="E717" s="16">
        <v>26.48</v>
      </c>
      <c r="F717" s="16">
        <v>40.01</v>
      </c>
      <c r="G717" s="17">
        <f t="shared" si="49"/>
        <v>8.4331210191082793</v>
      </c>
      <c r="J717" s="11">
        <v>460</v>
      </c>
      <c r="K717" s="11">
        <v>11.05</v>
      </c>
      <c r="L717" s="11">
        <v>46.67</v>
      </c>
      <c r="M717" s="11">
        <v>13.96</v>
      </c>
      <c r="N717" s="11">
        <v>28.89</v>
      </c>
      <c r="O717" s="17">
        <f t="shared" si="46"/>
        <v>4.4458598726114653</v>
      </c>
      <c r="R717" s="11">
        <v>353</v>
      </c>
      <c r="S717" s="11">
        <v>5.69</v>
      </c>
      <c r="T717" s="11">
        <v>22.35</v>
      </c>
      <c r="U717" s="11">
        <v>9.2100000000000009</v>
      </c>
      <c r="V717" s="11">
        <v>17.89</v>
      </c>
      <c r="W717" s="17">
        <f t="shared" si="48"/>
        <v>2.9331210191082806</v>
      </c>
      <c r="Z717" s="11">
        <v>222</v>
      </c>
      <c r="AA717" s="11">
        <v>16.64</v>
      </c>
      <c r="AB717" s="11">
        <v>46.61</v>
      </c>
      <c r="AC717" s="11">
        <v>18.64</v>
      </c>
      <c r="AD717" s="11">
        <v>28.65</v>
      </c>
      <c r="AE717" s="17">
        <f t="shared" si="47"/>
        <v>5.936305732484076</v>
      </c>
    </row>
    <row r="718" spans="2:31" x14ac:dyDescent="0.25">
      <c r="B718" s="16">
        <v>364</v>
      </c>
      <c r="C718" s="16">
        <v>45.5</v>
      </c>
      <c r="D718" s="16">
        <v>101.99</v>
      </c>
      <c r="E718" s="16">
        <v>26.5</v>
      </c>
      <c r="F718" s="16">
        <v>38.82</v>
      </c>
      <c r="G718" s="17">
        <f t="shared" si="49"/>
        <v>8.4394904458598727</v>
      </c>
      <c r="J718" s="11">
        <v>27</v>
      </c>
      <c r="K718" s="11">
        <v>13.54</v>
      </c>
      <c r="L718" s="11">
        <v>25.52</v>
      </c>
      <c r="M718" s="11">
        <v>13.98</v>
      </c>
      <c r="N718" s="11">
        <v>20.059999999999999</v>
      </c>
      <c r="O718" s="17">
        <f t="shared" si="46"/>
        <v>4.452229299363057</v>
      </c>
      <c r="R718" s="11">
        <v>26</v>
      </c>
      <c r="S718" s="11">
        <v>5.52</v>
      </c>
      <c r="T718" s="11">
        <v>24.28</v>
      </c>
      <c r="U718" s="11">
        <v>9.25</v>
      </c>
      <c r="V718" s="11">
        <v>19</v>
      </c>
      <c r="W718" s="17">
        <f t="shared" si="48"/>
        <v>2.9458598726114649</v>
      </c>
      <c r="Z718" s="11">
        <v>296</v>
      </c>
      <c r="AA718" s="11">
        <v>18.559999999999999</v>
      </c>
      <c r="AB718" s="11">
        <v>45.45</v>
      </c>
      <c r="AC718" s="11">
        <v>18.649999999999999</v>
      </c>
      <c r="AD718" s="11">
        <v>28.2</v>
      </c>
      <c r="AE718" s="17">
        <f t="shared" si="47"/>
        <v>5.9394904458598718</v>
      </c>
    </row>
    <row r="719" spans="2:31" x14ac:dyDescent="0.25">
      <c r="B719" s="16">
        <v>81</v>
      </c>
      <c r="C719" s="21">
        <v>45.387190774336162</v>
      </c>
      <c r="D719" s="21">
        <v>92.577285154477735</v>
      </c>
      <c r="E719" s="21">
        <v>26.540826540826544</v>
      </c>
      <c r="F719" s="21">
        <v>36.756536756536754</v>
      </c>
      <c r="G719" s="17">
        <f t="shared" si="49"/>
        <v>8.4524925289256512</v>
      </c>
      <c r="J719" s="11">
        <v>209</v>
      </c>
      <c r="K719" s="11">
        <v>13.77</v>
      </c>
      <c r="L719" s="11">
        <v>39.049999999999997</v>
      </c>
      <c r="M719" s="11">
        <v>13.98</v>
      </c>
      <c r="N719" s="11">
        <v>25.55</v>
      </c>
      <c r="O719" s="17">
        <f t="shared" si="46"/>
        <v>4.452229299363057</v>
      </c>
      <c r="R719" s="11">
        <v>381</v>
      </c>
      <c r="S719" s="11">
        <v>5.23</v>
      </c>
      <c r="T719" s="11">
        <v>23.38</v>
      </c>
      <c r="U719" s="11">
        <v>9.32</v>
      </c>
      <c r="V719" s="11">
        <v>18.36</v>
      </c>
      <c r="W719" s="17">
        <f t="shared" si="48"/>
        <v>2.968152866242038</v>
      </c>
      <c r="Z719" s="11">
        <v>259</v>
      </c>
      <c r="AA719" s="11">
        <v>22.74</v>
      </c>
      <c r="AB719" s="11">
        <v>47.34</v>
      </c>
      <c r="AC719" s="11">
        <v>18.71</v>
      </c>
      <c r="AD719" s="11">
        <v>27.01</v>
      </c>
      <c r="AE719" s="17">
        <f t="shared" si="47"/>
        <v>5.9585987261146496</v>
      </c>
    </row>
    <row r="720" spans="2:31" x14ac:dyDescent="0.25">
      <c r="B720" s="16">
        <v>256</v>
      </c>
      <c r="C720" s="16">
        <v>37.86</v>
      </c>
      <c r="D720" s="16">
        <v>97.64</v>
      </c>
      <c r="E720" s="16">
        <v>26.58</v>
      </c>
      <c r="F720" s="16">
        <v>39.49</v>
      </c>
      <c r="G720" s="17">
        <f t="shared" si="49"/>
        <v>8.4649681528662413</v>
      </c>
      <c r="J720" s="11">
        <v>433</v>
      </c>
      <c r="K720" s="11">
        <v>13.46</v>
      </c>
      <c r="L720" s="11">
        <v>45.71</v>
      </c>
      <c r="M720" s="11">
        <v>14.04</v>
      </c>
      <c r="N720" s="11">
        <v>24.61</v>
      </c>
      <c r="O720" s="17">
        <f t="shared" si="46"/>
        <v>4.4713375796178338</v>
      </c>
      <c r="R720" s="11">
        <v>264</v>
      </c>
      <c r="S720" s="11">
        <v>5.72</v>
      </c>
      <c r="T720" s="11">
        <v>20.59</v>
      </c>
      <c r="U720" s="11">
        <v>9.35</v>
      </c>
      <c r="V720" s="11">
        <v>17.23</v>
      </c>
      <c r="W720" s="17">
        <f t="shared" si="48"/>
        <v>2.9777070063694264</v>
      </c>
      <c r="Z720" s="11">
        <v>101</v>
      </c>
      <c r="AA720" s="11">
        <v>23.68</v>
      </c>
      <c r="AB720" s="11">
        <v>60.88</v>
      </c>
      <c r="AC720" s="11">
        <v>18.89</v>
      </c>
      <c r="AD720" s="11">
        <v>30.12</v>
      </c>
      <c r="AE720" s="17">
        <f t="shared" si="47"/>
        <v>6.015923566878981</v>
      </c>
    </row>
    <row r="721" spans="2:31" x14ac:dyDescent="0.25">
      <c r="B721" s="16">
        <v>585</v>
      </c>
      <c r="C721" s="16">
        <v>45.46</v>
      </c>
      <c r="D721" s="16">
        <v>105.09</v>
      </c>
      <c r="E721" s="16">
        <v>26.6</v>
      </c>
      <c r="F721" s="16">
        <v>39.51</v>
      </c>
      <c r="G721" s="17">
        <f t="shared" si="49"/>
        <v>8.4713375796178347</v>
      </c>
      <c r="J721" s="11">
        <v>150</v>
      </c>
      <c r="K721" s="11">
        <v>14.05</v>
      </c>
      <c r="L721" s="11">
        <v>50.69</v>
      </c>
      <c r="M721" s="11">
        <v>14.05</v>
      </c>
      <c r="N721" s="11">
        <v>29.39</v>
      </c>
      <c r="O721" s="17">
        <f t="shared" si="46"/>
        <v>4.4745222929936306</v>
      </c>
      <c r="R721" s="11">
        <v>306</v>
      </c>
      <c r="S721" s="11">
        <v>5.53</v>
      </c>
      <c r="T721" s="11">
        <v>29.26</v>
      </c>
      <c r="U721" s="11">
        <v>9.4600000000000009</v>
      </c>
      <c r="V721" s="11">
        <v>21.01</v>
      </c>
      <c r="W721" s="17">
        <f t="shared" si="48"/>
        <v>3.0127388535031847</v>
      </c>
      <c r="Z721" s="11">
        <v>168</v>
      </c>
      <c r="AA721" s="11">
        <v>17.63</v>
      </c>
      <c r="AB721" s="11">
        <v>66.180000000000007</v>
      </c>
      <c r="AC721" s="11">
        <v>18.93</v>
      </c>
      <c r="AD721" s="11">
        <v>36.9</v>
      </c>
      <c r="AE721" s="17">
        <f t="shared" si="47"/>
        <v>6.0286624203821653</v>
      </c>
    </row>
    <row r="722" spans="2:31" x14ac:dyDescent="0.25">
      <c r="B722" s="16">
        <v>514</v>
      </c>
      <c r="C722" s="16">
        <v>46.8</v>
      </c>
      <c r="D722" s="16">
        <v>94.74</v>
      </c>
      <c r="E722" s="16">
        <v>26.7</v>
      </c>
      <c r="F722" s="16">
        <v>37.08</v>
      </c>
      <c r="G722" s="17">
        <f t="shared" si="49"/>
        <v>8.503184713375795</v>
      </c>
      <c r="J722" s="11">
        <v>26</v>
      </c>
      <c r="K722" s="11">
        <v>10.96</v>
      </c>
      <c r="L722" s="11">
        <v>48.2</v>
      </c>
      <c r="M722" s="11">
        <v>14.07</v>
      </c>
      <c r="N722" s="11">
        <v>31.24</v>
      </c>
      <c r="O722" s="17">
        <f t="shared" si="46"/>
        <v>4.4808917197452232</v>
      </c>
      <c r="R722" s="11">
        <v>341</v>
      </c>
      <c r="S722" s="11">
        <v>6.35</v>
      </c>
      <c r="T722" s="11">
        <v>36.26</v>
      </c>
      <c r="U722" s="11">
        <v>9.6</v>
      </c>
      <c r="V722" s="11">
        <v>22.81</v>
      </c>
      <c r="W722" s="17">
        <f t="shared" si="48"/>
        <v>3.057324840764331</v>
      </c>
      <c r="Z722" s="11">
        <v>165</v>
      </c>
      <c r="AA722" s="11">
        <v>19.739999999999998</v>
      </c>
      <c r="AB722" s="11">
        <v>50.88</v>
      </c>
      <c r="AC722" s="11">
        <v>18.96</v>
      </c>
      <c r="AD722" s="11">
        <v>28.38</v>
      </c>
      <c r="AE722" s="17">
        <f t="shared" si="47"/>
        <v>6.0382165605095546</v>
      </c>
    </row>
    <row r="723" spans="2:31" x14ac:dyDescent="0.25">
      <c r="B723" s="16">
        <v>494</v>
      </c>
      <c r="C723" s="16">
        <v>44.44</v>
      </c>
      <c r="D723" s="16">
        <v>126.94</v>
      </c>
      <c r="E723" s="16">
        <v>26.92</v>
      </c>
      <c r="F723" s="16">
        <v>44.07</v>
      </c>
      <c r="G723" s="17">
        <f t="shared" si="49"/>
        <v>8.5732484076433124</v>
      </c>
      <c r="J723" s="11">
        <v>149</v>
      </c>
      <c r="K723" s="11">
        <v>13.73</v>
      </c>
      <c r="L723" s="11">
        <v>34.01</v>
      </c>
      <c r="M723" s="11">
        <v>14.07</v>
      </c>
      <c r="N723" s="11">
        <v>22.97</v>
      </c>
      <c r="O723" s="17">
        <f t="shared" si="46"/>
        <v>4.4808917197452232</v>
      </c>
      <c r="R723" s="11">
        <v>38</v>
      </c>
      <c r="S723" s="11">
        <v>6.11</v>
      </c>
      <c r="T723" s="11">
        <v>25.52</v>
      </c>
      <c r="U723" s="11">
        <v>9.7200000000000006</v>
      </c>
      <c r="V723" s="11">
        <v>19.22</v>
      </c>
      <c r="W723" s="17">
        <f t="shared" si="48"/>
        <v>3.0955414012738856</v>
      </c>
      <c r="Z723" s="11">
        <v>247</v>
      </c>
      <c r="AA723" s="11">
        <v>19.98</v>
      </c>
      <c r="AB723" s="11">
        <v>53.81</v>
      </c>
      <c r="AC723" s="11">
        <v>18.96</v>
      </c>
      <c r="AD723" s="11">
        <v>28.92</v>
      </c>
      <c r="AE723" s="17">
        <f t="shared" si="47"/>
        <v>6.0382165605095546</v>
      </c>
    </row>
    <row r="724" spans="2:31" x14ac:dyDescent="0.25">
      <c r="B724" s="16">
        <v>432</v>
      </c>
      <c r="C724" s="16">
        <v>49.21</v>
      </c>
      <c r="D724" s="16">
        <v>108.88</v>
      </c>
      <c r="E724" s="16">
        <v>26.96</v>
      </c>
      <c r="F724" s="16">
        <v>39.69</v>
      </c>
      <c r="G724" s="17">
        <f t="shared" si="49"/>
        <v>8.5859872611464976</v>
      </c>
      <c r="J724" s="11">
        <v>453</v>
      </c>
      <c r="K724" s="11">
        <v>13.94</v>
      </c>
      <c r="L724" s="11">
        <v>46.18</v>
      </c>
      <c r="M724" s="11">
        <v>14.17</v>
      </c>
      <c r="N724" s="11">
        <v>27.52</v>
      </c>
      <c r="O724" s="17">
        <f t="shared" si="46"/>
        <v>4.5127388535031843</v>
      </c>
      <c r="R724" s="11">
        <v>186</v>
      </c>
      <c r="S724" s="11">
        <v>6.78</v>
      </c>
      <c r="T724" s="11">
        <v>29.37</v>
      </c>
      <c r="U724" s="11">
        <v>9.7200000000000006</v>
      </c>
      <c r="V724" s="11">
        <v>20.82</v>
      </c>
      <c r="W724" s="17">
        <f t="shared" si="48"/>
        <v>3.0955414012738856</v>
      </c>
      <c r="Z724" s="11">
        <v>185</v>
      </c>
      <c r="AA724" s="11">
        <v>24.05</v>
      </c>
      <c r="AB724" s="11">
        <v>51.78</v>
      </c>
      <c r="AC724" s="11">
        <v>19.059999999999999</v>
      </c>
      <c r="AD724" s="11">
        <v>27.44</v>
      </c>
      <c r="AE724" s="17">
        <f t="shared" si="47"/>
        <v>6.0700636942675157</v>
      </c>
    </row>
    <row r="725" spans="2:31" x14ac:dyDescent="0.25">
      <c r="B725" s="16">
        <v>130</v>
      </c>
      <c r="C725" s="16">
        <v>49.22</v>
      </c>
      <c r="D725" s="16">
        <v>135.81</v>
      </c>
      <c r="E725" s="16">
        <v>27</v>
      </c>
      <c r="F725" s="16">
        <v>44.99</v>
      </c>
      <c r="G725" s="17">
        <f t="shared" si="49"/>
        <v>8.598726114649681</v>
      </c>
      <c r="J725" s="11">
        <v>121</v>
      </c>
      <c r="K725" s="11">
        <v>14.02</v>
      </c>
      <c r="L725" s="11">
        <v>52.75</v>
      </c>
      <c r="M725" s="11">
        <v>14.21</v>
      </c>
      <c r="N725" s="11">
        <v>30.13</v>
      </c>
      <c r="O725" s="17">
        <f t="shared" si="46"/>
        <v>4.5254777070063694</v>
      </c>
      <c r="R725" s="11">
        <v>345</v>
      </c>
      <c r="S725" s="11">
        <v>6.47</v>
      </c>
      <c r="T725" s="11">
        <v>21.85</v>
      </c>
      <c r="U725" s="11">
        <v>9.7200000000000006</v>
      </c>
      <c r="V725" s="11">
        <v>17.739999999999998</v>
      </c>
      <c r="W725" s="17">
        <f t="shared" si="48"/>
        <v>3.0955414012738856</v>
      </c>
      <c r="Z725" s="11">
        <v>178</v>
      </c>
      <c r="AA725" s="11">
        <v>18.260000000000002</v>
      </c>
      <c r="AB725" s="11">
        <v>44.69</v>
      </c>
      <c r="AC725" s="11">
        <v>19.12</v>
      </c>
      <c r="AD725" s="11">
        <v>27.97</v>
      </c>
      <c r="AE725" s="17">
        <f t="shared" si="47"/>
        <v>6.0891719745222934</v>
      </c>
    </row>
    <row r="726" spans="2:31" x14ac:dyDescent="0.25">
      <c r="B726" s="16">
        <v>570</v>
      </c>
      <c r="C726" s="16">
        <v>50.58</v>
      </c>
      <c r="D726" s="16">
        <v>104.31</v>
      </c>
      <c r="E726" s="16">
        <v>27.03</v>
      </c>
      <c r="F726" s="16">
        <v>38.479999999999997</v>
      </c>
      <c r="G726" s="17">
        <f t="shared" si="49"/>
        <v>8.6082802547770694</v>
      </c>
      <c r="J726" s="11">
        <v>357</v>
      </c>
      <c r="K726" s="11">
        <v>13.32</v>
      </c>
      <c r="L726" s="11">
        <v>40.479999999999997</v>
      </c>
      <c r="M726" s="11">
        <v>14.22</v>
      </c>
      <c r="N726" s="11">
        <v>26.43</v>
      </c>
      <c r="O726" s="17">
        <f t="shared" si="46"/>
        <v>4.5286624203821653</v>
      </c>
      <c r="R726" s="11">
        <v>332</v>
      </c>
      <c r="S726" s="11">
        <v>6.35</v>
      </c>
      <c r="T726" s="11">
        <v>19.940000000000001</v>
      </c>
      <c r="U726" s="11">
        <v>9.82</v>
      </c>
      <c r="V726" s="11">
        <v>17.059999999999999</v>
      </c>
      <c r="W726" s="17">
        <f t="shared" si="48"/>
        <v>3.1273885350318471</v>
      </c>
      <c r="Z726" s="11">
        <v>87</v>
      </c>
      <c r="AA726" s="11">
        <v>21.5</v>
      </c>
      <c r="AB726" s="11">
        <v>46.42</v>
      </c>
      <c r="AC726" s="11">
        <v>19.170000000000002</v>
      </c>
      <c r="AD726" s="11">
        <v>26.96</v>
      </c>
      <c r="AE726" s="17">
        <f t="shared" si="47"/>
        <v>6.1050955414012744</v>
      </c>
    </row>
    <row r="727" spans="2:31" x14ac:dyDescent="0.25">
      <c r="B727" s="16">
        <v>503</v>
      </c>
      <c r="C727" s="16">
        <v>43.91</v>
      </c>
      <c r="D727" s="16">
        <v>97.15</v>
      </c>
      <c r="E727" s="16">
        <v>27.28</v>
      </c>
      <c r="F727" s="16">
        <v>39.479999999999997</v>
      </c>
      <c r="G727" s="17">
        <f t="shared" si="49"/>
        <v>8.6878980891719753</v>
      </c>
      <c r="J727" s="11">
        <v>420</v>
      </c>
      <c r="K727" s="11">
        <v>14.22</v>
      </c>
      <c r="L727" s="11">
        <v>50.4</v>
      </c>
      <c r="M727" s="11">
        <v>14.22</v>
      </c>
      <c r="N727" s="11">
        <v>29.33</v>
      </c>
      <c r="O727" s="17">
        <f t="shared" si="46"/>
        <v>4.5286624203821653</v>
      </c>
      <c r="R727" s="11">
        <v>415</v>
      </c>
      <c r="S727" s="11">
        <v>5.45</v>
      </c>
      <c r="T727" s="11">
        <v>23.3</v>
      </c>
      <c r="U727" s="11">
        <v>9.82</v>
      </c>
      <c r="V727" s="11">
        <v>18.79</v>
      </c>
      <c r="W727" s="17">
        <f t="shared" si="48"/>
        <v>3.1273885350318471</v>
      </c>
      <c r="Z727" s="11">
        <v>157</v>
      </c>
      <c r="AA727" s="11">
        <v>22.41</v>
      </c>
      <c r="AB727" s="11">
        <v>42.34</v>
      </c>
      <c r="AC727" s="11">
        <v>19.260000000000002</v>
      </c>
      <c r="AD727" s="11">
        <v>26.26</v>
      </c>
      <c r="AE727" s="17">
        <f t="shared" si="47"/>
        <v>6.1337579617834397</v>
      </c>
    </row>
    <row r="728" spans="2:31" x14ac:dyDescent="0.25">
      <c r="B728" s="16">
        <v>184</v>
      </c>
      <c r="C728" s="16">
        <v>46.85</v>
      </c>
      <c r="D728" s="16">
        <v>114.87</v>
      </c>
      <c r="E728" s="16">
        <v>27.44</v>
      </c>
      <c r="F728" s="16">
        <v>41.94</v>
      </c>
      <c r="G728" s="17">
        <f t="shared" si="49"/>
        <v>8.7388535031847141</v>
      </c>
      <c r="J728" s="11">
        <v>270</v>
      </c>
      <c r="K728" s="11">
        <v>13.64</v>
      </c>
      <c r="L728" s="11">
        <v>32.33</v>
      </c>
      <c r="M728" s="11">
        <v>14.35</v>
      </c>
      <c r="N728" s="11">
        <v>23.14</v>
      </c>
      <c r="O728" s="17">
        <f t="shared" si="46"/>
        <v>4.5700636942675157</v>
      </c>
      <c r="R728" s="11">
        <v>390</v>
      </c>
      <c r="S728" s="11">
        <v>6.57</v>
      </c>
      <c r="T728" s="11">
        <v>17.53</v>
      </c>
      <c r="U728" s="11">
        <v>9.9700000000000006</v>
      </c>
      <c r="V728" s="11">
        <v>16.010000000000002</v>
      </c>
      <c r="W728" s="17">
        <f t="shared" si="48"/>
        <v>3.1751592356687901</v>
      </c>
      <c r="Z728" s="11">
        <v>194</v>
      </c>
      <c r="AA728" s="11">
        <v>20.52</v>
      </c>
      <c r="AB728" s="11">
        <v>56.34</v>
      </c>
      <c r="AC728" s="11">
        <v>19.29</v>
      </c>
      <c r="AD728" s="11">
        <v>30.48</v>
      </c>
      <c r="AE728" s="17">
        <f t="shared" si="47"/>
        <v>6.1433121019108272</v>
      </c>
    </row>
    <row r="729" spans="2:31" x14ac:dyDescent="0.25">
      <c r="B729" s="16">
        <v>404</v>
      </c>
      <c r="C729" s="16">
        <v>44.75</v>
      </c>
      <c r="D729" s="16">
        <v>118.07</v>
      </c>
      <c r="E729" s="16">
        <v>27.61</v>
      </c>
      <c r="F729" s="16">
        <v>42.51</v>
      </c>
      <c r="G729" s="17">
        <f t="shared" si="49"/>
        <v>8.7929936305732479</v>
      </c>
      <c r="J729" s="11">
        <v>347</v>
      </c>
      <c r="K729" s="11">
        <v>14.27</v>
      </c>
      <c r="L729" s="11">
        <v>30.42</v>
      </c>
      <c r="M729" s="11">
        <v>14.35</v>
      </c>
      <c r="N729" s="11">
        <v>22.29</v>
      </c>
      <c r="O729" s="17">
        <f t="shared" si="46"/>
        <v>4.5700636942675157</v>
      </c>
      <c r="R729" s="11">
        <v>284</v>
      </c>
      <c r="S729" s="11">
        <v>7.15</v>
      </c>
      <c r="T729" s="11">
        <v>19.079999999999998</v>
      </c>
      <c r="U729" s="11">
        <v>10.4</v>
      </c>
      <c r="V729" s="11">
        <v>16.59</v>
      </c>
      <c r="W729" s="17">
        <f t="shared" si="48"/>
        <v>3.3121019108280256</v>
      </c>
      <c r="Z729" s="11">
        <v>62</v>
      </c>
      <c r="AA729" s="11">
        <v>25.06</v>
      </c>
      <c r="AB729" s="11">
        <v>44.42</v>
      </c>
      <c r="AC729" s="11">
        <v>19.53</v>
      </c>
      <c r="AD729" s="11">
        <v>25.73</v>
      </c>
      <c r="AE729" s="17">
        <f t="shared" si="47"/>
        <v>6.2197452229299364</v>
      </c>
    </row>
    <row r="730" spans="2:31" x14ac:dyDescent="0.25">
      <c r="B730" s="16">
        <v>416</v>
      </c>
      <c r="C730" s="16">
        <v>53.4</v>
      </c>
      <c r="D730" s="16">
        <v>120.69</v>
      </c>
      <c r="E730" s="16">
        <v>27.62</v>
      </c>
      <c r="F730" s="16">
        <v>41.84</v>
      </c>
      <c r="G730" s="17">
        <f t="shared" si="49"/>
        <v>8.7961783439490446</v>
      </c>
      <c r="J730" s="11">
        <v>517</v>
      </c>
      <c r="K730" s="11">
        <v>11.13</v>
      </c>
      <c r="L730" s="11">
        <v>60.21</v>
      </c>
      <c r="M730" s="11">
        <v>14.38</v>
      </c>
      <c r="N730" s="11">
        <v>30.3</v>
      </c>
      <c r="O730" s="17">
        <f t="shared" si="46"/>
        <v>4.5796178343949041</v>
      </c>
      <c r="R730" s="11">
        <v>359</v>
      </c>
      <c r="S730" s="11">
        <v>7.05</v>
      </c>
      <c r="T730" s="11">
        <v>22.8</v>
      </c>
      <c r="U730" s="11">
        <v>10.4</v>
      </c>
      <c r="V730" s="11">
        <v>18.07</v>
      </c>
      <c r="W730" s="17">
        <f t="shared" si="48"/>
        <v>3.3121019108280256</v>
      </c>
      <c r="Z730" s="11">
        <v>213</v>
      </c>
      <c r="AA730" s="11">
        <v>20.12</v>
      </c>
      <c r="AB730" s="11">
        <v>58</v>
      </c>
      <c r="AC730" s="11">
        <v>19.59</v>
      </c>
      <c r="AD730" s="11">
        <v>33.24</v>
      </c>
      <c r="AE730" s="17">
        <f t="shared" si="47"/>
        <v>6.2388535031847132</v>
      </c>
    </row>
    <row r="731" spans="2:31" x14ac:dyDescent="0.25">
      <c r="B731" s="16">
        <v>428</v>
      </c>
      <c r="C731" s="16">
        <v>52.27</v>
      </c>
      <c r="D731" s="16">
        <v>125.26</v>
      </c>
      <c r="E731" s="16">
        <v>27.71</v>
      </c>
      <c r="F731" s="16">
        <v>42.3</v>
      </c>
      <c r="G731" s="17">
        <f t="shared" si="49"/>
        <v>8.8248407643312099</v>
      </c>
      <c r="J731" s="11">
        <v>624</v>
      </c>
      <c r="K731" s="11">
        <v>13.32</v>
      </c>
      <c r="L731" s="11">
        <v>44.13</v>
      </c>
      <c r="M731" s="11">
        <v>14.64</v>
      </c>
      <c r="N731" s="11">
        <v>27.08</v>
      </c>
      <c r="O731" s="17">
        <f t="shared" si="46"/>
        <v>4.6624203821656049</v>
      </c>
      <c r="R731" s="11">
        <v>32</v>
      </c>
      <c r="S731" s="11">
        <v>6.59</v>
      </c>
      <c r="T731" s="11">
        <v>20.46</v>
      </c>
      <c r="U731" s="11">
        <v>10.47</v>
      </c>
      <c r="V731" s="11">
        <v>18.190000000000001</v>
      </c>
      <c r="W731" s="17">
        <f t="shared" si="48"/>
        <v>3.3343949044585988</v>
      </c>
      <c r="Z731" s="11">
        <v>177</v>
      </c>
      <c r="AA731" s="11">
        <v>22.25</v>
      </c>
      <c r="AB731" s="11">
        <v>56.02</v>
      </c>
      <c r="AC731" s="11">
        <v>19.829999999999998</v>
      </c>
      <c r="AD731" s="11">
        <v>30.68</v>
      </c>
      <c r="AE731" s="17">
        <f t="shared" si="47"/>
        <v>6.3152866242038206</v>
      </c>
    </row>
    <row r="732" spans="2:31" x14ac:dyDescent="0.25">
      <c r="B732" s="16">
        <v>376</v>
      </c>
      <c r="C732" s="16">
        <v>48.38</v>
      </c>
      <c r="D732" s="16">
        <v>112.92</v>
      </c>
      <c r="E732" s="16">
        <v>27.73</v>
      </c>
      <c r="F732" s="16">
        <v>41.45</v>
      </c>
      <c r="G732" s="17">
        <f t="shared" si="49"/>
        <v>8.8312101910828016</v>
      </c>
      <c r="J732" s="11">
        <v>633</v>
      </c>
      <c r="K732" s="11">
        <v>14.47</v>
      </c>
      <c r="L732" s="11">
        <v>49.47</v>
      </c>
      <c r="M732" s="11">
        <v>14.82</v>
      </c>
      <c r="N732" s="11">
        <v>28.9</v>
      </c>
      <c r="O732" s="17">
        <f t="shared" si="46"/>
        <v>4.7197452229299364</v>
      </c>
      <c r="R732" s="11">
        <v>248</v>
      </c>
      <c r="S732" s="11">
        <v>7.42</v>
      </c>
      <c r="T732" s="11">
        <v>27.04</v>
      </c>
      <c r="U732" s="11">
        <v>10.61</v>
      </c>
      <c r="V732" s="11">
        <v>19.98</v>
      </c>
      <c r="W732" s="17">
        <f t="shared" si="48"/>
        <v>3.378980891719745</v>
      </c>
      <c r="Z732" s="11">
        <v>399</v>
      </c>
      <c r="AA732" s="11">
        <v>26.06</v>
      </c>
      <c r="AB732" s="11">
        <v>50.01</v>
      </c>
      <c r="AC732" s="11">
        <v>19.88</v>
      </c>
      <c r="AD732" s="11">
        <v>27.1</v>
      </c>
      <c r="AE732" s="17">
        <f t="shared" si="47"/>
        <v>6.3312101910828016</v>
      </c>
    </row>
    <row r="733" spans="2:31" x14ac:dyDescent="0.25">
      <c r="B733" s="16">
        <v>471</v>
      </c>
      <c r="C733" s="16">
        <v>53.09</v>
      </c>
      <c r="D733" s="16">
        <v>110.79</v>
      </c>
      <c r="E733" s="16">
        <v>27.85</v>
      </c>
      <c r="F733" s="16">
        <v>39.67</v>
      </c>
      <c r="G733" s="17">
        <f t="shared" si="49"/>
        <v>8.869426751592357</v>
      </c>
      <c r="J733" s="11">
        <v>233</v>
      </c>
      <c r="K733" s="11">
        <v>15.42</v>
      </c>
      <c r="L733" s="11">
        <v>48.11</v>
      </c>
      <c r="M733" s="11">
        <v>15.01</v>
      </c>
      <c r="N733" s="11">
        <v>28.38</v>
      </c>
      <c r="O733" s="17">
        <f t="shared" si="46"/>
        <v>4.7802547770700636</v>
      </c>
      <c r="R733" s="11">
        <v>6</v>
      </c>
      <c r="S733" s="11">
        <v>7.49</v>
      </c>
      <c r="T733" s="11">
        <v>24.94</v>
      </c>
      <c r="U733" s="11">
        <v>10.65</v>
      </c>
      <c r="V733" s="11">
        <v>19.09</v>
      </c>
      <c r="W733" s="17">
        <f t="shared" si="48"/>
        <v>3.3917197452229297</v>
      </c>
      <c r="Z733" s="11">
        <v>135</v>
      </c>
      <c r="AA733" s="11">
        <v>25.4</v>
      </c>
      <c r="AB733" s="11">
        <v>41.41</v>
      </c>
      <c r="AC733" s="11">
        <v>19.899999999999999</v>
      </c>
      <c r="AD733" s="11">
        <v>25.85</v>
      </c>
      <c r="AE733" s="17">
        <f t="shared" si="47"/>
        <v>6.3375796178343942</v>
      </c>
    </row>
    <row r="734" spans="2:31" x14ac:dyDescent="0.25">
      <c r="B734" s="16">
        <v>448</v>
      </c>
      <c r="C734" s="16">
        <v>52.71</v>
      </c>
      <c r="D734" s="16">
        <v>113.81</v>
      </c>
      <c r="E734" s="16">
        <v>27.87</v>
      </c>
      <c r="F734" s="16">
        <v>40.54</v>
      </c>
      <c r="G734" s="17">
        <f t="shared" si="49"/>
        <v>8.8757961783439487</v>
      </c>
      <c r="J734" s="11">
        <v>30</v>
      </c>
      <c r="K734" s="11">
        <v>13.25</v>
      </c>
      <c r="L734" s="11">
        <v>50.87</v>
      </c>
      <c r="M734" s="11">
        <v>15.1</v>
      </c>
      <c r="N734" s="11">
        <v>29.09</v>
      </c>
      <c r="O734" s="17">
        <f t="shared" si="46"/>
        <v>4.8089171974522289</v>
      </c>
      <c r="R734" s="11">
        <v>87</v>
      </c>
      <c r="S734" s="11">
        <v>8.14</v>
      </c>
      <c r="T734" s="11">
        <v>34.71</v>
      </c>
      <c r="U734" s="11">
        <v>10.78</v>
      </c>
      <c r="V734" s="11">
        <v>22.32</v>
      </c>
      <c r="W734" s="17">
        <f t="shared" si="48"/>
        <v>3.4331210191082797</v>
      </c>
      <c r="Z734" s="11">
        <v>199</v>
      </c>
      <c r="AA734" s="11">
        <v>24.36</v>
      </c>
      <c r="AB734" s="11">
        <v>65.319999999999993</v>
      </c>
      <c r="AC734" s="11">
        <v>20.04</v>
      </c>
      <c r="AD734" s="11">
        <v>33.56</v>
      </c>
      <c r="AE734" s="17">
        <f t="shared" si="47"/>
        <v>6.3821656050955413</v>
      </c>
    </row>
    <row r="735" spans="2:31" x14ac:dyDescent="0.25">
      <c r="B735" s="16">
        <v>592</v>
      </c>
      <c r="C735" s="16">
        <v>52.59</v>
      </c>
      <c r="D735" s="16">
        <v>111.71</v>
      </c>
      <c r="E735" s="16">
        <v>27.99</v>
      </c>
      <c r="F735" s="16">
        <v>40.47</v>
      </c>
      <c r="G735" s="17">
        <f t="shared" si="49"/>
        <v>8.9140127388535024</v>
      </c>
      <c r="J735" s="11">
        <v>623</v>
      </c>
      <c r="K735" s="11">
        <v>16.71</v>
      </c>
      <c r="L735" s="11">
        <v>33.14</v>
      </c>
      <c r="M735" s="11">
        <v>15.19</v>
      </c>
      <c r="N735" s="11">
        <v>22.39</v>
      </c>
      <c r="O735" s="17">
        <f t="shared" si="46"/>
        <v>4.8375796178343942</v>
      </c>
      <c r="R735" s="11">
        <v>355</v>
      </c>
      <c r="S735" s="11">
        <v>7.16</v>
      </c>
      <c r="T735" s="11">
        <v>27.59</v>
      </c>
      <c r="U735" s="11">
        <v>10.79</v>
      </c>
      <c r="V735" s="11">
        <v>20.2</v>
      </c>
      <c r="W735" s="17">
        <f t="shared" si="48"/>
        <v>3.436305732484076</v>
      </c>
      <c r="Z735" s="11">
        <v>323</v>
      </c>
      <c r="AA735" s="11">
        <v>24.04</v>
      </c>
      <c r="AB735" s="11">
        <v>65.11</v>
      </c>
      <c r="AC735" s="11">
        <v>20.12</v>
      </c>
      <c r="AD735" s="11">
        <v>32.74</v>
      </c>
      <c r="AE735" s="17">
        <f t="shared" si="47"/>
        <v>6.4076433121019107</v>
      </c>
    </row>
    <row r="736" spans="2:31" x14ac:dyDescent="0.25">
      <c r="B736" s="16">
        <v>435</v>
      </c>
      <c r="C736" s="16">
        <v>51.27</v>
      </c>
      <c r="D736" s="16">
        <v>120.02</v>
      </c>
      <c r="E736" s="16">
        <v>28.24</v>
      </c>
      <c r="F736" s="16">
        <v>41.92</v>
      </c>
      <c r="G736" s="17">
        <f t="shared" si="49"/>
        <v>8.9936305732484065</v>
      </c>
      <c r="J736" s="11">
        <v>529</v>
      </c>
      <c r="K736" s="11">
        <v>13.98</v>
      </c>
      <c r="L736" s="11">
        <v>39.81</v>
      </c>
      <c r="M736" s="11">
        <v>15.2</v>
      </c>
      <c r="N736" s="11">
        <v>26.67</v>
      </c>
      <c r="O736" s="17">
        <f t="shared" si="46"/>
        <v>4.8407643312101909</v>
      </c>
      <c r="R736" s="11">
        <v>331</v>
      </c>
      <c r="S736" s="11">
        <v>8.24</v>
      </c>
      <c r="T736" s="11">
        <v>21.43</v>
      </c>
      <c r="U736" s="11">
        <v>10.97</v>
      </c>
      <c r="V736" s="11">
        <v>17.91</v>
      </c>
      <c r="W736" s="17">
        <f t="shared" si="48"/>
        <v>3.4936305732484079</v>
      </c>
      <c r="Z736" s="11">
        <v>186</v>
      </c>
      <c r="AA736" s="11">
        <v>28.12</v>
      </c>
      <c r="AB736" s="11">
        <v>67.48</v>
      </c>
      <c r="AC736" s="11">
        <v>20.2</v>
      </c>
      <c r="AD736" s="11">
        <v>31.17</v>
      </c>
      <c r="AE736" s="17">
        <f t="shared" si="47"/>
        <v>6.4331210191082802</v>
      </c>
    </row>
    <row r="737" spans="2:31" x14ac:dyDescent="0.25">
      <c r="B737" s="16">
        <v>467</v>
      </c>
      <c r="C737" s="16">
        <v>53.53</v>
      </c>
      <c r="D737" s="16">
        <v>127.57</v>
      </c>
      <c r="E737" s="16">
        <v>28.29</v>
      </c>
      <c r="F737" s="16">
        <v>43</v>
      </c>
      <c r="G737" s="17">
        <f t="shared" si="49"/>
        <v>9.0095541401273884</v>
      </c>
      <c r="J737" s="11">
        <v>244</v>
      </c>
      <c r="K737" s="11">
        <v>14.37</v>
      </c>
      <c r="L737" s="11">
        <v>40.76</v>
      </c>
      <c r="M737" s="11">
        <v>15.23</v>
      </c>
      <c r="N737" s="11">
        <v>27.07</v>
      </c>
      <c r="O737" s="17">
        <f t="shared" si="46"/>
        <v>4.8503184713375793</v>
      </c>
      <c r="R737" s="11">
        <v>372</v>
      </c>
      <c r="S737" s="11">
        <v>8.5399999999999991</v>
      </c>
      <c r="T737" s="11">
        <v>25.93</v>
      </c>
      <c r="U737" s="11">
        <v>10.97</v>
      </c>
      <c r="V737" s="11">
        <v>19.07</v>
      </c>
      <c r="W737" s="17">
        <f t="shared" si="48"/>
        <v>3.4936305732484079</v>
      </c>
      <c r="Z737" s="11">
        <v>8</v>
      </c>
      <c r="AA737" s="11">
        <v>22.48</v>
      </c>
      <c r="AB737" s="11">
        <v>57.37</v>
      </c>
      <c r="AC737" s="11">
        <v>20.27</v>
      </c>
      <c r="AD737" s="11">
        <v>30.56</v>
      </c>
      <c r="AE737" s="17">
        <f t="shared" si="47"/>
        <v>6.4554140127388528</v>
      </c>
    </row>
    <row r="738" spans="2:31" x14ac:dyDescent="0.25">
      <c r="B738" s="16">
        <v>417</v>
      </c>
      <c r="C738" s="16">
        <v>57.28</v>
      </c>
      <c r="D738" s="16">
        <v>131.24</v>
      </c>
      <c r="E738" s="16">
        <v>28.33</v>
      </c>
      <c r="F738" s="16">
        <v>43.02</v>
      </c>
      <c r="G738" s="17">
        <f t="shared" si="49"/>
        <v>9.0222929936305718</v>
      </c>
      <c r="J738" s="11">
        <v>33</v>
      </c>
      <c r="K738" s="11">
        <v>14.14</v>
      </c>
      <c r="L738" s="11">
        <v>30.53</v>
      </c>
      <c r="M738" s="11">
        <v>15.28</v>
      </c>
      <c r="N738" s="11">
        <v>23.05</v>
      </c>
      <c r="O738" s="17">
        <f t="shared" si="46"/>
        <v>4.8662420382165603</v>
      </c>
      <c r="R738" s="11">
        <v>428</v>
      </c>
      <c r="S738" s="11">
        <v>8.64</v>
      </c>
      <c r="T738" s="11">
        <v>25.68</v>
      </c>
      <c r="U738" s="11">
        <v>11.09</v>
      </c>
      <c r="V738" s="11">
        <v>19.440000000000001</v>
      </c>
      <c r="W738" s="17">
        <f t="shared" si="48"/>
        <v>3.5318471337579616</v>
      </c>
      <c r="Z738" s="11">
        <v>260</v>
      </c>
      <c r="AA738" s="11">
        <v>22.75</v>
      </c>
      <c r="AB738" s="11">
        <v>47.3</v>
      </c>
      <c r="AC738" s="11">
        <v>20.54</v>
      </c>
      <c r="AD738" s="11">
        <v>28.19</v>
      </c>
      <c r="AE738" s="17">
        <f t="shared" si="47"/>
        <v>6.5414012738853495</v>
      </c>
    </row>
    <row r="739" spans="2:31" x14ac:dyDescent="0.25">
      <c r="B739" s="16">
        <v>273</v>
      </c>
      <c r="C739" s="16">
        <v>55.81</v>
      </c>
      <c r="D739" s="16">
        <v>122.92</v>
      </c>
      <c r="E739" s="16">
        <v>28.37</v>
      </c>
      <c r="F739" s="16">
        <v>41.78</v>
      </c>
      <c r="G739" s="17">
        <f t="shared" si="49"/>
        <v>9.0350318471337587</v>
      </c>
      <c r="J739" s="11">
        <v>648</v>
      </c>
      <c r="K739" s="11">
        <v>16.43</v>
      </c>
      <c r="L739" s="11">
        <v>35.97</v>
      </c>
      <c r="M739" s="11">
        <v>15.28</v>
      </c>
      <c r="N739" s="11">
        <v>24.08</v>
      </c>
      <c r="O739" s="17">
        <f t="shared" si="46"/>
        <v>4.8662420382165603</v>
      </c>
      <c r="R739" s="11">
        <v>314</v>
      </c>
      <c r="S739" s="11">
        <v>6.55</v>
      </c>
      <c r="T739" s="11">
        <v>36.659999999999997</v>
      </c>
      <c r="U739" s="11">
        <v>11.23</v>
      </c>
      <c r="V739" s="11">
        <v>24.12</v>
      </c>
      <c r="W739" s="17">
        <f t="shared" si="48"/>
        <v>3.5764331210191083</v>
      </c>
      <c r="Z739" s="11">
        <v>300</v>
      </c>
      <c r="AA739" s="11">
        <v>23.64</v>
      </c>
      <c r="AB739" s="11">
        <v>68.87</v>
      </c>
      <c r="AC739" s="11">
        <v>20.57</v>
      </c>
      <c r="AD739" s="11">
        <v>33.85</v>
      </c>
      <c r="AE739" s="17">
        <f t="shared" si="47"/>
        <v>6.5509554140127388</v>
      </c>
    </row>
    <row r="740" spans="2:31" x14ac:dyDescent="0.25">
      <c r="B740" s="16">
        <v>560</v>
      </c>
      <c r="C740" s="16">
        <v>54.68</v>
      </c>
      <c r="D740" s="16">
        <v>138.44</v>
      </c>
      <c r="E740" s="16">
        <v>28.43</v>
      </c>
      <c r="F740" s="16">
        <v>44.43</v>
      </c>
      <c r="G740" s="17">
        <f t="shared" si="49"/>
        <v>9.0541401273885338</v>
      </c>
      <c r="J740" s="11">
        <v>384</v>
      </c>
      <c r="K740" s="11">
        <v>16.75</v>
      </c>
      <c r="L740" s="11">
        <v>40.840000000000003</v>
      </c>
      <c r="M740" s="11">
        <v>15.38</v>
      </c>
      <c r="N740" s="11">
        <v>25.91</v>
      </c>
      <c r="O740" s="17">
        <f t="shared" si="46"/>
        <v>4.8980891719745223</v>
      </c>
      <c r="R740" s="11">
        <v>373</v>
      </c>
      <c r="S740" s="11">
        <v>9.09</v>
      </c>
      <c r="T740" s="11">
        <v>18.16</v>
      </c>
      <c r="U740" s="11">
        <v>11.26</v>
      </c>
      <c r="V740" s="11">
        <v>15.94</v>
      </c>
      <c r="W740" s="17">
        <f t="shared" si="48"/>
        <v>3.5859872611464967</v>
      </c>
      <c r="Z740" s="11">
        <v>402</v>
      </c>
      <c r="AA740" s="11">
        <v>18.27</v>
      </c>
      <c r="AB740" s="11">
        <v>65.22</v>
      </c>
      <c r="AC740" s="11">
        <v>20.84</v>
      </c>
      <c r="AD740" s="11">
        <v>38.43</v>
      </c>
      <c r="AE740" s="17">
        <f t="shared" si="47"/>
        <v>6.6369426751592355</v>
      </c>
    </row>
    <row r="741" spans="2:31" x14ac:dyDescent="0.25">
      <c r="B741" s="16">
        <v>493</v>
      </c>
      <c r="C741" s="16">
        <v>50.47</v>
      </c>
      <c r="D741" s="16">
        <v>113.62</v>
      </c>
      <c r="E741" s="16">
        <v>28.46</v>
      </c>
      <c r="F741" s="16">
        <v>40.85</v>
      </c>
      <c r="G741" s="17">
        <f t="shared" si="49"/>
        <v>9.063694267515924</v>
      </c>
      <c r="J741" s="11">
        <v>224</v>
      </c>
      <c r="K741" s="11">
        <v>16.12</v>
      </c>
      <c r="L741" s="11">
        <v>34.42</v>
      </c>
      <c r="M741" s="11">
        <v>15.54</v>
      </c>
      <c r="N741" s="11">
        <v>24.32</v>
      </c>
      <c r="O741" s="17">
        <f t="shared" ref="O741:O804" si="50">M741/3.14</f>
        <v>4.9490445859872603</v>
      </c>
      <c r="R741" s="11">
        <v>66</v>
      </c>
      <c r="S741" s="11">
        <v>9.2200000000000006</v>
      </c>
      <c r="T741" s="11">
        <v>22.83</v>
      </c>
      <c r="U741" s="11">
        <v>11.29</v>
      </c>
      <c r="V741" s="11">
        <v>17.8</v>
      </c>
      <c r="W741" s="17">
        <f t="shared" si="48"/>
        <v>3.5955414012738851</v>
      </c>
      <c r="Z741" s="11">
        <v>291</v>
      </c>
      <c r="AA741" s="11">
        <v>28.73</v>
      </c>
      <c r="AB741" s="11">
        <v>59.48</v>
      </c>
      <c r="AC741" s="11">
        <v>20.93</v>
      </c>
      <c r="AD741" s="11">
        <v>30.09</v>
      </c>
      <c r="AE741" s="17">
        <f t="shared" si="47"/>
        <v>6.6656050955414008</v>
      </c>
    </row>
    <row r="742" spans="2:31" x14ac:dyDescent="0.25">
      <c r="B742" s="16">
        <v>490</v>
      </c>
      <c r="C742" s="16">
        <v>48.24</v>
      </c>
      <c r="D742" s="16">
        <v>123.87</v>
      </c>
      <c r="E742" s="16">
        <v>28.61</v>
      </c>
      <c r="F742" s="16">
        <v>43.52</v>
      </c>
      <c r="G742" s="17">
        <f t="shared" si="49"/>
        <v>9.1114649681528661</v>
      </c>
      <c r="J742" s="11">
        <v>203</v>
      </c>
      <c r="K742" s="11">
        <v>15.69</v>
      </c>
      <c r="L742" s="11">
        <v>50.25</v>
      </c>
      <c r="M742" s="11">
        <v>15.72</v>
      </c>
      <c r="N742" s="11">
        <v>30.54</v>
      </c>
      <c r="O742" s="17">
        <f t="shared" si="50"/>
        <v>5.0063694267515926</v>
      </c>
      <c r="R742" s="11">
        <v>408</v>
      </c>
      <c r="S742" s="11">
        <v>9.16</v>
      </c>
      <c r="T742" s="11">
        <v>25.06</v>
      </c>
      <c r="U742" s="11">
        <v>11.35</v>
      </c>
      <c r="V742" s="11">
        <v>18.98</v>
      </c>
      <c r="W742" s="17">
        <f t="shared" si="48"/>
        <v>3.614649681528662</v>
      </c>
      <c r="Z742" s="11">
        <v>382</v>
      </c>
      <c r="AA742" s="11">
        <v>24.53</v>
      </c>
      <c r="AB742" s="11">
        <v>63.2</v>
      </c>
      <c r="AC742" s="11">
        <v>21.09</v>
      </c>
      <c r="AD742" s="11">
        <v>33.57</v>
      </c>
      <c r="AE742" s="17">
        <f t="shared" ref="AE742:AE791" si="51">AC742/3.14</f>
        <v>6.7165605095541396</v>
      </c>
    </row>
    <row r="743" spans="2:31" x14ac:dyDescent="0.25">
      <c r="B743" s="16">
        <v>550</v>
      </c>
      <c r="C743" s="16">
        <v>54.98</v>
      </c>
      <c r="D743" s="16">
        <v>117.71</v>
      </c>
      <c r="E743" s="16">
        <v>28.68</v>
      </c>
      <c r="F743" s="16">
        <v>41.85</v>
      </c>
      <c r="G743" s="17">
        <f t="shared" si="49"/>
        <v>9.1337579617834397</v>
      </c>
      <c r="J743" s="11">
        <v>660</v>
      </c>
      <c r="K743" s="11">
        <v>14.86</v>
      </c>
      <c r="L743" s="11">
        <v>49.51</v>
      </c>
      <c r="M743" s="11">
        <v>15.74</v>
      </c>
      <c r="N743" s="11">
        <v>29.22</v>
      </c>
      <c r="O743" s="17">
        <f t="shared" si="50"/>
        <v>5.0127388535031843</v>
      </c>
      <c r="R743" s="11">
        <v>313</v>
      </c>
      <c r="S743" s="11">
        <v>8.8800000000000008</v>
      </c>
      <c r="T743" s="11">
        <v>38.51</v>
      </c>
      <c r="U743" s="11">
        <v>11.41</v>
      </c>
      <c r="V743" s="11">
        <v>24.36</v>
      </c>
      <c r="W743" s="17">
        <f t="shared" si="48"/>
        <v>3.6337579617834392</v>
      </c>
      <c r="Z743" s="11">
        <v>379</v>
      </c>
      <c r="AA743" s="11">
        <v>24.38</v>
      </c>
      <c r="AB743" s="11">
        <v>62.68</v>
      </c>
      <c r="AC743" s="11">
        <v>21.42</v>
      </c>
      <c r="AD743" s="11">
        <v>34.68</v>
      </c>
      <c r="AE743" s="17">
        <f t="shared" si="51"/>
        <v>6.8216560509554141</v>
      </c>
    </row>
    <row r="744" spans="2:31" x14ac:dyDescent="0.25">
      <c r="B744" s="16">
        <v>479</v>
      </c>
      <c r="C744" s="16">
        <v>51.95</v>
      </c>
      <c r="D744" s="16">
        <v>123.25</v>
      </c>
      <c r="E744" s="16">
        <v>28.69</v>
      </c>
      <c r="F744" s="16">
        <v>42.81</v>
      </c>
      <c r="G744" s="17">
        <f t="shared" si="49"/>
        <v>9.1369426751592364</v>
      </c>
      <c r="J744" s="11">
        <v>6</v>
      </c>
      <c r="K744" s="11">
        <v>16.760000000000002</v>
      </c>
      <c r="L744" s="11">
        <v>76.069999999999993</v>
      </c>
      <c r="M744" s="11">
        <v>15.84</v>
      </c>
      <c r="N744" s="11">
        <v>37.17</v>
      </c>
      <c r="O744" s="17">
        <f t="shared" si="50"/>
        <v>5.0445859872611463</v>
      </c>
      <c r="R744" s="11">
        <v>426</v>
      </c>
      <c r="S744" s="11">
        <v>9.49</v>
      </c>
      <c r="T744" s="11">
        <v>19.86</v>
      </c>
      <c r="U744" s="11">
        <v>11.48</v>
      </c>
      <c r="V744" s="11">
        <v>16.670000000000002</v>
      </c>
      <c r="W744" s="17">
        <f t="shared" si="48"/>
        <v>3.6560509554140128</v>
      </c>
      <c r="Z744" s="11">
        <v>351</v>
      </c>
      <c r="AA744" s="11">
        <v>26.1</v>
      </c>
      <c r="AB744" s="11">
        <v>66.930000000000007</v>
      </c>
      <c r="AC744" s="11">
        <v>21.58</v>
      </c>
      <c r="AD744" s="11">
        <v>32.950000000000003</v>
      </c>
      <c r="AE744" s="17">
        <f t="shared" si="51"/>
        <v>6.872611464968152</v>
      </c>
    </row>
    <row r="745" spans="2:31" x14ac:dyDescent="0.25">
      <c r="B745" s="16">
        <v>466</v>
      </c>
      <c r="C745" s="16">
        <v>55.04</v>
      </c>
      <c r="D745" s="16">
        <v>120.78</v>
      </c>
      <c r="E745" s="16">
        <v>28.86</v>
      </c>
      <c r="F745" s="16">
        <v>41.78</v>
      </c>
      <c r="G745" s="17">
        <f t="shared" si="49"/>
        <v>9.1910828025477702</v>
      </c>
      <c r="J745" s="11">
        <v>590</v>
      </c>
      <c r="K745" s="11">
        <v>17.64</v>
      </c>
      <c r="L745" s="11">
        <v>39.01</v>
      </c>
      <c r="M745" s="11">
        <v>15.85</v>
      </c>
      <c r="N745" s="11">
        <v>25.36</v>
      </c>
      <c r="O745" s="17">
        <f t="shared" si="50"/>
        <v>5.0477707006369421</v>
      </c>
      <c r="R745" s="11">
        <v>384</v>
      </c>
      <c r="S745" s="11">
        <v>9.33</v>
      </c>
      <c r="T745" s="11">
        <v>30.25</v>
      </c>
      <c r="U745" s="11">
        <v>11.5</v>
      </c>
      <c r="V745" s="11">
        <v>21.28</v>
      </c>
      <c r="W745" s="17">
        <f t="shared" si="48"/>
        <v>3.6624203821656049</v>
      </c>
      <c r="Z745" s="11">
        <v>380</v>
      </c>
      <c r="AA745" s="11">
        <v>23.84</v>
      </c>
      <c r="AB745" s="11">
        <v>72.77</v>
      </c>
      <c r="AC745" s="11">
        <v>21.64</v>
      </c>
      <c r="AD745" s="11">
        <v>36.78</v>
      </c>
      <c r="AE745" s="17">
        <f t="shared" si="51"/>
        <v>6.8917197452229297</v>
      </c>
    </row>
    <row r="746" spans="2:31" x14ac:dyDescent="0.25">
      <c r="B746" s="16">
        <v>278</v>
      </c>
      <c r="C746" s="16">
        <v>53.94</v>
      </c>
      <c r="D746" s="16">
        <v>134.31</v>
      </c>
      <c r="E746" s="16">
        <v>29.07</v>
      </c>
      <c r="F746" s="16">
        <v>44.47</v>
      </c>
      <c r="G746" s="17">
        <f t="shared" si="49"/>
        <v>9.2579617834394909</v>
      </c>
      <c r="J746" s="11">
        <v>603</v>
      </c>
      <c r="K746" s="11">
        <v>16.440000000000001</v>
      </c>
      <c r="L746" s="11">
        <v>44.12</v>
      </c>
      <c r="M746" s="11">
        <v>15.87</v>
      </c>
      <c r="N746" s="11">
        <v>28.16</v>
      </c>
      <c r="O746" s="17">
        <f t="shared" si="50"/>
        <v>5.0541401273885347</v>
      </c>
      <c r="R746" s="11">
        <v>275</v>
      </c>
      <c r="S746" s="11">
        <v>8.01</v>
      </c>
      <c r="T746" s="11">
        <v>36.97</v>
      </c>
      <c r="U746" s="11">
        <v>11.51</v>
      </c>
      <c r="V746" s="11">
        <v>24.12</v>
      </c>
      <c r="W746" s="17">
        <f t="shared" si="48"/>
        <v>3.6656050955414012</v>
      </c>
      <c r="Z746" s="11">
        <v>381</v>
      </c>
      <c r="AA746" s="11">
        <v>23.99</v>
      </c>
      <c r="AB746" s="11">
        <v>69.239999999999995</v>
      </c>
      <c r="AC746" s="11">
        <v>21.71</v>
      </c>
      <c r="AD746" s="11">
        <v>36.64</v>
      </c>
      <c r="AE746" s="17">
        <f t="shared" si="51"/>
        <v>6.9140127388535033</v>
      </c>
    </row>
    <row r="747" spans="2:31" x14ac:dyDescent="0.25">
      <c r="B747" s="16">
        <v>168</v>
      </c>
      <c r="C747" s="16">
        <v>51.22</v>
      </c>
      <c r="D747" s="16">
        <v>92.73</v>
      </c>
      <c r="E747" s="16">
        <v>29.13</v>
      </c>
      <c r="F747" s="16">
        <v>37.57</v>
      </c>
      <c r="G747" s="17">
        <f t="shared" si="49"/>
        <v>9.277070063694266</v>
      </c>
      <c r="J747" s="11">
        <v>227</v>
      </c>
      <c r="K747" s="11">
        <v>17.63</v>
      </c>
      <c r="L747" s="11">
        <v>38.450000000000003</v>
      </c>
      <c r="M747" s="11">
        <v>15.91</v>
      </c>
      <c r="N747" s="11">
        <v>24.73</v>
      </c>
      <c r="O747" s="17">
        <f t="shared" si="50"/>
        <v>5.0668789808917198</v>
      </c>
      <c r="R747" s="11">
        <v>427</v>
      </c>
      <c r="S747" s="11">
        <v>8.3699999999999992</v>
      </c>
      <c r="T747" s="11">
        <v>26.84</v>
      </c>
      <c r="U747" s="11">
        <v>11.57</v>
      </c>
      <c r="V747" s="11">
        <v>19.75</v>
      </c>
      <c r="W747" s="17">
        <f t="shared" si="48"/>
        <v>3.6847133757961781</v>
      </c>
      <c r="Z747" s="11">
        <v>214</v>
      </c>
      <c r="AA747" s="11">
        <v>22.83</v>
      </c>
      <c r="AB747" s="11">
        <v>64.97</v>
      </c>
      <c r="AC747" s="11">
        <v>21.72</v>
      </c>
      <c r="AD747" s="11">
        <v>34.869999999999997</v>
      </c>
      <c r="AE747" s="17">
        <f t="shared" si="51"/>
        <v>6.9171974522292992</v>
      </c>
    </row>
    <row r="748" spans="2:31" x14ac:dyDescent="0.25">
      <c r="B748" s="16">
        <v>501</v>
      </c>
      <c r="C748" s="16">
        <v>57.56</v>
      </c>
      <c r="D748" s="16">
        <v>130.35</v>
      </c>
      <c r="E748" s="16">
        <v>29.3</v>
      </c>
      <c r="F748" s="16">
        <v>43.31</v>
      </c>
      <c r="G748" s="17">
        <f t="shared" si="49"/>
        <v>9.3312101910828016</v>
      </c>
      <c r="J748" s="11">
        <v>612</v>
      </c>
      <c r="K748" s="11">
        <v>17.559999999999999</v>
      </c>
      <c r="L748" s="11">
        <v>69.64</v>
      </c>
      <c r="M748" s="11">
        <v>15.93</v>
      </c>
      <c r="N748" s="11">
        <v>34.5</v>
      </c>
      <c r="O748" s="17">
        <f t="shared" si="50"/>
        <v>5.0732484076433115</v>
      </c>
      <c r="R748" s="11">
        <v>253</v>
      </c>
      <c r="S748" s="11">
        <v>8.1999999999999993</v>
      </c>
      <c r="T748" s="11">
        <v>22</v>
      </c>
      <c r="U748" s="11">
        <v>11.59</v>
      </c>
      <c r="V748" s="11">
        <v>18.03</v>
      </c>
      <c r="W748" s="17">
        <f t="shared" si="48"/>
        <v>3.6910828025477707</v>
      </c>
      <c r="Z748" s="11">
        <v>294</v>
      </c>
      <c r="AA748" s="11">
        <v>22.17</v>
      </c>
      <c r="AB748" s="11">
        <v>68.92</v>
      </c>
      <c r="AC748" s="11">
        <v>21.75</v>
      </c>
      <c r="AD748" s="11">
        <v>41.25</v>
      </c>
      <c r="AE748" s="17">
        <f t="shared" si="51"/>
        <v>6.9267515923566876</v>
      </c>
    </row>
    <row r="749" spans="2:31" x14ac:dyDescent="0.25">
      <c r="B749" s="16">
        <v>575</v>
      </c>
      <c r="C749" s="16">
        <v>56.48</v>
      </c>
      <c r="D749" s="16">
        <v>121.86</v>
      </c>
      <c r="E749" s="16">
        <v>29.34</v>
      </c>
      <c r="F749" s="16">
        <v>42.37</v>
      </c>
      <c r="G749" s="17">
        <f t="shared" si="49"/>
        <v>9.3439490445859867</v>
      </c>
      <c r="J749" s="11">
        <v>556</v>
      </c>
      <c r="K749" s="11">
        <v>16.75</v>
      </c>
      <c r="L749" s="11">
        <v>51.4</v>
      </c>
      <c r="M749" s="11">
        <v>15.98</v>
      </c>
      <c r="N749" s="11">
        <v>30.54</v>
      </c>
      <c r="O749" s="17">
        <f t="shared" si="50"/>
        <v>5.0891719745222925</v>
      </c>
      <c r="R749" s="11">
        <v>365</v>
      </c>
      <c r="S749" s="11">
        <v>9.64</v>
      </c>
      <c r="T749" s="11">
        <v>32.29</v>
      </c>
      <c r="U749" s="11">
        <v>11.72</v>
      </c>
      <c r="V749" s="11">
        <v>21.33</v>
      </c>
      <c r="W749" s="17">
        <f t="shared" si="48"/>
        <v>3.7324840764331211</v>
      </c>
      <c r="Z749" s="11">
        <v>361</v>
      </c>
      <c r="AA749" s="11">
        <v>20.55</v>
      </c>
      <c r="AB749" s="11">
        <v>70.37</v>
      </c>
      <c r="AC749" s="11">
        <v>22.29</v>
      </c>
      <c r="AD749" s="11">
        <v>39.72</v>
      </c>
      <c r="AE749" s="17">
        <f t="shared" si="51"/>
        <v>7.098726114649681</v>
      </c>
    </row>
    <row r="750" spans="2:31" x14ac:dyDescent="0.25">
      <c r="B750" s="16">
        <v>582</v>
      </c>
      <c r="C750" s="16">
        <v>59.11</v>
      </c>
      <c r="D750" s="16">
        <v>124.41</v>
      </c>
      <c r="E750" s="16">
        <v>29.34</v>
      </c>
      <c r="F750" s="16">
        <v>42.43</v>
      </c>
      <c r="G750" s="17">
        <f t="shared" si="49"/>
        <v>9.3439490445859867</v>
      </c>
      <c r="J750" s="11">
        <v>616</v>
      </c>
      <c r="K750" s="11">
        <v>14.76</v>
      </c>
      <c r="L750" s="11">
        <v>49.5</v>
      </c>
      <c r="M750" s="11">
        <v>16</v>
      </c>
      <c r="N750" s="11">
        <v>30.41</v>
      </c>
      <c r="O750" s="17">
        <f t="shared" si="50"/>
        <v>5.0955414012738851</v>
      </c>
      <c r="R750" s="11">
        <v>166</v>
      </c>
      <c r="S750" s="11">
        <v>7.89</v>
      </c>
      <c r="T750" s="11">
        <v>37.229999999999997</v>
      </c>
      <c r="U750" s="11">
        <v>11.89</v>
      </c>
      <c r="V750" s="11">
        <v>24.01</v>
      </c>
      <c r="W750" s="17">
        <f t="shared" ref="W750:W813" si="52">U750/3.14</f>
        <v>3.7866242038216562</v>
      </c>
      <c r="Z750" s="11">
        <v>20</v>
      </c>
      <c r="AA750" s="11">
        <v>29.06</v>
      </c>
      <c r="AB750" s="11">
        <v>77.13</v>
      </c>
      <c r="AC750" s="11">
        <v>22.3</v>
      </c>
      <c r="AD750" s="11">
        <v>39.08</v>
      </c>
      <c r="AE750" s="17">
        <f t="shared" si="51"/>
        <v>7.1019108280254777</v>
      </c>
    </row>
    <row r="751" spans="2:31" x14ac:dyDescent="0.25">
      <c r="B751" s="16">
        <v>450</v>
      </c>
      <c r="C751" s="16">
        <v>50.38</v>
      </c>
      <c r="D751" s="16">
        <v>121.98</v>
      </c>
      <c r="E751" s="16">
        <v>29.39</v>
      </c>
      <c r="F751" s="16">
        <v>44.27</v>
      </c>
      <c r="G751" s="17">
        <f t="shared" si="49"/>
        <v>9.3598726114649686</v>
      </c>
      <c r="J751" s="11">
        <v>70</v>
      </c>
      <c r="K751" s="11">
        <v>16.98</v>
      </c>
      <c r="L751" s="11">
        <v>50.62</v>
      </c>
      <c r="M751" s="11">
        <v>16.13</v>
      </c>
      <c r="N751" s="11">
        <v>30.3</v>
      </c>
      <c r="O751" s="17">
        <f t="shared" si="50"/>
        <v>5.1369426751592355</v>
      </c>
      <c r="R751" s="11">
        <v>406</v>
      </c>
      <c r="S751" s="11">
        <v>9.11</v>
      </c>
      <c r="T751" s="11">
        <v>22.02</v>
      </c>
      <c r="U751" s="11">
        <v>11.95</v>
      </c>
      <c r="V751" s="11">
        <v>18.05</v>
      </c>
      <c r="W751" s="17">
        <f t="shared" si="52"/>
        <v>3.8057324840764326</v>
      </c>
      <c r="Z751" s="11">
        <v>292</v>
      </c>
      <c r="AA751" s="11">
        <v>28.34</v>
      </c>
      <c r="AB751" s="11">
        <v>66.42</v>
      </c>
      <c r="AC751" s="11">
        <v>22.43</v>
      </c>
      <c r="AD751" s="11">
        <v>33.4</v>
      </c>
      <c r="AE751" s="17">
        <f t="shared" si="51"/>
        <v>7.1433121019108272</v>
      </c>
    </row>
    <row r="752" spans="2:31" x14ac:dyDescent="0.25">
      <c r="B752" s="16">
        <v>559</v>
      </c>
      <c r="C752" s="16">
        <v>57.81</v>
      </c>
      <c r="D752" s="16">
        <v>120.09</v>
      </c>
      <c r="E752" s="16">
        <v>29.39</v>
      </c>
      <c r="F752" s="16">
        <v>41.86</v>
      </c>
      <c r="G752" s="17">
        <f t="shared" si="49"/>
        <v>9.3598726114649686</v>
      </c>
      <c r="J752" s="11">
        <v>419</v>
      </c>
      <c r="K752" s="11">
        <v>18.59</v>
      </c>
      <c r="L752" s="11">
        <v>41.09</v>
      </c>
      <c r="M752" s="11">
        <v>16.18</v>
      </c>
      <c r="N752" s="11">
        <v>24.99</v>
      </c>
      <c r="O752" s="17">
        <f t="shared" si="50"/>
        <v>5.1528662420382165</v>
      </c>
      <c r="R752" s="11">
        <v>62</v>
      </c>
      <c r="S752" s="11">
        <v>8.26</v>
      </c>
      <c r="T752" s="11">
        <v>26.67</v>
      </c>
      <c r="U752" s="11">
        <v>11.98</v>
      </c>
      <c r="V752" s="11">
        <v>20.079999999999998</v>
      </c>
      <c r="W752" s="17">
        <f t="shared" si="52"/>
        <v>3.8152866242038215</v>
      </c>
      <c r="Z752" s="11">
        <v>11</v>
      </c>
      <c r="AA752" s="11">
        <v>28.29</v>
      </c>
      <c r="AB752" s="11">
        <v>59</v>
      </c>
      <c r="AC752" s="11">
        <v>22.54</v>
      </c>
      <c r="AD752" s="11">
        <v>33.89</v>
      </c>
      <c r="AE752" s="17">
        <f t="shared" si="51"/>
        <v>7.1783439490445851</v>
      </c>
    </row>
    <row r="753" spans="2:31" x14ac:dyDescent="0.25">
      <c r="B753" s="16">
        <v>547</v>
      </c>
      <c r="C753" s="16">
        <v>57.06</v>
      </c>
      <c r="D753" s="16">
        <v>134.12</v>
      </c>
      <c r="E753" s="16">
        <v>29.44</v>
      </c>
      <c r="F753" s="16">
        <v>44.27</v>
      </c>
      <c r="G753" s="17">
        <f t="shared" si="49"/>
        <v>9.3757961783439487</v>
      </c>
      <c r="J753" s="11">
        <v>418</v>
      </c>
      <c r="K753" s="11">
        <v>17.52</v>
      </c>
      <c r="L753" s="11">
        <v>49.12</v>
      </c>
      <c r="M753" s="11">
        <v>16.2</v>
      </c>
      <c r="N753" s="11">
        <v>28.93</v>
      </c>
      <c r="O753" s="17">
        <f t="shared" si="50"/>
        <v>5.1592356687898082</v>
      </c>
      <c r="R753" s="11">
        <v>420</v>
      </c>
      <c r="S753" s="11">
        <v>9.91</v>
      </c>
      <c r="T753" s="11">
        <v>25.86</v>
      </c>
      <c r="U753" s="11">
        <v>12.02</v>
      </c>
      <c r="V753" s="11">
        <v>20.07</v>
      </c>
      <c r="W753" s="17">
        <f t="shared" si="52"/>
        <v>3.8280254777070062</v>
      </c>
      <c r="Z753" s="11">
        <v>171</v>
      </c>
      <c r="AA753" s="11">
        <v>23.95</v>
      </c>
      <c r="AB753" s="11">
        <v>70.64</v>
      </c>
      <c r="AC753" s="11">
        <v>22.68</v>
      </c>
      <c r="AD753" s="11">
        <v>37.369999999999997</v>
      </c>
      <c r="AE753" s="17">
        <f t="shared" si="51"/>
        <v>7.2229299363057322</v>
      </c>
    </row>
    <row r="754" spans="2:31" x14ac:dyDescent="0.25">
      <c r="B754" s="16">
        <v>446</v>
      </c>
      <c r="C754" s="16">
        <v>59.23</v>
      </c>
      <c r="D754" s="16">
        <v>136.97</v>
      </c>
      <c r="E754" s="16">
        <v>29.48</v>
      </c>
      <c r="F754" s="16">
        <v>44.34</v>
      </c>
      <c r="G754" s="17">
        <f t="shared" si="49"/>
        <v>9.3885350318471339</v>
      </c>
      <c r="J754" s="11">
        <v>414</v>
      </c>
      <c r="K754" s="11">
        <v>17.920000000000002</v>
      </c>
      <c r="L754" s="11">
        <v>47</v>
      </c>
      <c r="M754" s="11">
        <v>16.260000000000002</v>
      </c>
      <c r="N754" s="11">
        <v>28.39</v>
      </c>
      <c r="O754" s="17">
        <f t="shared" si="50"/>
        <v>5.1783439490445859</v>
      </c>
      <c r="R754" s="11">
        <v>422</v>
      </c>
      <c r="S754" s="11">
        <v>9.9</v>
      </c>
      <c r="T754" s="11">
        <v>25.14</v>
      </c>
      <c r="U754" s="11">
        <v>12.07</v>
      </c>
      <c r="V754" s="11">
        <v>19.36</v>
      </c>
      <c r="W754" s="17">
        <f t="shared" si="52"/>
        <v>3.8439490445859872</v>
      </c>
      <c r="Z754" s="11">
        <v>21</v>
      </c>
      <c r="AA754" s="11">
        <v>33.93</v>
      </c>
      <c r="AB754" s="11">
        <v>69.77</v>
      </c>
      <c r="AC754" s="11">
        <v>22.72</v>
      </c>
      <c r="AD754" s="11">
        <v>34.369999999999997</v>
      </c>
      <c r="AE754" s="17">
        <f t="shared" si="51"/>
        <v>7.2356687898089165</v>
      </c>
    </row>
    <row r="755" spans="2:31" x14ac:dyDescent="0.25">
      <c r="B755" s="16">
        <v>267</v>
      </c>
      <c r="C755" s="16">
        <v>59.68</v>
      </c>
      <c r="D755" s="16">
        <v>129.63999999999999</v>
      </c>
      <c r="E755" s="16">
        <v>29.55</v>
      </c>
      <c r="F755" s="16">
        <v>43.11</v>
      </c>
      <c r="G755" s="17">
        <f t="shared" si="49"/>
        <v>9.4108280254777075</v>
      </c>
      <c r="J755" s="11">
        <v>495</v>
      </c>
      <c r="K755" s="11">
        <v>17.18</v>
      </c>
      <c r="L755" s="11">
        <v>75.349999999999994</v>
      </c>
      <c r="M755" s="11">
        <v>16.41</v>
      </c>
      <c r="N755" s="11">
        <v>37.32</v>
      </c>
      <c r="O755" s="17">
        <f t="shared" si="50"/>
        <v>5.2261146496815281</v>
      </c>
      <c r="R755" s="11">
        <v>385</v>
      </c>
      <c r="S755" s="11">
        <v>10.08</v>
      </c>
      <c r="T755" s="11">
        <v>18.5</v>
      </c>
      <c r="U755" s="11">
        <v>12.19</v>
      </c>
      <c r="V755" s="11">
        <v>16.13</v>
      </c>
      <c r="W755" s="17">
        <f t="shared" si="52"/>
        <v>3.8821656050955409</v>
      </c>
      <c r="Z755" s="11">
        <v>395</v>
      </c>
      <c r="AA755" s="11">
        <v>28.93</v>
      </c>
      <c r="AB755" s="11">
        <v>71.459999999999994</v>
      </c>
      <c r="AC755" s="11">
        <v>23.25</v>
      </c>
      <c r="AD755" s="11">
        <v>37.01</v>
      </c>
      <c r="AE755" s="17">
        <f t="shared" si="51"/>
        <v>7.404458598726114</v>
      </c>
    </row>
    <row r="756" spans="2:31" x14ac:dyDescent="0.25">
      <c r="B756" s="16">
        <v>215</v>
      </c>
      <c r="C756" s="16">
        <v>59.13</v>
      </c>
      <c r="D756" s="16">
        <v>136.08000000000001</v>
      </c>
      <c r="E756" s="16">
        <v>29.72</v>
      </c>
      <c r="F756" s="16">
        <v>44.51</v>
      </c>
      <c r="G756" s="17">
        <f t="shared" si="49"/>
        <v>9.4649681528662413</v>
      </c>
      <c r="J756" s="11">
        <v>81</v>
      </c>
      <c r="K756" s="11">
        <v>17.36</v>
      </c>
      <c r="L756" s="11">
        <v>61.41</v>
      </c>
      <c r="M756" s="11">
        <v>16.46</v>
      </c>
      <c r="N756" s="11">
        <v>32.5</v>
      </c>
      <c r="O756" s="17">
        <f t="shared" si="50"/>
        <v>5.2420382165605099</v>
      </c>
      <c r="R756" s="11">
        <v>383</v>
      </c>
      <c r="S756" s="11">
        <v>10.06</v>
      </c>
      <c r="T756" s="11">
        <v>23.38</v>
      </c>
      <c r="U756" s="11">
        <v>12.23</v>
      </c>
      <c r="V756" s="11">
        <v>18.32</v>
      </c>
      <c r="W756" s="17">
        <f t="shared" si="52"/>
        <v>3.894904458598726</v>
      </c>
      <c r="Z756" s="11">
        <v>354</v>
      </c>
      <c r="AA756" s="11">
        <v>24.53</v>
      </c>
      <c r="AB756" s="11">
        <v>64.98</v>
      </c>
      <c r="AC756" s="11">
        <v>23.41</v>
      </c>
      <c r="AD756" s="11">
        <v>36.97</v>
      </c>
      <c r="AE756" s="17">
        <f t="shared" si="51"/>
        <v>7.4554140127388528</v>
      </c>
    </row>
    <row r="757" spans="2:31" x14ac:dyDescent="0.25">
      <c r="B757" s="16">
        <v>165</v>
      </c>
      <c r="C757" s="16">
        <v>59.62</v>
      </c>
      <c r="D757" s="16">
        <v>137.26</v>
      </c>
      <c r="E757" s="16">
        <v>29.75</v>
      </c>
      <c r="F757" s="16">
        <v>44.53</v>
      </c>
      <c r="G757" s="17">
        <f t="shared" ref="G757:G820" si="53">E757/3.14</f>
        <v>9.4745222929936297</v>
      </c>
      <c r="J757" s="11">
        <v>210</v>
      </c>
      <c r="K757" s="11">
        <v>19.32</v>
      </c>
      <c r="L757" s="11">
        <v>47.32</v>
      </c>
      <c r="M757" s="11">
        <v>16.489999999999998</v>
      </c>
      <c r="N757" s="11">
        <v>27.39</v>
      </c>
      <c r="O757" s="17">
        <f t="shared" si="50"/>
        <v>5.2515923566878975</v>
      </c>
      <c r="R757" s="11">
        <v>158</v>
      </c>
      <c r="S757" s="11">
        <v>8.34</v>
      </c>
      <c r="T757" s="11">
        <v>33.11</v>
      </c>
      <c r="U757" s="11">
        <v>12.25</v>
      </c>
      <c r="V757" s="11">
        <v>22.77</v>
      </c>
      <c r="W757" s="17">
        <f t="shared" si="52"/>
        <v>3.9012738853503182</v>
      </c>
      <c r="Z757" s="11">
        <v>391</v>
      </c>
      <c r="AA757" s="11">
        <v>30.73</v>
      </c>
      <c r="AB757" s="11">
        <v>65.760000000000005</v>
      </c>
      <c r="AC757" s="11">
        <v>23.43</v>
      </c>
      <c r="AD757" s="11">
        <v>33.43</v>
      </c>
      <c r="AE757" s="17">
        <f t="shared" si="51"/>
        <v>7.4617834394904454</v>
      </c>
    </row>
    <row r="758" spans="2:31" x14ac:dyDescent="0.25">
      <c r="B758" s="16">
        <v>561</v>
      </c>
      <c r="C758" s="16">
        <v>61.27</v>
      </c>
      <c r="D758" s="16">
        <v>127.4</v>
      </c>
      <c r="E758" s="16">
        <v>29.78</v>
      </c>
      <c r="F758" s="16">
        <v>43.21</v>
      </c>
      <c r="G758" s="17">
        <f t="shared" si="53"/>
        <v>9.4840764331210199</v>
      </c>
      <c r="J758" s="11">
        <v>91</v>
      </c>
      <c r="K758" s="11">
        <v>18.89</v>
      </c>
      <c r="L758" s="11">
        <v>33.79</v>
      </c>
      <c r="M758" s="11">
        <v>16.5</v>
      </c>
      <c r="N758" s="11">
        <v>22.64</v>
      </c>
      <c r="O758" s="17">
        <f t="shared" si="50"/>
        <v>5.2547770700636942</v>
      </c>
      <c r="R758" s="11">
        <v>226</v>
      </c>
      <c r="S758" s="11">
        <v>9.34</v>
      </c>
      <c r="T758" s="11">
        <v>29.67</v>
      </c>
      <c r="U758" s="11">
        <v>12.28</v>
      </c>
      <c r="V758" s="11">
        <v>21.76</v>
      </c>
      <c r="W758" s="17">
        <f t="shared" si="52"/>
        <v>3.9108280254777066</v>
      </c>
      <c r="Z758" s="11">
        <v>15</v>
      </c>
      <c r="AA758" s="11">
        <v>30.64</v>
      </c>
      <c r="AB758" s="11">
        <v>54.6</v>
      </c>
      <c r="AC758" s="11">
        <v>23.44</v>
      </c>
      <c r="AD758" s="11">
        <v>31.83</v>
      </c>
      <c r="AE758" s="17">
        <f t="shared" si="51"/>
        <v>7.4649681528662422</v>
      </c>
    </row>
    <row r="759" spans="2:31" x14ac:dyDescent="0.25">
      <c r="B759" s="16">
        <v>360</v>
      </c>
      <c r="C759" s="16">
        <v>62.52</v>
      </c>
      <c r="D759" s="16">
        <v>132.6</v>
      </c>
      <c r="E759" s="16">
        <v>29.81</v>
      </c>
      <c r="F759" s="16">
        <v>43.77</v>
      </c>
      <c r="G759" s="17">
        <f t="shared" si="53"/>
        <v>9.4936305732484065</v>
      </c>
      <c r="J759" s="11">
        <v>518</v>
      </c>
      <c r="K759" s="11">
        <v>19.12</v>
      </c>
      <c r="L759" s="11">
        <v>36.200000000000003</v>
      </c>
      <c r="M759" s="11">
        <v>16.54</v>
      </c>
      <c r="N759" s="11">
        <v>23.61</v>
      </c>
      <c r="O759" s="17">
        <f t="shared" si="50"/>
        <v>5.2675159235668785</v>
      </c>
      <c r="R759" s="11">
        <v>58</v>
      </c>
      <c r="S759" s="11">
        <v>10.119999999999999</v>
      </c>
      <c r="T759" s="11">
        <v>35.28</v>
      </c>
      <c r="U759" s="11">
        <v>12.34</v>
      </c>
      <c r="V759" s="11">
        <v>22.55</v>
      </c>
      <c r="W759" s="17">
        <f t="shared" si="52"/>
        <v>3.9299363057324839</v>
      </c>
      <c r="Z759" s="11">
        <v>142</v>
      </c>
      <c r="AA759" s="11">
        <v>28.16</v>
      </c>
      <c r="AB759" s="11">
        <v>60.85</v>
      </c>
      <c r="AC759" s="11">
        <v>23.45</v>
      </c>
      <c r="AD759" s="11">
        <v>36.619999999999997</v>
      </c>
      <c r="AE759" s="17">
        <f t="shared" si="51"/>
        <v>7.468152866242038</v>
      </c>
    </row>
    <row r="760" spans="2:31" x14ac:dyDescent="0.25">
      <c r="B760" s="16">
        <v>252</v>
      </c>
      <c r="C760" s="16">
        <v>55.48</v>
      </c>
      <c r="D760" s="16">
        <v>130.68</v>
      </c>
      <c r="E760" s="16">
        <v>29.85</v>
      </c>
      <c r="F760" s="16">
        <v>44.53</v>
      </c>
      <c r="G760" s="17">
        <f t="shared" si="53"/>
        <v>9.5063694267515917</v>
      </c>
      <c r="J760" s="11">
        <v>649</v>
      </c>
      <c r="K760" s="11">
        <v>18.72</v>
      </c>
      <c r="L760" s="11">
        <v>43.88</v>
      </c>
      <c r="M760" s="11">
        <v>16.62</v>
      </c>
      <c r="N760" s="11">
        <v>27.11</v>
      </c>
      <c r="O760" s="17">
        <f t="shared" si="50"/>
        <v>5.2929936305732488</v>
      </c>
      <c r="R760" s="11">
        <v>276</v>
      </c>
      <c r="S760" s="11">
        <v>10.76</v>
      </c>
      <c r="T760" s="11">
        <v>39.83</v>
      </c>
      <c r="U760" s="11">
        <v>12.45</v>
      </c>
      <c r="V760" s="11">
        <v>24.14</v>
      </c>
      <c r="W760" s="17">
        <f t="shared" si="52"/>
        <v>3.9649681528662417</v>
      </c>
      <c r="Z760" s="11">
        <v>211</v>
      </c>
      <c r="AA760" s="11">
        <v>26.32</v>
      </c>
      <c r="AB760" s="11">
        <v>76.239999999999995</v>
      </c>
      <c r="AC760" s="11">
        <v>23.77</v>
      </c>
      <c r="AD760" s="11">
        <v>37.92</v>
      </c>
      <c r="AE760" s="17">
        <f t="shared" si="51"/>
        <v>7.5700636942675157</v>
      </c>
    </row>
    <row r="761" spans="2:31" x14ac:dyDescent="0.25">
      <c r="B761" s="16">
        <v>492</v>
      </c>
      <c r="C761" s="16">
        <v>60.43</v>
      </c>
      <c r="D761" s="16">
        <v>123.41</v>
      </c>
      <c r="E761" s="16">
        <v>29.93</v>
      </c>
      <c r="F761" s="16">
        <v>42.53</v>
      </c>
      <c r="G761" s="17">
        <f t="shared" si="53"/>
        <v>9.531847133757962</v>
      </c>
      <c r="J761" s="11">
        <v>85</v>
      </c>
      <c r="K761" s="11">
        <v>18.5</v>
      </c>
      <c r="L761" s="11">
        <v>51.49</v>
      </c>
      <c r="M761" s="11">
        <v>16.7</v>
      </c>
      <c r="N761" s="11">
        <v>30.09</v>
      </c>
      <c r="O761" s="17">
        <f t="shared" si="50"/>
        <v>5.3184713375796173</v>
      </c>
      <c r="R761" s="11">
        <v>92</v>
      </c>
      <c r="S761" s="11">
        <v>9.98</v>
      </c>
      <c r="T761" s="11">
        <v>20.38</v>
      </c>
      <c r="U761" s="11">
        <v>12.5</v>
      </c>
      <c r="V761" s="11">
        <v>17.5</v>
      </c>
      <c r="W761" s="17">
        <f t="shared" si="52"/>
        <v>3.9808917197452227</v>
      </c>
      <c r="Z761" s="11">
        <v>9</v>
      </c>
      <c r="AA761" s="11">
        <v>32.9</v>
      </c>
      <c r="AB761" s="11">
        <v>61.64</v>
      </c>
      <c r="AC761" s="11">
        <v>23.87</v>
      </c>
      <c r="AD761" s="11">
        <v>33.71</v>
      </c>
      <c r="AE761" s="17">
        <f t="shared" si="51"/>
        <v>7.6019108280254777</v>
      </c>
    </row>
    <row r="762" spans="2:31" x14ac:dyDescent="0.25">
      <c r="B762" s="16">
        <v>512</v>
      </c>
      <c r="C762" s="16">
        <v>58.77</v>
      </c>
      <c r="D762" s="16">
        <v>113.87</v>
      </c>
      <c r="E762" s="16">
        <v>29.97</v>
      </c>
      <c r="F762" s="16">
        <v>40.92</v>
      </c>
      <c r="G762" s="17">
        <f t="shared" si="53"/>
        <v>9.5445859872611454</v>
      </c>
      <c r="J762" s="11">
        <v>180</v>
      </c>
      <c r="K762" s="11">
        <v>19.75</v>
      </c>
      <c r="L762" s="11">
        <v>49.37</v>
      </c>
      <c r="M762" s="11">
        <v>16.760000000000002</v>
      </c>
      <c r="N762" s="11">
        <v>28.17</v>
      </c>
      <c r="O762" s="17">
        <f t="shared" si="50"/>
        <v>5.3375796178343951</v>
      </c>
      <c r="R762" s="11">
        <v>425</v>
      </c>
      <c r="S762" s="11">
        <v>11.04</v>
      </c>
      <c r="T762" s="11">
        <v>28.63</v>
      </c>
      <c r="U762" s="11">
        <v>12.5</v>
      </c>
      <c r="V762" s="11">
        <v>20.16</v>
      </c>
      <c r="W762" s="17">
        <f t="shared" si="52"/>
        <v>3.9808917197452227</v>
      </c>
      <c r="Z762" s="11">
        <v>275</v>
      </c>
      <c r="AA762" s="11">
        <v>36</v>
      </c>
      <c r="AB762" s="11">
        <v>63.68</v>
      </c>
      <c r="AC762" s="11">
        <v>24.01</v>
      </c>
      <c r="AD762" s="11">
        <v>31.26</v>
      </c>
      <c r="AE762" s="17">
        <f t="shared" si="51"/>
        <v>7.6464968152866248</v>
      </c>
    </row>
    <row r="763" spans="2:31" x14ac:dyDescent="0.25">
      <c r="B763" s="16">
        <v>292</v>
      </c>
      <c r="C763" s="16">
        <v>57.58</v>
      </c>
      <c r="D763" s="16">
        <v>134.94999999999999</v>
      </c>
      <c r="E763" s="16">
        <v>30</v>
      </c>
      <c r="F763" s="16">
        <v>44.27</v>
      </c>
      <c r="G763" s="17">
        <f t="shared" si="53"/>
        <v>9.5541401273885338</v>
      </c>
      <c r="J763" s="11">
        <v>213</v>
      </c>
      <c r="K763" s="11">
        <v>19.399999999999999</v>
      </c>
      <c r="L763" s="11">
        <v>58.93</v>
      </c>
      <c r="M763" s="11">
        <v>16.809999999999999</v>
      </c>
      <c r="N763" s="11">
        <v>31.86</v>
      </c>
      <c r="O763" s="17">
        <f t="shared" si="50"/>
        <v>5.3535031847133752</v>
      </c>
      <c r="R763" s="11">
        <v>363</v>
      </c>
      <c r="S763" s="11">
        <v>11.25</v>
      </c>
      <c r="T763" s="11">
        <v>26.95</v>
      </c>
      <c r="U763" s="11">
        <v>12.54</v>
      </c>
      <c r="V763" s="11">
        <v>19.350000000000001</v>
      </c>
      <c r="W763" s="17">
        <f t="shared" si="52"/>
        <v>3.9936305732484074</v>
      </c>
      <c r="Z763" s="11">
        <v>396</v>
      </c>
      <c r="AA763" s="11">
        <v>22.29</v>
      </c>
      <c r="AB763" s="11">
        <v>72.98</v>
      </c>
      <c r="AC763" s="11">
        <v>24.16</v>
      </c>
      <c r="AD763" s="11">
        <v>41.33</v>
      </c>
      <c r="AE763" s="17">
        <f t="shared" si="51"/>
        <v>7.6942675159235669</v>
      </c>
    </row>
    <row r="764" spans="2:31" x14ac:dyDescent="0.25">
      <c r="B764" s="16">
        <v>157</v>
      </c>
      <c r="C764" s="16">
        <v>61.08</v>
      </c>
      <c r="D764" s="16">
        <v>134.38</v>
      </c>
      <c r="E764" s="16">
        <v>30.04</v>
      </c>
      <c r="F764" s="16">
        <v>43.85</v>
      </c>
      <c r="G764" s="17">
        <f t="shared" si="53"/>
        <v>9.566878980891719</v>
      </c>
      <c r="J764" s="11">
        <v>174</v>
      </c>
      <c r="K764" s="11">
        <v>20.03</v>
      </c>
      <c r="L764" s="11">
        <v>51.37</v>
      </c>
      <c r="M764" s="11">
        <v>16.84</v>
      </c>
      <c r="N764" s="11">
        <v>28.74</v>
      </c>
      <c r="O764" s="17">
        <f t="shared" si="50"/>
        <v>5.3630573248407645</v>
      </c>
      <c r="R764" s="11">
        <v>338</v>
      </c>
      <c r="S764" s="11">
        <v>11.11</v>
      </c>
      <c r="T764" s="11">
        <v>25.86</v>
      </c>
      <c r="U764" s="11">
        <v>12.56</v>
      </c>
      <c r="V764" s="11">
        <v>19.13</v>
      </c>
      <c r="W764" s="17">
        <f t="shared" si="52"/>
        <v>4</v>
      </c>
      <c r="Z764" s="11">
        <v>403</v>
      </c>
      <c r="AA764" s="11">
        <v>30.23</v>
      </c>
      <c r="AB764" s="11">
        <v>91.31</v>
      </c>
      <c r="AC764" s="11">
        <v>24.3</v>
      </c>
      <c r="AD764" s="11">
        <v>43.83</v>
      </c>
      <c r="AE764" s="17">
        <f t="shared" si="51"/>
        <v>7.7388535031847132</v>
      </c>
    </row>
    <row r="765" spans="2:31" x14ac:dyDescent="0.25">
      <c r="B765" s="16">
        <v>509</v>
      </c>
      <c r="C765" s="16">
        <v>55.2</v>
      </c>
      <c r="D765" s="16">
        <v>122.34</v>
      </c>
      <c r="E765" s="16">
        <v>30.05</v>
      </c>
      <c r="F765" s="16">
        <v>43.74</v>
      </c>
      <c r="G765" s="17">
        <f t="shared" si="53"/>
        <v>9.5700636942675157</v>
      </c>
      <c r="J765" s="11">
        <v>43</v>
      </c>
      <c r="K765" s="11">
        <v>19.8</v>
      </c>
      <c r="L765" s="11">
        <v>55.78</v>
      </c>
      <c r="M765" s="11">
        <v>16.850000000000001</v>
      </c>
      <c r="N765" s="11">
        <v>30.15</v>
      </c>
      <c r="O765" s="17">
        <f t="shared" si="50"/>
        <v>5.3662420382165603</v>
      </c>
      <c r="R765" s="11">
        <v>311</v>
      </c>
      <c r="S765" s="11">
        <v>10.49</v>
      </c>
      <c r="T765" s="11">
        <v>41.85</v>
      </c>
      <c r="U765" s="11">
        <v>12.61</v>
      </c>
      <c r="V765" s="11">
        <v>25.08</v>
      </c>
      <c r="W765" s="17">
        <f t="shared" si="52"/>
        <v>4.0159235668789801</v>
      </c>
      <c r="Z765" s="11">
        <v>359</v>
      </c>
      <c r="AA765" s="11">
        <v>26.98</v>
      </c>
      <c r="AB765" s="11">
        <v>79.12</v>
      </c>
      <c r="AC765" s="11">
        <v>24.33</v>
      </c>
      <c r="AD765" s="11">
        <v>39.630000000000003</v>
      </c>
      <c r="AE765" s="17">
        <f t="shared" si="51"/>
        <v>7.7484076433121007</v>
      </c>
    </row>
    <row r="766" spans="2:31" x14ac:dyDescent="0.25">
      <c r="B766" s="16">
        <v>138</v>
      </c>
      <c r="C766" s="16">
        <v>59.92</v>
      </c>
      <c r="D766" s="16">
        <v>131.68</v>
      </c>
      <c r="E766" s="16">
        <v>30.18</v>
      </c>
      <c r="F766" s="16">
        <v>44.34</v>
      </c>
      <c r="G766" s="17">
        <f t="shared" si="53"/>
        <v>9.6114649681528661</v>
      </c>
      <c r="J766" s="11">
        <v>240</v>
      </c>
      <c r="K766" s="11">
        <v>20.05</v>
      </c>
      <c r="L766" s="11">
        <v>58.96</v>
      </c>
      <c r="M766" s="11">
        <v>16.850000000000001</v>
      </c>
      <c r="N766" s="11">
        <v>30.96</v>
      </c>
      <c r="O766" s="17">
        <f t="shared" si="50"/>
        <v>5.3662420382165603</v>
      </c>
      <c r="R766" s="11">
        <v>230</v>
      </c>
      <c r="S766" s="11">
        <v>10.29</v>
      </c>
      <c r="T766" s="11">
        <v>26.12</v>
      </c>
      <c r="U766" s="11">
        <v>12.63</v>
      </c>
      <c r="V766" s="11">
        <v>19.64</v>
      </c>
      <c r="W766" s="17">
        <f t="shared" si="52"/>
        <v>4.0222929936305736</v>
      </c>
      <c r="Z766" s="11">
        <v>310</v>
      </c>
      <c r="AA766" s="11">
        <v>37.590000000000003</v>
      </c>
      <c r="AB766" s="11">
        <v>70.62</v>
      </c>
      <c r="AC766" s="11">
        <v>24.38</v>
      </c>
      <c r="AD766" s="11">
        <v>33.229999999999997</v>
      </c>
      <c r="AE766" s="17">
        <f t="shared" si="51"/>
        <v>7.7643312101910817</v>
      </c>
    </row>
    <row r="767" spans="2:31" x14ac:dyDescent="0.25">
      <c r="B767" s="16">
        <v>382</v>
      </c>
      <c r="C767" s="16">
        <v>59.35</v>
      </c>
      <c r="D767" s="16">
        <v>133.16</v>
      </c>
      <c r="E767" s="16">
        <v>30.2</v>
      </c>
      <c r="F767" s="16">
        <v>44.24</v>
      </c>
      <c r="G767" s="17">
        <f t="shared" si="53"/>
        <v>9.6178343949044578</v>
      </c>
      <c r="J767" s="11">
        <v>177</v>
      </c>
      <c r="K767" s="11">
        <v>16.87</v>
      </c>
      <c r="L767" s="11">
        <v>53.94</v>
      </c>
      <c r="M767" s="11">
        <v>17.059999999999999</v>
      </c>
      <c r="N767" s="11">
        <v>33.07</v>
      </c>
      <c r="O767" s="17">
        <f t="shared" si="50"/>
        <v>5.4331210191082793</v>
      </c>
      <c r="R767" s="11">
        <v>399</v>
      </c>
      <c r="S767" s="11">
        <v>11.14</v>
      </c>
      <c r="T767" s="11">
        <v>39.58</v>
      </c>
      <c r="U767" s="11">
        <v>12.66</v>
      </c>
      <c r="V767" s="11">
        <v>23.98</v>
      </c>
      <c r="W767" s="17">
        <f t="shared" si="52"/>
        <v>4.031847133757962</v>
      </c>
      <c r="Z767" s="11">
        <v>128</v>
      </c>
      <c r="AA767" s="11">
        <v>23.79</v>
      </c>
      <c r="AB767" s="11">
        <v>65.95</v>
      </c>
      <c r="AC767" s="11">
        <v>24.95</v>
      </c>
      <c r="AD767" s="11">
        <v>38.1</v>
      </c>
      <c r="AE767" s="17">
        <f t="shared" si="51"/>
        <v>7.9458598726114644</v>
      </c>
    </row>
    <row r="768" spans="2:31" x14ac:dyDescent="0.25">
      <c r="B768" s="16">
        <v>584</v>
      </c>
      <c r="C768" s="16">
        <v>57.44</v>
      </c>
      <c r="D768" s="16">
        <v>126.34</v>
      </c>
      <c r="E768" s="16">
        <v>30.23</v>
      </c>
      <c r="F768" s="16">
        <v>43.76</v>
      </c>
      <c r="G768" s="17">
        <f t="shared" si="53"/>
        <v>9.6273885350318462</v>
      </c>
      <c r="J768" s="11">
        <v>592</v>
      </c>
      <c r="K768" s="11">
        <v>18.690000000000001</v>
      </c>
      <c r="L768" s="11">
        <v>56.25</v>
      </c>
      <c r="M768" s="11">
        <v>17.12</v>
      </c>
      <c r="N768" s="11">
        <v>31.55</v>
      </c>
      <c r="O768" s="17">
        <f t="shared" si="50"/>
        <v>5.452229299363057</v>
      </c>
      <c r="R768" s="11">
        <v>135</v>
      </c>
      <c r="S768" s="11">
        <v>11.25</v>
      </c>
      <c r="T768" s="11">
        <v>57.15</v>
      </c>
      <c r="U768" s="11">
        <v>12.72</v>
      </c>
      <c r="V768" s="11">
        <v>28.94</v>
      </c>
      <c r="W768" s="17">
        <f t="shared" si="52"/>
        <v>4.0509554140127388</v>
      </c>
      <c r="Z768" s="11">
        <v>127</v>
      </c>
      <c r="AA768" s="11">
        <v>25.16</v>
      </c>
      <c r="AB768" s="11">
        <v>70.62</v>
      </c>
      <c r="AC768" s="11">
        <v>24.97</v>
      </c>
      <c r="AD768" s="11">
        <v>41.27</v>
      </c>
      <c r="AE768" s="17">
        <f t="shared" si="51"/>
        <v>7.952229299363057</v>
      </c>
    </row>
    <row r="769" spans="2:31" x14ac:dyDescent="0.25">
      <c r="B769" s="16">
        <v>604</v>
      </c>
      <c r="C769" s="16">
        <v>60.63</v>
      </c>
      <c r="D769" s="16">
        <v>127.03</v>
      </c>
      <c r="E769" s="16">
        <v>30.46</v>
      </c>
      <c r="F769" s="16">
        <v>42.84</v>
      </c>
      <c r="G769" s="17">
        <f t="shared" si="53"/>
        <v>9.7006369426751586</v>
      </c>
      <c r="J769" s="11">
        <v>349</v>
      </c>
      <c r="K769" s="11">
        <v>19.59</v>
      </c>
      <c r="L769" s="11">
        <v>52.74</v>
      </c>
      <c r="M769" s="11">
        <v>17.2</v>
      </c>
      <c r="N769" s="11">
        <v>30.17</v>
      </c>
      <c r="O769" s="17">
        <f t="shared" si="50"/>
        <v>5.4777070063694264</v>
      </c>
      <c r="R769" s="11">
        <v>395</v>
      </c>
      <c r="S769" s="11">
        <v>10.33</v>
      </c>
      <c r="T769" s="11">
        <v>28.62</v>
      </c>
      <c r="U769" s="11">
        <v>13</v>
      </c>
      <c r="V769" s="11">
        <v>21.64</v>
      </c>
      <c r="W769" s="17">
        <f t="shared" si="52"/>
        <v>4.1401273885350314</v>
      </c>
      <c r="Z769" s="11">
        <v>12</v>
      </c>
      <c r="AA769" s="11">
        <v>38.68</v>
      </c>
      <c r="AB769" s="11">
        <v>73.44</v>
      </c>
      <c r="AC769" s="11">
        <v>25.4</v>
      </c>
      <c r="AD769" s="11">
        <v>34.68</v>
      </c>
      <c r="AE769" s="17">
        <f t="shared" si="51"/>
        <v>8.0891719745222925</v>
      </c>
    </row>
    <row r="770" spans="2:31" x14ac:dyDescent="0.25">
      <c r="B770" s="16">
        <v>129</v>
      </c>
      <c r="C770" s="16">
        <v>55.95</v>
      </c>
      <c r="D770" s="16">
        <v>130.94999999999999</v>
      </c>
      <c r="E770" s="16">
        <v>30.54</v>
      </c>
      <c r="F770" s="16">
        <v>45.11</v>
      </c>
      <c r="G770" s="17">
        <f t="shared" si="53"/>
        <v>9.7261146496815272</v>
      </c>
      <c r="J770" s="11">
        <v>439</v>
      </c>
      <c r="K770" s="11">
        <v>18.84</v>
      </c>
      <c r="L770" s="11">
        <v>53.56</v>
      </c>
      <c r="M770" s="11">
        <v>17.28</v>
      </c>
      <c r="N770" s="11">
        <v>30.76</v>
      </c>
      <c r="O770" s="17">
        <f t="shared" si="50"/>
        <v>5.5031847133757967</v>
      </c>
      <c r="R770" s="11">
        <v>386</v>
      </c>
      <c r="S770" s="11">
        <v>11.12</v>
      </c>
      <c r="T770" s="11">
        <v>34.450000000000003</v>
      </c>
      <c r="U770" s="11">
        <v>13.08</v>
      </c>
      <c r="V770" s="11">
        <v>22.61</v>
      </c>
      <c r="W770" s="17">
        <f t="shared" si="52"/>
        <v>4.1656050955414008</v>
      </c>
      <c r="Z770" s="11">
        <v>394</v>
      </c>
      <c r="AA770" s="11">
        <v>29.98</v>
      </c>
      <c r="AB770" s="11">
        <v>66.08</v>
      </c>
      <c r="AC770" s="11">
        <v>25.43</v>
      </c>
      <c r="AD770" s="11">
        <v>37.6</v>
      </c>
      <c r="AE770" s="17">
        <f t="shared" si="51"/>
        <v>8.098726114649681</v>
      </c>
    </row>
    <row r="771" spans="2:31" x14ac:dyDescent="0.25">
      <c r="B771" s="16">
        <v>395</v>
      </c>
      <c r="C771" s="16">
        <v>63.83</v>
      </c>
      <c r="D771" s="16">
        <v>134.9</v>
      </c>
      <c r="E771" s="16">
        <v>30.54</v>
      </c>
      <c r="F771" s="16">
        <v>43.96</v>
      </c>
      <c r="G771" s="17">
        <f t="shared" si="53"/>
        <v>9.7261146496815272</v>
      </c>
      <c r="J771" s="11">
        <v>470</v>
      </c>
      <c r="K771" s="11">
        <v>17.940000000000001</v>
      </c>
      <c r="L771" s="11">
        <v>51.03</v>
      </c>
      <c r="M771" s="11">
        <v>17.32</v>
      </c>
      <c r="N771" s="11">
        <v>31.02</v>
      </c>
      <c r="O771" s="17">
        <f t="shared" si="50"/>
        <v>5.515923566878981</v>
      </c>
      <c r="R771" s="11">
        <v>36</v>
      </c>
      <c r="S771" s="11">
        <v>11.48</v>
      </c>
      <c r="T771" s="11">
        <v>35.67</v>
      </c>
      <c r="U771" s="11">
        <v>13.2</v>
      </c>
      <c r="V771" s="11">
        <v>22.57</v>
      </c>
      <c r="W771" s="17">
        <f t="shared" si="52"/>
        <v>4.2038216560509554</v>
      </c>
      <c r="Z771" s="11">
        <v>212</v>
      </c>
      <c r="AA771" s="11">
        <v>21.59</v>
      </c>
      <c r="AB771" s="11">
        <v>46.25</v>
      </c>
      <c r="AC771" s="11">
        <v>25.73</v>
      </c>
      <c r="AD771" s="11">
        <v>35.33</v>
      </c>
      <c r="AE771" s="17">
        <f t="shared" si="51"/>
        <v>8.1942675159235669</v>
      </c>
    </row>
    <row r="772" spans="2:31" x14ac:dyDescent="0.25">
      <c r="B772" s="16">
        <v>367</v>
      </c>
      <c r="C772" s="16">
        <v>57.15</v>
      </c>
      <c r="D772" s="16">
        <v>121.59</v>
      </c>
      <c r="E772" s="16">
        <v>30.75</v>
      </c>
      <c r="F772" s="16">
        <v>43.29</v>
      </c>
      <c r="G772" s="17">
        <f t="shared" si="53"/>
        <v>9.7929936305732479</v>
      </c>
      <c r="J772" s="11">
        <v>112</v>
      </c>
      <c r="K772" s="11">
        <v>20.55</v>
      </c>
      <c r="L772" s="11">
        <v>78.42</v>
      </c>
      <c r="M772" s="11">
        <v>17.46</v>
      </c>
      <c r="N772" s="11">
        <v>33.83</v>
      </c>
      <c r="O772" s="17">
        <f t="shared" si="50"/>
        <v>5.5605095541401273</v>
      </c>
      <c r="R772" s="11">
        <v>100</v>
      </c>
      <c r="S772" s="11">
        <v>11.35</v>
      </c>
      <c r="T772" s="11">
        <v>35.79</v>
      </c>
      <c r="U772" s="11">
        <v>13.33</v>
      </c>
      <c r="V772" s="11">
        <v>22.85</v>
      </c>
      <c r="W772" s="17">
        <f t="shared" si="52"/>
        <v>4.2452229299363058</v>
      </c>
      <c r="Z772" s="11">
        <v>362</v>
      </c>
      <c r="AA772" s="11">
        <v>33.61</v>
      </c>
      <c r="AB772" s="11">
        <v>88.79</v>
      </c>
      <c r="AC772" s="11">
        <v>25.85</v>
      </c>
      <c r="AD772" s="11">
        <v>40.44</v>
      </c>
      <c r="AE772" s="17">
        <f t="shared" si="51"/>
        <v>8.2324840764331206</v>
      </c>
    </row>
    <row r="773" spans="2:31" x14ac:dyDescent="0.25">
      <c r="B773" s="16">
        <v>573</v>
      </c>
      <c r="C773" s="16">
        <v>66.05</v>
      </c>
      <c r="D773" s="16">
        <v>130.55000000000001</v>
      </c>
      <c r="E773" s="16">
        <v>30.83</v>
      </c>
      <c r="F773" s="16">
        <v>42.9</v>
      </c>
      <c r="G773" s="17">
        <f t="shared" si="53"/>
        <v>9.8184713375796164</v>
      </c>
      <c r="J773" s="11">
        <v>264</v>
      </c>
      <c r="K773" s="11">
        <v>19.29</v>
      </c>
      <c r="L773" s="11">
        <v>66.94</v>
      </c>
      <c r="M773" s="11">
        <v>17.47</v>
      </c>
      <c r="N773" s="11">
        <v>30.8</v>
      </c>
      <c r="O773" s="17">
        <f t="shared" si="50"/>
        <v>5.5636942675159231</v>
      </c>
      <c r="R773" s="11">
        <v>54</v>
      </c>
      <c r="S773" s="11">
        <v>11.88</v>
      </c>
      <c r="T773" s="11">
        <v>47.88</v>
      </c>
      <c r="U773" s="11">
        <v>13.48</v>
      </c>
      <c r="V773" s="11">
        <v>27.72</v>
      </c>
      <c r="W773" s="17">
        <f t="shared" si="52"/>
        <v>4.2929936305732488</v>
      </c>
      <c r="Z773" s="11">
        <v>358</v>
      </c>
      <c r="AA773" s="11">
        <v>32.32</v>
      </c>
      <c r="AB773" s="11">
        <v>79.069999999999993</v>
      </c>
      <c r="AC773" s="11">
        <v>26.15</v>
      </c>
      <c r="AD773" s="11">
        <v>38.22</v>
      </c>
      <c r="AE773" s="17">
        <f t="shared" si="51"/>
        <v>8.3280254777070049</v>
      </c>
    </row>
    <row r="774" spans="2:31" x14ac:dyDescent="0.25">
      <c r="B774" s="16">
        <v>348</v>
      </c>
      <c r="C774" s="16">
        <v>56.42</v>
      </c>
      <c r="D774" s="16">
        <v>116</v>
      </c>
      <c r="E774" s="16">
        <v>30.85</v>
      </c>
      <c r="F774" s="16">
        <v>42.24</v>
      </c>
      <c r="G774" s="17">
        <f t="shared" si="53"/>
        <v>9.8248407643312099</v>
      </c>
      <c r="J774" s="11">
        <v>473</v>
      </c>
      <c r="K774" s="11">
        <v>19.899999999999999</v>
      </c>
      <c r="L774" s="11">
        <v>56.6</v>
      </c>
      <c r="M774" s="11">
        <v>17.54</v>
      </c>
      <c r="N774" s="11">
        <v>28.67</v>
      </c>
      <c r="O774" s="17">
        <f t="shared" si="50"/>
        <v>5.5859872611464967</v>
      </c>
      <c r="R774" s="11">
        <v>104</v>
      </c>
      <c r="S774" s="11">
        <v>10.87</v>
      </c>
      <c r="T774" s="11">
        <v>23.29</v>
      </c>
      <c r="U774" s="11">
        <v>13.54</v>
      </c>
      <c r="V774" s="11">
        <v>18.73</v>
      </c>
      <c r="W774" s="17">
        <f t="shared" si="52"/>
        <v>4.3121019108280247</v>
      </c>
      <c r="Z774" s="11">
        <v>315</v>
      </c>
      <c r="AA774" s="11">
        <v>29.06</v>
      </c>
      <c r="AB774" s="11">
        <v>83.59</v>
      </c>
      <c r="AC774" s="11">
        <v>26.16</v>
      </c>
      <c r="AD774" s="11">
        <v>41.99</v>
      </c>
      <c r="AE774" s="17">
        <f t="shared" si="51"/>
        <v>8.3312101910828016</v>
      </c>
    </row>
    <row r="775" spans="2:31" x14ac:dyDescent="0.25">
      <c r="B775" s="16">
        <v>543</v>
      </c>
      <c r="C775" s="16">
        <v>66.83</v>
      </c>
      <c r="D775" s="16">
        <v>136.83000000000001</v>
      </c>
      <c r="E775" s="16">
        <v>30.85</v>
      </c>
      <c r="F775" s="16">
        <v>44.04</v>
      </c>
      <c r="G775" s="17">
        <f t="shared" si="53"/>
        <v>9.8248407643312099</v>
      </c>
      <c r="J775" s="11">
        <v>376</v>
      </c>
      <c r="K775" s="11">
        <v>19.57</v>
      </c>
      <c r="L775" s="11">
        <v>54.44</v>
      </c>
      <c r="M775" s="11">
        <v>17.72</v>
      </c>
      <c r="N775" s="11">
        <v>28.37</v>
      </c>
      <c r="O775" s="17">
        <f t="shared" si="50"/>
        <v>5.6433121019108272</v>
      </c>
      <c r="R775" s="11">
        <v>421</v>
      </c>
      <c r="S775" s="11">
        <v>12.95</v>
      </c>
      <c r="T775" s="11">
        <v>38.01</v>
      </c>
      <c r="U775" s="11">
        <v>13.56</v>
      </c>
      <c r="V775" s="11">
        <v>24.15</v>
      </c>
      <c r="W775" s="17">
        <f t="shared" si="52"/>
        <v>4.3184713375796182</v>
      </c>
      <c r="Z775" s="11">
        <v>262</v>
      </c>
      <c r="AA775" s="11">
        <v>37.99</v>
      </c>
      <c r="AB775" s="11">
        <v>66.650000000000006</v>
      </c>
      <c r="AC775" s="11">
        <v>26.23</v>
      </c>
      <c r="AD775" s="11">
        <v>34.700000000000003</v>
      </c>
      <c r="AE775" s="17">
        <f t="shared" si="51"/>
        <v>8.3535031847133752</v>
      </c>
    </row>
    <row r="776" spans="2:31" x14ac:dyDescent="0.25">
      <c r="B776" s="16">
        <v>159</v>
      </c>
      <c r="C776" s="16">
        <v>58.43</v>
      </c>
      <c r="D776" s="16">
        <v>133.52000000000001</v>
      </c>
      <c r="E776" s="16">
        <v>30.9</v>
      </c>
      <c r="F776" s="16">
        <v>45.09</v>
      </c>
      <c r="G776" s="17">
        <f t="shared" si="53"/>
        <v>9.84076433121019</v>
      </c>
      <c r="J776" s="11">
        <v>385</v>
      </c>
      <c r="K776" s="11">
        <v>20.93</v>
      </c>
      <c r="L776" s="11">
        <v>65.05</v>
      </c>
      <c r="M776" s="11">
        <v>17.78</v>
      </c>
      <c r="N776" s="11">
        <v>30.55</v>
      </c>
      <c r="O776" s="17">
        <f t="shared" si="50"/>
        <v>5.6624203821656049</v>
      </c>
      <c r="R776" s="11">
        <v>286</v>
      </c>
      <c r="S776" s="11">
        <v>12.26</v>
      </c>
      <c r="T776" s="11">
        <v>32.04</v>
      </c>
      <c r="U776" s="11">
        <v>13.6</v>
      </c>
      <c r="V776" s="11">
        <v>21.67</v>
      </c>
      <c r="W776" s="17">
        <f t="shared" si="52"/>
        <v>4.3312101910828025</v>
      </c>
      <c r="Z776" s="11">
        <v>24</v>
      </c>
      <c r="AA776" s="11">
        <v>31.73</v>
      </c>
      <c r="AB776" s="11">
        <v>80.36</v>
      </c>
      <c r="AC776" s="11">
        <v>26.57</v>
      </c>
      <c r="AD776" s="11">
        <v>41.39</v>
      </c>
      <c r="AE776" s="17">
        <f t="shared" si="51"/>
        <v>8.4617834394904463</v>
      </c>
    </row>
    <row r="777" spans="2:31" x14ac:dyDescent="0.25">
      <c r="B777" s="16">
        <v>504</v>
      </c>
      <c r="C777" s="16">
        <v>62.19</v>
      </c>
      <c r="D777" s="16">
        <v>122.6</v>
      </c>
      <c r="E777" s="16">
        <v>30.95</v>
      </c>
      <c r="F777" s="16">
        <v>42.64</v>
      </c>
      <c r="G777" s="17">
        <f t="shared" si="53"/>
        <v>9.8566878980891719</v>
      </c>
      <c r="J777" s="11">
        <v>141</v>
      </c>
      <c r="K777" s="11">
        <v>20.399999999999999</v>
      </c>
      <c r="L777" s="11">
        <v>61.36</v>
      </c>
      <c r="M777" s="11">
        <v>17.95</v>
      </c>
      <c r="N777" s="11">
        <v>33.25</v>
      </c>
      <c r="O777" s="17">
        <f t="shared" si="50"/>
        <v>5.7165605095541396</v>
      </c>
      <c r="R777" s="11">
        <v>187</v>
      </c>
      <c r="S777" s="11">
        <v>12.46</v>
      </c>
      <c r="T777" s="11">
        <v>36.99</v>
      </c>
      <c r="U777" s="11">
        <v>13.7</v>
      </c>
      <c r="V777" s="11">
        <v>23.19</v>
      </c>
      <c r="W777" s="17">
        <f t="shared" si="52"/>
        <v>4.3630573248407636</v>
      </c>
      <c r="Z777" s="11">
        <v>357</v>
      </c>
      <c r="AA777" s="11">
        <v>47.61</v>
      </c>
      <c r="AB777" s="11">
        <v>102.18</v>
      </c>
      <c r="AC777" s="11">
        <v>27.53</v>
      </c>
      <c r="AD777" s="11">
        <v>41.22</v>
      </c>
      <c r="AE777" s="17">
        <f t="shared" si="51"/>
        <v>8.7675159235668794</v>
      </c>
    </row>
    <row r="778" spans="2:31" x14ac:dyDescent="0.25">
      <c r="B778" s="16">
        <v>406</v>
      </c>
      <c r="C778" s="16">
        <v>63.94</v>
      </c>
      <c r="D778" s="16">
        <v>141.09</v>
      </c>
      <c r="E778" s="16">
        <v>31.02</v>
      </c>
      <c r="F778" s="16">
        <v>45.22</v>
      </c>
      <c r="G778" s="17">
        <f t="shared" si="53"/>
        <v>9.8789808917197455</v>
      </c>
      <c r="J778" s="11">
        <v>538</v>
      </c>
      <c r="K778" s="11">
        <v>21.85</v>
      </c>
      <c r="L778" s="11">
        <v>51.74</v>
      </c>
      <c r="M778" s="11">
        <v>18.04</v>
      </c>
      <c r="N778" s="11">
        <v>30.03</v>
      </c>
      <c r="O778" s="17">
        <f t="shared" si="50"/>
        <v>5.7452229299363049</v>
      </c>
      <c r="R778" s="11">
        <v>28</v>
      </c>
      <c r="S778" s="11">
        <v>12.93</v>
      </c>
      <c r="T778" s="11">
        <v>30.01</v>
      </c>
      <c r="U778" s="11">
        <v>13.72</v>
      </c>
      <c r="V778" s="11">
        <v>20.41</v>
      </c>
      <c r="W778" s="17">
        <f t="shared" si="52"/>
        <v>4.369426751592357</v>
      </c>
      <c r="Z778" s="11">
        <v>376</v>
      </c>
      <c r="AA778" s="11">
        <v>26.74</v>
      </c>
      <c r="AB778" s="11">
        <v>82.15</v>
      </c>
      <c r="AC778" s="11">
        <v>27.6</v>
      </c>
      <c r="AD778" s="11">
        <v>51.5</v>
      </c>
      <c r="AE778" s="17">
        <f t="shared" si="51"/>
        <v>8.7898089171974529</v>
      </c>
    </row>
    <row r="779" spans="2:31" x14ac:dyDescent="0.25">
      <c r="B779" s="16">
        <v>545</v>
      </c>
      <c r="C779" s="16">
        <v>60.75</v>
      </c>
      <c r="D779" s="16">
        <v>117.83</v>
      </c>
      <c r="E779" s="16">
        <v>31.19</v>
      </c>
      <c r="F779" s="16">
        <v>42.2</v>
      </c>
      <c r="G779" s="17">
        <f t="shared" si="53"/>
        <v>9.933121019108281</v>
      </c>
      <c r="J779" s="11">
        <v>507</v>
      </c>
      <c r="K779" s="11">
        <v>20.69</v>
      </c>
      <c r="L779" s="11">
        <v>51.92</v>
      </c>
      <c r="M779" s="11">
        <v>18.100000000000001</v>
      </c>
      <c r="N779" s="11">
        <v>30.41</v>
      </c>
      <c r="O779" s="17">
        <f t="shared" si="50"/>
        <v>5.7643312101910826</v>
      </c>
      <c r="R779" s="11">
        <v>126</v>
      </c>
      <c r="S779" s="11">
        <v>11.91</v>
      </c>
      <c r="T779" s="11">
        <v>43.85</v>
      </c>
      <c r="U779" s="11">
        <v>13.73</v>
      </c>
      <c r="V779" s="11">
        <v>26.11</v>
      </c>
      <c r="W779" s="17">
        <f t="shared" si="52"/>
        <v>4.3726114649681529</v>
      </c>
      <c r="Z779" s="11">
        <v>307</v>
      </c>
      <c r="AA779" s="11">
        <v>33.18</v>
      </c>
      <c r="AB779" s="11">
        <v>89.73</v>
      </c>
      <c r="AC779" s="11">
        <v>28.98</v>
      </c>
      <c r="AD779" s="11">
        <v>44.18</v>
      </c>
      <c r="AE779" s="17">
        <f t="shared" si="51"/>
        <v>9.2292993630573239</v>
      </c>
    </row>
    <row r="780" spans="2:31" x14ac:dyDescent="0.25">
      <c r="B780" s="16">
        <v>601</v>
      </c>
      <c r="C780" s="16">
        <v>67.2</v>
      </c>
      <c r="D780" s="16">
        <v>144.16</v>
      </c>
      <c r="E780" s="16">
        <v>31.27</v>
      </c>
      <c r="F780" s="16">
        <v>45.53</v>
      </c>
      <c r="G780" s="17">
        <f t="shared" si="53"/>
        <v>9.9585987261146496</v>
      </c>
      <c r="J780" s="11">
        <v>7</v>
      </c>
      <c r="K780" s="11">
        <v>22.47</v>
      </c>
      <c r="L780" s="11">
        <v>54.55</v>
      </c>
      <c r="M780" s="11">
        <v>18.2</v>
      </c>
      <c r="N780" s="11">
        <v>30.63</v>
      </c>
      <c r="O780" s="17">
        <f t="shared" si="50"/>
        <v>5.7961783439490437</v>
      </c>
      <c r="R780" s="11">
        <v>89</v>
      </c>
      <c r="S780" s="11">
        <v>13.31</v>
      </c>
      <c r="T780" s="11">
        <v>38.049999999999997</v>
      </c>
      <c r="U780" s="11">
        <v>13.92</v>
      </c>
      <c r="V780" s="11">
        <v>23.59</v>
      </c>
      <c r="W780" s="17">
        <f t="shared" si="52"/>
        <v>4.4331210191082802</v>
      </c>
      <c r="Z780" s="11">
        <v>263</v>
      </c>
      <c r="AA780" s="11">
        <v>41.04</v>
      </c>
      <c r="AB780" s="11">
        <v>92.64</v>
      </c>
      <c r="AC780" s="11">
        <v>29.29</v>
      </c>
      <c r="AD780" s="11">
        <v>41.23</v>
      </c>
      <c r="AE780" s="17">
        <f t="shared" si="51"/>
        <v>9.3280254777070049</v>
      </c>
    </row>
    <row r="781" spans="2:31" x14ac:dyDescent="0.25">
      <c r="B781" s="16">
        <v>478</v>
      </c>
      <c r="C781" s="16">
        <v>64.510000000000005</v>
      </c>
      <c r="D781" s="16">
        <v>134.97999999999999</v>
      </c>
      <c r="E781" s="16">
        <v>31.41</v>
      </c>
      <c r="F781" s="16">
        <v>44.36</v>
      </c>
      <c r="G781" s="17">
        <f t="shared" si="53"/>
        <v>10.003184713375795</v>
      </c>
      <c r="J781" s="11">
        <v>617</v>
      </c>
      <c r="K781" s="11">
        <v>24.07</v>
      </c>
      <c r="L781" s="11">
        <v>53.87</v>
      </c>
      <c r="M781" s="11">
        <v>18.39</v>
      </c>
      <c r="N781" s="11">
        <v>29.38</v>
      </c>
      <c r="O781" s="17">
        <f t="shared" si="50"/>
        <v>5.8566878980891719</v>
      </c>
      <c r="R781" s="11">
        <v>318</v>
      </c>
      <c r="S781" s="11">
        <v>11.6</v>
      </c>
      <c r="T781" s="11">
        <v>40.76</v>
      </c>
      <c r="U781" s="11">
        <v>14.05</v>
      </c>
      <c r="V781" s="11">
        <v>26.36</v>
      </c>
      <c r="W781" s="17">
        <f t="shared" si="52"/>
        <v>4.4745222929936306</v>
      </c>
      <c r="Z781" s="11">
        <v>91</v>
      </c>
      <c r="AA781" s="11">
        <v>44.47</v>
      </c>
      <c r="AB781" s="11">
        <v>137.59</v>
      </c>
      <c r="AC781" s="11">
        <v>31.37</v>
      </c>
      <c r="AD781" s="11">
        <v>57.84</v>
      </c>
      <c r="AE781" s="17">
        <f t="shared" si="51"/>
        <v>9.9904458598726116</v>
      </c>
    </row>
    <row r="782" spans="2:31" x14ac:dyDescent="0.25">
      <c r="B782" s="16">
        <v>546</v>
      </c>
      <c r="C782" s="16">
        <v>61.14</v>
      </c>
      <c r="D782" s="16">
        <v>125.26</v>
      </c>
      <c r="E782" s="16">
        <v>31.61</v>
      </c>
      <c r="F782" s="16">
        <v>44.52</v>
      </c>
      <c r="G782" s="17">
        <f t="shared" si="53"/>
        <v>10.066878980891719</v>
      </c>
      <c r="J782" s="11">
        <v>393</v>
      </c>
      <c r="K782" s="11">
        <v>22.97</v>
      </c>
      <c r="L782" s="11">
        <v>53.74</v>
      </c>
      <c r="M782" s="11">
        <v>18.41</v>
      </c>
      <c r="N782" s="11">
        <v>30.38</v>
      </c>
      <c r="O782" s="17">
        <f t="shared" si="50"/>
        <v>5.8630573248407645</v>
      </c>
      <c r="R782" s="11">
        <v>268</v>
      </c>
      <c r="S782" s="11">
        <v>13.81</v>
      </c>
      <c r="T782" s="11">
        <v>24.48</v>
      </c>
      <c r="U782" s="11">
        <v>14.09</v>
      </c>
      <c r="V782" s="11">
        <v>18.72</v>
      </c>
      <c r="W782" s="17">
        <f t="shared" si="52"/>
        <v>4.4872611464968148</v>
      </c>
      <c r="Z782" s="11">
        <v>305</v>
      </c>
      <c r="AA782" s="11">
        <v>38.659999999999997</v>
      </c>
      <c r="AB782" s="11">
        <v>86.09</v>
      </c>
      <c r="AC782" s="11">
        <v>31.61</v>
      </c>
      <c r="AD782" s="11">
        <v>46.77</v>
      </c>
      <c r="AE782" s="17">
        <f t="shared" si="51"/>
        <v>10.066878980891719</v>
      </c>
    </row>
    <row r="783" spans="2:31" x14ac:dyDescent="0.25">
      <c r="B783" s="16">
        <v>101</v>
      </c>
      <c r="C783" s="16">
        <v>64.64</v>
      </c>
      <c r="D783" s="16">
        <v>128.38999999999999</v>
      </c>
      <c r="E783" s="16">
        <v>31.66</v>
      </c>
      <c r="F783" s="16">
        <v>43.73</v>
      </c>
      <c r="G783" s="17">
        <f t="shared" si="53"/>
        <v>10.082802547770701</v>
      </c>
      <c r="J783" s="11">
        <v>509</v>
      </c>
      <c r="K783" s="11">
        <v>21.85</v>
      </c>
      <c r="L783" s="11">
        <v>52.65</v>
      </c>
      <c r="M783" s="11">
        <v>18.420000000000002</v>
      </c>
      <c r="N783" s="11">
        <v>30.72</v>
      </c>
      <c r="O783" s="17">
        <f t="shared" si="50"/>
        <v>5.8662420382165612</v>
      </c>
      <c r="R783" s="11">
        <v>398</v>
      </c>
      <c r="S783" s="11">
        <v>12.39</v>
      </c>
      <c r="T783" s="11">
        <v>44.81</v>
      </c>
      <c r="U783" s="11">
        <v>14.12</v>
      </c>
      <c r="V783" s="11">
        <v>25.92</v>
      </c>
      <c r="W783" s="17">
        <f t="shared" si="52"/>
        <v>4.4968152866242033</v>
      </c>
      <c r="Z783" s="11">
        <v>7</v>
      </c>
      <c r="AA783" s="11">
        <v>54.81</v>
      </c>
      <c r="AB783" s="11">
        <v>89.03</v>
      </c>
      <c r="AC783" s="11">
        <v>32.39</v>
      </c>
      <c r="AD783" s="11">
        <v>43.22</v>
      </c>
      <c r="AE783" s="17">
        <f t="shared" si="51"/>
        <v>10.315286624203821</v>
      </c>
    </row>
    <row r="784" spans="2:31" x14ac:dyDescent="0.25">
      <c r="B784" s="16">
        <v>596</v>
      </c>
      <c r="C784" s="16">
        <v>67.430000000000007</v>
      </c>
      <c r="D784" s="16">
        <v>136.13999999999999</v>
      </c>
      <c r="E784" s="16">
        <v>31.91</v>
      </c>
      <c r="F784" s="16">
        <v>44.94</v>
      </c>
      <c r="G784" s="17">
        <f t="shared" si="53"/>
        <v>10.162420382165605</v>
      </c>
      <c r="J784" s="11">
        <v>492</v>
      </c>
      <c r="K784" s="11">
        <v>22.08</v>
      </c>
      <c r="L784" s="11">
        <v>58.58</v>
      </c>
      <c r="M784" s="11">
        <v>18.5</v>
      </c>
      <c r="N784" s="11">
        <v>32.56</v>
      </c>
      <c r="O784" s="17">
        <f t="shared" si="50"/>
        <v>5.8917197452229297</v>
      </c>
      <c r="R784" s="11">
        <v>247</v>
      </c>
      <c r="S784" s="11">
        <v>12.83</v>
      </c>
      <c r="T784" s="11">
        <v>31.59</v>
      </c>
      <c r="U784" s="11">
        <v>14.13</v>
      </c>
      <c r="V784" s="11">
        <v>21.86</v>
      </c>
      <c r="W784" s="17">
        <f t="shared" si="52"/>
        <v>4.5</v>
      </c>
      <c r="Z784" s="11">
        <v>13</v>
      </c>
      <c r="AA784" s="11">
        <v>47.43</v>
      </c>
      <c r="AB784" s="11">
        <v>82.34</v>
      </c>
      <c r="AC784" s="11">
        <v>32.880000000000003</v>
      </c>
      <c r="AD784" s="11">
        <v>41.36</v>
      </c>
      <c r="AE784" s="17">
        <f t="shared" si="51"/>
        <v>10.471337579617835</v>
      </c>
    </row>
    <row r="785" spans="2:31" x14ac:dyDescent="0.25">
      <c r="B785" s="16">
        <v>396</v>
      </c>
      <c r="C785" s="16">
        <v>70.56</v>
      </c>
      <c r="D785" s="16">
        <v>137.08000000000001</v>
      </c>
      <c r="E785" s="16">
        <v>31.92</v>
      </c>
      <c r="F785" s="16">
        <v>44.05</v>
      </c>
      <c r="G785" s="17">
        <f t="shared" si="53"/>
        <v>10.165605095541402</v>
      </c>
      <c r="J785" s="11">
        <v>555</v>
      </c>
      <c r="K785" s="11">
        <v>22.86</v>
      </c>
      <c r="L785" s="11">
        <v>50.01</v>
      </c>
      <c r="M785" s="11">
        <v>18.55</v>
      </c>
      <c r="N785" s="11">
        <v>28.71</v>
      </c>
      <c r="O785" s="17">
        <f t="shared" si="50"/>
        <v>5.9076433121019107</v>
      </c>
      <c r="R785" s="11">
        <v>129</v>
      </c>
      <c r="S785" s="11">
        <v>12.18</v>
      </c>
      <c r="T785" s="11">
        <v>36.43</v>
      </c>
      <c r="U785" s="11">
        <v>14.15</v>
      </c>
      <c r="V785" s="11">
        <v>23.32</v>
      </c>
      <c r="W785" s="17">
        <f t="shared" si="52"/>
        <v>4.5063694267515926</v>
      </c>
      <c r="Z785" s="11">
        <v>393</v>
      </c>
      <c r="AA785" s="11">
        <v>48.45</v>
      </c>
      <c r="AB785" s="11">
        <v>114.62</v>
      </c>
      <c r="AC785" s="11">
        <v>33.11</v>
      </c>
      <c r="AD785" s="11">
        <v>48.66</v>
      </c>
      <c r="AE785" s="17">
        <f t="shared" si="51"/>
        <v>10.544585987261145</v>
      </c>
    </row>
    <row r="786" spans="2:31" x14ac:dyDescent="0.25">
      <c r="B786" s="16">
        <v>48</v>
      </c>
      <c r="C786" s="21">
        <v>61.21402242798365</v>
      </c>
      <c r="D786" s="21">
        <v>189.32907865796801</v>
      </c>
      <c r="E786" s="21">
        <v>32.105732105732109</v>
      </c>
      <c r="F786" s="21">
        <v>53.881353881353881</v>
      </c>
      <c r="G786" s="17">
        <f t="shared" si="53"/>
        <v>10.224755447685384</v>
      </c>
      <c r="J786" s="11">
        <v>584</v>
      </c>
      <c r="K786" s="11">
        <v>17.97</v>
      </c>
      <c r="L786" s="11">
        <v>54.01</v>
      </c>
      <c r="M786" s="11">
        <v>18.55</v>
      </c>
      <c r="N786" s="11">
        <v>32.47</v>
      </c>
      <c r="O786" s="17">
        <f t="shared" si="50"/>
        <v>5.9076433121019107</v>
      </c>
      <c r="R786" s="11">
        <v>330</v>
      </c>
      <c r="S786" s="11">
        <v>12.68</v>
      </c>
      <c r="T786" s="11">
        <v>26.17</v>
      </c>
      <c r="U786" s="11">
        <v>14.16</v>
      </c>
      <c r="V786" s="11">
        <v>19.850000000000001</v>
      </c>
      <c r="W786" s="17">
        <f t="shared" si="52"/>
        <v>4.5095541401273884</v>
      </c>
      <c r="Z786" s="11">
        <v>272</v>
      </c>
      <c r="AA786" s="11">
        <v>49.94</v>
      </c>
      <c r="AB786" s="11">
        <v>104.68</v>
      </c>
      <c r="AC786" s="11">
        <v>34.85</v>
      </c>
      <c r="AD786" s="11">
        <v>50.69</v>
      </c>
      <c r="AE786" s="17">
        <f t="shared" si="51"/>
        <v>11.098726114649681</v>
      </c>
    </row>
    <row r="787" spans="2:31" x14ac:dyDescent="0.25">
      <c r="B787" s="16">
        <v>555</v>
      </c>
      <c r="C787" s="16">
        <v>69.88</v>
      </c>
      <c r="D787" s="16">
        <v>151.76</v>
      </c>
      <c r="E787" s="16">
        <v>32.15</v>
      </c>
      <c r="F787" s="16">
        <v>48.02</v>
      </c>
      <c r="G787" s="17">
        <f t="shared" si="53"/>
        <v>10.238853503184712</v>
      </c>
      <c r="J787" s="11">
        <v>310</v>
      </c>
      <c r="K787" s="11">
        <v>24.95</v>
      </c>
      <c r="L787" s="11">
        <v>1.52</v>
      </c>
      <c r="M787" s="11">
        <v>18.66</v>
      </c>
      <c r="N787" s="11">
        <v>4.6500000000000004</v>
      </c>
      <c r="O787" s="17">
        <f t="shared" si="50"/>
        <v>5.9426751592356686</v>
      </c>
      <c r="R787" s="11">
        <v>237</v>
      </c>
      <c r="S787" s="11">
        <v>12.77</v>
      </c>
      <c r="T787" s="11">
        <v>36.340000000000003</v>
      </c>
      <c r="U787" s="11">
        <v>14.21</v>
      </c>
      <c r="V787" s="11">
        <v>23.31</v>
      </c>
      <c r="W787" s="17">
        <f t="shared" si="52"/>
        <v>4.5254777070063694</v>
      </c>
      <c r="Z787" s="11">
        <v>90</v>
      </c>
      <c r="AA787" s="11">
        <v>59.18</v>
      </c>
      <c r="AB787" s="11">
        <v>132.25</v>
      </c>
      <c r="AC787" s="11">
        <v>36.85</v>
      </c>
      <c r="AD787" s="11">
        <v>53.42</v>
      </c>
      <c r="AE787" s="17">
        <f t="shared" si="51"/>
        <v>11.735668789808917</v>
      </c>
    </row>
    <row r="788" spans="2:31" x14ac:dyDescent="0.25">
      <c r="B788" s="16">
        <v>506</v>
      </c>
      <c r="C788" s="16">
        <v>69.81</v>
      </c>
      <c r="D788" s="16">
        <v>133.66</v>
      </c>
      <c r="E788" s="16">
        <v>32.24</v>
      </c>
      <c r="F788" s="16">
        <v>44.21</v>
      </c>
      <c r="G788" s="17">
        <f t="shared" si="53"/>
        <v>10.267515923566879</v>
      </c>
      <c r="J788" s="11">
        <v>169</v>
      </c>
      <c r="K788" s="11">
        <v>24.9</v>
      </c>
      <c r="L788" s="11">
        <v>45.02</v>
      </c>
      <c r="M788" s="11">
        <v>18.77</v>
      </c>
      <c r="N788" s="11">
        <v>25.59</v>
      </c>
      <c r="O788" s="17">
        <f t="shared" si="50"/>
        <v>5.9777070063694264</v>
      </c>
      <c r="R788" s="11">
        <v>324</v>
      </c>
      <c r="S788" s="11">
        <v>14.74</v>
      </c>
      <c r="T788" s="11">
        <v>42.87</v>
      </c>
      <c r="U788" s="11">
        <v>14.22</v>
      </c>
      <c r="V788" s="11">
        <v>24.99</v>
      </c>
      <c r="W788" s="17">
        <f t="shared" si="52"/>
        <v>4.5286624203821653</v>
      </c>
      <c r="Z788" s="11">
        <v>71</v>
      </c>
      <c r="AA788" s="11">
        <v>53.91</v>
      </c>
      <c r="AB788" s="11">
        <v>134.21</v>
      </c>
      <c r="AC788" s="11">
        <v>36.950000000000003</v>
      </c>
      <c r="AD788" s="11">
        <v>59.99</v>
      </c>
      <c r="AE788" s="17">
        <f t="shared" si="51"/>
        <v>11.767515923566879</v>
      </c>
    </row>
    <row r="789" spans="2:31" x14ac:dyDescent="0.25">
      <c r="B789" s="16">
        <v>590</v>
      </c>
      <c r="C789" s="16">
        <v>70.64</v>
      </c>
      <c r="D789" s="16">
        <v>144.24</v>
      </c>
      <c r="E789" s="16">
        <v>32.43</v>
      </c>
      <c r="F789" s="16">
        <v>45.65</v>
      </c>
      <c r="G789" s="17">
        <f t="shared" si="53"/>
        <v>10.328025477707007</v>
      </c>
      <c r="J789" s="11">
        <v>373</v>
      </c>
      <c r="K789" s="11">
        <v>23.35</v>
      </c>
      <c r="L789" s="11">
        <v>52.58</v>
      </c>
      <c r="M789" s="11">
        <v>18.84</v>
      </c>
      <c r="N789" s="11">
        <v>30.47</v>
      </c>
      <c r="O789" s="17">
        <f t="shared" si="50"/>
        <v>6</v>
      </c>
      <c r="R789" s="11">
        <v>94</v>
      </c>
      <c r="S789" s="11">
        <v>11.8</v>
      </c>
      <c r="T789" s="11">
        <v>38.04</v>
      </c>
      <c r="U789" s="11">
        <v>14.24</v>
      </c>
      <c r="V789" s="11">
        <v>24.75</v>
      </c>
      <c r="W789" s="17">
        <f t="shared" si="52"/>
        <v>4.5350318471337578</v>
      </c>
      <c r="Z789" s="11">
        <v>383</v>
      </c>
      <c r="AA789" s="11">
        <v>66.900000000000006</v>
      </c>
      <c r="AB789" s="11">
        <v>119.77</v>
      </c>
      <c r="AC789" s="11">
        <v>39.31</v>
      </c>
      <c r="AD789" s="11">
        <v>50.05</v>
      </c>
      <c r="AE789" s="17">
        <f t="shared" si="51"/>
        <v>12.519108280254777</v>
      </c>
    </row>
    <row r="790" spans="2:31" x14ac:dyDescent="0.25">
      <c r="B790" s="16">
        <v>85</v>
      </c>
      <c r="C790" s="21">
        <v>66.017732035398055</v>
      </c>
      <c r="D790" s="21">
        <v>151.58910317805478</v>
      </c>
      <c r="E790" s="21">
        <v>32.634832634832634</v>
      </c>
      <c r="F790" s="21">
        <v>49.234949234949234</v>
      </c>
      <c r="G790" s="17">
        <f t="shared" si="53"/>
        <v>10.393258800902112</v>
      </c>
      <c r="J790" s="11">
        <v>455</v>
      </c>
      <c r="K790" s="11">
        <v>25.08</v>
      </c>
      <c r="L790" s="11">
        <v>51.53</v>
      </c>
      <c r="M790" s="11">
        <v>19.09</v>
      </c>
      <c r="N790" s="11">
        <v>29.12</v>
      </c>
      <c r="O790" s="17">
        <f t="shared" si="50"/>
        <v>6.0796178343949041</v>
      </c>
      <c r="R790" s="11">
        <v>171</v>
      </c>
      <c r="S790" s="11">
        <v>12.12</v>
      </c>
      <c r="T790" s="11">
        <v>39.47</v>
      </c>
      <c r="U790" s="11">
        <v>14.34</v>
      </c>
      <c r="V790" s="11">
        <v>24.85</v>
      </c>
      <c r="W790" s="17">
        <f t="shared" si="52"/>
        <v>4.5668789808917198</v>
      </c>
      <c r="Z790" s="11">
        <v>375</v>
      </c>
      <c r="AA790" s="11">
        <v>62.84</v>
      </c>
      <c r="AB790" s="11">
        <v>179.52</v>
      </c>
      <c r="AC790" s="11">
        <v>42.08</v>
      </c>
      <c r="AD790" s="11">
        <v>79.03</v>
      </c>
      <c r="AE790" s="17">
        <f t="shared" si="51"/>
        <v>13.401273885350317</v>
      </c>
    </row>
    <row r="791" spans="2:31" x14ac:dyDescent="0.25">
      <c r="B791" s="16">
        <v>269</v>
      </c>
      <c r="C791" s="16">
        <v>71.72</v>
      </c>
      <c r="D791" s="16">
        <v>140.77000000000001</v>
      </c>
      <c r="E791" s="16">
        <v>32.65</v>
      </c>
      <c r="F791" s="16">
        <v>44.97</v>
      </c>
      <c r="G791" s="17">
        <f t="shared" si="53"/>
        <v>10.398089171974522</v>
      </c>
      <c r="J791" s="11">
        <v>235</v>
      </c>
      <c r="K791" s="11">
        <v>27.43</v>
      </c>
      <c r="L791" s="11">
        <v>49.48</v>
      </c>
      <c r="M791" s="11">
        <v>20.07</v>
      </c>
      <c r="N791" s="11">
        <v>27.98</v>
      </c>
      <c r="O791" s="17">
        <f t="shared" si="50"/>
        <v>6.3917197452229297</v>
      </c>
      <c r="R791" s="11">
        <v>391</v>
      </c>
      <c r="S791" s="11">
        <v>13.5</v>
      </c>
      <c r="T791" s="11">
        <v>36.82</v>
      </c>
      <c r="U791" s="11">
        <v>14.42</v>
      </c>
      <c r="V791" s="11">
        <v>23.48</v>
      </c>
      <c r="W791" s="17">
        <f t="shared" si="52"/>
        <v>4.5923566878980893</v>
      </c>
      <c r="Z791" s="11">
        <v>116</v>
      </c>
      <c r="AA791" s="11">
        <v>206.55</v>
      </c>
      <c r="AB791" s="11">
        <v>300.7</v>
      </c>
      <c r="AC791" s="11">
        <v>58.88</v>
      </c>
      <c r="AD791" s="11">
        <v>71.260000000000005</v>
      </c>
      <c r="AE791" s="17">
        <f t="shared" si="51"/>
        <v>18.751592356687897</v>
      </c>
    </row>
    <row r="792" spans="2:31" x14ac:dyDescent="0.25">
      <c r="B792" s="16">
        <v>452</v>
      </c>
      <c r="C792" s="16">
        <v>72.319999999999993</v>
      </c>
      <c r="D792" s="16">
        <v>149.41999999999999</v>
      </c>
      <c r="E792" s="16">
        <v>33.14</v>
      </c>
      <c r="F792" s="16">
        <v>46.73</v>
      </c>
      <c r="G792" s="17">
        <f t="shared" si="53"/>
        <v>10.554140127388536</v>
      </c>
      <c r="J792" s="11">
        <v>593</v>
      </c>
      <c r="K792" s="11">
        <v>27.09</v>
      </c>
      <c r="L792" s="11">
        <v>58.79</v>
      </c>
      <c r="M792" s="11">
        <v>20.09</v>
      </c>
      <c r="N792" s="11">
        <v>31.94</v>
      </c>
      <c r="O792" s="17">
        <f t="shared" si="50"/>
        <v>6.3980891719745223</v>
      </c>
      <c r="R792" s="11">
        <v>105</v>
      </c>
      <c r="S792" s="11">
        <v>14.63</v>
      </c>
      <c r="T792" s="11">
        <v>31.67</v>
      </c>
      <c r="U792" s="11">
        <v>14.45</v>
      </c>
      <c r="V792" s="11">
        <v>21.73</v>
      </c>
      <c r="W792" s="17">
        <f t="shared" si="52"/>
        <v>4.6019108280254777</v>
      </c>
    </row>
    <row r="793" spans="2:31" x14ac:dyDescent="0.25">
      <c r="B793" s="16">
        <v>562</v>
      </c>
      <c r="C793" s="16">
        <v>71.69</v>
      </c>
      <c r="D793" s="16">
        <v>141.30000000000001</v>
      </c>
      <c r="E793" s="16">
        <v>33.17</v>
      </c>
      <c r="F793" s="16">
        <v>45.94</v>
      </c>
      <c r="G793" s="17">
        <f t="shared" si="53"/>
        <v>10.563694267515924</v>
      </c>
      <c r="J793" s="11">
        <v>104</v>
      </c>
      <c r="K793" s="11">
        <v>28.53</v>
      </c>
      <c r="L793" s="11">
        <v>59.59</v>
      </c>
      <c r="M793" s="11">
        <v>20.2</v>
      </c>
      <c r="N793" s="11">
        <v>31.03</v>
      </c>
      <c r="O793" s="17">
        <f t="shared" si="50"/>
        <v>6.4331210191082802</v>
      </c>
      <c r="R793" s="11">
        <v>50</v>
      </c>
      <c r="S793" s="11">
        <v>14.75</v>
      </c>
      <c r="T793" s="11">
        <v>40.380000000000003</v>
      </c>
      <c r="U793" s="11">
        <v>14.69</v>
      </c>
      <c r="V793" s="11">
        <v>24.2</v>
      </c>
      <c r="W793" s="17">
        <f t="shared" si="52"/>
        <v>4.6783439490445859</v>
      </c>
      <c r="Y793" s="186" t="s">
        <v>21</v>
      </c>
      <c r="Z793" s="11" t="s">
        <v>3</v>
      </c>
      <c r="AA793" s="11" t="s">
        <v>4</v>
      </c>
      <c r="AB793" s="11" t="s">
        <v>5</v>
      </c>
      <c r="AC793" s="11" t="s">
        <v>6</v>
      </c>
      <c r="AD793" s="11" t="s">
        <v>7</v>
      </c>
      <c r="AE793" s="16" t="s">
        <v>167</v>
      </c>
    </row>
    <row r="794" spans="2:31" x14ac:dyDescent="0.25">
      <c r="B794" s="16">
        <v>556</v>
      </c>
      <c r="C794" s="16">
        <v>75.989999999999995</v>
      </c>
      <c r="D794" s="16">
        <v>146.02000000000001</v>
      </c>
      <c r="E794" s="16">
        <v>33.229999999999997</v>
      </c>
      <c r="F794" s="16">
        <v>45.96</v>
      </c>
      <c r="G794" s="17">
        <f t="shared" si="53"/>
        <v>10.582802547770699</v>
      </c>
      <c r="J794" s="11">
        <v>458</v>
      </c>
      <c r="K794" s="11">
        <v>28.71</v>
      </c>
      <c r="L794" s="11">
        <v>56.04</v>
      </c>
      <c r="M794" s="11">
        <v>20.23</v>
      </c>
      <c r="N794" s="11">
        <v>27.67</v>
      </c>
      <c r="O794" s="17">
        <f t="shared" si="50"/>
        <v>6.4426751592356686</v>
      </c>
      <c r="R794" s="11">
        <v>403</v>
      </c>
      <c r="S794" s="11">
        <v>15.5</v>
      </c>
      <c r="T794" s="11">
        <v>36.380000000000003</v>
      </c>
      <c r="U794" s="11">
        <v>14.72</v>
      </c>
      <c r="V794" s="11">
        <v>22.57</v>
      </c>
      <c r="W794" s="17">
        <f t="shared" si="52"/>
        <v>4.6878980891719744</v>
      </c>
      <c r="Y794" s="187" t="s">
        <v>242</v>
      </c>
      <c r="Z794" s="11">
        <v>132</v>
      </c>
      <c r="AA794" s="11">
        <v>115</v>
      </c>
      <c r="AB794" s="11">
        <v>564</v>
      </c>
      <c r="AC794" s="11">
        <v>39.21</v>
      </c>
      <c r="AD794" s="11">
        <v>89.5</v>
      </c>
      <c r="AE794" s="17">
        <f t="shared" ref="AE794:AE857" si="54">AC794/(3.14*9.0909)</f>
        <v>1.3736000997147495</v>
      </c>
    </row>
    <row r="795" spans="2:31" x14ac:dyDescent="0.25">
      <c r="B795" s="16">
        <v>158</v>
      </c>
      <c r="C795" s="16">
        <v>75.319999999999993</v>
      </c>
      <c r="D795" s="16">
        <v>144.69</v>
      </c>
      <c r="E795" s="16">
        <v>33.35</v>
      </c>
      <c r="F795" s="16">
        <v>45.8</v>
      </c>
      <c r="G795" s="17">
        <f t="shared" si="53"/>
        <v>10.621019108280255</v>
      </c>
      <c r="J795" s="11">
        <v>182</v>
      </c>
      <c r="K795" s="11">
        <v>29.81</v>
      </c>
      <c r="L795" s="11">
        <v>50.26</v>
      </c>
      <c r="M795" s="11">
        <v>20.45</v>
      </c>
      <c r="N795" s="11">
        <v>25</v>
      </c>
      <c r="O795" s="17">
        <f t="shared" si="50"/>
        <v>6.5127388535031843</v>
      </c>
      <c r="R795" s="11">
        <v>296</v>
      </c>
      <c r="S795" s="11">
        <v>13.98</v>
      </c>
      <c r="T795" s="11">
        <v>39.659999999999997</v>
      </c>
      <c r="U795" s="11">
        <v>14.73</v>
      </c>
      <c r="V795" s="11">
        <v>23.79</v>
      </c>
      <c r="W795" s="17">
        <f t="shared" si="52"/>
        <v>4.6910828025477702</v>
      </c>
      <c r="Z795" s="11">
        <v>28</v>
      </c>
      <c r="AA795" s="11">
        <v>187</v>
      </c>
      <c r="AB795" s="11">
        <v>1108</v>
      </c>
      <c r="AC795" s="11">
        <v>50.87</v>
      </c>
      <c r="AD795" s="11">
        <v>127.88</v>
      </c>
      <c r="AE795" s="17">
        <f t="shared" si="54"/>
        <v>1.7820718457661133</v>
      </c>
    </row>
    <row r="796" spans="2:31" x14ac:dyDescent="0.25">
      <c r="B796" s="16">
        <v>476</v>
      </c>
      <c r="C796" s="16">
        <v>78.17</v>
      </c>
      <c r="D796" s="16">
        <v>153.1</v>
      </c>
      <c r="E796" s="16">
        <v>33.49</v>
      </c>
      <c r="F796" s="16">
        <v>46.51</v>
      </c>
      <c r="G796" s="17">
        <f t="shared" si="53"/>
        <v>10.665605095541402</v>
      </c>
      <c r="J796" s="11">
        <v>261</v>
      </c>
      <c r="K796" s="11">
        <v>29.08</v>
      </c>
      <c r="L796" s="11">
        <v>54.45</v>
      </c>
      <c r="M796" s="11">
        <v>20.62</v>
      </c>
      <c r="N796" s="11">
        <v>30.01</v>
      </c>
      <c r="O796" s="17">
        <f t="shared" si="50"/>
        <v>6.5668789808917198</v>
      </c>
      <c r="R796" s="11">
        <v>369</v>
      </c>
      <c r="S796" s="11">
        <v>14.12</v>
      </c>
      <c r="T796" s="11">
        <v>36.46</v>
      </c>
      <c r="U796" s="11">
        <v>14.74</v>
      </c>
      <c r="V796" s="11">
        <v>23.31</v>
      </c>
      <c r="W796" s="17">
        <f t="shared" si="52"/>
        <v>4.6942675159235669</v>
      </c>
      <c r="Z796" s="11">
        <v>82</v>
      </c>
      <c r="AA796" s="11">
        <v>174</v>
      </c>
      <c r="AB796" s="11">
        <v>1015</v>
      </c>
      <c r="AC796" s="11">
        <v>51.11</v>
      </c>
      <c r="AD796" s="11">
        <v>125.88</v>
      </c>
      <c r="AE796" s="17">
        <f t="shared" si="54"/>
        <v>1.7904794974858669</v>
      </c>
    </row>
    <row r="797" spans="2:31" x14ac:dyDescent="0.25">
      <c r="B797" s="16">
        <v>576</v>
      </c>
      <c r="C797" s="16">
        <v>73.12</v>
      </c>
      <c r="D797" s="16">
        <v>149.62</v>
      </c>
      <c r="E797" s="16">
        <v>33.68</v>
      </c>
      <c r="F797" s="16">
        <v>46.63</v>
      </c>
      <c r="G797" s="17">
        <f t="shared" si="53"/>
        <v>10.726114649681529</v>
      </c>
      <c r="J797" s="11">
        <v>124</v>
      </c>
      <c r="K797" s="11">
        <v>24.5</v>
      </c>
      <c r="L797" s="11">
        <v>51.03</v>
      </c>
      <c r="M797" s="11">
        <v>20.69</v>
      </c>
      <c r="N797" s="11">
        <v>28.19</v>
      </c>
      <c r="O797" s="17">
        <f t="shared" si="50"/>
        <v>6.5891719745222934</v>
      </c>
      <c r="R797" s="11">
        <v>14</v>
      </c>
      <c r="S797" s="11">
        <v>13.18</v>
      </c>
      <c r="T797" s="11">
        <v>29.85</v>
      </c>
      <c r="U797" s="11">
        <v>14.88</v>
      </c>
      <c r="V797" s="11">
        <v>22.39</v>
      </c>
      <c r="W797" s="17">
        <f t="shared" si="52"/>
        <v>4.7388535031847132</v>
      </c>
      <c r="Z797" s="11">
        <v>3</v>
      </c>
      <c r="AA797" s="11">
        <v>255</v>
      </c>
      <c r="AB797" s="11">
        <v>1882</v>
      </c>
      <c r="AC797" s="11">
        <v>58.77</v>
      </c>
      <c r="AD797" s="11">
        <v>169.54</v>
      </c>
      <c r="AE797" s="17">
        <f t="shared" si="54"/>
        <v>2.0588237148746704</v>
      </c>
    </row>
    <row r="798" spans="2:31" x14ac:dyDescent="0.25">
      <c r="B798" s="16">
        <v>505</v>
      </c>
      <c r="C798" s="16">
        <v>74.430000000000007</v>
      </c>
      <c r="D798" s="16">
        <v>151.94</v>
      </c>
      <c r="E798" s="16">
        <v>33.69</v>
      </c>
      <c r="F798" s="16">
        <v>47.67</v>
      </c>
      <c r="G798" s="17">
        <f t="shared" si="53"/>
        <v>10.729299363057324</v>
      </c>
      <c r="J798" s="11">
        <v>17</v>
      </c>
      <c r="K798" s="11">
        <v>31</v>
      </c>
      <c r="L798" s="11">
        <v>65.5</v>
      </c>
      <c r="M798" s="11">
        <v>21.23</v>
      </c>
      <c r="N798" s="11">
        <v>33.119999999999997</v>
      </c>
      <c r="O798" s="17">
        <f t="shared" si="50"/>
        <v>6.7611464968152868</v>
      </c>
      <c r="R798" s="11">
        <v>377</v>
      </c>
      <c r="S798" s="11">
        <v>14.81</v>
      </c>
      <c r="T798" s="11">
        <v>34.229999999999997</v>
      </c>
      <c r="U798" s="11">
        <v>14.9</v>
      </c>
      <c r="V798" s="11">
        <v>23.9</v>
      </c>
      <c r="W798" s="17">
        <f t="shared" si="52"/>
        <v>4.7452229299363058</v>
      </c>
      <c r="Z798" s="11">
        <v>122</v>
      </c>
      <c r="AA798" s="11">
        <v>274</v>
      </c>
      <c r="AB798" s="11">
        <v>1616</v>
      </c>
      <c r="AC798" s="11">
        <v>63.6</v>
      </c>
      <c r="AD798" s="11">
        <v>153.68</v>
      </c>
      <c r="AE798" s="17">
        <f t="shared" si="54"/>
        <v>2.2280277057347124</v>
      </c>
    </row>
    <row r="799" spans="2:31" x14ac:dyDescent="0.25">
      <c r="B799" s="16">
        <v>371</v>
      </c>
      <c r="C799" s="16">
        <v>74.83</v>
      </c>
      <c r="D799" s="16">
        <v>155.33000000000001</v>
      </c>
      <c r="E799" s="16">
        <v>33.82</v>
      </c>
      <c r="F799" s="16">
        <v>47.38</v>
      </c>
      <c r="G799" s="17">
        <f t="shared" si="53"/>
        <v>10.770700636942674</v>
      </c>
      <c r="J799" s="11">
        <v>99</v>
      </c>
      <c r="K799" s="11">
        <v>28.27</v>
      </c>
      <c r="L799" s="11">
        <v>58.81</v>
      </c>
      <c r="M799" s="11">
        <v>21.33</v>
      </c>
      <c r="N799" s="11">
        <v>30.62</v>
      </c>
      <c r="O799" s="17">
        <f t="shared" si="50"/>
        <v>6.7929936305732479</v>
      </c>
      <c r="R799" s="11">
        <v>59</v>
      </c>
      <c r="S799" s="11">
        <v>15.85</v>
      </c>
      <c r="T799" s="11">
        <v>27.36</v>
      </c>
      <c r="U799" s="11">
        <v>14.97</v>
      </c>
      <c r="V799" s="11">
        <v>19.66</v>
      </c>
      <c r="W799" s="17">
        <f t="shared" si="52"/>
        <v>4.7675159235668794</v>
      </c>
      <c r="Z799" s="11">
        <v>2</v>
      </c>
      <c r="AA799" s="11">
        <v>278</v>
      </c>
      <c r="AB799" s="11">
        <v>1474</v>
      </c>
      <c r="AC799" s="11">
        <v>63.94</v>
      </c>
      <c r="AD799" s="11">
        <v>151.05000000000001</v>
      </c>
      <c r="AE799" s="17">
        <f t="shared" si="54"/>
        <v>2.2399385456710297</v>
      </c>
    </row>
    <row r="800" spans="2:31" x14ac:dyDescent="0.25">
      <c r="B800" s="16">
        <v>564</v>
      </c>
      <c r="C800" s="16">
        <v>78.84</v>
      </c>
      <c r="D800" s="16">
        <v>151.13</v>
      </c>
      <c r="E800" s="16">
        <v>34.14</v>
      </c>
      <c r="F800" s="16">
        <v>46.53</v>
      </c>
      <c r="G800" s="17">
        <f t="shared" si="53"/>
        <v>10.872611464968152</v>
      </c>
      <c r="J800" s="11">
        <v>187</v>
      </c>
      <c r="K800" s="11">
        <v>31.96</v>
      </c>
      <c r="L800" s="11">
        <v>61.28</v>
      </c>
      <c r="M800" s="11">
        <v>21.34</v>
      </c>
      <c r="N800" s="11">
        <v>29.54</v>
      </c>
      <c r="O800" s="17">
        <f t="shared" si="50"/>
        <v>6.7961783439490446</v>
      </c>
      <c r="R800" s="11">
        <v>164</v>
      </c>
      <c r="S800" s="11">
        <v>13.81</v>
      </c>
      <c r="T800" s="11">
        <v>51.81</v>
      </c>
      <c r="U800" s="11">
        <v>15.06</v>
      </c>
      <c r="V800" s="11">
        <v>28.86</v>
      </c>
      <c r="W800" s="17">
        <f t="shared" si="52"/>
        <v>4.7961783439490446</v>
      </c>
      <c r="Z800" s="11">
        <v>46</v>
      </c>
      <c r="AA800" s="11">
        <v>313</v>
      </c>
      <c r="AB800" s="11">
        <v>1102</v>
      </c>
      <c r="AC800" s="11">
        <v>66.180000000000007</v>
      </c>
      <c r="AD800" s="11">
        <v>135.05000000000001</v>
      </c>
      <c r="AE800" s="17">
        <f t="shared" si="54"/>
        <v>2.3184099617220641</v>
      </c>
    </row>
    <row r="801" spans="2:31" x14ac:dyDescent="0.25">
      <c r="B801" s="16">
        <v>92</v>
      </c>
      <c r="C801" s="16">
        <v>81.25</v>
      </c>
      <c r="D801" s="16">
        <v>155.38999999999999</v>
      </c>
      <c r="E801" s="16">
        <v>34.21</v>
      </c>
      <c r="F801" s="16">
        <v>47.08</v>
      </c>
      <c r="G801" s="17">
        <f t="shared" si="53"/>
        <v>10.894904458598726</v>
      </c>
      <c r="J801" s="11">
        <v>173</v>
      </c>
      <c r="K801" s="11">
        <v>31.3</v>
      </c>
      <c r="L801" s="11">
        <v>85.57</v>
      </c>
      <c r="M801" s="11">
        <v>21.39</v>
      </c>
      <c r="N801" s="11">
        <v>38.26</v>
      </c>
      <c r="O801" s="17">
        <f t="shared" si="50"/>
        <v>6.8121019108280256</v>
      </c>
      <c r="R801" s="11">
        <v>319</v>
      </c>
      <c r="S801" s="11">
        <v>14.14</v>
      </c>
      <c r="T801" s="11">
        <v>33.729999999999997</v>
      </c>
      <c r="U801" s="11">
        <v>15.09</v>
      </c>
      <c r="V801" s="11">
        <v>22.4</v>
      </c>
      <c r="W801" s="17">
        <f t="shared" si="52"/>
        <v>4.8057324840764331</v>
      </c>
      <c r="Z801" s="11">
        <v>104</v>
      </c>
      <c r="AA801" s="11">
        <v>222</v>
      </c>
      <c r="AB801" s="11">
        <v>1043</v>
      </c>
      <c r="AC801" s="11">
        <v>68.28</v>
      </c>
      <c r="AD801" s="11">
        <v>132.81</v>
      </c>
      <c r="AE801" s="17">
        <f t="shared" si="54"/>
        <v>2.3919769142699079</v>
      </c>
    </row>
    <row r="802" spans="2:31" x14ac:dyDescent="0.25">
      <c r="B802" s="16">
        <v>140</v>
      </c>
      <c r="C802" s="16">
        <v>80.14</v>
      </c>
      <c r="D802" s="16">
        <v>145.13999999999999</v>
      </c>
      <c r="E802" s="16">
        <v>34.229999999999997</v>
      </c>
      <c r="F802" s="16">
        <v>45.68</v>
      </c>
      <c r="G802" s="17">
        <f t="shared" si="53"/>
        <v>10.901273885350317</v>
      </c>
      <c r="J802" s="11">
        <v>2</v>
      </c>
      <c r="K802" s="11">
        <v>32.43</v>
      </c>
      <c r="L802" s="11">
        <v>58.04</v>
      </c>
      <c r="M802" s="11">
        <v>21.64</v>
      </c>
      <c r="N802" s="11">
        <v>30.58</v>
      </c>
      <c r="O802" s="17">
        <f t="shared" si="50"/>
        <v>6.8917197452229297</v>
      </c>
      <c r="R802" s="11">
        <v>424</v>
      </c>
      <c r="S802" s="11">
        <v>16.14</v>
      </c>
      <c r="T802" s="11">
        <v>31.88</v>
      </c>
      <c r="U802" s="11">
        <v>15.1</v>
      </c>
      <c r="V802" s="11">
        <v>21.67</v>
      </c>
      <c r="W802" s="17">
        <f t="shared" si="52"/>
        <v>4.8089171974522289</v>
      </c>
      <c r="Z802" s="11">
        <v>37</v>
      </c>
      <c r="AA802" s="11">
        <v>358</v>
      </c>
      <c r="AB802" s="11">
        <v>1406</v>
      </c>
      <c r="AC802" s="11">
        <v>72.77</v>
      </c>
      <c r="AD802" s="11">
        <v>142.37</v>
      </c>
      <c r="AE802" s="17">
        <f t="shared" si="54"/>
        <v>2.5492700651936322</v>
      </c>
    </row>
    <row r="803" spans="2:31" x14ac:dyDescent="0.25">
      <c r="B803" s="16">
        <v>507</v>
      </c>
      <c r="C803" s="16">
        <v>79.05</v>
      </c>
      <c r="D803" s="16">
        <v>155.68</v>
      </c>
      <c r="E803" s="16">
        <v>34.369999999999997</v>
      </c>
      <c r="F803" s="16">
        <v>47.72</v>
      </c>
      <c r="G803" s="17">
        <f t="shared" si="53"/>
        <v>10.945859872611464</v>
      </c>
      <c r="J803" s="11">
        <v>375</v>
      </c>
      <c r="K803" s="11">
        <v>32.450000000000003</v>
      </c>
      <c r="L803" s="11">
        <v>68.03</v>
      </c>
      <c r="M803" s="11">
        <v>21.78</v>
      </c>
      <c r="N803" s="11">
        <v>33.340000000000003</v>
      </c>
      <c r="O803" s="17">
        <f t="shared" si="50"/>
        <v>6.9363057324840769</v>
      </c>
      <c r="R803" s="11">
        <v>18</v>
      </c>
      <c r="S803" s="11">
        <v>13.61</v>
      </c>
      <c r="T803" s="11">
        <v>43.67</v>
      </c>
      <c r="U803" s="11">
        <v>15.14</v>
      </c>
      <c r="V803" s="11">
        <v>25.96</v>
      </c>
      <c r="W803" s="17">
        <f t="shared" si="52"/>
        <v>4.8216560509554141</v>
      </c>
      <c r="Z803" s="11">
        <v>85</v>
      </c>
      <c r="AA803" s="11">
        <v>371</v>
      </c>
      <c r="AB803" s="11">
        <v>1041</v>
      </c>
      <c r="AC803" s="11">
        <v>73.599999999999994</v>
      </c>
      <c r="AD803" s="11">
        <v>125.88</v>
      </c>
      <c r="AE803" s="17">
        <f t="shared" si="54"/>
        <v>2.5783465273911133</v>
      </c>
    </row>
    <row r="804" spans="2:31" x14ac:dyDescent="0.25">
      <c r="B804" s="16">
        <v>381</v>
      </c>
      <c r="C804" s="16">
        <v>76.709999999999994</v>
      </c>
      <c r="D804" s="16">
        <v>158.51</v>
      </c>
      <c r="E804" s="16">
        <v>34.380000000000003</v>
      </c>
      <c r="F804" s="16">
        <v>48.25</v>
      </c>
      <c r="G804" s="17">
        <f t="shared" si="53"/>
        <v>10.949044585987261</v>
      </c>
      <c r="J804" s="11">
        <v>97</v>
      </c>
      <c r="K804" s="11">
        <v>35.299999999999997</v>
      </c>
      <c r="L804" s="11">
        <v>65.239999999999995</v>
      </c>
      <c r="M804" s="11">
        <v>22.76</v>
      </c>
      <c r="N804" s="11">
        <v>30.76</v>
      </c>
      <c r="O804" s="17">
        <f t="shared" si="50"/>
        <v>7.2484076433121025</v>
      </c>
      <c r="R804" s="11">
        <v>225</v>
      </c>
      <c r="S804" s="11">
        <v>14.23</v>
      </c>
      <c r="T804" s="11">
        <v>31.9</v>
      </c>
      <c r="U804" s="11">
        <v>15.14</v>
      </c>
      <c r="V804" s="11">
        <v>22.14</v>
      </c>
      <c r="W804" s="17">
        <f t="shared" si="52"/>
        <v>4.8216560509554141</v>
      </c>
      <c r="Z804" s="11">
        <v>43</v>
      </c>
      <c r="AA804" s="11">
        <v>385</v>
      </c>
      <c r="AB804" s="11">
        <v>1170</v>
      </c>
      <c r="AC804" s="11">
        <v>74.180000000000007</v>
      </c>
      <c r="AD804" s="11">
        <v>130.12</v>
      </c>
      <c r="AE804" s="17">
        <f t="shared" si="54"/>
        <v>2.5986650190471852</v>
      </c>
    </row>
    <row r="805" spans="2:31" x14ac:dyDescent="0.25">
      <c r="B805" s="16">
        <v>457</v>
      </c>
      <c r="C805" s="16">
        <v>72.72</v>
      </c>
      <c r="D805" s="16">
        <v>147.66999999999999</v>
      </c>
      <c r="E805" s="16">
        <v>34.479999999999997</v>
      </c>
      <c r="F805" s="16">
        <v>48</v>
      </c>
      <c r="G805" s="17">
        <f t="shared" si="53"/>
        <v>10.980891719745221</v>
      </c>
      <c r="J805" s="11">
        <v>135</v>
      </c>
      <c r="K805" s="11">
        <v>33.15</v>
      </c>
      <c r="L805" s="11">
        <v>72.180000000000007</v>
      </c>
      <c r="M805" s="11">
        <v>23.6</v>
      </c>
      <c r="N805" s="11">
        <v>33.99</v>
      </c>
      <c r="O805" s="17">
        <f t="shared" ref="O805:O837" si="55">M805/3.14</f>
        <v>7.515923566878981</v>
      </c>
      <c r="R805" s="11">
        <v>285</v>
      </c>
      <c r="S805" s="11">
        <v>14.44</v>
      </c>
      <c r="T805" s="11">
        <v>42.07</v>
      </c>
      <c r="U805" s="11">
        <v>15.14</v>
      </c>
      <c r="V805" s="11">
        <v>25.21</v>
      </c>
      <c r="W805" s="17">
        <f t="shared" si="52"/>
        <v>4.8216560509554141</v>
      </c>
      <c r="Z805" s="11">
        <v>150</v>
      </c>
      <c r="AA805" s="11">
        <v>371</v>
      </c>
      <c r="AB805" s="11">
        <v>2460</v>
      </c>
      <c r="AC805" s="11">
        <v>74.180000000000007</v>
      </c>
      <c r="AD805" s="11">
        <v>204.99</v>
      </c>
      <c r="AE805" s="17">
        <f t="shared" si="54"/>
        <v>2.5986650190471852</v>
      </c>
    </row>
    <row r="806" spans="2:31" x14ac:dyDescent="0.25">
      <c r="B806" s="16">
        <v>591</v>
      </c>
      <c r="C806" s="16">
        <v>83.88</v>
      </c>
      <c r="D806" s="16">
        <v>159.51</v>
      </c>
      <c r="E806" s="16">
        <v>34.56</v>
      </c>
      <c r="F806" s="16">
        <v>47.59</v>
      </c>
      <c r="G806" s="17">
        <f t="shared" si="53"/>
        <v>11.006369426751593</v>
      </c>
      <c r="J806" s="11">
        <v>167</v>
      </c>
      <c r="K806" s="11">
        <v>39.25</v>
      </c>
      <c r="L806" s="11">
        <v>102.2</v>
      </c>
      <c r="M806" s="11">
        <v>23.86</v>
      </c>
      <c r="N806" s="11">
        <v>38.9</v>
      </c>
      <c r="O806" s="17">
        <f t="shared" si="55"/>
        <v>7.598726114649681</v>
      </c>
      <c r="R806" s="11">
        <v>419</v>
      </c>
      <c r="S806" s="11">
        <v>16.350000000000001</v>
      </c>
      <c r="T806" s="11">
        <v>38.729999999999997</v>
      </c>
      <c r="U806" s="11">
        <v>15.22</v>
      </c>
      <c r="V806" s="11">
        <v>23.51</v>
      </c>
      <c r="W806" s="17">
        <f t="shared" si="52"/>
        <v>4.8471337579617835</v>
      </c>
      <c r="Z806" s="11">
        <v>38</v>
      </c>
      <c r="AA806" s="11">
        <v>315</v>
      </c>
      <c r="AB806" s="11">
        <v>1503</v>
      </c>
      <c r="AC806" s="11">
        <v>74.77</v>
      </c>
      <c r="AD806" s="11">
        <v>152.61000000000001</v>
      </c>
      <c r="AE806" s="17">
        <f t="shared" si="54"/>
        <v>2.6193338295249124</v>
      </c>
    </row>
    <row r="807" spans="2:31" x14ac:dyDescent="0.25">
      <c r="B807" s="16">
        <v>588</v>
      </c>
      <c r="C807" s="16">
        <v>81.64</v>
      </c>
      <c r="D807" s="16">
        <v>163.65</v>
      </c>
      <c r="E807" s="16">
        <v>34.840000000000003</v>
      </c>
      <c r="F807" s="16">
        <v>48.61</v>
      </c>
      <c r="G807" s="17">
        <f t="shared" si="53"/>
        <v>11.095541401273886</v>
      </c>
      <c r="J807" s="11">
        <v>359</v>
      </c>
      <c r="K807" s="11">
        <v>38.65</v>
      </c>
      <c r="L807" s="11">
        <v>90.67</v>
      </c>
      <c r="M807" s="11">
        <v>24</v>
      </c>
      <c r="N807" s="11">
        <v>36.369999999999997</v>
      </c>
      <c r="O807" s="17">
        <f t="shared" si="55"/>
        <v>7.6433121019108281</v>
      </c>
      <c r="R807" s="11">
        <v>302</v>
      </c>
      <c r="S807" s="11">
        <v>15.22</v>
      </c>
      <c r="T807" s="11">
        <v>29.26</v>
      </c>
      <c r="U807" s="11">
        <v>15.23</v>
      </c>
      <c r="V807" s="11">
        <v>21.11</v>
      </c>
      <c r="W807" s="17">
        <f t="shared" si="52"/>
        <v>4.8503184713375793</v>
      </c>
      <c r="Z807" s="11">
        <v>159</v>
      </c>
      <c r="AA807" s="11">
        <v>405</v>
      </c>
      <c r="AB807" s="11">
        <v>1898</v>
      </c>
      <c r="AC807" s="11">
        <v>77.599999999999994</v>
      </c>
      <c r="AD807" s="11">
        <v>169.68</v>
      </c>
      <c r="AE807" s="17">
        <f t="shared" si="54"/>
        <v>2.7184740560536738</v>
      </c>
    </row>
    <row r="808" spans="2:31" x14ac:dyDescent="0.25">
      <c r="B808" s="16">
        <v>586</v>
      </c>
      <c r="C808" s="16">
        <v>86.38</v>
      </c>
      <c r="D808" s="16">
        <v>165.76</v>
      </c>
      <c r="E808" s="16">
        <v>35.020000000000003</v>
      </c>
      <c r="F808" s="16">
        <v>48.25</v>
      </c>
      <c r="G808" s="17">
        <f t="shared" si="53"/>
        <v>11.152866242038217</v>
      </c>
      <c r="J808" s="11">
        <v>308</v>
      </c>
      <c r="K808" s="11">
        <v>40.78</v>
      </c>
      <c r="L808" s="11">
        <v>103.44</v>
      </c>
      <c r="M808" s="11">
        <v>24.03</v>
      </c>
      <c r="N808" s="11">
        <v>38.57</v>
      </c>
      <c r="O808" s="17">
        <f t="shared" si="55"/>
        <v>7.6528662420382165</v>
      </c>
      <c r="R808" s="11">
        <v>2</v>
      </c>
      <c r="S808" s="11">
        <v>16.79</v>
      </c>
      <c r="T808" s="11">
        <v>35.909999999999997</v>
      </c>
      <c r="U808" s="11">
        <v>15.26</v>
      </c>
      <c r="V808" s="11">
        <v>22.58</v>
      </c>
      <c r="W808" s="17">
        <f t="shared" si="52"/>
        <v>4.8598726114649677</v>
      </c>
      <c r="Z808" s="11">
        <v>158</v>
      </c>
      <c r="AA808" s="11">
        <v>386</v>
      </c>
      <c r="AB808" s="11">
        <v>1506</v>
      </c>
      <c r="AC808" s="11">
        <v>80.430000000000007</v>
      </c>
      <c r="AD808" s="11">
        <v>150.94999999999999</v>
      </c>
      <c r="AE808" s="17">
        <f t="shared" si="54"/>
        <v>2.817614282582436</v>
      </c>
    </row>
    <row r="809" spans="2:31" x14ac:dyDescent="0.25">
      <c r="B809" s="16">
        <v>393</v>
      </c>
      <c r="C809" s="16">
        <v>83.94</v>
      </c>
      <c r="D809" s="16">
        <v>156.34</v>
      </c>
      <c r="E809" s="16">
        <v>35.1</v>
      </c>
      <c r="F809" s="16">
        <v>47.58</v>
      </c>
      <c r="G809" s="17">
        <f t="shared" si="53"/>
        <v>11.178343949044587</v>
      </c>
      <c r="J809" s="11">
        <v>18</v>
      </c>
      <c r="K809" s="11">
        <v>39.479999999999997</v>
      </c>
      <c r="L809" s="11">
        <v>79.92</v>
      </c>
      <c r="M809" s="11">
        <v>24.39</v>
      </c>
      <c r="N809" s="11">
        <v>35.1</v>
      </c>
      <c r="O809" s="17">
        <f t="shared" si="55"/>
        <v>7.7675159235668785</v>
      </c>
      <c r="R809" s="11">
        <v>368</v>
      </c>
      <c r="S809" s="11">
        <v>16.059999999999999</v>
      </c>
      <c r="T809" s="11">
        <v>40.98</v>
      </c>
      <c r="U809" s="11">
        <v>15.26</v>
      </c>
      <c r="V809" s="11">
        <v>24.08</v>
      </c>
      <c r="W809" s="17">
        <f t="shared" si="52"/>
        <v>4.8598726114649677</v>
      </c>
      <c r="Z809" s="11">
        <v>6</v>
      </c>
      <c r="AA809" s="11">
        <v>390</v>
      </c>
      <c r="AB809" s="11">
        <v>1494</v>
      </c>
      <c r="AC809" s="11">
        <v>81.25</v>
      </c>
      <c r="AD809" s="11">
        <v>162.37</v>
      </c>
      <c r="AE809" s="17">
        <f t="shared" si="54"/>
        <v>2.8463404259582603</v>
      </c>
    </row>
    <row r="810" spans="2:31" x14ac:dyDescent="0.25">
      <c r="B810" s="16">
        <v>409</v>
      </c>
      <c r="C810" s="16">
        <v>77.55</v>
      </c>
      <c r="D810" s="16">
        <v>157.16</v>
      </c>
      <c r="E810" s="16">
        <v>35.21</v>
      </c>
      <c r="F810" s="16">
        <v>48.47</v>
      </c>
      <c r="G810" s="17">
        <f t="shared" si="53"/>
        <v>11.213375796178344</v>
      </c>
      <c r="J810" s="11">
        <v>446</v>
      </c>
      <c r="K810" s="11">
        <v>30.92</v>
      </c>
      <c r="L810" s="11">
        <v>73.88</v>
      </c>
      <c r="M810" s="11">
        <v>24.54</v>
      </c>
      <c r="N810" s="11">
        <v>37.44</v>
      </c>
      <c r="O810" s="17">
        <f t="shared" si="55"/>
        <v>7.8152866242038215</v>
      </c>
      <c r="R810" s="11">
        <v>93</v>
      </c>
      <c r="S810" s="11">
        <v>16.36</v>
      </c>
      <c r="T810" s="11">
        <v>39.979999999999997</v>
      </c>
      <c r="U810" s="11">
        <v>15.3</v>
      </c>
      <c r="V810" s="11">
        <v>24.15</v>
      </c>
      <c r="W810" s="17">
        <f t="shared" si="52"/>
        <v>4.8726114649681529</v>
      </c>
      <c r="Z810" s="11">
        <v>73</v>
      </c>
      <c r="AA810" s="11">
        <v>430</v>
      </c>
      <c r="AB810" s="11">
        <v>1430</v>
      </c>
      <c r="AC810" s="11">
        <v>83.6</v>
      </c>
      <c r="AD810" s="11">
        <v>149.19999999999999</v>
      </c>
      <c r="AE810" s="17">
        <f t="shared" si="54"/>
        <v>2.9286653490475145</v>
      </c>
    </row>
    <row r="811" spans="2:31" x14ac:dyDescent="0.25">
      <c r="B811" s="16">
        <v>286</v>
      </c>
      <c r="C811" s="16">
        <v>79.900000000000006</v>
      </c>
      <c r="D811" s="16">
        <v>157.18</v>
      </c>
      <c r="E811" s="16">
        <v>35.24</v>
      </c>
      <c r="F811" s="16">
        <v>48.34</v>
      </c>
      <c r="G811" s="17">
        <f t="shared" si="53"/>
        <v>11.222929936305732</v>
      </c>
      <c r="J811" s="11">
        <v>4</v>
      </c>
      <c r="K811" s="11">
        <v>41.36</v>
      </c>
      <c r="L811" s="11">
        <v>94.11</v>
      </c>
      <c r="M811" s="11">
        <v>24.79</v>
      </c>
      <c r="N811" s="11">
        <v>37.130000000000003</v>
      </c>
      <c r="O811" s="17">
        <f t="shared" si="55"/>
        <v>7.8949044585987256</v>
      </c>
      <c r="R811" s="11">
        <v>354</v>
      </c>
      <c r="S811" s="11">
        <v>14.08</v>
      </c>
      <c r="T811" s="11">
        <v>33.19</v>
      </c>
      <c r="U811" s="11">
        <v>15.35</v>
      </c>
      <c r="V811" s="11">
        <v>23.21</v>
      </c>
      <c r="W811" s="17">
        <f t="shared" si="52"/>
        <v>4.8885350318471339</v>
      </c>
      <c r="Z811" s="11">
        <v>126</v>
      </c>
      <c r="AA811" s="11">
        <v>478</v>
      </c>
      <c r="AB811" s="11">
        <v>2349</v>
      </c>
      <c r="AC811" s="11">
        <v>84.18</v>
      </c>
      <c r="AD811" s="11">
        <v>190.37</v>
      </c>
      <c r="AE811" s="17">
        <f t="shared" si="54"/>
        <v>2.9489838407035864</v>
      </c>
    </row>
    <row r="812" spans="2:31" x14ac:dyDescent="0.25">
      <c r="B812" s="16">
        <v>72</v>
      </c>
      <c r="C812" s="21">
        <v>78.420256840435272</v>
      </c>
      <c r="D812" s="21">
        <v>151.80690361365544</v>
      </c>
      <c r="E812" s="21">
        <v>35.399135399135403</v>
      </c>
      <c r="F812" s="21">
        <v>46.928246928246928</v>
      </c>
      <c r="G812" s="17">
        <f t="shared" si="53"/>
        <v>11.27360999972465</v>
      </c>
      <c r="J812" s="11">
        <v>508</v>
      </c>
      <c r="K812" s="11">
        <v>44.35</v>
      </c>
      <c r="L812" s="11">
        <v>94.04</v>
      </c>
      <c r="M812" s="11">
        <v>25.05</v>
      </c>
      <c r="N812" s="11">
        <v>36.950000000000003</v>
      </c>
      <c r="O812" s="17">
        <f t="shared" si="55"/>
        <v>7.9777070063694264</v>
      </c>
      <c r="R812" s="11">
        <v>358</v>
      </c>
      <c r="S812" s="11">
        <v>15.2</v>
      </c>
      <c r="T812" s="11">
        <v>35.74</v>
      </c>
      <c r="U812" s="11">
        <v>15.4</v>
      </c>
      <c r="V812" s="11">
        <v>22.94</v>
      </c>
      <c r="W812" s="17">
        <f t="shared" si="52"/>
        <v>4.9044585987261149</v>
      </c>
      <c r="Z812" s="11">
        <v>84</v>
      </c>
      <c r="AA812" s="11">
        <v>477</v>
      </c>
      <c r="AB812" s="11">
        <v>1091</v>
      </c>
      <c r="AC812" s="11">
        <v>84.43</v>
      </c>
      <c r="AD812" s="11">
        <v>125.88</v>
      </c>
      <c r="AE812" s="17">
        <f t="shared" si="54"/>
        <v>2.9577418112449965</v>
      </c>
    </row>
    <row r="813" spans="2:31" x14ac:dyDescent="0.25">
      <c r="B813" s="16">
        <v>257</v>
      </c>
      <c r="C813" s="16">
        <v>82.36</v>
      </c>
      <c r="D813" s="16">
        <v>156.94999999999999</v>
      </c>
      <c r="E813" s="16">
        <v>35.4</v>
      </c>
      <c r="F813" s="16">
        <v>48.07</v>
      </c>
      <c r="G813" s="17">
        <f t="shared" si="53"/>
        <v>11.273885350318471</v>
      </c>
      <c r="J813" s="11">
        <v>145</v>
      </c>
      <c r="K813" s="11">
        <v>43</v>
      </c>
      <c r="L813" s="11">
        <v>86.19</v>
      </c>
      <c r="M813" s="11">
        <v>25.06</v>
      </c>
      <c r="N813" s="11">
        <v>34.94</v>
      </c>
      <c r="O813" s="17">
        <f t="shared" si="55"/>
        <v>7.9808917197452223</v>
      </c>
      <c r="R813" s="11">
        <v>360</v>
      </c>
      <c r="S813" s="11">
        <v>16.079999999999998</v>
      </c>
      <c r="T813" s="11">
        <v>44.75</v>
      </c>
      <c r="U813" s="11">
        <v>15.52</v>
      </c>
      <c r="V813" s="11">
        <v>25.99</v>
      </c>
      <c r="W813" s="17">
        <f t="shared" si="52"/>
        <v>4.9426751592356686</v>
      </c>
      <c r="Z813" s="11">
        <v>69</v>
      </c>
      <c r="AA813" s="11">
        <v>488</v>
      </c>
      <c r="AB813" s="11">
        <v>2072</v>
      </c>
      <c r="AC813" s="11">
        <v>86.67</v>
      </c>
      <c r="AD813" s="11">
        <v>178.27</v>
      </c>
      <c r="AE813" s="17">
        <f t="shared" si="54"/>
        <v>3.03621322729603</v>
      </c>
    </row>
    <row r="814" spans="2:31" x14ac:dyDescent="0.25">
      <c r="B814" s="16">
        <v>372</v>
      </c>
      <c r="C814" s="16">
        <v>73.83</v>
      </c>
      <c r="D814" s="16">
        <v>153.08000000000001</v>
      </c>
      <c r="E814" s="16">
        <v>35.630000000000003</v>
      </c>
      <c r="F814" s="16">
        <v>48.29</v>
      </c>
      <c r="G814" s="17">
        <f t="shared" si="53"/>
        <v>11.347133757961783</v>
      </c>
      <c r="J814" s="11">
        <v>611</v>
      </c>
      <c r="K814" s="11">
        <v>44</v>
      </c>
      <c r="L814" s="11">
        <v>109.38</v>
      </c>
      <c r="M814" s="11">
        <v>25.16</v>
      </c>
      <c r="N814" s="11">
        <v>40.020000000000003</v>
      </c>
      <c r="O814" s="17">
        <f t="shared" si="55"/>
        <v>8.0127388535031852</v>
      </c>
      <c r="R814" s="11">
        <v>134</v>
      </c>
      <c r="S814" s="11">
        <v>16.61</v>
      </c>
      <c r="T814" s="11">
        <v>44.61</v>
      </c>
      <c r="U814" s="11">
        <v>15.56</v>
      </c>
      <c r="V814" s="11">
        <v>25.53</v>
      </c>
      <c r="W814" s="17">
        <f t="shared" ref="W814:W877" si="56">U814/3.14</f>
        <v>4.9554140127388537</v>
      </c>
      <c r="Z814" s="11">
        <v>40</v>
      </c>
      <c r="AA814" s="11">
        <v>546</v>
      </c>
      <c r="AB814" s="11">
        <v>1946</v>
      </c>
      <c r="AC814" s="11">
        <v>87.84</v>
      </c>
      <c r="AD814" s="11">
        <v>172.02</v>
      </c>
      <c r="AE814" s="17">
        <f t="shared" si="54"/>
        <v>3.0772005294298288</v>
      </c>
    </row>
    <row r="815" spans="2:31" x14ac:dyDescent="0.25">
      <c r="B815" s="16">
        <v>346</v>
      </c>
      <c r="C815" s="16">
        <v>67.3</v>
      </c>
      <c r="D815" s="16">
        <v>143.25</v>
      </c>
      <c r="E815" s="16">
        <v>35.64</v>
      </c>
      <c r="F815" s="16">
        <v>48.5</v>
      </c>
      <c r="G815" s="17">
        <f t="shared" si="53"/>
        <v>11.35031847133758</v>
      </c>
      <c r="J815" s="11">
        <v>319</v>
      </c>
      <c r="K815" s="11">
        <v>44.81</v>
      </c>
      <c r="L815" s="11">
        <v>83.3</v>
      </c>
      <c r="M815" s="11">
        <v>25.27</v>
      </c>
      <c r="N815" s="11">
        <v>34.18</v>
      </c>
      <c r="O815" s="17">
        <f t="shared" si="55"/>
        <v>8.0477707006369421</v>
      </c>
      <c r="R815" s="11">
        <v>96</v>
      </c>
      <c r="S815" s="11">
        <v>17.11</v>
      </c>
      <c r="T815" s="11">
        <v>41.6</v>
      </c>
      <c r="U815" s="11">
        <v>15.61</v>
      </c>
      <c r="V815" s="11">
        <v>24.22</v>
      </c>
      <c r="W815" s="17">
        <f t="shared" si="56"/>
        <v>4.9713375796178338</v>
      </c>
      <c r="Z815" s="11">
        <v>135</v>
      </c>
      <c r="AA815" s="11">
        <v>502</v>
      </c>
      <c r="AB815" s="11">
        <v>1930</v>
      </c>
      <c r="AC815" s="11">
        <v>88.67</v>
      </c>
      <c r="AD815" s="11">
        <v>170.85</v>
      </c>
      <c r="AE815" s="17">
        <f t="shared" si="54"/>
        <v>3.1062769916273103</v>
      </c>
    </row>
    <row r="816" spans="2:31" x14ac:dyDescent="0.25">
      <c r="B816" s="16">
        <v>154</v>
      </c>
      <c r="C816" s="16">
        <v>86.53</v>
      </c>
      <c r="D816" s="16">
        <v>170.61</v>
      </c>
      <c r="E816" s="16">
        <v>35.76</v>
      </c>
      <c r="F816" s="16">
        <v>49.46</v>
      </c>
      <c r="G816" s="17">
        <f t="shared" si="53"/>
        <v>11.388535031847132</v>
      </c>
      <c r="J816" s="11">
        <v>71</v>
      </c>
      <c r="K816" s="11">
        <v>43.51</v>
      </c>
      <c r="L816" s="11">
        <v>85.34</v>
      </c>
      <c r="M816" s="11">
        <v>25.5</v>
      </c>
      <c r="N816" s="11">
        <v>35</v>
      </c>
      <c r="O816" s="17">
        <f t="shared" si="55"/>
        <v>8.1210191082802545</v>
      </c>
      <c r="R816" s="11">
        <v>412</v>
      </c>
      <c r="S816" s="11">
        <v>16.760000000000002</v>
      </c>
      <c r="T816" s="11">
        <v>36.659999999999997</v>
      </c>
      <c r="U816" s="11">
        <v>15.63</v>
      </c>
      <c r="V816" s="11">
        <v>23.02</v>
      </c>
      <c r="W816" s="17">
        <f t="shared" si="56"/>
        <v>4.9777070063694264</v>
      </c>
      <c r="Z816" s="11">
        <v>110</v>
      </c>
      <c r="AA816" s="11">
        <v>545</v>
      </c>
      <c r="AB816" s="11">
        <v>1498</v>
      </c>
      <c r="AC816" s="11">
        <v>93.25</v>
      </c>
      <c r="AD816" s="11">
        <v>152.37</v>
      </c>
      <c r="AE816" s="17">
        <f t="shared" si="54"/>
        <v>3.2667230119459418</v>
      </c>
    </row>
    <row r="817" spans="1:31" x14ac:dyDescent="0.25">
      <c r="B817" s="16">
        <v>166</v>
      </c>
      <c r="C817" s="16">
        <v>85.78</v>
      </c>
      <c r="D817" s="16">
        <v>126.64</v>
      </c>
      <c r="E817" s="16">
        <v>35.76</v>
      </c>
      <c r="F817" s="16">
        <v>42.71</v>
      </c>
      <c r="G817" s="17">
        <f t="shared" si="53"/>
        <v>11.388535031847132</v>
      </c>
      <c r="J817" s="11">
        <v>16</v>
      </c>
      <c r="K817" s="11">
        <v>42.22</v>
      </c>
      <c r="L817" s="11">
        <v>104.99</v>
      </c>
      <c r="M817" s="11">
        <v>25.53</v>
      </c>
      <c r="N817" s="11">
        <v>39.54</v>
      </c>
      <c r="O817" s="17">
        <f t="shared" si="55"/>
        <v>8.130573248407643</v>
      </c>
      <c r="R817" s="11">
        <v>86</v>
      </c>
      <c r="S817" s="11">
        <v>15.62</v>
      </c>
      <c r="T817" s="11">
        <v>42.01</v>
      </c>
      <c r="U817" s="11">
        <v>15.64</v>
      </c>
      <c r="V817" s="11">
        <v>25.32</v>
      </c>
      <c r="W817" s="17">
        <f t="shared" si="56"/>
        <v>4.9808917197452232</v>
      </c>
      <c r="Z817" s="11">
        <v>80</v>
      </c>
      <c r="AA817" s="11">
        <v>490</v>
      </c>
      <c r="AB817" s="11">
        <v>1686</v>
      </c>
      <c r="AC817" s="11">
        <v>93.6</v>
      </c>
      <c r="AD817" s="11">
        <v>171.2</v>
      </c>
      <c r="AE817" s="17">
        <f t="shared" si="54"/>
        <v>3.2789841707039158</v>
      </c>
    </row>
    <row r="818" spans="1:31" x14ac:dyDescent="0.25">
      <c r="B818" s="16">
        <v>420</v>
      </c>
      <c r="C818" s="16">
        <v>92.32</v>
      </c>
      <c r="D818" s="16">
        <v>186.73</v>
      </c>
      <c r="E818" s="16">
        <v>36.35</v>
      </c>
      <c r="F818" s="16">
        <v>51.47</v>
      </c>
      <c r="G818" s="17">
        <f t="shared" si="53"/>
        <v>11.576433121019109</v>
      </c>
      <c r="J818" s="11">
        <v>14</v>
      </c>
      <c r="K818" s="11">
        <v>46.32</v>
      </c>
      <c r="L818" s="11">
        <v>101.31</v>
      </c>
      <c r="M818" s="11">
        <v>25.79</v>
      </c>
      <c r="N818" s="11">
        <v>38.39</v>
      </c>
      <c r="O818" s="17">
        <f t="shared" si="55"/>
        <v>8.2133757961783438</v>
      </c>
      <c r="R818" s="11">
        <v>342</v>
      </c>
      <c r="S818" s="11">
        <v>17.239999999999998</v>
      </c>
      <c r="T818" s="11">
        <v>36.57</v>
      </c>
      <c r="U818" s="11">
        <v>15.7</v>
      </c>
      <c r="V818" s="11">
        <v>23.03</v>
      </c>
      <c r="W818" s="17">
        <f t="shared" si="56"/>
        <v>5</v>
      </c>
      <c r="Z818" s="11">
        <v>31</v>
      </c>
      <c r="AA818" s="11">
        <v>597</v>
      </c>
      <c r="AB818" s="11">
        <v>1750</v>
      </c>
      <c r="AC818" s="11">
        <v>95.15</v>
      </c>
      <c r="AD818" s="11">
        <v>160.27000000000001</v>
      </c>
      <c r="AE818" s="17">
        <f t="shared" si="54"/>
        <v>3.3332835880606586</v>
      </c>
    </row>
    <row r="819" spans="1:31" x14ac:dyDescent="0.25">
      <c r="B819" s="16">
        <v>589</v>
      </c>
      <c r="C819" s="16">
        <v>94.5</v>
      </c>
      <c r="D819" s="16">
        <v>182.58</v>
      </c>
      <c r="E819" s="16">
        <v>36.44</v>
      </c>
      <c r="F819" s="16">
        <v>50.92</v>
      </c>
      <c r="G819" s="17">
        <f t="shared" si="53"/>
        <v>11.605095541401273</v>
      </c>
      <c r="J819" s="11">
        <v>117</v>
      </c>
      <c r="K819" s="11">
        <v>46.29</v>
      </c>
      <c r="L819" s="11">
        <v>113.43</v>
      </c>
      <c r="M819" s="11">
        <v>25.79</v>
      </c>
      <c r="N819" s="11">
        <v>40.49</v>
      </c>
      <c r="O819" s="17">
        <f t="shared" si="55"/>
        <v>8.2133757961783438</v>
      </c>
      <c r="R819" s="11">
        <v>127</v>
      </c>
      <c r="S819" s="11">
        <v>17.21</v>
      </c>
      <c r="T819" s="11">
        <v>54</v>
      </c>
      <c r="U819" s="11">
        <v>15.74</v>
      </c>
      <c r="V819" s="11">
        <v>28.86</v>
      </c>
      <c r="W819" s="17">
        <f t="shared" si="56"/>
        <v>5.0127388535031843</v>
      </c>
      <c r="Z819" s="11">
        <v>120</v>
      </c>
      <c r="AA819" s="11">
        <v>504</v>
      </c>
      <c r="AB819" s="11">
        <v>2761</v>
      </c>
      <c r="AC819" s="11">
        <v>95.84</v>
      </c>
      <c r="AD819" s="11">
        <v>216.65</v>
      </c>
      <c r="AE819" s="17">
        <f t="shared" si="54"/>
        <v>3.3574555867549503</v>
      </c>
    </row>
    <row r="820" spans="1:31" x14ac:dyDescent="0.25">
      <c r="B820" s="16">
        <v>593</v>
      </c>
      <c r="C820" s="16">
        <v>82.36</v>
      </c>
      <c r="D820" s="16">
        <v>166.24</v>
      </c>
      <c r="E820" s="16">
        <v>36.909999999999997</v>
      </c>
      <c r="F820" s="16">
        <v>50.67</v>
      </c>
      <c r="G820" s="17">
        <f t="shared" si="53"/>
        <v>11.754777070063692</v>
      </c>
      <c r="J820" s="11">
        <v>133</v>
      </c>
      <c r="K820" s="11">
        <v>41.48</v>
      </c>
      <c r="L820" s="11">
        <v>101.48</v>
      </c>
      <c r="M820" s="11">
        <v>25.92</v>
      </c>
      <c r="N820" s="11">
        <v>38.97</v>
      </c>
      <c r="O820" s="17">
        <f t="shared" si="55"/>
        <v>8.2547770700636942</v>
      </c>
      <c r="R820" s="11">
        <v>315</v>
      </c>
      <c r="S820" s="11">
        <v>15.91</v>
      </c>
      <c r="T820" s="11">
        <v>31.02</v>
      </c>
      <c r="U820" s="11">
        <v>15.75</v>
      </c>
      <c r="V820" s="11">
        <v>21.5</v>
      </c>
      <c r="W820" s="17">
        <f t="shared" si="56"/>
        <v>5.015923566878981</v>
      </c>
      <c r="Z820" s="11">
        <v>124</v>
      </c>
      <c r="AA820" s="11">
        <v>591</v>
      </c>
      <c r="AB820" s="11">
        <v>2670</v>
      </c>
      <c r="AC820" s="11">
        <v>100.08</v>
      </c>
      <c r="AD820" s="11">
        <v>204.55</v>
      </c>
      <c r="AE820" s="17">
        <f t="shared" si="54"/>
        <v>3.5059907671372641</v>
      </c>
    </row>
    <row r="821" spans="1:31" x14ac:dyDescent="0.25">
      <c r="B821" s="16">
        <v>366</v>
      </c>
      <c r="C821" s="16">
        <v>92.72</v>
      </c>
      <c r="D821" s="16">
        <v>180.6</v>
      </c>
      <c r="E821" s="16">
        <v>38.26</v>
      </c>
      <c r="F821" s="16">
        <v>52.35</v>
      </c>
      <c r="G821" s="17">
        <f t="shared" ref="G821:G826" si="57">E821/3.14</f>
        <v>12.184713375796177</v>
      </c>
      <c r="J821" s="11">
        <v>184</v>
      </c>
      <c r="K821" s="11">
        <v>44.26</v>
      </c>
      <c r="L821" s="11">
        <v>93.1</v>
      </c>
      <c r="M821" s="11">
        <v>25.97</v>
      </c>
      <c r="N821" s="11">
        <v>37.32</v>
      </c>
      <c r="O821" s="17">
        <f t="shared" si="55"/>
        <v>8.2707006369426743</v>
      </c>
      <c r="R821" s="11">
        <v>346</v>
      </c>
      <c r="S821" s="11">
        <v>13.52</v>
      </c>
      <c r="T821" s="11">
        <v>39.6</v>
      </c>
      <c r="U821" s="11">
        <v>15.75</v>
      </c>
      <c r="V821" s="11">
        <v>25.65</v>
      </c>
      <c r="W821" s="17">
        <f t="shared" si="56"/>
        <v>5.015923566878981</v>
      </c>
      <c r="Z821" s="11">
        <v>154</v>
      </c>
      <c r="AA821" s="11">
        <v>618</v>
      </c>
      <c r="AB821" s="11">
        <v>2750</v>
      </c>
      <c r="AC821" s="11">
        <v>103.25</v>
      </c>
      <c r="AD821" s="11">
        <v>212.41</v>
      </c>
      <c r="AE821" s="17">
        <f t="shared" si="54"/>
        <v>3.6170418336023431</v>
      </c>
    </row>
    <row r="822" spans="1:31" x14ac:dyDescent="0.25">
      <c r="B822" s="16">
        <v>378</v>
      </c>
      <c r="C822" s="16">
        <v>82.86</v>
      </c>
      <c r="D822" s="16">
        <v>193.42</v>
      </c>
      <c r="E822" s="16">
        <v>38.32</v>
      </c>
      <c r="F822" s="16">
        <v>56.19</v>
      </c>
      <c r="G822" s="17">
        <f t="shared" si="57"/>
        <v>12.203821656050955</v>
      </c>
      <c r="J822" s="11">
        <v>317</v>
      </c>
      <c r="K822" s="11">
        <v>47.69</v>
      </c>
      <c r="L822" s="11">
        <v>101.66</v>
      </c>
      <c r="M822" s="11">
        <v>26.14</v>
      </c>
      <c r="N822" s="11">
        <v>37.950000000000003</v>
      </c>
      <c r="O822" s="17">
        <f t="shared" si="55"/>
        <v>8.3248407643312099</v>
      </c>
      <c r="R822" s="11">
        <v>95</v>
      </c>
      <c r="S822" s="11">
        <v>15.02</v>
      </c>
      <c r="T822" s="11">
        <v>35.1</v>
      </c>
      <c r="U822" s="11">
        <v>15.76</v>
      </c>
      <c r="V822" s="11">
        <v>22.99</v>
      </c>
      <c r="W822" s="17">
        <f t="shared" si="56"/>
        <v>5.0191082802547768</v>
      </c>
      <c r="Z822" s="11">
        <v>67</v>
      </c>
      <c r="AA822" s="11">
        <v>668</v>
      </c>
      <c r="AB822" s="11">
        <v>2901</v>
      </c>
      <c r="AC822" s="11">
        <v>105.4</v>
      </c>
      <c r="AD822" s="11">
        <v>229.48</v>
      </c>
      <c r="AE822" s="17">
        <f t="shared" si="54"/>
        <v>3.6923603802584699</v>
      </c>
    </row>
    <row r="823" spans="1:31" x14ac:dyDescent="0.25">
      <c r="B823" s="16">
        <v>392</v>
      </c>
      <c r="C823" s="16">
        <v>100.56</v>
      </c>
      <c r="D823" s="16">
        <v>201.7</v>
      </c>
      <c r="E823" s="16">
        <v>38.880000000000003</v>
      </c>
      <c r="F823" s="16">
        <v>54.51</v>
      </c>
      <c r="G823" s="17">
        <f t="shared" si="57"/>
        <v>12.382165605095542</v>
      </c>
      <c r="J823" s="11">
        <v>72</v>
      </c>
      <c r="K823" s="11">
        <v>41.81</v>
      </c>
      <c r="L823" s="11">
        <v>86.08</v>
      </c>
      <c r="M823" s="11">
        <v>26.34</v>
      </c>
      <c r="N823" s="11">
        <v>36.590000000000003</v>
      </c>
      <c r="O823" s="17">
        <f t="shared" si="55"/>
        <v>8.3885350318471339</v>
      </c>
      <c r="R823" s="11">
        <v>361</v>
      </c>
      <c r="S823" s="11">
        <v>12.68</v>
      </c>
      <c r="T823" s="11">
        <v>30.7</v>
      </c>
      <c r="U823" s="11">
        <v>15.8</v>
      </c>
      <c r="V823" s="11">
        <v>22.86</v>
      </c>
      <c r="W823" s="17">
        <f t="shared" si="56"/>
        <v>5.031847133757962</v>
      </c>
      <c r="Z823" s="11">
        <v>35</v>
      </c>
      <c r="AA823" s="11">
        <v>710</v>
      </c>
      <c r="AB823" s="11">
        <v>2262</v>
      </c>
      <c r="AC823" s="11">
        <v>106.23</v>
      </c>
      <c r="AD823" s="11">
        <v>182.41</v>
      </c>
      <c r="AE823" s="17">
        <f t="shared" si="54"/>
        <v>3.721436842455951</v>
      </c>
    </row>
    <row r="824" spans="1:31" x14ac:dyDescent="0.25">
      <c r="B824" s="16">
        <v>581</v>
      </c>
      <c r="C824" s="16">
        <v>108.13</v>
      </c>
      <c r="D824" s="16">
        <v>201.42</v>
      </c>
      <c r="E824" s="16">
        <v>39.47</v>
      </c>
      <c r="F824" s="16">
        <v>53.73</v>
      </c>
      <c r="G824" s="17">
        <f t="shared" si="57"/>
        <v>12.570063694267516</v>
      </c>
      <c r="J824" s="11">
        <v>364</v>
      </c>
      <c r="K824" s="11">
        <v>48.29</v>
      </c>
      <c r="L824" s="11">
        <v>2.8</v>
      </c>
      <c r="M824" s="11">
        <v>26.37</v>
      </c>
      <c r="N824" s="11">
        <v>6.4</v>
      </c>
      <c r="O824" s="17">
        <f t="shared" si="55"/>
        <v>8.3980891719745223</v>
      </c>
      <c r="R824" s="11">
        <v>21</v>
      </c>
      <c r="S824" s="11">
        <v>13.73</v>
      </c>
      <c r="T824" s="11">
        <v>30.94</v>
      </c>
      <c r="U824" s="11">
        <v>15.87</v>
      </c>
      <c r="V824" s="11">
        <v>22.5</v>
      </c>
      <c r="W824" s="17">
        <f t="shared" si="56"/>
        <v>5.0541401273885347</v>
      </c>
      <c r="Z824" s="11">
        <v>11</v>
      </c>
      <c r="AA824" s="11">
        <v>646</v>
      </c>
      <c r="AB824" s="11">
        <v>1781</v>
      </c>
      <c r="AC824" s="11">
        <v>108.91</v>
      </c>
      <c r="AD824" s="11">
        <v>185.44</v>
      </c>
      <c r="AE824" s="17">
        <f t="shared" si="54"/>
        <v>3.8153222866598662</v>
      </c>
    </row>
    <row r="825" spans="1:31" x14ac:dyDescent="0.25">
      <c r="B825" s="16">
        <v>571</v>
      </c>
      <c r="C825" s="16">
        <v>107.57</v>
      </c>
      <c r="D825" s="16">
        <v>200.05</v>
      </c>
      <c r="E825" s="16">
        <v>39.630000000000003</v>
      </c>
      <c r="F825" s="16">
        <v>54.12</v>
      </c>
      <c r="G825" s="17">
        <f t="shared" si="57"/>
        <v>12.621019108280255</v>
      </c>
      <c r="J825" s="11">
        <v>485</v>
      </c>
      <c r="K825" s="11">
        <v>47.52</v>
      </c>
      <c r="L825" s="11">
        <v>117.76</v>
      </c>
      <c r="M825" s="11">
        <v>26.59</v>
      </c>
      <c r="N825" s="11">
        <v>41.46</v>
      </c>
      <c r="O825" s="17">
        <f t="shared" si="55"/>
        <v>8.468152866242038</v>
      </c>
      <c r="R825" s="11">
        <v>282</v>
      </c>
      <c r="S825" s="11">
        <v>16.600000000000001</v>
      </c>
      <c r="T825" s="11">
        <v>37.01</v>
      </c>
      <c r="U825" s="11">
        <v>15.99</v>
      </c>
      <c r="V825" s="11">
        <v>23.18</v>
      </c>
      <c r="W825" s="17">
        <f t="shared" si="56"/>
        <v>5.0923566878980893</v>
      </c>
      <c r="Z825" s="11">
        <v>66</v>
      </c>
      <c r="AA825" s="11">
        <v>751</v>
      </c>
      <c r="AB825" s="11">
        <v>3051</v>
      </c>
      <c r="AC825" s="11">
        <v>109.5</v>
      </c>
      <c r="AD825" s="11">
        <v>218.17</v>
      </c>
      <c r="AE825" s="17">
        <f t="shared" si="54"/>
        <v>3.8359910971375939</v>
      </c>
    </row>
    <row r="826" spans="1:31" x14ac:dyDescent="0.25">
      <c r="B826" s="16">
        <v>483</v>
      </c>
      <c r="C826" s="16">
        <v>112.66</v>
      </c>
      <c r="D826" s="16">
        <v>192.62</v>
      </c>
      <c r="E826" s="16">
        <v>40.130000000000003</v>
      </c>
      <c r="F826" s="16">
        <v>52.65</v>
      </c>
      <c r="G826" s="17">
        <f t="shared" si="57"/>
        <v>12.780254777070065</v>
      </c>
      <c r="J826" s="11">
        <v>146</v>
      </c>
      <c r="K826" s="11">
        <v>48.99</v>
      </c>
      <c r="L826" s="11">
        <v>85.72</v>
      </c>
      <c r="M826" s="11">
        <v>26.63</v>
      </c>
      <c r="N826" s="11">
        <v>35.01</v>
      </c>
      <c r="O826" s="17">
        <f t="shared" si="55"/>
        <v>8.4808917197452232</v>
      </c>
      <c r="R826" s="11">
        <v>367</v>
      </c>
      <c r="S826" s="11">
        <v>16.690000000000001</v>
      </c>
      <c r="T826" s="11">
        <v>41.65</v>
      </c>
      <c r="U826" s="11">
        <v>16.05</v>
      </c>
      <c r="V826" s="11">
        <v>24.78</v>
      </c>
      <c r="W826" s="17">
        <f t="shared" si="56"/>
        <v>5.1114649681528661</v>
      </c>
      <c r="Z826" s="11">
        <v>13</v>
      </c>
      <c r="AA826" s="11">
        <v>525</v>
      </c>
      <c r="AB826" s="11">
        <v>2229</v>
      </c>
      <c r="AC826" s="11">
        <v>109.84</v>
      </c>
      <c r="AD826" s="11">
        <v>203.2</v>
      </c>
      <c r="AE826" s="17">
        <f t="shared" si="54"/>
        <v>3.847901937073912</v>
      </c>
    </row>
    <row r="827" spans="1:31" x14ac:dyDescent="0.25">
      <c r="J827" s="11">
        <v>52</v>
      </c>
      <c r="K827" s="11">
        <v>46.05</v>
      </c>
      <c r="L827" s="11">
        <v>97.54</v>
      </c>
      <c r="M827" s="11">
        <v>27.77</v>
      </c>
      <c r="N827" s="11">
        <v>38.53</v>
      </c>
      <c r="O827" s="17">
        <f t="shared" si="55"/>
        <v>8.8439490445859867</v>
      </c>
      <c r="R827" s="11">
        <v>27</v>
      </c>
      <c r="S827" s="11">
        <v>15.68</v>
      </c>
      <c r="T827" s="11">
        <v>45.11</v>
      </c>
      <c r="U827" s="11">
        <v>16.100000000000001</v>
      </c>
      <c r="V827" s="11">
        <v>26.97</v>
      </c>
      <c r="W827" s="17">
        <f t="shared" si="56"/>
        <v>5.1273885350318471</v>
      </c>
      <c r="Z827" s="11">
        <v>148</v>
      </c>
      <c r="AA827" s="11">
        <v>836</v>
      </c>
      <c r="AB827" s="11">
        <v>2611</v>
      </c>
      <c r="AC827" s="11">
        <v>110.91</v>
      </c>
      <c r="AD827" s="11">
        <v>190.99</v>
      </c>
      <c r="AE827" s="17">
        <f t="shared" si="54"/>
        <v>3.8853860509911464</v>
      </c>
    </row>
    <row r="828" spans="1:31" x14ac:dyDescent="0.25">
      <c r="A828" s="189" t="s">
        <v>18</v>
      </c>
      <c r="B828" s="11" t="s">
        <v>3</v>
      </c>
      <c r="C828" s="11" t="s">
        <v>4</v>
      </c>
      <c r="D828" s="11" t="s">
        <v>5</v>
      </c>
      <c r="E828" s="11" t="s">
        <v>6</v>
      </c>
      <c r="F828" s="11" t="s">
        <v>7</v>
      </c>
      <c r="G828" s="16" t="s">
        <v>167</v>
      </c>
      <c r="J828" s="11">
        <v>186</v>
      </c>
      <c r="K828" s="11">
        <v>48.1</v>
      </c>
      <c r="L828" s="11">
        <v>98.05</v>
      </c>
      <c r="M828" s="11">
        <v>27.89</v>
      </c>
      <c r="N828" s="11">
        <v>40.01</v>
      </c>
      <c r="O828" s="17">
        <f t="shared" si="55"/>
        <v>8.8821656050955404</v>
      </c>
      <c r="R828" s="11">
        <v>154</v>
      </c>
      <c r="S828" s="11">
        <v>14.8</v>
      </c>
      <c r="T828" s="11">
        <v>36.89</v>
      </c>
      <c r="U828" s="11">
        <v>16.14</v>
      </c>
      <c r="V828" s="11">
        <v>24.37</v>
      </c>
      <c r="W828" s="17">
        <f t="shared" si="56"/>
        <v>5.1401273885350323</v>
      </c>
      <c r="Z828" s="11">
        <v>144</v>
      </c>
      <c r="AA828" s="11">
        <v>860</v>
      </c>
      <c r="AB828" s="11">
        <v>2759</v>
      </c>
      <c r="AC828" s="11">
        <v>111.4</v>
      </c>
      <c r="AD828" s="11">
        <v>197.82</v>
      </c>
      <c r="AE828" s="17">
        <f t="shared" si="54"/>
        <v>3.9025516732523107</v>
      </c>
    </row>
    <row r="829" spans="1:31" x14ac:dyDescent="0.25">
      <c r="A829" s="189" t="s">
        <v>225</v>
      </c>
      <c r="B829" s="11">
        <v>348</v>
      </c>
      <c r="C829" s="11">
        <v>0.96</v>
      </c>
      <c r="D829" s="11">
        <v>4.2</v>
      </c>
      <c r="E829" s="11">
        <v>4.07</v>
      </c>
      <c r="F829" s="11">
        <v>8.0399999999999991</v>
      </c>
      <c r="G829" s="17">
        <f t="shared" ref="G829:G892" si="58">E829/3.14</f>
        <v>1.2961783439490446</v>
      </c>
      <c r="J829" s="11">
        <v>267</v>
      </c>
      <c r="K829" s="11">
        <v>48.8</v>
      </c>
      <c r="L829" s="11">
        <v>110.27</v>
      </c>
      <c r="M829" s="11">
        <v>28.02</v>
      </c>
      <c r="N829" s="11">
        <v>40.71</v>
      </c>
      <c r="O829" s="17">
        <f t="shared" si="55"/>
        <v>8.9235668789808908</v>
      </c>
      <c r="R829" s="11">
        <v>305</v>
      </c>
      <c r="S829" s="11">
        <v>18.13</v>
      </c>
      <c r="T829" s="11">
        <v>39.340000000000003</v>
      </c>
      <c r="U829" s="11">
        <v>16.16</v>
      </c>
      <c r="V829" s="11">
        <v>24.61</v>
      </c>
      <c r="W829" s="17">
        <f t="shared" si="56"/>
        <v>5.1464968152866239</v>
      </c>
      <c r="Z829" s="11">
        <v>149</v>
      </c>
      <c r="AA829" s="11">
        <v>869</v>
      </c>
      <c r="AB829" s="11">
        <v>3698</v>
      </c>
      <c r="AC829" s="11">
        <v>114.23</v>
      </c>
      <c r="AD829" s="11">
        <v>235.72</v>
      </c>
      <c r="AE829" s="17">
        <f t="shared" si="54"/>
        <v>4.001691899781072</v>
      </c>
    </row>
    <row r="830" spans="1:31" x14ac:dyDescent="0.25">
      <c r="B830" s="11">
        <v>278</v>
      </c>
      <c r="C830" s="11">
        <v>1.48</v>
      </c>
      <c r="D830" s="11">
        <v>5.09</v>
      </c>
      <c r="E830" s="11">
        <v>4.62</v>
      </c>
      <c r="F830" s="11">
        <v>8.7799999999999994</v>
      </c>
      <c r="G830" s="17">
        <f t="shared" si="58"/>
        <v>1.4713375796178343</v>
      </c>
      <c r="J830" s="11">
        <v>362</v>
      </c>
      <c r="K830" s="11">
        <v>52.7</v>
      </c>
      <c r="L830" s="11">
        <v>89.6</v>
      </c>
      <c r="M830" s="11">
        <v>28.24</v>
      </c>
      <c r="N830" s="11">
        <v>36.72</v>
      </c>
      <c r="O830" s="17">
        <f t="shared" si="55"/>
        <v>8.9936305732484065</v>
      </c>
      <c r="R830" s="11">
        <v>155</v>
      </c>
      <c r="S830" s="11">
        <v>16.88</v>
      </c>
      <c r="T830" s="11">
        <v>66.37</v>
      </c>
      <c r="U830" s="11">
        <v>16.2</v>
      </c>
      <c r="V830" s="11">
        <v>34.119999999999997</v>
      </c>
      <c r="W830" s="17">
        <f t="shared" si="56"/>
        <v>5.1592356687898082</v>
      </c>
      <c r="Z830" s="11">
        <v>33</v>
      </c>
      <c r="AA830" s="11">
        <v>693</v>
      </c>
      <c r="AB830" s="11">
        <v>2458</v>
      </c>
      <c r="AC830" s="11">
        <v>115.4</v>
      </c>
      <c r="AD830" s="11">
        <v>207.38</v>
      </c>
      <c r="AE830" s="17">
        <f t="shared" si="54"/>
        <v>4.0426792019148712</v>
      </c>
    </row>
    <row r="831" spans="1:31" x14ac:dyDescent="0.25">
      <c r="B831" s="11">
        <v>298</v>
      </c>
      <c r="C831" s="11">
        <v>1.92</v>
      </c>
      <c r="D831" s="11">
        <v>7.7</v>
      </c>
      <c r="E831" s="11">
        <v>5.22</v>
      </c>
      <c r="F831" s="11">
        <v>10.63</v>
      </c>
      <c r="G831" s="17">
        <f t="shared" si="58"/>
        <v>1.6624203821656049</v>
      </c>
      <c r="J831" s="11">
        <v>208</v>
      </c>
      <c r="K831" s="11">
        <v>50.78</v>
      </c>
      <c r="L831" s="11">
        <v>106.95</v>
      </c>
      <c r="M831" s="11">
        <v>28.42</v>
      </c>
      <c r="N831" s="11">
        <v>40.409999999999997</v>
      </c>
      <c r="O831" s="17">
        <f t="shared" si="55"/>
        <v>9.0509554140127388</v>
      </c>
      <c r="R831" s="11">
        <v>340</v>
      </c>
      <c r="S831" s="11">
        <v>17.440000000000001</v>
      </c>
      <c r="T831" s="11">
        <v>46.75</v>
      </c>
      <c r="U831" s="11">
        <v>16.27</v>
      </c>
      <c r="V831" s="11">
        <v>25.74</v>
      </c>
      <c r="W831" s="17">
        <f t="shared" si="56"/>
        <v>5.1815286624203818</v>
      </c>
      <c r="Z831" s="11">
        <v>128</v>
      </c>
      <c r="AA831" s="11">
        <v>864</v>
      </c>
      <c r="AB831" s="11">
        <v>2638</v>
      </c>
      <c r="AC831" s="11">
        <v>116.47</v>
      </c>
      <c r="AD831" s="11">
        <v>199.48</v>
      </c>
      <c r="AE831" s="17">
        <f t="shared" si="54"/>
        <v>4.080163315832106</v>
      </c>
    </row>
    <row r="832" spans="1:31" x14ac:dyDescent="0.25">
      <c r="B832" s="11">
        <v>219</v>
      </c>
      <c r="C832" s="11">
        <v>1.72</v>
      </c>
      <c r="D832" s="11">
        <v>5.19</v>
      </c>
      <c r="E832" s="11">
        <v>5.25</v>
      </c>
      <c r="F832" s="11">
        <v>8.85</v>
      </c>
      <c r="G832" s="17">
        <f t="shared" si="58"/>
        <v>1.6719745222929936</v>
      </c>
      <c r="J832" s="11">
        <v>96</v>
      </c>
      <c r="K832" s="11">
        <v>55.5</v>
      </c>
      <c r="L832" s="11">
        <v>111.88</v>
      </c>
      <c r="M832" s="11">
        <v>28.48</v>
      </c>
      <c r="N832" s="11">
        <v>39.93</v>
      </c>
      <c r="O832" s="17">
        <f t="shared" si="55"/>
        <v>9.0700636942675157</v>
      </c>
      <c r="R832" s="11">
        <v>374</v>
      </c>
      <c r="S832" s="11">
        <v>18.5</v>
      </c>
      <c r="T832" s="11">
        <v>43.39</v>
      </c>
      <c r="U832" s="11">
        <v>16.29</v>
      </c>
      <c r="V832" s="11">
        <v>24.96</v>
      </c>
      <c r="W832" s="17">
        <f t="shared" si="56"/>
        <v>5.1878980891719744</v>
      </c>
      <c r="Z832" s="11">
        <v>30</v>
      </c>
      <c r="AA832" s="11">
        <v>698</v>
      </c>
      <c r="AB832" s="11">
        <v>5094</v>
      </c>
      <c r="AC832" s="11">
        <v>119.44</v>
      </c>
      <c r="AD832" s="11">
        <v>307.95</v>
      </c>
      <c r="AE832" s="17">
        <f t="shared" si="54"/>
        <v>4.1842080058640567</v>
      </c>
    </row>
    <row r="833" spans="2:31" x14ac:dyDescent="0.25">
      <c r="B833" s="11">
        <v>105</v>
      </c>
      <c r="C833" s="11">
        <v>1.71</v>
      </c>
      <c r="D833" s="11">
        <v>12.28</v>
      </c>
      <c r="E833" s="11">
        <v>5.31</v>
      </c>
      <c r="F833" s="11">
        <v>14.94</v>
      </c>
      <c r="G833" s="17">
        <f t="shared" si="58"/>
        <v>1.6910828025477704</v>
      </c>
      <c r="J833" s="11">
        <v>275</v>
      </c>
      <c r="K833" s="11">
        <v>51.06</v>
      </c>
      <c r="L833" s="11">
        <v>107.28</v>
      </c>
      <c r="M833" s="11">
        <v>28.65</v>
      </c>
      <c r="N833" s="11">
        <v>40.03</v>
      </c>
      <c r="O833" s="17">
        <f t="shared" si="55"/>
        <v>9.1242038216560495</v>
      </c>
      <c r="R833" s="11">
        <v>71</v>
      </c>
      <c r="S833" s="11">
        <v>18.77</v>
      </c>
      <c r="T833" s="11">
        <v>48.97</v>
      </c>
      <c r="U833" s="11">
        <v>16.489999999999998</v>
      </c>
      <c r="V833" s="11">
        <v>26.43</v>
      </c>
      <c r="W833" s="17">
        <f t="shared" si="56"/>
        <v>5.2515923566878975</v>
      </c>
      <c r="Z833" s="11">
        <v>18</v>
      </c>
      <c r="AA833" s="11">
        <v>562</v>
      </c>
      <c r="AB833" s="11">
        <v>4342</v>
      </c>
      <c r="AC833" s="11">
        <v>121.36</v>
      </c>
      <c r="AD833" s="11">
        <v>327.38</v>
      </c>
      <c r="AE833" s="17">
        <f t="shared" si="54"/>
        <v>4.251469219622086</v>
      </c>
    </row>
    <row r="834" spans="2:31" x14ac:dyDescent="0.25">
      <c r="B834" s="11">
        <v>108</v>
      </c>
      <c r="C834" s="11">
        <v>1.69</v>
      </c>
      <c r="D834" s="11">
        <v>11.63</v>
      </c>
      <c r="E834" s="11">
        <v>5.38</v>
      </c>
      <c r="F834" s="11">
        <v>13.87</v>
      </c>
      <c r="G834" s="17">
        <f t="shared" si="58"/>
        <v>1.7133757961783438</v>
      </c>
      <c r="J834" s="11">
        <v>352</v>
      </c>
      <c r="K834" s="11">
        <v>61.35</v>
      </c>
      <c r="L834" s="11">
        <v>130.15</v>
      </c>
      <c r="M834" s="11">
        <v>30.52</v>
      </c>
      <c r="N834" s="11">
        <v>44.13</v>
      </c>
      <c r="O834" s="17">
        <f t="shared" si="55"/>
        <v>9.7197452229299355</v>
      </c>
      <c r="R834" s="11">
        <v>160</v>
      </c>
      <c r="S834" s="11">
        <v>16.66</v>
      </c>
      <c r="T834" s="11">
        <v>50.25</v>
      </c>
      <c r="U834" s="11">
        <v>16.5</v>
      </c>
      <c r="V834" s="11">
        <v>27.28</v>
      </c>
      <c r="W834" s="17">
        <f t="shared" si="56"/>
        <v>5.2547770700636942</v>
      </c>
      <c r="Z834" s="11">
        <v>41</v>
      </c>
      <c r="AA834" s="11">
        <v>876</v>
      </c>
      <c r="AB834" s="11">
        <v>2577</v>
      </c>
      <c r="AC834" s="11">
        <v>122.81</v>
      </c>
      <c r="AD834" s="11">
        <v>199.48</v>
      </c>
      <c r="AE834" s="17">
        <f t="shared" si="54"/>
        <v>4.302265448762264</v>
      </c>
    </row>
    <row r="835" spans="2:31" x14ac:dyDescent="0.25">
      <c r="B835" s="11">
        <v>147</v>
      </c>
      <c r="C835" s="11">
        <v>1.88</v>
      </c>
      <c r="D835" s="11">
        <v>6.07</v>
      </c>
      <c r="E835" s="11">
        <v>5.53</v>
      </c>
      <c r="F835" s="11">
        <v>10.4</v>
      </c>
      <c r="G835" s="17">
        <f t="shared" si="58"/>
        <v>1.7611464968152866</v>
      </c>
      <c r="J835" s="11">
        <v>140</v>
      </c>
      <c r="K835" s="11">
        <v>65.39</v>
      </c>
      <c r="L835" s="11">
        <v>129.59</v>
      </c>
      <c r="M835" s="11">
        <v>30.67</v>
      </c>
      <c r="N835" s="11">
        <v>43.38</v>
      </c>
      <c r="O835" s="17">
        <f t="shared" si="55"/>
        <v>9.7675159235668794</v>
      </c>
      <c r="R835" s="11">
        <v>236</v>
      </c>
      <c r="S835" s="11">
        <v>18.38</v>
      </c>
      <c r="T835" s="11">
        <v>42.76</v>
      </c>
      <c r="U835" s="11">
        <v>16.52</v>
      </c>
      <c r="V835" s="11">
        <v>24.92</v>
      </c>
      <c r="W835" s="17">
        <f t="shared" si="56"/>
        <v>5.2611464968152859</v>
      </c>
      <c r="Z835" s="11">
        <v>76</v>
      </c>
      <c r="AA835" s="11">
        <v>1009</v>
      </c>
      <c r="AB835" s="11">
        <v>2831</v>
      </c>
      <c r="AC835" s="11">
        <v>123.98</v>
      </c>
      <c r="AD835" s="11">
        <v>212.55</v>
      </c>
      <c r="AE835" s="17">
        <f t="shared" si="54"/>
        <v>4.3432527508960632</v>
      </c>
    </row>
    <row r="836" spans="2:31" x14ac:dyDescent="0.25">
      <c r="B836" s="11">
        <v>347</v>
      </c>
      <c r="C836" s="11">
        <v>2.76</v>
      </c>
      <c r="D836" s="11">
        <v>13.04</v>
      </c>
      <c r="E836" s="11">
        <v>6.19</v>
      </c>
      <c r="F836" s="11">
        <v>14.96</v>
      </c>
      <c r="G836" s="17">
        <f t="shared" si="58"/>
        <v>1.9713375796178345</v>
      </c>
      <c r="J836" s="11">
        <v>355</v>
      </c>
      <c r="K836" s="11">
        <v>62.12</v>
      </c>
      <c r="L836" s="11">
        <v>136.61000000000001</v>
      </c>
      <c r="M836" s="11">
        <v>31.19</v>
      </c>
      <c r="N836" s="11">
        <v>45.52</v>
      </c>
      <c r="O836" s="17">
        <f t="shared" si="55"/>
        <v>9.933121019108281</v>
      </c>
      <c r="R836" s="11">
        <v>190</v>
      </c>
      <c r="S836" s="11">
        <v>17.96</v>
      </c>
      <c r="T836" s="11">
        <v>44.25</v>
      </c>
      <c r="U836" s="11">
        <v>16.53</v>
      </c>
      <c r="V836" s="11">
        <v>26.35</v>
      </c>
      <c r="W836" s="17">
        <f t="shared" si="56"/>
        <v>5.2643312101910826</v>
      </c>
      <c r="Z836" s="11">
        <v>47</v>
      </c>
      <c r="AA836" s="11">
        <v>899</v>
      </c>
      <c r="AB836" s="11">
        <v>2580</v>
      </c>
      <c r="AC836" s="11">
        <v>127.88</v>
      </c>
      <c r="AD836" s="11">
        <v>231.48</v>
      </c>
      <c r="AE836" s="17">
        <f t="shared" si="54"/>
        <v>4.4798770913420594</v>
      </c>
    </row>
    <row r="837" spans="2:31" x14ac:dyDescent="0.25">
      <c r="B837" s="11">
        <v>165</v>
      </c>
      <c r="C837" s="11">
        <v>3.11</v>
      </c>
      <c r="D837" s="11">
        <v>9.76</v>
      </c>
      <c r="E837" s="11">
        <v>6.54</v>
      </c>
      <c r="F837" s="11">
        <v>11.82</v>
      </c>
      <c r="G837" s="17">
        <f t="shared" si="58"/>
        <v>2.0828025477707004</v>
      </c>
      <c r="J837" s="11">
        <v>62</v>
      </c>
      <c r="K837" s="11">
        <v>58.09</v>
      </c>
      <c r="L837" s="11">
        <v>112.52</v>
      </c>
      <c r="M837" s="11">
        <v>31.31</v>
      </c>
      <c r="N837" s="11">
        <v>41.37</v>
      </c>
      <c r="O837" s="17">
        <f t="shared" si="55"/>
        <v>9.971337579617833</v>
      </c>
      <c r="R837" s="11">
        <v>214</v>
      </c>
      <c r="S837" s="11">
        <v>18.21</v>
      </c>
      <c r="T837" s="11">
        <v>51.5</v>
      </c>
      <c r="U837" s="11">
        <v>16.600000000000001</v>
      </c>
      <c r="V837" s="11">
        <v>27.74</v>
      </c>
      <c r="W837" s="17">
        <f t="shared" si="56"/>
        <v>5.2866242038216562</v>
      </c>
      <c r="Z837" s="11">
        <v>89</v>
      </c>
      <c r="AA837" s="11">
        <v>931</v>
      </c>
      <c r="AB837" s="11">
        <v>4035</v>
      </c>
      <c r="AC837" s="11">
        <v>130.12</v>
      </c>
      <c r="AD837" s="11">
        <v>257.27999999999997</v>
      </c>
      <c r="AE837" s="17">
        <f t="shared" si="54"/>
        <v>4.5583485073930934</v>
      </c>
    </row>
    <row r="838" spans="2:31" x14ac:dyDescent="0.25">
      <c r="B838" s="11">
        <v>166</v>
      </c>
      <c r="C838" s="11">
        <v>3.12</v>
      </c>
      <c r="D838" s="11">
        <v>14.08</v>
      </c>
      <c r="E838" s="11">
        <v>6.57</v>
      </c>
      <c r="F838" s="11">
        <v>14.42</v>
      </c>
      <c r="G838" s="17">
        <f t="shared" si="58"/>
        <v>2.0923566878980893</v>
      </c>
      <c r="R838" s="11">
        <v>283</v>
      </c>
      <c r="S838" s="11">
        <v>18.329999999999998</v>
      </c>
      <c r="T838" s="11">
        <v>37.700000000000003</v>
      </c>
      <c r="U838" s="11">
        <v>16.670000000000002</v>
      </c>
      <c r="V838" s="11">
        <v>23.86</v>
      </c>
      <c r="W838" s="17">
        <f t="shared" si="56"/>
        <v>5.3089171974522298</v>
      </c>
      <c r="Z838" s="11">
        <v>136</v>
      </c>
      <c r="AA838" s="11">
        <v>1080</v>
      </c>
      <c r="AB838" s="11">
        <v>3759</v>
      </c>
      <c r="AC838" s="11">
        <v>130.47</v>
      </c>
      <c r="AD838" s="11">
        <v>237.48</v>
      </c>
      <c r="AE838" s="17">
        <f t="shared" si="54"/>
        <v>4.5706096661510678</v>
      </c>
    </row>
    <row r="839" spans="2:31" x14ac:dyDescent="0.25">
      <c r="B839" s="11">
        <v>164</v>
      </c>
      <c r="C839" s="11">
        <v>2.67</v>
      </c>
      <c r="D839" s="11">
        <v>24.91</v>
      </c>
      <c r="E839" s="11">
        <v>6.68</v>
      </c>
      <c r="F839" s="11">
        <v>20.09</v>
      </c>
      <c r="G839" s="17">
        <f t="shared" si="58"/>
        <v>2.1273885350318471</v>
      </c>
      <c r="I839" s="186" t="s">
        <v>19</v>
      </c>
      <c r="J839" s="11" t="s">
        <v>3</v>
      </c>
      <c r="K839" s="11" t="s">
        <v>4</v>
      </c>
      <c r="L839" s="11" t="s">
        <v>5</v>
      </c>
      <c r="M839" s="11" t="s">
        <v>6</v>
      </c>
      <c r="N839" s="11" t="s">
        <v>7</v>
      </c>
      <c r="O839" s="16" t="s">
        <v>167</v>
      </c>
      <c r="R839" s="11">
        <v>7</v>
      </c>
      <c r="S839" s="11">
        <v>18.440000000000001</v>
      </c>
      <c r="T839" s="11">
        <v>35.15</v>
      </c>
      <c r="U839" s="11">
        <v>16.809999999999999</v>
      </c>
      <c r="V839" s="11">
        <v>22.41</v>
      </c>
      <c r="W839" s="17">
        <f t="shared" si="56"/>
        <v>5.3535031847133752</v>
      </c>
      <c r="Z839" s="11">
        <v>112</v>
      </c>
      <c r="AA839" s="11">
        <v>1150</v>
      </c>
      <c r="AB839" s="11">
        <v>2344</v>
      </c>
      <c r="AC839" s="11">
        <v>133.88</v>
      </c>
      <c r="AD839" s="11">
        <v>191.24</v>
      </c>
      <c r="AE839" s="17">
        <f t="shared" si="54"/>
        <v>4.6900683843359001</v>
      </c>
    </row>
    <row r="840" spans="2:31" x14ac:dyDescent="0.25">
      <c r="B840" s="11">
        <v>216</v>
      </c>
      <c r="C840" s="11">
        <v>2.93</v>
      </c>
      <c r="D840" s="11">
        <v>7.61</v>
      </c>
      <c r="E840" s="11">
        <v>6.72</v>
      </c>
      <c r="F840" s="11">
        <v>11.1</v>
      </c>
      <c r="G840" s="17">
        <f t="shared" si="58"/>
        <v>2.1401273885350318</v>
      </c>
      <c r="I840" s="187" t="s">
        <v>222</v>
      </c>
      <c r="J840" s="11">
        <v>492</v>
      </c>
      <c r="K840" s="11">
        <v>0.73</v>
      </c>
      <c r="L840" s="11">
        <v>4.46</v>
      </c>
      <c r="M840" s="11">
        <v>3.19</v>
      </c>
      <c r="N840" s="11">
        <v>7.88</v>
      </c>
      <c r="O840" s="17">
        <f t="shared" ref="O840:O903" si="59">M840/3.14</f>
        <v>1.0159235668789808</v>
      </c>
      <c r="R840" s="11">
        <v>153</v>
      </c>
      <c r="S840" s="11">
        <v>19.010000000000002</v>
      </c>
      <c r="T840" s="11">
        <v>47.84</v>
      </c>
      <c r="U840" s="11">
        <v>16.88</v>
      </c>
      <c r="V840" s="11">
        <v>26.51</v>
      </c>
      <c r="W840" s="17">
        <f t="shared" si="56"/>
        <v>5.3757961783439487</v>
      </c>
      <c r="Z840" s="11">
        <v>63</v>
      </c>
      <c r="AA840" s="11">
        <v>1120</v>
      </c>
      <c r="AB840" s="11">
        <v>3126</v>
      </c>
      <c r="AC840" s="11">
        <v>134.37</v>
      </c>
      <c r="AD840" s="11">
        <v>234.79</v>
      </c>
      <c r="AE840" s="17">
        <f t="shared" si="54"/>
        <v>4.7072340065970639</v>
      </c>
    </row>
    <row r="841" spans="2:31" x14ac:dyDescent="0.25">
      <c r="B841" s="11">
        <v>356</v>
      </c>
      <c r="C841" s="11">
        <v>2.83</v>
      </c>
      <c r="D841" s="11">
        <v>8.41</v>
      </c>
      <c r="E841" s="11">
        <v>6.98</v>
      </c>
      <c r="F841" s="11">
        <v>11.55</v>
      </c>
      <c r="G841" s="17">
        <f t="shared" si="58"/>
        <v>2.2229299363057327</v>
      </c>
      <c r="J841" s="11">
        <v>35</v>
      </c>
      <c r="K841" s="11">
        <v>0.76</v>
      </c>
      <c r="L841" s="11">
        <v>8.7799999999999994</v>
      </c>
      <c r="M841" s="11">
        <v>3.24</v>
      </c>
      <c r="N841" s="11">
        <v>11.19</v>
      </c>
      <c r="O841" s="17">
        <f t="shared" si="59"/>
        <v>1.0318471337579618</v>
      </c>
      <c r="R841" s="11">
        <v>375</v>
      </c>
      <c r="S841" s="11">
        <v>18.36</v>
      </c>
      <c r="T841" s="11">
        <v>45.13</v>
      </c>
      <c r="U841" s="11">
        <v>16.899999999999999</v>
      </c>
      <c r="V841" s="11">
        <v>25.67</v>
      </c>
      <c r="W841" s="17">
        <f t="shared" si="56"/>
        <v>5.3821656050955404</v>
      </c>
      <c r="Z841" s="11">
        <v>54</v>
      </c>
      <c r="AA841" s="11">
        <v>1005</v>
      </c>
      <c r="AB841" s="11">
        <v>3145</v>
      </c>
      <c r="AC841" s="11">
        <v>137.15</v>
      </c>
      <c r="AD841" s="11">
        <v>231.24</v>
      </c>
      <c r="AE841" s="17">
        <f t="shared" si="54"/>
        <v>4.8046226390175439</v>
      </c>
    </row>
    <row r="842" spans="2:31" x14ac:dyDescent="0.25">
      <c r="B842" s="11">
        <v>152</v>
      </c>
      <c r="C842" s="11">
        <v>3.01</v>
      </c>
      <c r="D842" s="11">
        <v>15.34</v>
      </c>
      <c r="E842" s="11">
        <v>7.29</v>
      </c>
      <c r="F842" s="11">
        <v>16.32</v>
      </c>
      <c r="G842" s="17">
        <f t="shared" si="58"/>
        <v>2.3216560509554141</v>
      </c>
      <c r="J842" s="11">
        <v>205</v>
      </c>
      <c r="K842" s="11">
        <v>0.74</v>
      </c>
      <c r="L842" s="11">
        <v>9.98</v>
      </c>
      <c r="M842" s="11">
        <v>3.25</v>
      </c>
      <c r="N842" s="11">
        <v>12.49</v>
      </c>
      <c r="O842" s="17">
        <f t="shared" si="59"/>
        <v>1.0350318471337578</v>
      </c>
      <c r="R842" s="11">
        <v>99</v>
      </c>
      <c r="S842" s="11">
        <v>17.63</v>
      </c>
      <c r="T842" s="11">
        <v>42.94</v>
      </c>
      <c r="U842" s="11">
        <v>17.02</v>
      </c>
      <c r="V842" s="11">
        <v>25.87</v>
      </c>
      <c r="W842" s="17">
        <f t="shared" si="56"/>
        <v>5.420382165605095</v>
      </c>
      <c r="Z842" s="11">
        <v>140</v>
      </c>
      <c r="AA842" s="11">
        <v>1111</v>
      </c>
      <c r="AB842" s="11">
        <v>2308</v>
      </c>
      <c r="AC842" s="11">
        <v>138.33000000000001</v>
      </c>
      <c r="AD842" s="11">
        <v>192.85</v>
      </c>
      <c r="AE842" s="17">
        <f t="shared" si="54"/>
        <v>4.8459602599729994</v>
      </c>
    </row>
    <row r="843" spans="2:31" x14ac:dyDescent="0.25">
      <c r="B843" s="11">
        <v>93</v>
      </c>
      <c r="C843" s="11">
        <v>3.55</v>
      </c>
      <c r="D843" s="11">
        <v>11.64</v>
      </c>
      <c r="E843" s="11">
        <v>7.34</v>
      </c>
      <c r="F843" s="11">
        <v>13.5</v>
      </c>
      <c r="G843" s="17">
        <f t="shared" si="58"/>
        <v>2.3375796178343946</v>
      </c>
      <c r="J843" s="11">
        <v>19</v>
      </c>
      <c r="K843" s="11">
        <v>0.83</v>
      </c>
      <c r="L843" s="11">
        <v>14.29</v>
      </c>
      <c r="M843" s="11">
        <v>3.34</v>
      </c>
      <c r="N843" s="11">
        <v>16.22</v>
      </c>
      <c r="O843" s="17">
        <f t="shared" si="59"/>
        <v>1.0636942675159236</v>
      </c>
      <c r="R843" s="11">
        <v>45</v>
      </c>
      <c r="S843" s="11">
        <v>18.91</v>
      </c>
      <c r="T843" s="11">
        <v>51.9</v>
      </c>
      <c r="U843" s="11">
        <v>17.07</v>
      </c>
      <c r="V843" s="11">
        <v>28.04</v>
      </c>
      <c r="W843" s="17">
        <f t="shared" si="56"/>
        <v>5.436305732484076</v>
      </c>
      <c r="Z843" s="11">
        <v>119</v>
      </c>
      <c r="AA843" s="11">
        <v>1055</v>
      </c>
      <c r="AB843" s="11">
        <v>3058</v>
      </c>
      <c r="AC843" s="11">
        <v>141.30000000000001</v>
      </c>
      <c r="AD843" s="11">
        <v>242.45</v>
      </c>
      <c r="AE843" s="17">
        <f t="shared" si="54"/>
        <v>4.950004950004951</v>
      </c>
    </row>
    <row r="844" spans="2:31" x14ac:dyDescent="0.25">
      <c r="B844" s="11">
        <v>125</v>
      </c>
      <c r="C844" s="11">
        <v>3.71</v>
      </c>
      <c r="D844" s="11">
        <v>9.85</v>
      </c>
      <c r="E844" s="11">
        <v>7.54</v>
      </c>
      <c r="F844" s="11">
        <v>12.46</v>
      </c>
      <c r="G844" s="17">
        <f t="shared" si="58"/>
        <v>2.4012738853503186</v>
      </c>
      <c r="J844" s="11">
        <v>111</v>
      </c>
      <c r="K844" s="11">
        <v>0.86</v>
      </c>
      <c r="L844" s="11">
        <v>7.73</v>
      </c>
      <c r="M844" s="11">
        <v>3.41</v>
      </c>
      <c r="N844" s="11">
        <v>11.04</v>
      </c>
      <c r="O844" s="17">
        <f t="shared" si="59"/>
        <v>1.0859872611464969</v>
      </c>
      <c r="R844" s="11">
        <v>156</v>
      </c>
      <c r="S844" s="11">
        <v>17.149999999999999</v>
      </c>
      <c r="T844" s="11">
        <v>32.950000000000003</v>
      </c>
      <c r="U844" s="11">
        <v>17.07</v>
      </c>
      <c r="V844" s="11">
        <v>23.94</v>
      </c>
      <c r="W844" s="17">
        <f t="shared" si="56"/>
        <v>5.436305732484076</v>
      </c>
      <c r="Z844" s="11">
        <v>64</v>
      </c>
      <c r="AA844" s="11">
        <v>1033</v>
      </c>
      <c r="AB844" s="11">
        <v>3705</v>
      </c>
      <c r="AC844" s="11">
        <v>141.74</v>
      </c>
      <c r="AD844" s="11">
        <v>255.24</v>
      </c>
      <c r="AE844" s="17">
        <f t="shared" si="54"/>
        <v>4.9654189781578317</v>
      </c>
    </row>
    <row r="845" spans="2:31" x14ac:dyDescent="0.25">
      <c r="B845" s="11">
        <v>254</v>
      </c>
      <c r="C845" s="11">
        <v>3.87</v>
      </c>
      <c r="D845" s="11">
        <v>15.95</v>
      </c>
      <c r="E845" s="11">
        <v>7.56</v>
      </c>
      <c r="F845" s="11">
        <v>16.52</v>
      </c>
      <c r="G845" s="17">
        <f t="shared" si="58"/>
        <v>2.4076433121019107</v>
      </c>
      <c r="J845" s="11">
        <v>223</v>
      </c>
      <c r="K845" s="11">
        <v>0.98</v>
      </c>
      <c r="L845" s="11">
        <v>11.62</v>
      </c>
      <c r="M845" s="11">
        <v>3.56</v>
      </c>
      <c r="N845" s="11">
        <v>12.98</v>
      </c>
      <c r="O845" s="17">
        <f t="shared" si="59"/>
        <v>1.1337579617834395</v>
      </c>
      <c r="R845" s="11">
        <v>200</v>
      </c>
      <c r="S845" s="11">
        <v>19.78</v>
      </c>
      <c r="T845" s="11">
        <v>59.59</v>
      </c>
      <c r="U845" s="11">
        <v>17.25</v>
      </c>
      <c r="V845" s="11">
        <v>30.03</v>
      </c>
      <c r="W845" s="17">
        <f t="shared" si="56"/>
        <v>5.4936305732484074</v>
      </c>
      <c r="Z845" s="11">
        <v>134</v>
      </c>
      <c r="AA845" s="11">
        <v>1194</v>
      </c>
      <c r="AB845" s="11">
        <v>3205</v>
      </c>
      <c r="AC845" s="11">
        <v>142.75</v>
      </c>
      <c r="AD845" s="11">
        <v>228.59</v>
      </c>
      <c r="AE845" s="17">
        <f t="shared" si="54"/>
        <v>5.0008011791451281</v>
      </c>
    </row>
    <row r="846" spans="2:31" x14ac:dyDescent="0.25">
      <c r="B846" s="11">
        <v>116</v>
      </c>
      <c r="C846" s="11">
        <v>3.74</v>
      </c>
      <c r="D846" s="11">
        <v>11.89</v>
      </c>
      <c r="E846" s="11">
        <v>7.66</v>
      </c>
      <c r="F846" s="11">
        <v>13.54</v>
      </c>
      <c r="G846" s="17">
        <f t="shared" si="58"/>
        <v>2.4394904458598727</v>
      </c>
      <c r="J846" s="11">
        <v>504</v>
      </c>
      <c r="K846" s="11">
        <v>0.96</v>
      </c>
      <c r="L846" s="11">
        <v>13.89</v>
      </c>
      <c r="M846" s="11">
        <v>3.56</v>
      </c>
      <c r="N846" s="11">
        <v>13.98</v>
      </c>
      <c r="O846" s="17">
        <f t="shared" si="59"/>
        <v>1.1337579617834395</v>
      </c>
      <c r="R846" s="11">
        <v>3</v>
      </c>
      <c r="S846" s="11">
        <v>16.61</v>
      </c>
      <c r="T846" s="11">
        <v>44.18</v>
      </c>
      <c r="U846" s="11">
        <v>17.260000000000002</v>
      </c>
      <c r="V846" s="11">
        <v>29.7</v>
      </c>
      <c r="W846" s="17">
        <f t="shared" si="56"/>
        <v>5.4968152866242042</v>
      </c>
      <c r="Z846" s="11">
        <v>57</v>
      </c>
      <c r="AA846" s="11">
        <v>1025</v>
      </c>
      <c r="AB846" s="11">
        <v>3764</v>
      </c>
      <c r="AC846" s="11">
        <v>143.4</v>
      </c>
      <c r="AD846" s="11">
        <v>276.89</v>
      </c>
      <c r="AE846" s="17">
        <f t="shared" si="54"/>
        <v>5.0235719025527947</v>
      </c>
    </row>
    <row r="847" spans="2:31" x14ac:dyDescent="0.25">
      <c r="B847" s="11">
        <v>37</v>
      </c>
      <c r="C847" s="11">
        <v>3.82</v>
      </c>
      <c r="D847" s="11">
        <v>12.25</v>
      </c>
      <c r="E847" s="11">
        <v>7.69</v>
      </c>
      <c r="F847" s="11">
        <v>14.4</v>
      </c>
      <c r="G847" s="17">
        <f t="shared" si="58"/>
        <v>2.4490445859872612</v>
      </c>
      <c r="J847" s="11">
        <v>517</v>
      </c>
      <c r="K847" s="11">
        <v>0.99</v>
      </c>
      <c r="L847" s="11">
        <v>18.8</v>
      </c>
      <c r="M847" s="11">
        <v>3.72</v>
      </c>
      <c r="N847" s="11">
        <v>17.22</v>
      </c>
      <c r="O847" s="17">
        <f t="shared" si="59"/>
        <v>1.1847133757961783</v>
      </c>
      <c r="R847" s="11">
        <v>294</v>
      </c>
      <c r="S847" s="11">
        <v>19.14</v>
      </c>
      <c r="T847" s="11">
        <v>67.95</v>
      </c>
      <c r="U847" s="11">
        <v>17.28</v>
      </c>
      <c r="V847" s="11">
        <v>32.03</v>
      </c>
      <c r="W847" s="17">
        <f t="shared" si="56"/>
        <v>5.5031847133757967</v>
      </c>
      <c r="Z847" s="11">
        <v>75</v>
      </c>
      <c r="AA847" s="11">
        <v>1323</v>
      </c>
      <c r="AB847" s="11">
        <v>2961</v>
      </c>
      <c r="AC847" s="11">
        <v>143.63999999999999</v>
      </c>
      <c r="AD847" s="11">
        <v>212.99</v>
      </c>
      <c r="AE847" s="17">
        <f t="shared" si="54"/>
        <v>5.0319795542725476</v>
      </c>
    </row>
    <row r="848" spans="2:31" x14ac:dyDescent="0.25">
      <c r="B848" s="11">
        <v>262</v>
      </c>
      <c r="C848" s="11">
        <v>2.82</v>
      </c>
      <c r="D848" s="11">
        <v>18.38</v>
      </c>
      <c r="E848" s="11">
        <v>7.85</v>
      </c>
      <c r="F848" s="11">
        <v>17.38</v>
      </c>
      <c r="G848" s="17">
        <f t="shared" si="58"/>
        <v>2.5</v>
      </c>
      <c r="J848" s="11">
        <v>480</v>
      </c>
      <c r="K848" s="11">
        <v>1.1599999999999999</v>
      </c>
      <c r="L848" s="11">
        <v>7.48</v>
      </c>
      <c r="M848" s="11">
        <v>4.03</v>
      </c>
      <c r="N848" s="11">
        <v>10.56</v>
      </c>
      <c r="O848" s="17">
        <f t="shared" si="59"/>
        <v>1.2834394904458599</v>
      </c>
      <c r="R848" s="11">
        <v>371</v>
      </c>
      <c r="S848" s="11">
        <v>20.09</v>
      </c>
      <c r="T848" s="11">
        <v>42.99</v>
      </c>
      <c r="U848" s="11">
        <v>17.34</v>
      </c>
      <c r="V848" s="11">
        <v>25.33</v>
      </c>
      <c r="W848" s="17">
        <f t="shared" si="56"/>
        <v>5.5222929936305727</v>
      </c>
      <c r="Z848" s="11">
        <v>68</v>
      </c>
      <c r="AA848" s="11">
        <v>1291</v>
      </c>
      <c r="AB848" s="11">
        <v>2780</v>
      </c>
      <c r="AC848" s="11">
        <v>144.27000000000001</v>
      </c>
      <c r="AD848" s="11">
        <v>209.38</v>
      </c>
      <c r="AE848" s="17">
        <f t="shared" si="54"/>
        <v>5.0540496400369017</v>
      </c>
    </row>
    <row r="849" spans="2:31" x14ac:dyDescent="0.25">
      <c r="B849" s="11">
        <v>296</v>
      </c>
      <c r="C849" s="11">
        <v>4.4000000000000004</v>
      </c>
      <c r="D849" s="11">
        <v>24.91</v>
      </c>
      <c r="E849" s="11">
        <v>8.1199999999999992</v>
      </c>
      <c r="F849" s="11">
        <v>20.7</v>
      </c>
      <c r="G849" s="17">
        <f t="shared" si="58"/>
        <v>2.5859872611464967</v>
      </c>
      <c r="J849" s="11">
        <v>213</v>
      </c>
      <c r="K849" s="11">
        <v>1.27</v>
      </c>
      <c r="L849" s="11">
        <v>7.02</v>
      </c>
      <c r="M849" s="11">
        <v>4.09</v>
      </c>
      <c r="N849" s="11">
        <v>9.82</v>
      </c>
      <c r="O849" s="17">
        <f t="shared" si="59"/>
        <v>1.3025477707006368</v>
      </c>
      <c r="R849" s="11">
        <v>333</v>
      </c>
      <c r="S849" s="11">
        <v>20.329999999999998</v>
      </c>
      <c r="T849" s="11">
        <v>54.05</v>
      </c>
      <c r="U849" s="11">
        <v>17.37</v>
      </c>
      <c r="V849" s="11">
        <v>29.23</v>
      </c>
      <c r="W849" s="17">
        <f t="shared" si="56"/>
        <v>5.531847133757962</v>
      </c>
      <c r="Z849" s="11">
        <v>100</v>
      </c>
      <c r="AA849" s="11">
        <v>996</v>
      </c>
      <c r="AB849" s="11">
        <v>3680</v>
      </c>
      <c r="AC849" s="11">
        <v>144.81</v>
      </c>
      <c r="AD849" s="11">
        <v>256.79000000000002</v>
      </c>
      <c r="AE849" s="17">
        <f t="shared" si="54"/>
        <v>5.0729668564063468</v>
      </c>
    </row>
    <row r="850" spans="2:31" x14ac:dyDescent="0.25">
      <c r="B850" s="11">
        <v>26</v>
      </c>
      <c r="C850" s="11">
        <v>4.17</v>
      </c>
      <c r="D850" s="11">
        <v>11.5</v>
      </c>
      <c r="E850" s="11">
        <v>8.41</v>
      </c>
      <c r="F850" s="11">
        <v>13.72</v>
      </c>
      <c r="G850" s="17">
        <f t="shared" si="58"/>
        <v>2.6783439490445859</v>
      </c>
      <c r="J850" s="11">
        <v>67</v>
      </c>
      <c r="K850" s="11">
        <v>1.0900000000000001</v>
      </c>
      <c r="L850" s="11">
        <v>4.9400000000000004</v>
      </c>
      <c r="M850" s="11">
        <v>4.12</v>
      </c>
      <c r="N850" s="11">
        <v>8.51</v>
      </c>
      <c r="O850" s="17">
        <f t="shared" si="59"/>
        <v>1.3121019108280254</v>
      </c>
      <c r="R850" s="11">
        <v>349</v>
      </c>
      <c r="S850" s="11">
        <v>20.3</v>
      </c>
      <c r="T850" s="11">
        <v>48.93</v>
      </c>
      <c r="U850" s="11">
        <v>17.45</v>
      </c>
      <c r="V850" s="11">
        <v>27.15</v>
      </c>
      <c r="W850" s="17">
        <f t="shared" si="56"/>
        <v>5.5573248407643305</v>
      </c>
      <c r="Z850" s="11">
        <v>99</v>
      </c>
      <c r="AA850" s="11">
        <v>1368</v>
      </c>
      <c r="AB850" s="11">
        <v>3892</v>
      </c>
      <c r="AC850" s="11">
        <v>145.1</v>
      </c>
      <c r="AD850" s="11">
        <v>241.18</v>
      </c>
      <c r="AE850" s="17">
        <f t="shared" si="54"/>
        <v>5.0831261022343828</v>
      </c>
    </row>
    <row r="851" spans="2:31" x14ac:dyDescent="0.25">
      <c r="B851" s="11">
        <v>269</v>
      </c>
      <c r="C851" s="11">
        <v>3.99</v>
      </c>
      <c r="D851" s="11">
        <v>15.67</v>
      </c>
      <c r="E851" s="11">
        <v>8.41</v>
      </c>
      <c r="F851" s="11">
        <v>16.79</v>
      </c>
      <c r="G851" s="17">
        <f t="shared" si="58"/>
        <v>2.6783439490445859</v>
      </c>
      <c r="J851" s="11">
        <v>460</v>
      </c>
      <c r="K851" s="11">
        <v>1.23</v>
      </c>
      <c r="L851" s="11">
        <v>6.33</v>
      </c>
      <c r="M851" s="11">
        <v>4.18</v>
      </c>
      <c r="N851" s="11">
        <v>9.35</v>
      </c>
      <c r="O851" s="17">
        <f t="shared" si="59"/>
        <v>1.3312101910828025</v>
      </c>
      <c r="R851" s="11">
        <v>35</v>
      </c>
      <c r="S851" s="11">
        <v>15.43</v>
      </c>
      <c r="T851" s="11">
        <v>52.88</v>
      </c>
      <c r="U851" s="11">
        <v>17.53</v>
      </c>
      <c r="V851" s="11">
        <v>33.409999999999997</v>
      </c>
      <c r="W851" s="17">
        <f t="shared" si="56"/>
        <v>5.5828025477707008</v>
      </c>
      <c r="Z851" s="11">
        <v>8</v>
      </c>
      <c r="AA851" s="11">
        <v>1054</v>
      </c>
      <c r="AB851" s="11">
        <v>2555</v>
      </c>
      <c r="AC851" s="11">
        <v>146.99</v>
      </c>
      <c r="AD851" s="11">
        <v>215.08</v>
      </c>
      <c r="AE851" s="17">
        <f t="shared" si="54"/>
        <v>5.1493363595274424</v>
      </c>
    </row>
    <row r="852" spans="2:31" x14ac:dyDescent="0.25">
      <c r="B852" s="11">
        <v>206</v>
      </c>
      <c r="C852" s="11">
        <v>3.93</v>
      </c>
      <c r="D852" s="11">
        <v>19</v>
      </c>
      <c r="E852" s="11">
        <v>8.44</v>
      </c>
      <c r="F852" s="11">
        <v>17.7</v>
      </c>
      <c r="G852" s="17">
        <f t="shared" si="58"/>
        <v>2.6878980891719744</v>
      </c>
      <c r="J852" s="11">
        <v>377</v>
      </c>
      <c r="K852" s="11">
        <v>1.21</v>
      </c>
      <c r="L852" s="11">
        <v>9.86</v>
      </c>
      <c r="M852" s="11">
        <v>4.28</v>
      </c>
      <c r="N852" s="11">
        <v>11.68</v>
      </c>
      <c r="O852" s="17">
        <f t="shared" si="59"/>
        <v>1.3630573248407643</v>
      </c>
      <c r="R852" s="11">
        <v>57</v>
      </c>
      <c r="S852" s="11">
        <v>16.37</v>
      </c>
      <c r="T852" s="11">
        <v>41.37</v>
      </c>
      <c r="U852" s="11">
        <v>17.559999999999999</v>
      </c>
      <c r="V852" s="11">
        <v>25.73</v>
      </c>
      <c r="W852" s="17">
        <f t="shared" si="56"/>
        <v>5.5923566878980884</v>
      </c>
      <c r="Z852" s="11">
        <v>24</v>
      </c>
      <c r="AA852" s="11">
        <v>1262</v>
      </c>
      <c r="AB852" s="11">
        <v>2961</v>
      </c>
      <c r="AC852" s="11">
        <v>147.19999999999999</v>
      </c>
      <c r="AD852" s="11">
        <v>219.48</v>
      </c>
      <c r="AE852" s="17">
        <f t="shared" si="54"/>
        <v>5.1566930547822265</v>
      </c>
    </row>
    <row r="853" spans="2:31" x14ac:dyDescent="0.25">
      <c r="B853" s="11">
        <v>260</v>
      </c>
      <c r="C853" s="11">
        <v>4.83</v>
      </c>
      <c r="D853" s="11">
        <v>14.8</v>
      </c>
      <c r="E853" s="11">
        <v>8.4700000000000006</v>
      </c>
      <c r="F853" s="11">
        <v>14.75</v>
      </c>
      <c r="G853" s="17">
        <f t="shared" si="58"/>
        <v>2.6974522292993632</v>
      </c>
      <c r="J853" s="11">
        <v>115</v>
      </c>
      <c r="K853" s="11">
        <v>1.33</v>
      </c>
      <c r="L853" s="11">
        <v>11.85</v>
      </c>
      <c r="M853" s="11">
        <v>4.29</v>
      </c>
      <c r="N853" s="11">
        <v>12.82</v>
      </c>
      <c r="O853" s="17">
        <f t="shared" si="59"/>
        <v>1.3662420382165605</v>
      </c>
      <c r="R853" s="11">
        <v>31</v>
      </c>
      <c r="S853" s="11">
        <v>21.63</v>
      </c>
      <c r="T853" s="11">
        <v>50.18</v>
      </c>
      <c r="U853" s="11">
        <v>17.600000000000001</v>
      </c>
      <c r="V853" s="11">
        <v>27.15</v>
      </c>
      <c r="W853" s="17">
        <f t="shared" si="56"/>
        <v>5.6050955414012744</v>
      </c>
      <c r="Z853" s="11">
        <v>137</v>
      </c>
      <c r="AA853" s="11">
        <v>1086</v>
      </c>
      <c r="AB853" s="11">
        <v>2244</v>
      </c>
      <c r="AC853" s="11">
        <v>151.88</v>
      </c>
      <c r="AD853" s="11">
        <v>204.99</v>
      </c>
      <c r="AE853" s="17">
        <f t="shared" si="54"/>
        <v>5.3206422633174224</v>
      </c>
    </row>
    <row r="854" spans="2:31" x14ac:dyDescent="0.25">
      <c r="B854" s="11">
        <v>119</v>
      </c>
      <c r="C854" s="11">
        <v>4.1500000000000004</v>
      </c>
      <c r="D854" s="11">
        <v>15.56</v>
      </c>
      <c r="E854" s="11">
        <v>9.23</v>
      </c>
      <c r="F854" s="11">
        <v>16.37</v>
      </c>
      <c r="G854" s="17">
        <f t="shared" si="58"/>
        <v>2.9394904458598727</v>
      </c>
      <c r="J854" s="11">
        <v>33</v>
      </c>
      <c r="K854" s="11">
        <v>1.33</v>
      </c>
      <c r="L854" s="11">
        <v>18.88</v>
      </c>
      <c r="M854" s="11">
        <v>4.3099999999999996</v>
      </c>
      <c r="N854" s="11">
        <v>16.72</v>
      </c>
      <c r="O854" s="17">
        <f t="shared" si="59"/>
        <v>1.3726114649681527</v>
      </c>
      <c r="R854" s="11">
        <v>157</v>
      </c>
      <c r="S854" s="11">
        <v>20.059999999999999</v>
      </c>
      <c r="T854" s="11">
        <v>48.58</v>
      </c>
      <c r="U854" s="11">
        <v>17.72</v>
      </c>
      <c r="V854" s="11">
        <v>26.78</v>
      </c>
      <c r="W854" s="17">
        <f t="shared" si="56"/>
        <v>5.6433121019108272</v>
      </c>
      <c r="Z854" s="11">
        <v>86</v>
      </c>
      <c r="AA854" s="11">
        <v>1479</v>
      </c>
      <c r="AB854" s="11">
        <v>3778</v>
      </c>
      <c r="AC854" s="11">
        <v>152.37</v>
      </c>
      <c r="AD854" s="11">
        <v>243.04</v>
      </c>
      <c r="AE854" s="17">
        <f t="shared" si="54"/>
        <v>5.3378078855785862</v>
      </c>
    </row>
    <row r="855" spans="2:31" x14ac:dyDescent="0.25">
      <c r="B855" s="11">
        <v>15</v>
      </c>
      <c r="C855" s="11">
        <v>5.03</v>
      </c>
      <c r="D855" s="11">
        <v>14.12</v>
      </c>
      <c r="E855" s="11">
        <v>9.2899999999999991</v>
      </c>
      <c r="F855" s="11">
        <v>14.51</v>
      </c>
      <c r="G855" s="17">
        <f t="shared" si="58"/>
        <v>2.9585987261146491</v>
      </c>
      <c r="J855" s="11">
        <v>90</v>
      </c>
      <c r="K855" s="11">
        <v>1.36</v>
      </c>
      <c r="L855" s="11">
        <v>8.6199999999999992</v>
      </c>
      <c r="M855" s="11">
        <v>4.3099999999999996</v>
      </c>
      <c r="N855" s="11">
        <v>11.19</v>
      </c>
      <c r="O855" s="17">
        <f t="shared" si="59"/>
        <v>1.3726114649681527</v>
      </c>
      <c r="R855" s="11">
        <v>321</v>
      </c>
      <c r="S855" s="11">
        <v>21.22</v>
      </c>
      <c r="T855" s="11">
        <v>49.01</v>
      </c>
      <c r="U855" s="11">
        <v>17.78</v>
      </c>
      <c r="V855" s="11">
        <v>26.61</v>
      </c>
      <c r="W855" s="17">
        <f t="shared" si="56"/>
        <v>5.6624203821656049</v>
      </c>
      <c r="Z855" s="11">
        <v>32</v>
      </c>
      <c r="AA855" s="11">
        <v>1136</v>
      </c>
      <c r="AB855" s="11">
        <v>3343</v>
      </c>
      <c r="AC855" s="11">
        <v>152.94999999999999</v>
      </c>
      <c r="AD855" s="11">
        <v>247.38</v>
      </c>
      <c r="AE855" s="17">
        <f t="shared" si="54"/>
        <v>5.3581263772346572</v>
      </c>
    </row>
    <row r="856" spans="2:31" x14ac:dyDescent="0.25">
      <c r="B856" s="11">
        <v>104</v>
      </c>
      <c r="C856" s="11">
        <v>3.78</v>
      </c>
      <c r="D856" s="11">
        <v>12.4</v>
      </c>
      <c r="E856" s="11">
        <v>9.4700000000000006</v>
      </c>
      <c r="F856" s="11">
        <v>15.57</v>
      </c>
      <c r="G856" s="17">
        <f t="shared" si="58"/>
        <v>3.015923566878981</v>
      </c>
      <c r="J856" s="11">
        <v>246</v>
      </c>
      <c r="K856" s="11">
        <v>1.23</v>
      </c>
      <c r="L856" s="11">
        <v>7.14</v>
      </c>
      <c r="M856" s="11">
        <v>4.3099999999999996</v>
      </c>
      <c r="N856" s="11">
        <v>10.7</v>
      </c>
      <c r="O856" s="17">
        <f t="shared" si="59"/>
        <v>1.3726114649681527</v>
      </c>
      <c r="R856" s="11">
        <v>229</v>
      </c>
      <c r="S856" s="11">
        <v>20.05</v>
      </c>
      <c r="T856" s="11">
        <v>51.75</v>
      </c>
      <c r="U856" s="11">
        <v>17.829999999999998</v>
      </c>
      <c r="V856" s="11">
        <v>27.97</v>
      </c>
      <c r="W856" s="17">
        <f t="shared" si="56"/>
        <v>5.6783439490445851</v>
      </c>
      <c r="Z856" s="11">
        <v>5</v>
      </c>
      <c r="AA856" s="11">
        <v>1261</v>
      </c>
      <c r="AB856" s="11">
        <v>3226</v>
      </c>
      <c r="AC856" s="11">
        <v>155.88</v>
      </c>
      <c r="AD856" s="11">
        <v>236.55</v>
      </c>
      <c r="AE856" s="17">
        <f t="shared" si="54"/>
        <v>5.4607697919799829</v>
      </c>
    </row>
    <row r="857" spans="2:31" x14ac:dyDescent="0.25">
      <c r="B857" s="11">
        <v>352</v>
      </c>
      <c r="C857" s="11">
        <v>4.0999999999999996</v>
      </c>
      <c r="D857" s="11">
        <v>18.63</v>
      </c>
      <c r="E857" s="11">
        <v>10.06</v>
      </c>
      <c r="F857" s="11">
        <v>22.94</v>
      </c>
      <c r="G857" s="17">
        <f t="shared" si="58"/>
        <v>3.2038216560509554</v>
      </c>
      <c r="J857" s="11">
        <v>516</v>
      </c>
      <c r="K857" s="11">
        <v>1.42</v>
      </c>
      <c r="L857" s="11">
        <v>11.66</v>
      </c>
      <c r="M857" s="11">
        <v>4.3099999999999996</v>
      </c>
      <c r="N857" s="11">
        <v>12.89</v>
      </c>
      <c r="O857" s="17">
        <f t="shared" si="59"/>
        <v>1.3726114649681527</v>
      </c>
      <c r="R857" s="11">
        <v>74</v>
      </c>
      <c r="S857" s="11">
        <v>18.5</v>
      </c>
      <c r="T857" s="11">
        <v>37.33</v>
      </c>
      <c r="U857" s="11">
        <v>17.84</v>
      </c>
      <c r="V857" s="11">
        <v>24.26</v>
      </c>
      <c r="W857" s="17">
        <f t="shared" si="56"/>
        <v>5.6815286624203818</v>
      </c>
      <c r="Z857" s="11">
        <v>92</v>
      </c>
      <c r="AA857" s="11">
        <v>1217</v>
      </c>
      <c r="AB857" s="11">
        <v>3897</v>
      </c>
      <c r="AC857" s="11">
        <v>156.37</v>
      </c>
      <c r="AD857" s="11">
        <v>267.08</v>
      </c>
      <c r="AE857" s="17">
        <f t="shared" si="54"/>
        <v>5.4779354142411467</v>
      </c>
    </row>
    <row r="858" spans="2:31" x14ac:dyDescent="0.25">
      <c r="B858" s="11">
        <v>413</v>
      </c>
      <c r="C858" s="11">
        <v>6.13</v>
      </c>
      <c r="D858" s="11">
        <v>20.13</v>
      </c>
      <c r="E858" s="11">
        <v>10.130000000000001</v>
      </c>
      <c r="F858" s="11">
        <v>17.829999999999998</v>
      </c>
      <c r="G858" s="17">
        <f t="shared" si="58"/>
        <v>3.2261146496815289</v>
      </c>
      <c r="J858" s="11">
        <v>85</v>
      </c>
      <c r="K858" s="11">
        <v>1.37</v>
      </c>
      <c r="L858" s="11">
        <v>13.58</v>
      </c>
      <c r="M858" s="11">
        <v>4.34</v>
      </c>
      <c r="N858" s="11">
        <v>13.69</v>
      </c>
      <c r="O858" s="17">
        <f t="shared" si="59"/>
        <v>1.3821656050955413</v>
      </c>
      <c r="R858" s="11">
        <v>343</v>
      </c>
      <c r="S858" s="11">
        <v>20.329999999999998</v>
      </c>
      <c r="T858" s="11">
        <v>40.520000000000003</v>
      </c>
      <c r="U858" s="11">
        <v>17.87</v>
      </c>
      <c r="V858" s="11">
        <v>24.37</v>
      </c>
      <c r="W858" s="17">
        <f t="shared" si="56"/>
        <v>5.6910828025477711</v>
      </c>
      <c r="Z858" s="11">
        <v>44</v>
      </c>
      <c r="AA858" s="11">
        <v>1758</v>
      </c>
      <c r="AB858" s="11">
        <v>4509</v>
      </c>
      <c r="AC858" s="11">
        <v>158.61000000000001</v>
      </c>
      <c r="AD858" s="11">
        <v>260.11</v>
      </c>
      <c r="AE858" s="17">
        <f t="shared" ref="AE858:AE886" si="60">AC858/(3.14*9.0909)</f>
        <v>5.5564068302921816</v>
      </c>
    </row>
    <row r="859" spans="2:31" x14ac:dyDescent="0.25">
      <c r="B859" s="11">
        <v>25</v>
      </c>
      <c r="C859" s="11">
        <v>6.23</v>
      </c>
      <c r="D859" s="11">
        <v>16</v>
      </c>
      <c r="E859" s="11">
        <v>10.18</v>
      </c>
      <c r="F859" s="11">
        <v>16.559999999999999</v>
      </c>
      <c r="G859" s="17">
        <f t="shared" si="58"/>
        <v>3.2420382165605095</v>
      </c>
      <c r="J859" s="11">
        <v>326</v>
      </c>
      <c r="K859" s="11">
        <v>1.44</v>
      </c>
      <c r="L859" s="11">
        <v>16.010000000000002</v>
      </c>
      <c r="M859" s="11">
        <v>4.4000000000000004</v>
      </c>
      <c r="N859" s="11">
        <v>15.16</v>
      </c>
      <c r="O859" s="17">
        <f t="shared" si="59"/>
        <v>1.4012738853503186</v>
      </c>
      <c r="R859" s="11">
        <v>193</v>
      </c>
      <c r="S859" s="11">
        <v>20.41</v>
      </c>
      <c r="T859" s="11">
        <v>55.42</v>
      </c>
      <c r="U859" s="11">
        <v>17.920000000000002</v>
      </c>
      <c r="V859" s="11">
        <v>29.86</v>
      </c>
      <c r="W859" s="17">
        <f t="shared" si="56"/>
        <v>5.7070063694267521</v>
      </c>
      <c r="Z859" s="11">
        <v>138</v>
      </c>
      <c r="AA859" s="11">
        <v>1495</v>
      </c>
      <c r="AB859" s="11">
        <v>2910</v>
      </c>
      <c r="AC859" s="11">
        <v>161.44</v>
      </c>
      <c r="AD859" s="11">
        <v>219.62</v>
      </c>
      <c r="AE859" s="17">
        <f t="shared" si="60"/>
        <v>5.6555470568209421</v>
      </c>
    </row>
    <row r="860" spans="2:31" x14ac:dyDescent="0.25">
      <c r="B860" s="11">
        <v>349</v>
      </c>
      <c r="C860" s="11">
        <v>5.77</v>
      </c>
      <c r="D860" s="11">
        <v>16.04</v>
      </c>
      <c r="E860" s="11">
        <v>10.46</v>
      </c>
      <c r="F860" s="11">
        <v>16.559999999999999</v>
      </c>
      <c r="G860" s="17">
        <f t="shared" si="58"/>
        <v>3.3312101910828025</v>
      </c>
      <c r="J860" s="11">
        <v>468</v>
      </c>
      <c r="K860" s="11">
        <v>1.34</v>
      </c>
      <c r="L860" s="11">
        <v>9.5500000000000007</v>
      </c>
      <c r="M860" s="11">
        <v>4.4000000000000004</v>
      </c>
      <c r="N860" s="11">
        <v>11.63</v>
      </c>
      <c r="O860" s="17">
        <f t="shared" si="59"/>
        <v>1.4012738853503186</v>
      </c>
      <c r="R860" s="11">
        <v>298</v>
      </c>
      <c r="S860" s="11">
        <v>21.54</v>
      </c>
      <c r="T860" s="11">
        <v>40.08</v>
      </c>
      <c r="U860" s="11">
        <v>17.98</v>
      </c>
      <c r="V860" s="11">
        <v>24.23</v>
      </c>
      <c r="W860" s="17">
        <f t="shared" si="56"/>
        <v>5.7261146496815289</v>
      </c>
      <c r="Z860" s="11">
        <v>102</v>
      </c>
      <c r="AA860" s="11">
        <v>1322</v>
      </c>
      <c r="AB860" s="11">
        <v>2677</v>
      </c>
      <c r="AC860" s="11">
        <v>162.37</v>
      </c>
      <c r="AD860" s="11">
        <v>227.24</v>
      </c>
      <c r="AE860" s="17">
        <f t="shared" si="60"/>
        <v>5.6881267072349875</v>
      </c>
    </row>
    <row r="861" spans="2:31" x14ac:dyDescent="0.25">
      <c r="B861" s="11">
        <v>107</v>
      </c>
      <c r="C861" s="11">
        <v>7.55</v>
      </c>
      <c r="D861" s="11">
        <v>21.94</v>
      </c>
      <c r="E861" s="11">
        <v>10.94</v>
      </c>
      <c r="F861" s="11">
        <v>20.07</v>
      </c>
      <c r="G861" s="17">
        <f t="shared" si="58"/>
        <v>3.484076433121019</v>
      </c>
      <c r="J861" s="11">
        <v>481</v>
      </c>
      <c r="K861" s="11">
        <v>1.42</v>
      </c>
      <c r="L861" s="11">
        <v>14.4</v>
      </c>
      <c r="M861" s="11">
        <v>4.4000000000000004</v>
      </c>
      <c r="N861" s="11">
        <v>14.17</v>
      </c>
      <c r="O861" s="17">
        <f t="shared" si="59"/>
        <v>1.4012738853503186</v>
      </c>
      <c r="R861" s="11">
        <v>382</v>
      </c>
      <c r="S861" s="11">
        <v>23.09</v>
      </c>
      <c r="T861" s="11">
        <v>43.69</v>
      </c>
      <c r="U861" s="11">
        <v>17.98</v>
      </c>
      <c r="V861" s="11">
        <v>24.77</v>
      </c>
      <c r="W861" s="17">
        <f t="shared" si="56"/>
        <v>5.7261146496815289</v>
      </c>
      <c r="Z861" s="11">
        <v>50</v>
      </c>
      <c r="AA861" s="11">
        <v>1549</v>
      </c>
      <c r="AB861" s="11">
        <v>3297</v>
      </c>
      <c r="AC861" s="11">
        <v>163.78</v>
      </c>
      <c r="AD861" s="11">
        <v>229.97</v>
      </c>
      <c r="AE861" s="17">
        <f t="shared" si="60"/>
        <v>5.7375216610885404</v>
      </c>
    </row>
    <row r="862" spans="2:31" x14ac:dyDescent="0.25">
      <c r="B862" s="11">
        <v>393</v>
      </c>
      <c r="C862" s="11">
        <v>6.16</v>
      </c>
      <c r="D862" s="11">
        <v>27.26</v>
      </c>
      <c r="E862" s="11">
        <v>11.46</v>
      </c>
      <c r="F862" s="11">
        <v>21.14</v>
      </c>
      <c r="G862" s="17">
        <f t="shared" si="58"/>
        <v>3.6496815286624207</v>
      </c>
      <c r="J862" s="11">
        <v>152</v>
      </c>
      <c r="K862" s="11">
        <v>1.44</v>
      </c>
      <c r="L862" s="11">
        <v>26.24</v>
      </c>
      <c r="M862" s="11">
        <v>4.4400000000000004</v>
      </c>
      <c r="N862" s="11">
        <v>19.559999999999999</v>
      </c>
      <c r="O862" s="17">
        <f t="shared" si="59"/>
        <v>1.4140127388535033</v>
      </c>
      <c r="R862" s="11">
        <v>175</v>
      </c>
      <c r="S862" s="11">
        <v>19.84</v>
      </c>
      <c r="T862" s="11">
        <v>50.48</v>
      </c>
      <c r="U862" s="11">
        <v>18.12</v>
      </c>
      <c r="V862" s="11">
        <v>28.12</v>
      </c>
      <c r="W862" s="17">
        <f t="shared" si="56"/>
        <v>5.7707006369426752</v>
      </c>
      <c r="Z862" s="11">
        <v>58</v>
      </c>
      <c r="AA862" s="11">
        <v>1764</v>
      </c>
      <c r="AB862" s="11">
        <v>4189</v>
      </c>
      <c r="AC862" s="11">
        <v>165.34</v>
      </c>
      <c r="AD862" s="11">
        <v>248.35</v>
      </c>
      <c r="AE862" s="17">
        <f t="shared" si="60"/>
        <v>5.7921713972669391</v>
      </c>
    </row>
    <row r="863" spans="2:31" x14ac:dyDescent="0.25">
      <c r="B863" s="11">
        <v>84</v>
      </c>
      <c r="C863" s="11">
        <v>6.86</v>
      </c>
      <c r="D863" s="11">
        <v>30.44</v>
      </c>
      <c r="E863" s="11">
        <v>11.57</v>
      </c>
      <c r="F863" s="11">
        <v>26.5</v>
      </c>
      <c r="G863" s="17">
        <f t="shared" si="58"/>
        <v>3.6847133757961781</v>
      </c>
      <c r="J863" s="11">
        <v>133</v>
      </c>
      <c r="K863" s="11">
        <v>1.26</v>
      </c>
      <c r="L863" s="11">
        <v>9.27</v>
      </c>
      <c r="M863" s="11">
        <v>4.53</v>
      </c>
      <c r="N863" s="11">
        <v>11.45</v>
      </c>
      <c r="O863" s="17">
        <f t="shared" si="59"/>
        <v>1.4426751592356688</v>
      </c>
      <c r="R863" s="11">
        <v>15</v>
      </c>
      <c r="S863" s="11">
        <v>22.81</v>
      </c>
      <c r="T863" s="11">
        <v>64.14</v>
      </c>
      <c r="U863" s="11">
        <v>18.13</v>
      </c>
      <c r="V863" s="11">
        <v>30.99</v>
      </c>
      <c r="W863" s="17">
        <f t="shared" si="56"/>
        <v>5.7738853503184711</v>
      </c>
      <c r="Z863" s="11">
        <v>19</v>
      </c>
      <c r="AA863" s="11">
        <v>1593</v>
      </c>
      <c r="AB863" s="11">
        <v>4653</v>
      </c>
      <c r="AC863" s="11">
        <v>168.65</v>
      </c>
      <c r="AD863" s="11">
        <v>288.05</v>
      </c>
      <c r="AE863" s="17">
        <f t="shared" si="60"/>
        <v>5.9081269272352079</v>
      </c>
    </row>
    <row r="864" spans="2:31" x14ac:dyDescent="0.25">
      <c r="B864" s="11">
        <v>369</v>
      </c>
      <c r="C864" s="11">
        <v>7.7</v>
      </c>
      <c r="D864" s="11">
        <v>21.9</v>
      </c>
      <c r="E864" s="11">
        <v>11.58</v>
      </c>
      <c r="F864" s="11">
        <v>18.93</v>
      </c>
      <c r="G864" s="17">
        <f t="shared" si="58"/>
        <v>3.6878980891719744</v>
      </c>
      <c r="J864" s="11">
        <v>226</v>
      </c>
      <c r="K864" s="11">
        <v>1.38</v>
      </c>
      <c r="L864" s="11">
        <v>10.9</v>
      </c>
      <c r="M864" s="11">
        <v>4.53</v>
      </c>
      <c r="N864" s="11">
        <v>12.41</v>
      </c>
      <c r="O864" s="17">
        <f t="shared" si="59"/>
        <v>1.4426751592356688</v>
      </c>
      <c r="R864" s="11">
        <v>8</v>
      </c>
      <c r="S864" s="11">
        <v>16.12</v>
      </c>
      <c r="T864" s="11">
        <v>49.53</v>
      </c>
      <c r="U864" s="11">
        <v>18.239999999999998</v>
      </c>
      <c r="V864" s="11">
        <v>30.21</v>
      </c>
      <c r="W864" s="17">
        <f t="shared" si="56"/>
        <v>5.8089171974522289</v>
      </c>
      <c r="Z864" s="11">
        <v>79</v>
      </c>
      <c r="AA864" s="11">
        <v>1578</v>
      </c>
      <c r="AB864" s="11">
        <v>4076</v>
      </c>
      <c r="AC864" s="11">
        <v>176.31</v>
      </c>
      <c r="AD864" s="11">
        <v>268.98</v>
      </c>
      <c r="AE864" s="17">
        <f t="shared" si="60"/>
        <v>6.1764711446240108</v>
      </c>
    </row>
    <row r="865" spans="2:31" x14ac:dyDescent="0.25">
      <c r="B865" s="11">
        <v>420</v>
      </c>
      <c r="C865" s="11">
        <v>8.74</v>
      </c>
      <c r="D865" s="11">
        <v>21.27</v>
      </c>
      <c r="E865" s="11">
        <v>11.59</v>
      </c>
      <c r="F865" s="11">
        <v>18.14</v>
      </c>
      <c r="G865" s="17">
        <f t="shared" si="58"/>
        <v>3.6910828025477707</v>
      </c>
      <c r="J865" s="11">
        <v>294</v>
      </c>
      <c r="K865" s="11">
        <v>1.43</v>
      </c>
      <c r="L865" s="11">
        <v>7.65</v>
      </c>
      <c r="M865" s="11">
        <v>4.5599999999999996</v>
      </c>
      <c r="N865" s="11">
        <v>10.57</v>
      </c>
      <c r="O865" s="17">
        <f t="shared" si="59"/>
        <v>1.4522292993630572</v>
      </c>
      <c r="R865" s="11">
        <v>417</v>
      </c>
      <c r="S865" s="11">
        <v>21.67</v>
      </c>
      <c r="T865" s="11">
        <v>44.92</v>
      </c>
      <c r="U865" s="11">
        <v>18.399999999999999</v>
      </c>
      <c r="V865" s="11">
        <v>25.9</v>
      </c>
      <c r="W865" s="17">
        <f t="shared" si="56"/>
        <v>5.8598726114649677</v>
      </c>
      <c r="Z865" s="11">
        <v>52</v>
      </c>
      <c r="AA865" s="11">
        <v>1809</v>
      </c>
      <c r="AB865" s="11">
        <v>4067</v>
      </c>
      <c r="AC865" s="11">
        <v>176.71</v>
      </c>
      <c r="AD865" s="11">
        <v>257.04000000000002</v>
      </c>
      <c r="AE865" s="17">
        <f t="shared" si="60"/>
        <v>6.1904838974902674</v>
      </c>
    </row>
    <row r="866" spans="2:31" x14ac:dyDescent="0.25">
      <c r="B866" s="11">
        <v>4</v>
      </c>
      <c r="C866" s="11">
        <v>7.22</v>
      </c>
      <c r="D866" s="11">
        <v>19.510000000000002</v>
      </c>
      <c r="E866" s="11">
        <v>11.63</v>
      </c>
      <c r="F866" s="11">
        <v>17.600000000000001</v>
      </c>
      <c r="G866" s="17">
        <f t="shared" si="58"/>
        <v>3.7038216560509554</v>
      </c>
      <c r="J866" s="11">
        <v>98</v>
      </c>
      <c r="K866" s="11">
        <v>1.51</v>
      </c>
      <c r="L866" s="11">
        <v>15.09</v>
      </c>
      <c r="M866" s="11">
        <v>4.5999999999999996</v>
      </c>
      <c r="N866" s="11">
        <v>14.75</v>
      </c>
      <c r="O866" s="17">
        <f t="shared" si="59"/>
        <v>1.4649681528662419</v>
      </c>
      <c r="R866" s="11">
        <v>254</v>
      </c>
      <c r="S866" s="11">
        <v>22.78</v>
      </c>
      <c r="T866" s="11">
        <v>48.97</v>
      </c>
      <c r="U866" s="11">
        <v>18.52</v>
      </c>
      <c r="V866" s="11">
        <v>26.79</v>
      </c>
      <c r="W866" s="17">
        <f t="shared" si="56"/>
        <v>5.8980891719745223</v>
      </c>
      <c r="Z866" s="11">
        <v>81</v>
      </c>
      <c r="AA866" s="11">
        <v>1759</v>
      </c>
      <c r="AB866" s="11">
        <v>4111</v>
      </c>
      <c r="AC866" s="11">
        <v>180.02</v>
      </c>
      <c r="AD866" s="11">
        <v>267.14</v>
      </c>
      <c r="AE866" s="17">
        <f t="shared" si="60"/>
        <v>6.3064394274585363</v>
      </c>
    </row>
    <row r="867" spans="2:31" x14ac:dyDescent="0.25">
      <c r="B867" s="11">
        <v>424</v>
      </c>
      <c r="C867" s="11">
        <v>7.11</v>
      </c>
      <c r="D867" s="11">
        <v>16.71</v>
      </c>
      <c r="E867" s="11">
        <v>11.72</v>
      </c>
      <c r="F867" s="11">
        <v>16.72</v>
      </c>
      <c r="G867" s="17">
        <f t="shared" si="58"/>
        <v>3.7324840764331211</v>
      </c>
      <c r="J867" s="11">
        <v>510</v>
      </c>
      <c r="K867" s="11">
        <v>1.55</v>
      </c>
      <c r="L867" s="11">
        <v>22.2</v>
      </c>
      <c r="M867" s="11">
        <v>4.5999999999999996</v>
      </c>
      <c r="N867" s="11">
        <v>18.48</v>
      </c>
      <c r="O867" s="17">
        <f t="shared" si="59"/>
        <v>1.4649681528662419</v>
      </c>
      <c r="R867" s="11">
        <v>196</v>
      </c>
      <c r="S867" s="11">
        <v>20.36</v>
      </c>
      <c r="T867" s="11">
        <v>56.24</v>
      </c>
      <c r="U867" s="11">
        <v>18.55</v>
      </c>
      <c r="V867" s="11">
        <v>29.36</v>
      </c>
      <c r="W867" s="17">
        <f t="shared" si="56"/>
        <v>5.9076433121019107</v>
      </c>
      <c r="Z867" s="11">
        <v>94</v>
      </c>
      <c r="AA867" s="11">
        <v>1497</v>
      </c>
      <c r="AB867" s="11">
        <v>3415</v>
      </c>
      <c r="AC867" s="11">
        <v>183.44</v>
      </c>
      <c r="AD867" s="11">
        <v>261.72000000000003</v>
      </c>
      <c r="AE867" s="17">
        <f t="shared" si="60"/>
        <v>6.4262484644650248</v>
      </c>
    </row>
    <row r="868" spans="2:31" x14ac:dyDescent="0.25">
      <c r="B868" s="11">
        <v>360</v>
      </c>
      <c r="C868" s="11">
        <v>8.4600000000000009</v>
      </c>
      <c r="D868" s="11">
        <v>18.170000000000002</v>
      </c>
      <c r="E868" s="11">
        <v>11.76</v>
      </c>
      <c r="F868" s="11">
        <v>17.29</v>
      </c>
      <c r="G868" s="17">
        <f t="shared" si="58"/>
        <v>3.7452229299363053</v>
      </c>
      <c r="J868" s="11">
        <v>567</v>
      </c>
      <c r="K868" s="11">
        <v>1.43</v>
      </c>
      <c r="L868" s="11">
        <v>7.01</v>
      </c>
      <c r="M868" s="11">
        <v>4.62</v>
      </c>
      <c r="N868" s="11">
        <v>10.72</v>
      </c>
      <c r="O868" s="17">
        <f t="shared" si="59"/>
        <v>1.4713375796178343</v>
      </c>
      <c r="R868" s="11">
        <v>133</v>
      </c>
      <c r="S868" s="11">
        <v>23.63</v>
      </c>
      <c r="T868" s="11">
        <v>71.739999999999995</v>
      </c>
      <c r="U868" s="11">
        <v>18.649999999999999</v>
      </c>
      <c r="V868" s="11">
        <v>34.22</v>
      </c>
      <c r="W868" s="17">
        <f t="shared" si="56"/>
        <v>5.9394904458598718</v>
      </c>
      <c r="Z868" s="11">
        <v>17</v>
      </c>
      <c r="AA868" s="11">
        <v>1502</v>
      </c>
      <c r="AB868" s="11">
        <v>4763</v>
      </c>
      <c r="AC868" s="11">
        <v>184.99</v>
      </c>
      <c r="AD868" s="11">
        <v>304.49</v>
      </c>
      <c r="AE868" s="17">
        <f t="shared" si="60"/>
        <v>6.4805478818217681</v>
      </c>
    </row>
    <row r="869" spans="2:31" x14ac:dyDescent="0.25">
      <c r="B869" s="11">
        <v>444</v>
      </c>
      <c r="C869" s="11">
        <v>8.39</v>
      </c>
      <c r="D869" s="11">
        <v>23.06</v>
      </c>
      <c r="E869" s="11">
        <v>12.05</v>
      </c>
      <c r="F869" s="11">
        <v>19.68</v>
      </c>
      <c r="G869" s="17">
        <f t="shared" si="58"/>
        <v>3.8375796178343951</v>
      </c>
      <c r="J869" s="11">
        <v>204</v>
      </c>
      <c r="K869" s="11">
        <v>1.55</v>
      </c>
      <c r="L869" s="11">
        <v>20.12</v>
      </c>
      <c r="M869" s="11">
        <v>4.6500000000000004</v>
      </c>
      <c r="N869" s="11">
        <v>17.170000000000002</v>
      </c>
      <c r="O869" s="17">
        <f t="shared" si="59"/>
        <v>1.4808917197452229</v>
      </c>
      <c r="R869" s="11">
        <v>130</v>
      </c>
      <c r="S869" s="11">
        <v>22.49</v>
      </c>
      <c r="T869" s="11">
        <v>54.86</v>
      </c>
      <c r="U869" s="11">
        <v>18.88</v>
      </c>
      <c r="V869" s="11">
        <v>29.09</v>
      </c>
      <c r="W869" s="17">
        <f t="shared" si="56"/>
        <v>6.0127388535031843</v>
      </c>
      <c r="Z869" s="11">
        <v>113</v>
      </c>
      <c r="AA869" s="11">
        <v>1885</v>
      </c>
      <c r="AB869" s="11">
        <v>5639</v>
      </c>
      <c r="AC869" s="11">
        <v>185.1</v>
      </c>
      <c r="AD869" s="11">
        <v>333.91</v>
      </c>
      <c r="AE869" s="17">
        <f t="shared" si="60"/>
        <v>6.4844013888599878</v>
      </c>
    </row>
    <row r="870" spans="2:31" x14ac:dyDescent="0.25">
      <c r="B870" s="11">
        <v>387</v>
      </c>
      <c r="C870" s="11">
        <v>7.95</v>
      </c>
      <c r="D870" s="11">
        <v>38.26</v>
      </c>
      <c r="E870" s="11">
        <v>12.1</v>
      </c>
      <c r="F870" s="11">
        <v>24.65</v>
      </c>
      <c r="G870" s="17">
        <f t="shared" si="58"/>
        <v>3.8535031847133756</v>
      </c>
      <c r="J870" s="11">
        <v>30</v>
      </c>
      <c r="K870" s="11">
        <v>1.48</v>
      </c>
      <c r="L870" s="11">
        <v>23.18</v>
      </c>
      <c r="M870" s="11">
        <v>4.6900000000000004</v>
      </c>
      <c r="N870" s="11">
        <v>18.64</v>
      </c>
      <c r="O870" s="17">
        <f t="shared" si="59"/>
        <v>1.4936305732484076</v>
      </c>
      <c r="R870" s="11">
        <v>118</v>
      </c>
      <c r="S870" s="11">
        <v>17.739999999999998</v>
      </c>
      <c r="T870" s="11">
        <v>44.08</v>
      </c>
      <c r="U870" s="11">
        <v>18.91</v>
      </c>
      <c r="V870" s="11">
        <v>28.48</v>
      </c>
      <c r="W870" s="17">
        <f t="shared" si="56"/>
        <v>6.0222929936305727</v>
      </c>
      <c r="Z870" s="11">
        <v>117</v>
      </c>
      <c r="AA870" s="11">
        <v>1867</v>
      </c>
      <c r="AB870" s="11">
        <v>5427</v>
      </c>
      <c r="AC870" s="11">
        <v>186.85</v>
      </c>
      <c r="AD870" s="11">
        <v>329.42</v>
      </c>
      <c r="AE870" s="17">
        <f t="shared" si="60"/>
        <v>6.5457071826498581</v>
      </c>
    </row>
    <row r="871" spans="2:31" x14ac:dyDescent="0.25">
      <c r="B871" s="11">
        <v>304</v>
      </c>
      <c r="C871" s="11">
        <v>9.4499999999999993</v>
      </c>
      <c r="D871" s="11">
        <v>43.08</v>
      </c>
      <c r="E871" s="11">
        <v>12.14</v>
      </c>
      <c r="F871" s="11">
        <v>25.31</v>
      </c>
      <c r="G871" s="17">
        <f t="shared" si="58"/>
        <v>3.8662420382165603</v>
      </c>
      <c r="J871" s="11">
        <v>64</v>
      </c>
      <c r="K871" s="11">
        <v>1.67</v>
      </c>
      <c r="L871" s="11">
        <v>18.59</v>
      </c>
      <c r="M871" s="11">
        <v>4.6900000000000004</v>
      </c>
      <c r="N871" s="11">
        <v>16.29</v>
      </c>
      <c r="O871" s="17">
        <f t="shared" si="59"/>
        <v>1.4936305732484076</v>
      </c>
      <c r="R871" s="11">
        <v>72</v>
      </c>
      <c r="S871" s="11">
        <v>23.61</v>
      </c>
      <c r="T871" s="11">
        <v>64.42</v>
      </c>
      <c r="U871" s="11">
        <v>18.989999999999998</v>
      </c>
      <c r="V871" s="11">
        <v>31.44</v>
      </c>
      <c r="W871" s="17">
        <f t="shared" si="56"/>
        <v>6.0477707006369421</v>
      </c>
      <c r="Z871" s="11">
        <v>145</v>
      </c>
      <c r="AA871" s="11">
        <v>2352</v>
      </c>
      <c r="AB871" s="11">
        <v>4908</v>
      </c>
      <c r="AC871" s="11">
        <v>190.31</v>
      </c>
      <c r="AD871" s="11">
        <v>274.88</v>
      </c>
      <c r="AE871" s="17">
        <f t="shared" si="60"/>
        <v>6.6669174949429726</v>
      </c>
    </row>
    <row r="872" spans="2:31" x14ac:dyDescent="0.25">
      <c r="B872" s="11">
        <v>250</v>
      </c>
      <c r="C872" s="11">
        <v>8.32</v>
      </c>
      <c r="D872" s="11">
        <v>18.2</v>
      </c>
      <c r="E872" s="11">
        <v>12.16</v>
      </c>
      <c r="F872" s="11">
        <v>17.29</v>
      </c>
      <c r="G872" s="17">
        <f t="shared" si="58"/>
        <v>3.8726114649681529</v>
      </c>
      <c r="J872" s="11">
        <v>427</v>
      </c>
      <c r="K872" s="11">
        <v>1.55</v>
      </c>
      <c r="L872" s="11">
        <v>11.57</v>
      </c>
      <c r="M872" s="11">
        <v>4.6900000000000004</v>
      </c>
      <c r="N872" s="11">
        <v>12.98</v>
      </c>
      <c r="O872" s="17">
        <f t="shared" si="59"/>
        <v>1.4936305732484076</v>
      </c>
      <c r="R872" s="11">
        <v>137</v>
      </c>
      <c r="S872" s="11">
        <v>24.41</v>
      </c>
      <c r="T872" s="11">
        <v>51.24</v>
      </c>
      <c r="U872" s="11">
        <v>19.059999999999999</v>
      </c>
      <c r="V872" s="11">
        <v>27.53</v>
      </c>
      <c r="W872" s="17">
        <f t="shared" si="56"/>
        <v>6.0700636942675157</v>
      </c>
      <c r="Z872" s="11">
        <v>70</v>
      </c>
      <c r="AA872" s="11">
        <v>1894</v>
      </c>
      <c r="AB872" s="11">
        <v>4176</v>
      </c>
      <c r="AC872" s="11">
        <v>194.51</v>
      </c>
      <c r="AD872" s="11">
        <v>268.69</v>
      </c>
      <c r="AE872" s="17">
        <f t="shared" si="60"/>
        <v>6.8140514000386609</v>
      </c>
    </row>
    <row r="873" spans="2:31" x14ac:dyDescent="0.25">
      <c r="B873" s="11">
        <v>209</v>
      </c>
      <c r="C873" s="11">
        <v>9.99</v>
      </c>
      <c r="D873" s="11">
        <v>23.07</v>
      </c>
      <c r="E873" s="11">
        <v>12.17</v>
      </c>
      <c r="F873" s="11">
        <v>19.46</v>
      </c>
      <c r="G873" s="17">
        <f t="shared" si="58"/>
        <v>3.8757961783439487</v>
      </c>
      <c r="J873" s="11">
        <v>27</v>
      </c>
      <c r="K873" s="11">
        <v>1.56</v>
      </c>
      <c r="L873" s="11">
        <v>6.59</v>
      </c>
      <c r="M873" s="11">
        <v>4.72</v>
      </c>
      <c r="N873" s="11">
        <v>9.5399999999999991</v>
      </c>
      <c r="O873" s="17">
        <f t="shared" si="59"/>
        <v>1.5031847133757961</v>
      </c>
      <c r="R873" s="11">
        <v>239</v>
      </c>
      <c r="S873" s="11">
        <v>24.32</v>
      </c>
      <c r="T873" s="11">
        <v>59.53</v>
      </c>
      <c r="U873" s="11">
        <v>19.079999999999998</v>
      </c>
      <c r="V873" s="11">
        <v>29.75</v>
      </c>
      <c r="W873" s="17">
        <f t="shared" si="56"/>
        <v>6.0764331210191074</v>
      </c>
      <c r="Z873" s="11">
        <v>155</v>
      </c>
      <c r="AA873" s="11">
        <v>1783</v>
      </c>
      <c r="AB873" s="11">
        <v>6433</v>
      </c>
      <c r="AC873" s="11">
        <v>196.95</v>
      </c>
      <c r="AD873" s="11">
        <v>358.63</v>
      </c>
      <c r="AE873" s="17">
        <f t="shared" si="60"/>
        <v>6.8995291925228228</v>
      </c>
    </row>
    <row r="874" spans="2:31" x14ac:dyDescent="0.25">
      <c r="B874" s="11">
        <v>103</v>
      </c>
      <c r="C874" s="11">
        <v>6.5</v>
      </c>
      <c r="D874" s="11">
        <v>21.57</v>
      </c>
      <c r="E874" s="11">
        <v>12.45</v>
      </c>
      <c r="F874" s="11">
        <v>20.49</v>
      </c>
      <c r="G874" s="17">
        <f t="shared" si="58"/>
        <v>3.9649681528662417</v>
      </c>
      <c r="J874" s="11">
        <v>71</v>
      </c>
      <c r="K874" s="11">
        <v>1.22</v>
      </c>
      <c r="L874" s="11">
        <v>7.84</v>
      </c>
      <c r="M874" s="11">
        <v>4.72</v>
      </c>
      <c r="N874" s="11">
        <v>10.82</v>
      </c>
      <c r="O874" s="17">
        <f t="shared" si="59"/>
        <v>1.5031847133757961</v>
      </c>
      <c r="R874" s="11">
        <v>43</v>
      </c>
      <c r="S874" s="11">
        <v>22.03</v>
      </c>
      <c r="T874" s="11">
        <v>78.2</v>
      </c>
      <c r="U874" s="11">
        <v>19.14</v>
      </c>
      <c r="V874" s="11">
        <v>39.43</v>
      </c>
      <c r="W874" s="17">
        <f t="shared" si="56"/>
        <v>6.0955414012738851</v>
      </c>
      <c r="Z874" s="11">
        <v>55</v>
      </c>
      <c r="AA874" s="11">
        <v>1731</v>
      </c>
      <c r="AB874" s="11">
        <v>4393</v>
      </c>
      <c r="AC874" s="11">
        <v>198.27</v>
      </c>
      <c r="AD874" s="11">
        <v>293.08</v>
      </c>
      <c r="AE874" s="17">
        <f t="shared" si="60"/>
        <v>6.9457712769814686</v>
      </c>
    </row>
    <row r="875" spans="2:31" x14ac:dyDescent="0.25">
      <c r="B875" s="11">
        <v>408</v>
      </c>
      <c r="C875" s="11">
        <v>9.84</v>
      </c>
      <c r="D875" s="11">
        <v>29.04</v>
      </c>
      <c r="E875" s="11">
        <v>12.62</v>
      </c>
      <c r="F875" s="11">
        <v>21.39</v>
      </c>
      <c r="G875" s="17">
        <f t="shared" si="58"/>
        <v>4.0191082802547768</v>
      </c>
      <c r="J875" s="11">
        <v>381</v>
      </c>
      <c r="K875" s="11">
        <v>1.65</v>
      </c>
      <c r="L875" s="11">
        <v>7.31</v>
      </c>
      <c r="M875" s="11">
        <v>4.72</v>
      </c>
      <c r="N875" s="11">
        <v>10.44</v>
      </c>
      <c r="O875" s="17">
        <f t="shared" si="59"/>
        <v>1.5031847133757961</v>
      </c>
      <c r="R875" s="11">
        <v>259</v>
      </c>
      <c r="S875" s="11">
        <v>20.05</v>
      </c>
      <c r="T875" s="11">
        <v>48.04</v>
      </c>
      <c r="U875" s="11">
        <v>19.28</v>
      </c>
      <c r="V875" s="11">
        <v>27.66</v>
      </c>
      <c r="W875" s="17">
        <f t="shared" si="56"/>
        <v>6.1401273885350323</v>
      </c>
      <c r="Z875" s="11">
        <v>143</v>
      </c>
      <c r="AA875" s="11">
        <v>2441</v>
      </c>
      <c r="AB875" s="11">
        <v>4974</v>
      </c>
      <c r="AC875" s="11">
        <v>198.99</v>
      </c>
      <c r="AD875" s="11">
        <v>274.69</v>
      </c>
      <c r="AE875" s="17">
        <f t="shared" si="60"/>
        <v>6.9709942321407299</v>
      </c>
    </row>
    <row r="876" spans="2:31" x14ac:dyDescent="0.25">
      <c r="B876" s="11">
        <v>118</v>
      </c>
      <c r="C876" s="11">
        <v>10.64</v>
      </c>
      <c r="D876" s="11">
        <v>21.9</v>
      </c>
      <c r="E876" s="11">
        <v>12.67</v>
      </c>
      <c r="F876" s="11">
        <v>17.82</v>
      </c>
      <c r="G876" s="17">
        <f t="shared" si="58"/>
        <v>4.0350318471337578</v>
      </c>
      <c r="J876" s="11">
        <v>503</v>
      </c>
      <c r="K876" s="11">
        <v>1.68</v>
      </c>
      <c r="L876" s="11">
        <v>18.79</v>
      </c>
      <c r="M876" s="11">
        <v>4.72</v>
      </c>
      <c r="N876" s="11">
        <v>17.760000000000002</v>
      </c>
      <c r="O876" s="17">
        <f t="shared" si="59"/>
        <v>1.5031847133757961</v>
      </c>
      <c r="R876" s="11">
        <v>240</v>
      </c>
      <c r="S876" s="11">
        <v>22.41</v>
      </c>
      <c r="T876" s="11">
        <v>65.069999999999993</v>
      </c>
      <c r="U876" s="11">
        <v>19.32</v>
      </c>
      <c r="V876" s="11">
        <v>31.56</v>
      </c>
      <c r="W876" s="17">
        <f t="shared" si="56"/>
        <v>6.1528662420382165</v>
      </c>
      <c r="Z876" s="11">
        <v>109</v>
      </c>
      <c r="AA876" s="11">
        <v>1692</v>
      </c>
      <c r="AB876" s="11">
        <v>4700</v>
      </c>
      <c r="AC876" s="11">
        <v>200.65</v>
      </c>
      <c r="AD876" s="11">
        <v>321.22000000000003</v>
      </c>
      <c r="AE876" s="17">
        <f t="shared" si="60"/>
        <v>7.029147156535692</v>
      </c>
    </row>
    <row r="877" spans="2:31" x14ac:dyDescent="0.25">
      <c r="B877" s="11">
        <v>180</v>
      </c>
      <c r="C877" s="11">
        <v>8.4600000000000009</v>
      </c>
      <c r="D877" s="11">
        <v>25.16</v>
      </c>
      <c r="E877" s="11">
        <v>12.76</v>
      </c>
      <c r="F877" s="11">
        <v>22.03</v>
      </c>
      <c r="G877" s="17">
        <f t="shared" si="58"/>
        <v>4.0636942675159231</v>
      </c>
      <c r="J877" s="11">
        <v>534</v>
      </c>
      <c r="K877" s="11">
        <v>1.43</v>
      </c>
      <c r="L877" s="11">
        <v>10.81</v>
      </c>
      <c r="M877" s="11">
        <v>4.72</v>
      </c>
      <c r="N877" s="11">
        <v>12.47</v>
      </c>
      <c r="O877" s="17">
        <f t="shared" si="59"/>
        <v>1.5031847133757961</v>
      </c>
      <c r="R877" s="11">
        <v>269</v>
      </c>
      <c r="S877" s="11">
        <v>20.91</v>
      </c>
      <c r="T877" s="11">
        <v>62.97</v>
      </c>
      <c r="U877" s="11">
        <v>19.38</v>
      </c>
      <c r="V877" s="11">
        <v>31.56</v>
      </c>
      <c r="W877" s="17">
        <f t="shared" si="56"/>
        <v>6.1719745222929934</v>
      </c>
      <c r="Z877" s="11">
        <v>21</v>
      </c>
      <c r="AA877" s="11">
        <v>1824</v>
      </c>
      <c r="AB877" s="11">
        <v>6915</v>
      </c>
      <c r="AC877" s="11">
        <v>206.89</v>
      </c>
      <c r="AD877" s="11">
        <v>426.42</v>
      </c>
      <c r="AE877" s="17">
        <f t="shared" si="60"/>
        <v>7.2477461012492856</v>
      </c>
    </row>
    <row r="878" spans="2:31" x14ac:dyDescent="0.25">
      <c r="B878" s="11">
        <v>268</v>
      </c>
      <c r="C878" s="11">
        <v>10.43</v>
      </c>
      <c r="D878" s="11">
        <v>25.72</v>
      </c>
      <c r="E878" s="11">
        <v>12.78</v>
      </c>
      <c r="F878" s="11">
        <v>20.82</v>
      </c>
      <c r="G878" s="17">
        <f t="shared" si="58"/>
        <v>4.0700636942675157</v>
      </c>
      <c r="J878" s="11">
        <v>49</v>
      </c>
      <c r="K878" s="11">
        <v>1.63</v>
      </c>
      <c r="L878" s="11">
        <v>22.02</v>
      </c>
      <c r="M878" s="11">
        <v>4.75</v>
      </c>
      <c r="N878" s="11">
        <v>20.48</v>
      </c>
      <c r="O878" s="17">
        <f t="shared" si="59"/>
        <v>1.5127388535031847</v>
      </c>
      <c r="R878" s="11">
        <v>11</v>
      </c>
      <c r="S878" s="11">
        <v>26.37</v>
      </c>
      <c r="T878" s="11">
        <v>51.52</v>
      </c>
      <c r="U878" s="11">
        <v>19.510000000000002</v>
      </c>
      <c r="V878" s="11">
        <v>27.52</v>
      </c>
      <c r="W878" s="17">
        <f t="shared" ref="W878:W941" si="61">U878/3.14</f>
        <v>6.2133757961783438</v>
      </c>
      <c r="Z878" s="11">
        <v>39</v>
      </c>
      <c r="AA878" s="11">
        <v>2238</v>
      </c>
      <c r="AB878" s="11">
        <v>5190</v>
      </c>
      <c r="AC878" s="11">
        <v>207.58</v>
      </c>
      <c r="AD878" s="11">
        <v>318.49</v>
      </c>
      <c r="AE878" s="17">
        <f t="shared" si="60"/>
        <v>7.2719180999435782</v>
      </c>
    </row>
    <row r="879" spans="2:31" x14ac:dyDescent="0.25">
      <c r="B879" s="11">
        <v>111</v>
      </c>
      <c r="C879" s="11">
        <v>9.5299999999999994</v>
      </c>
      <c r="D879" s="11">
        <v>28.35</v>
      </c>
      <c r="E879" s="11">
        <v>13.03</v>
      </c>
      <c r="F879" s="11">
        <v>21.53</v>
      </c>
      <c r="G879" s="17">
        <f t="shared" si="58"/>
        <v>4.1496815286624198</v>
      </c>
      <c r="J879" s="11">
        <v>270</v>
      </c>
      <c r="K879" s="11">
        <v>1.63</v>
      </c>
      <c r="L879" s="11">
        <v>11.76</v>
      </c>
      <c r="M879" s="11">
        <v>4.82</v>
      </c>
      <c r="N879" s="11">
        <v>12.88</v>
      </c>
      <c r="O879" s="17">
        <f t="shared" si="59"/>
        <v>1.5350318471337581</v>
      </c>
      <c r="R879" s="11">
        <v>273</v>
      </c>
      <c r="S879" s="11">
        <v>25.69</v>
      </c>
      <c r="T879" s="11">
        <v>62.71</v>
      </c>
      <c r="U879" s="11">
        <v>19.53</v>
      </c>
      <c r="V879" s="11">
        <v>30.08</v>
      </c>
      <c r="W879" s="17">
        <f t="shared" si="61"/>
        <v>6.2197452229299364</v>
      </c>
      <c r="Z879" s="11">
        <v>115</v>
      </c>
      <c r="AA879" s="11">
        <v>2820</v>
      </c>
      <c r="AB879" s="11">
        <v>6250</v>
      </c>
      <c r="AC879" s="11">
        <v>212.85</v>
      </c>
      <c r="AD879" s="11">
        <v>332.41</v>
      </c>
      <c r="AE879" s="17">
        <f t="shared" si="60"/>
        <v>7.4565361189565014</v>
      </c>
    </row>
    <row r="880" spans="2:31" x14ac:dyDescent="0.25">
      <c r="B880" s="11">
        <v>49</v>
      </c>
      <c r="C880" s="11">
        <v>12.08</v>
      </c>
      <c r="D880" s="11">
        <v>26.66</v>
      </c>
      <c r="E880" s="11">
        <v>13.4</v>
      </c>
      <c r="F880" s="11">
        <v>19.559999999999999</v>
      </c>
      <c r="G880" s="17">
        <f t="shared" si="58"/>
        <v>4.2675159235668794</v>
      </c>
      <c r="J880" s="11">
        <v>277</v>
      </c>
      <c r="K880" s="11">
        <v>1.34</v>
      </c>
      <c r="L880" s="11">
        <v>7.36</v>
      </c>
      <c r="M880" s="11">
        <v>4.82</v>
      </c>
      <c r="N880" s="11">
        <v>10.26</v>
      </c>
      <c r="O880" s="17">
        <f t="shared" si="59"/>
        <v>1.5350318471337581</v>
      </c>
      <c r="R880" s="11">
        <v>75</v>
      </c>
      <c r="S880" s="11">
        <v>25.69</v>
      </c>
      <c r="T880" s="11">
        <v>68.790000000000006</v>
      </c>
      <c r="U880" s="11">
        <v>19.64</v>
      </c>
      <c r="V880" s="11">
        <v>31.56</v>
      </c>
      <c r="W880" s="17">
        <f t="shared" si="61"/>
        <v>6.2547770700636942</v>
      </c>
      <c r="Z880" s="11">
        <v>129</v>
      </c>
      <c r="AA880" s="11">
        <v>2416</v>
      </c>
      <c r="AB880" s="11">
        <v>4853</v>
      </c>
      <c r="AC880" s="11">
        <v>221.32</v>
      </c>
      <c r="AD880" s="11">
        <v>306.23</v>
      </c>
      <c r="AE880" s="17">
        <f t="shared" si="60"/>
        <v>7.7532561608994728</v>
      </c>
    </row>
    <row r="881" spans="2:31" x14ac:dyDescent="0.25">
      <c r="B881" s="11">
        <v>154</v>
      </c>
      <c r="C881" s="11">
        <v>8</v>
      </c>
      <c r="D881" s="11">
        <v>37.64</v>
      </c>
      <c r="E881" s="11">
        <v>13.43</v>
      </c>
      <c r="F881" s="11">
        <v>25.65</v>
      </c>
      <c r="G881" s="17">
        <f t="shared" si="58"/>
        <v>4.2770700636942669</v>
      </c>
      <c r="J881" s="11">
        <v>43</v>
      </c>
      <c r="K881" s="11">
        <v>1.72</v>
      </c>
      <c r="L881" s="11">
        <v>24.25</v>
      </c>
      <c r="M881" s="11">
        <v>4.84</v>
      </c>
      <c r="N881" s="11">
        <v>21.18</v>
      </c>
      <c r="O881" s="17">
        <f t="shared" si="59"/>
        <v>1.5414012738853502</v>
      </c>
      <c r="R881" s="11">
        <v>272</v>
      </c>
      <c r="S881" s="11">
        <v>25.05</v>
      </c>
      <c r="T881" s="11">
        <v>52.64</v>
      </c>
      <c r="U881" s="11">
        <v>19.64</v>
      </c>
      <c r="V881" s="11">
        <v>28.31</v>
      </c>
      <c r="W881" s="17">
        <f t="shared" si="61"/>
        <v>6.2547770700636942</v>
      </c>
      <c r="Z881" s="11">
        <v>74</v>
      </c>
      <c r="AA881" s="11">
        <v>2985</v>
      </c>
      <c r="AB881" s="11">
        <v>6063</v>
      </c>
      <c r="AC881" s="11">
        <v>229.24</v>
      </c>
      <c r="AD881" s="11">
        <v>314.98</v>
      </c>
      <c r="AE881" s="17">
        <f t="shared" si="60"/>
        <v>8.0307086676513428</v>
      </c>
    </row>
    <row r="882" spans="2:31" x14ac:dyDescent="0.25">
      <c r="B882" s="11">
        <v>342</v>
      </c>
      <c r="C882" s="11">
        <v>10.85</v>
      </c>
      <c r="D882" s="11">
        <v>3.87</v>
      </c>
      <c r="E882" s="11">
        <v>13.64</v>
      </c>
      <c r="F882" s="11">
        <v>8.1199999999999992</v>
      </c>
      <c r="G882" s="17">
        <f t="shared" si="58"/>
        <v>4.3439490445859876</v>
      </c>
      <c r="J882" s="11">
        <v>132</v>
      </c>
      <c r="K882" s="11">
        <v>1.72</v>
      </c>
      <c r="L882" s="11">
        <v>10.81</v>
      </c>
      <c r="M882" s="11">
        <v>4.84</v>
      </c>
      <c r="N882" s="11">
        <v>12.32</v>
      </c>
      <c r="O882" s="17">
        <f t="shared" si="59"/>
        <v>1.5414012738853502</v>
      </c>
      <c r="R882" s="11">
        <v>41</v>
      </c>
      <c r="S882" s="11">
        <v>23.81</v>
      </c>
      <c r="T882" s="11">
        <v>59.17</v>
      </c>
      <c r="U882" s="11">
        <v>19.690000000000001</v>
      </c>
      <c r="V882" s="11">
        <v>31.23</v>
      </c>
      <c r="W882" s="17">
        <f t="shared" si="61"/>
        <v>6.2707006369426752</v>
      </c>
      <c r="Z882" s="11">
        <v>83</v>
      </c>
      <c r="AA882" s="11">
        <v>3340</v>
      </c>
      <c r="AB882" s="11">
        <v>7021</v>
      </c>
      <c r="AC882" s="11">
        <v>237.42</v>
      </c>
      <c r="AD882" s="11">
        <v>326.19</v>
      </c>
      <c r="AE882" s="17">
        <f t="shared" si="60"/>
        <v>8.3172694637662783</v>
      </c>
    </row>
    <row r="883" spans="2:31" x14ac:dyDescent="0.25">
      <c r="B883" s="11">
        <v>215</v>
      </c>
      <c r="C883" s="11">
        <v>12.2</v>
      </c>
      <c r="D883" s="11">
        <v>23.2</v>
      </c>
      <c r="E883" s="11">
        <v>13.68</v>
      </c>
      <c r="F883" s="11">
        <v>19.170000000000002</v>
      </c>
      <c r="G883" s="17">
        <f t="shared" si="58"/>
        <v>4.3566878980891719</v>
      </c>
      <c r="J883" s="11">
        <v>304</v>
      </c>
      <c r="K883" s="11">
        <v>1.73</v>
      </c>
      <c r="L883" s="11">
        <v>14.1</v>
      </c>
      <c r="M883" s="11">
        <v>4.84</v>
      </c>
      <c r="N883" s="11">
        <v>14.25</v>
      </c>
      <c r="O883" s="17">
        <f t="shared" si="59"/>
        <v>1.5414012738853502</v>
      </c>
      <c r="R883" s="11">
        <v>227</v>
      </c>
      <c r="S883" s="11">
        <v>25.08</v>
      </c>
      <c r="T883" s="11">
        <v>48.46</v>
      </c>
      <c r="U883" s="11">
        <v>19.7</v>
      </c>
      <c r="V883" s="11">
        <v>27.14</v>
      </c>
      <c r="W883" s="17">
        <f t="shared" si="61"/>
        <v>6.2738853503184711</v>
      </c>
      <c r="Z883" s="11">
        <v>114</v>
      </c>
      <c r="AA883" s="11">
        <v>2307</v>
      </c>
      <c r="AB883" s="11">
        <v>6085</v>
      </c>
      <c r="AC883" s="11">
        <v>259.24</v>
      </c>
      <c r="AD883" s="11">
        <v>401.81</v>
      </c>
      <c r="AE883" s="17">
        <f t="shared" si="60"/>
        <v>9.0816651326205466</v>
      </c>
    </row>
    <row r="884" spans="2:31" x14ac:dyDescent="0.25">
      <c r="B884" s="11">
        <v>305</v>
      </c>
      <c r="C884" s="11">
        <v>9.98</v>
      </c>
      <c r="D884" s="11">
        <v>71.39</v>
      </c>
      <c r="E884" s="11">
        <v>13.68</v>
      </c>
      <c r="F884" s="11">
        <v>35.32</v>
      </c>
      <c r="G884" s="17">
        <f t="shared" si="58"/>
        <v>4.3566878980891719</v>
      </c>
      <c r="J884" s="11">
        <v>321</v>
      </c>
      <c r="K884" s="11">
        <v>1.69</v>
      </c>
      <c r="L884" s="11">
        <v>22.63</v>
      </c>
      <c r="M884" s="11">
        <v>4.84</v>
      </c>
      <c r="N884" s="11">
        <v>17.760000000000002</v>
      </c>
      <c r="O884" s="17">
        <f t="shared" si="59"/>
        <v>1.5414012738853502</v>
      </c>
      <c r="R884" s="11">
        <v>46</v>
      </c>
      <c r="S884" s="11">
        <v>20.97</v>
      </c>
      <c r="T884" s="11">
        <v>61.96</v>
      </c>
      <c r="U884" s="11">
        <v>19.739999999999998</v>
      </c>
      <c r="V884" s="11">
        <v>33.21</v>
      </c>
      <c r="W884" s="17">
        <f t="shared" si="61"/>
        <v>6.2866242038216553</v>
      </c>
      <c r="Z884" s="11">
        <v>97</v>
      </c>
      <c r="AA884" s="11">
        <v>3853</v>
      </c>
      <c r="AB884" s="11">
        <v>8048</v>
      </c>
      <c r="AC884" s="11">
        <v>269.18</v>
      </c>
      <c r="AD884" s="11">
        <v>416.13</v>
      </c>
      <c r="AE884" s="17">
        <f t="shared" si="60"/>
        <v>9.4298820413470104</v>
      </c>
    </row>
    <row r="885" spans="2:31" x14ac:dyDescent="0.25">
      <c r="B885" s="11">
        <v>279</v>
      </c>
      <c r="C885" s="11">
        <v>8.98</v>
      </c>
      <c r="D885" s="11">
        <v>24.12</v>
      </c>
      <c r="E885" s="11">
        <v>13.69</v>
      </c>
      <c r="F885" s="11">
        <v>22.01</v>
      </c>
      <c r="G885" s="17">
        <f t="shared" si="58"/>
        <v>4.3598726114649677</v>
      </c>
      <c r="J885" s="11">
        <v>323</v>
      </c>
      <c r="K885" s="11">
        <v>1.34</v>
      </c>
      <c r="L885" s="11">
        <v>25.36</v>
      </c>
      <c r="M885" s="11">
        <v>4.84</v>
      </c>
      <c r="N885" s="11">
        <v>19.760000000000002</v>
      </c>
      <c r="O885" s="17">
        <f t="shared" si="59"/>
        <v>1.5414012738853502</v>
      </c>
      <c r="R885" s="11">
        <v>337</v>
      </c>
      <c r="S885" s="11">
        <v>27.91</v>
      </c>
      <c r="T885" s="11">
        <v>43.97</v>
      </c>
      <c r="U885" s="11">
        <v>19.95</v>
      </c>
      <c r="V885" s="11">
        <v>24.92</v>
      </c>
      <c r="W885" s="17">
        <f t="shared" si="61"/>
        <v>6.3535031847133752</v>
      </c>
      <c r="Z885" s="11">
        <v>20</v>
      </c>
      <c r="AA885" s="11">
        <v>3434</v>
      </c>
      <c r="AB885" s="11">
        <v>7989</v>
      </c>
      <c r="AC885" s="11">
        <v>306.49</v>
      </c>
      <c r="AD885" s="11">
        <v>441.49</v>
      </c>
      <c r="AE885" s="17">
        <f t="shared" si="60"/>
        <v>10.736921564947043</v>
      </c>
    </row>
    <row r="886" spans="2:31" x14ac:dyDescent="0.25">
      <c r="B886" s="11">
        <v>36</v>
      </c>
      <c r="C886" s="11">
        <v>12.08</v>
      </c>
      <c r="D886" s="11">
        <v>26.75</v>
      </c>
      <c r="E886" s="11">
        <v>13.74</v>
      </c>
      <c r="F886" s="11">
        <v>20.63</v>
      </c>
      <c r="G886" s="17">
        <f t="shared" si="58"/>
        <v>4.3757961783439487</v>
      </c>
      <c r="J886" s="11">
        <v>101</v>
      </c>
      <c r="K886" s="11">
        <v>1.74</v>
      </c>
      <c r="L886" s="11">
        <v>10.01</v>
      </c>
      <c r="M886" s="11">
        <v>4.87</v>
      </c>
      <c r="N886" s="11">
        <v>11.9</v>
      </c>
      <c r="O886" s="17">
        <f t="shared" si="59"/>
        <v>1.5509554140127388</v>
      </c>
      <c r="R886" s="11">
        <v>123</v>
      </c>
      <c r="S886" s="11">
        <v>22.17</v>
      </c>
      <c r="T886" s="11">
        <v>60.48</v>
      </c>
      <c r="U886" s="11">
        <v>20.03</v>
      </c>
      <c r="V886" s="11">
        <v>31.19</v>
      </c>
      <c r="W886" s="17">
        <f t="shared" si="61"/>
        <v>6.3789808917197455</v>
      </c>
      <c r="Z886" s="11">
        <v>152</v>
      </c>
      <c r="AA886" s="11">
        <v>4953</v>
      </c>
      <c r="AB886" s="11">
        <v>11643</v>
      </c>
      <c r="AC886" s="11">
        <v>440.21</v>
      </c>
      <c r="AD886" s="11">
        <v>647.83000000000004</v>
      </c>
      <c r="AE886" s="17">
        <f t="shared" si="60"/>
        <v>15.421384848136441</v>
      </c>
    </row>
    <row r="887" spans="2:31" x14ac:dyDescent="0.25">
      <c r="B887" s="11">
        <v>440</v>
      </c>
      <c r="C887" s="11">
        <v>9.33</v>
      </c>
      <c r="D887" s="11">
        <v>35.78</v>
      </c>
      <c r="E887" s="11">
        <v>13.74</v>
      </c>
      <c r="F887" s="11">
        <v>27.39</v>
      </c>
      <c r="G887" s="17">
        <f t="shared" si="58"/>
        <v>4.3757961783439487</v>
      </c>
      <c r="J887" s="11">
        <v>206</v>
      </c>
      <c r="K887" s="11">
        <v>1.71</v>
      </c>
      <c r="L887" s="11">
        <v>9.57</v>
      </c>
      <c r="M887" s="11">
        <v>4.96</v>
      </c>
      <c r="N887" s="11">
        <v>11.57</v>
      </c>
      <c r="O887" s="17">
        <f t="shared" si="59"/>
        <v>1.5796178343949043</v>
      </c>
      <c r="R887" s="11">
        <v>52</v>
      </c>
      <c r="S887" s="11">
        <v>27.36</v>
      </c>
      <c r="T887" s="11">
        <v>62.42</v>
      </c>
      <c r="U887" s="11">
        <v>20.07</v>
      </c>
      <c r="V887" s="11">
        <v>30.83</v>
      </c>
      <c r="W887" s="17">
        <f t="shared" si="61"/>
        <v>6.3917197452229297</v>
      </c>
    </row>
    <row r="888" spans="2:31" x14ac:dyDescent="0.25">
      <c r="B888" s="11">
        <v>411</v>
      </c>
      <c r="C888" s="11">
        <v>9.85</v>
      </c>
      <c r="D888" s="11">
        <v>34.590000000000003</v>
      </c>
      <c r="E888" s="11">
        <v>13.85</v>
      </c>
      <c r="F888" s="11">
        <v>24.47</v>
      </c>
      <c r="G888" s="17">
        <f t="shared" si="58"/>
        <v>4.4108280254777066</v>
      </c>
      <c r="J888" s="11">
        <v>239</v>
      </c>
      <c r="K888" s="11">
        <v>1.1100000000000001</v>
      </c>
      <c r="L888" s="11">
        <v>18.559999999999999</v>
      </c>
      <c r="M888" s="11">
        <v>4.96</v>
      </c>
      <c r="N888" s="11">
        <v>17.88</v>
      </c>
      <c r="O888" s="17">
        <f t="shared" si="59"/>
        <v>1.5796178343949043</v>
      </c>
      <c r="R888" s="11">
        <v>389</v>
      </c>
      <c r="S888" s="11">
        <v>28.45</v>
      </c>
      <c r="T888" s="11">
        <v>43.68</v>
      </c>
      <c r="U888" s="11">
        <v>20.49</v>
      </c>
      <c r="V888" s="11">
        <v>25.05</v>
      </c>
      <c r="W888" s="17">
        <f t="shared" si="61"/>
        <v>6.5254777070063685</v>
      </c>
      <c r="Y888" s="186" t="s">
        <v>21</v>
      </c>
      <c r="Z888" s="11" t="s">
        <v>3</v>
      </c>
      <c r="AA888" s="11" t="s">
        <v>4</v>
      </c>
      <c r="AB888" s="11" t="s">
        <v>5</v>
      </c>
      <c r="AC888" s="11" t="s">
        <v>6</v>
      </c>
      <c r="AD888" s="11" t="s">
        <v>7</v>
      </c>
      <c r="AE888" s="16" t="s">
        <v>167</v>
      </c>
    </row>
    <row r="889" spans="2:31" x14ac:dyDescent="0.25">
      <c r="B889" s="11">
        <v>422</v>
      </c>
      <c r="C889" s="11">
        <v>10.36</v>
      </c>
      <c r="D889" s="11">
        <v>23.96</v>
      </c>
      <c r="E889" s="11">
        <v>13.95</v>
      </c>
      <c r="F889" s="11">
        <v>20.14</v>
      </c>
      <c r="G889" s="17">
        <f t="shared" si="58"/>
        <v>4.4426751592356686</v>
      </c>
      <c r="J889" s="11">
        <v>214</v>
      </c>
      <c r="K889" s="11">
        <v>1.8</v>
      </c>
      <c r="L889" s="11">
        <v>7.24</v>
      </c>
      <c r="M889" s="11">
        <v>5</v>
      </c>
      <c r="N889" s="11">
        <v>10.66</v>
      </c>
      <c r="O889" s="17">
        <f t="shared" si="59"/>
        <v>1.592356687898089</v>
      </c>
      <c r="R889" s="11">
        <v>258</v>
      </c>
      <c r="S889" s="11">
        <v>22.47</v>
      </c>
      <c r="T889" s="11">
        <v>46.75</v>
      </c>
      <c r="U889" s="11">
        <v>20.56</v>
      </c>
      <c r="V889" s="11">
        <v>27.85</v>
      </c>
      <c r="W889" s="17">
        <f t="shared" si="61"/>
        <v>6.5477707006369421</v>
      </c>
      <c r="Y889" s="187" t="s">
        <v>243</v>
      </c>
      <c r="Z889" s="11">
        <v>141</v>
      </c>
      <c r="AA889" s="11">
        <v>1.55</v>
      </c>
      <c r="AB889" s="11">
        <v>5.41</v>
      </c>
      <c r="AC889" s="11">
        <v>4.62</v>
      </c>
      <c r="AD889" s="11">
        <v>8.82</v>
      </c>
      <c r="AE889" s="17">
        <f t="shared" ref="AE889:AE952" si="62">AC889/3.14</f>
        <v>1.4713375796178343</v>
      </c>
    </row>
    <row r="890" spans="2:31" x14ac:dyDescent="0.25">
      <c r="B890" s="11">
        <v>415</v>
      </c>
      <c r="C890" s="11">
        <v>13.93</v>
      </c>
      <c r="D890" s="11">
        <v>46.15</v>
      </c>
      <c r="E890" s="11">
        <v>14.03</v>
      </c>
      <c r="F890" s="11">
        <v>26.67</v>
      </c>
      <c r="G890" s="17">
        <f t="shared" si="58"/>
        <v>4.468152866242038</v>
      </c>
      <c r="J890" s="11">
        <v>218</v>
      </c>
      <c r="K890" s="11">
        <v>1.84</v>
      </c>
      <c r="L890" s="11">
        <v>13.31</v>
      </c>
      <c r="M890" s="11">
        <v>5</v>
      </c>
      <c r="N890" s="11">
        <v>13.73</v>
      </c>
      <c r="O890" s="17">
        <f t="shared" si="59"/>
        <v>1.592356687898089</v>
      </c>
      <c r="R890" s="11">
        <v>362</v>
      </c>
      <c r="S890" s="11">
        <v>27.24</v>
      </c>
      <c r="T890" s="11">
        <v>50.11</v>
      </c>
      <c r="U890" s="11">
        <v>20.58</v>
      </c>
      <c r="V890" s="11">
        <v>27.21</v>
      </c>
      <c r="W890" s="17">
        <f t="shared" si="61"/>
        <v>6.5541401273885338</v>
      </c>
      <c r="Z890" s="11">
        <v>178</v>
      </c>
      <c r="AA890" s="11">
        <v>2.25</v>
      </c>
      <c r="AB890" s="11">
        <v>13.64</v>
      </c>
      <c r="AC890" s="11">
        <v>5.6</v>
      </c>
      <c r="AD890" s="11">
        <v>14</v>
      </c>
      <c r="AE890" s="17">
        <f t="shared" si="62"/>
        <v>1.7834394904458597</v>
      </c>
    </row>
    <row r="891" spans="2:31" x14ac:dyDescent="0.25">
      <c r="B891" s="11">
        <v>392</v>
      </c>
      <c r="C891" s="11">
        <v>13.26</v>
      </c>
      <c r="D891" s="11">
        <v>42.51</v>
      </c>
      <c r="E891" s="11">
        <v>14.07</v>
      </c>
      <c r="F891" s="11">
        <v>28.37</v>
      </c>
      <c r="G891" s="17">
        <f t="shared" si="58"/>
        <v>4.4808917197452232</v>
      </c>
      <c r="J891" s="11">
        <v>254</v>
      </c>
      <c r="K891" s="11">
        <v>1.86</v>
      </c>
      <c r="L891" s="11">
        <v>4.7300000000000004</v>
      </c>
      <c r="M891" s="11">
        <v>5</v>
      </c>
      <c r="N891" s="11">
        <v>8.0299999999999994</v>
      </c>
      <c r="O891" s="17">
        <f t="shared" si="59"/>
        <v>1.592356687898089</v>
      </c>
      <c r="R891" s="11">
        <v>351</v>
      </c>
      <c r="S891" s="11">
        <v>22.3</v>
      </c>
      <c r="T891" s="11">
        <v>53.31</v>
      </c>
      <c r="U891" s="11">
        <v>20.59</v>
      </c>
      <c r="V891" s="11">
        <v>30.79</v>
      </c>
      <c r="W891" s="17">
        <f t="shared" si="61"/>
        <v>6.5573248407643305</v>
      </c>
      <c r="Z891" s="11">
        <v>222</v>
      </c>
      <c r="AA891" s="11">
        <v>2.44</v>
      </c>
      <c r="AB891" s="11">
        <v>18.54</v>
      </c>
      <c r="AC891" s="11">
        <v>5.97</v>
      </c>
      <c r="AD891" s="11">
        <v>16.95</v>
      </c>
      <c r="AE891" s="17">
        <f t="shared" si="62"/>
        <v>1.9012738853503184</v>
      </c>
    </row>
    <row r="892" spans="2:31" x14ac:dyDescent="0.25">
      <c r="B892" s="11">
        <v>245</v>
      </c>
      <c r="C892" s="11">
        <v>11.12</v>
      </c>
      <c r="D892" s="11">
        <v>61.95</v>
      </c>
      <c r="E892" s="11">
        <v>14.09</v>
      </c>
      <c r="F892" s="11">
        <v>32.79</v>
      </c>
      <c r="G892" s="17">
        <f t="shared" si="58"/>
        <v>4.4872611464968148</v>
      </c>
      <c r="J892" s="11">
        <v>448</v>
      </c>
      <c r="K892" s="11">
        <v>1.85</v>
      </c>
      <c r="L892" s="11">
        <v>9.2899999999999991</v>
      </c>
      <c r="M892" s="11">
        <v>5</v>
      </c>
      <c r="N892" s="11">
        <v>11.37</v>
      </c>
      <c r="O892" s="17">
        <f t="shared" si="59"/>
        <v>1.592356687898089</v>
      </c>
      <c r="R892" s="11">
        <v>51</v>
      </c>
      <c r="S892" s="11">
        <v>19.809999999999999</v>
      </c>
      <c r="T892" s="11">
        <v>65.78</v>
      </c>
      <c r="U892" s="11">
        <v>20.68</v>
      </c>
      <c r="V892" s="11">
        <v>36.31</v>
      </c>
      <c r="W892" s="17">
        <f t="shared" si="61"/>
        <v>6.5859872611464967</v>
      </c>
      <c r="Z892" s="11">
        <v>84</v>
      </c>
      <c r="AA892" s="11">
        <v>2.4300000000000002</v>
      </c>
      <c r="AB892" s="11">
        <v>15.16</v>
      </c>
      <c r="AC892" s="11">
        <v>6.15</v>
      </c>
      <c r="AD892" s="11">
        <v>14.88</v>
      </c>
      <c r="AE892" s="17">
        <f t="shared" si="62"/>
        <v>1.9585987261146498</v>
      </c>
    </row>
    <row r="893" spans="2:31" x14ac:dyDescent="0.25">
      <c r="B893" s="11">
        <v>156</v>
      </c>
      <c r="C893" s="11">
        <v>12.51</v>
      </c>
      <c r="D893" s="11">
        <v>52.38</v>
      </c>
      <c r="E893" s="11">
        <v>14.13</v>
      </c>
      <c r="F893" s="11">
        <v>29</v>
      </c>
      <c r="G893" s="17">
        <f t="shared" ref="G893:G956" si="63">E893/3.14</f>
        <v>4.5</v>
      </c>
      <c r="J893" s="11">
        <v>474</v>
      </c>
      <c r="K893" s="11">
        <v>1.83</v>
      </c>
      <c r="L893" s="11">
        <v>6.07</v>
      </c>
      <c r="M893" s="11">
        <v>5</v>
      </c>
      <c r="N893" s="11">
        <v>9.16</v>
      </c>
      <c r="O893" s="17">
        <f t="shared" si="59"/>
        <v>1.592356687898089</v>
      </c>
      <c r="R893" s="11">
        <v>234</v>
      </c>
      <c r="S893" s="11">
        <v>26.84</v>
      </c>
      <c r="T893" s="11">
        <v>53.01</v>
      </c>
      <c r="U893" s="11">
        <v>20.73</v>
      </c>
      <c r="V893" s="11">
        <v>28.06</v>
      </c>
      <c r="W893" s="17">
        <f t="shared" si="61"/>
        <v>6.6019108280254777</v>
      </c>
      <c r="Z893" s="11">
        <v>223</v>
      </c>
      <c r="AA893" s="11">
        <v>3.07</v>
      </c>
      <c r="AB893" s="11">
        <v>23.01</v>
      </c>
      <c r="AC893" s="11">
        <v>6.41</v>
      </c>
      <c r="AD893" s="11">
        <v>18.03</v>
      </c>
      <c r="AE893" s="17">
        <f t="shared" si="62"/>
        <v>2.0414012738853504</v>
      </c>
    </row>
    <row r="894" spans="2:31" x14ac:dyDescent="0.25">
      <c r="B894" s="11">
        <v>139</v>
      </c>
      <c r="C894" s="11">
        <v>10.73</v>
      </c>
      <c r="D894" s="11">
        <v>33.11</v>
      </c>
      <c r="E894" s="11">
        <v>14.35</v>
      </c>
      <c r="F894" s="11">
        <v>25.17</v>
      </c>
      <c r="G894" s="17">
        <f t="shared" si="63"/>
        <v>4.5700636942675157</v>
      </c>
      <c r="J894" s="11">
        <v>500</v>
      </c>
      <c r="K894" s="11">
        <v>1.84</v>
      </c>
      <c r="L894" s="11">
        <v>8.11</v>
      </c>
      <c r="M894" s="11">
        <v>5</v>
      </c>
      <c r="N894" s="11">
        <v>10.69</v>
      </c>
      <c r="O894" s="17">
        <f t="shared" si="59"/>
        <v>1.592356687898089</v>
      </c>
      <c r="R894" s="11">
        <v>47</v>
      </c>
      <c r="S894" s="11">
        <v>22.18</v>
      </c>
      <c r="T894" s="11">
        <v>50.55</v>
      </c>
      <c r="U894" s="11">
        <v>20.93</v>
      </c>
      <c r="V894" s="11">
        <v>29.88</v>
      </c>
      <c r="W894" s="17">
        <f t="shared" si="61"/>
        <v>6.6656050955414008</v>
      </c>
      <c r="Z894" s="11">
        <v>9</v>
      </c>
      <c r="AA894" s="11">
        <v>3.01</v>
      </c>
      <c r="AB894" s="11">
        <v>13.49</v>
      </c>
      <c r="AC894" s="11">
        <v>6.5</v>
      </c>
      <c r="AD894" s="11">
        <v>13.91</v>
      </c>
      <c r="AE894" s="17">
        <f t="shared" si="62"/>
        <v>2.0700636942675157</v>
      </c>
    </row>
    <row r="895" spans="2:31" x14ac:dyDescent="0.25">
      <c r="B895" s="11">
        <v>57</v>
      </c>
      <c r="C895" s="11">
        <v>12.4</v>
      </c>
      <c r="D895" s="11">
        <v>53.86</v>
      </c>
      <c r="E895" s="11">
        <v>14.37</v>
      </c>
      <c r="F895" s="11">
        <v>30.08</v>
      </c>
      <c r="G895" s="17">
        <f t="shared" si="63"/>
        <v>4.5764331210191083</v>
      </c>
      <c r="J895" s="11">
        <v>298</v>
      </c>
      <c r="K895" s="11">
        <v>1.67</v>
      </c>
      <c r="L895" s="11">
        <v>4.45</v>
      </c>
      <c r="M895" s="11">
        <v>5.03</v>
      </c>
      <c r="N895" s="11">
        <v>8.19</v>
      </c>
      <c r="O895" s="17">
        <f t="shared" si="59"/>
        <v>1.6019108280254777</v>
      </c>
      <c r="R895" s="11">
        <v>290</v>
      </c>
      <c r="S895" s="11">
        <v>30.82</v>
      </c>
      <c r="T895" s="11">
        <v>59.65</v>
      </c>
      <c r="U895" s="11">
        <v>21.08</v>
      </c>
      <c r="V895" s="11">
        <v>28.97</v>
      </c>
      <c r="W895" s="17">
        <f t="shared" si="61"/>
        <v>6.7133757961783429</v>
      </c>
      <c r="Z895" s="11">
        <v>240</v>
      </c>
      <c r="AA895" s="11">
        <v>3</v>
      </c>
      <c r="AB895" s="11">
        <v>19.690000000000001</v>
      </c>
      <c r="AC895" s="11">
        <v>6.88</v>
      </c>
      <c r="AD895" s="11">
        <v>16.98</v>
      </c>
      <c r="AE895" s="17">
        <f t="shared" si="62"/>
        <v>2.1910828025477707</v>
      </c>
    </row>
    <row r="896" spans="2:31" x14ac:dyDescent="0.25">
      <c r="B896" s="11">
        <v>158</v>
      </c>
      <c r="C896" s="11">
        <v>9.8699999999999992</v>
      </c>
      <c r="D896" s="11">
        <v>49.83</v>
      </c>
      <c r="E896" s="11">
        <v>14.37</v>
      </c>
      <c r="F896" s="11">
        <v>29.69</v>
      </c>
      <c r="G896" s="17">
        <f t="shared" si="63"/>
        <v>4.5764331210191083</v>
      </c>
      <c r="J896" s="11">
        <v>29</v>
      </c>
      <c r="K896" s="11">
        <v>1.95</v>
      </c>
      <c r="L896" s="11">
        <v>11</v>
      </c>
      <c r="M896" s="11">
        <v>5.13</v>
      </c>
      <c r="N896" s="11">
        <v>12.69</v>
      </c>
      <c r="O896" s="17">
        <f t="shared" si="59"/>
        <v>1.6337579617834395</v>
      </c>
      <c r="R896" s="11">
        <v>110</v>
      </c>
      <c r="S896" s="11">
        <v>28.93</v>
      </c>
      <c r="T896" s="11">
        <v>56.59</v>
      </c>
      <c r="U896" s="11">
        <v>21.23</v>
      </c>
      <c r="V896" s="11">
        <v>28.79</v>
      </c>
      <c r="W896" s="17">
        <f t="shared" si="61"/>
        <v>6.7611464968152868</v>
      </c>
      <c r="Z896" s="11">
        <v>196</v>
      </c>
      <c r="AA896" s="11">
        <v>3.5</v>
      </c>
      <c r="AB896" s="11">
        <v>17.57</v>
      </c>
      <c r="AC896" s="11">
        <v>7.12</v>
      </c>
      <c r="AD896" s="11">
        <v>15.85</v>
      </c>
      <c r="AE896" s="17">
        <f t="shared" si="62"/>
        <v>2.2675159235668789</v>
      </c>
    </row>
    <row r="897" spans="2:31" x14ac:dyDescent="0.25">
      <c r="B897" s="11">
        <v>310</v>
      </c>
      <c r="C897" s="11">
        <v>12.45</v>
      </c>
      <c r="D897" s="11">
        <v>72.709999999999994</v>
      </c>
      <c r="E897" s="11">
        <v>14.38</v>
      </c>
      <c r="F897" s="11">
        <v>38.24</v>
      </c>
      <c r="G897" s="17">
        <f t="shared" si="63"/>
        <v>4.5796178343949041</v>
      </c>
      <c r="J897" s="11">
        <v>86</v>
      </c>
      <c r="K897" s="11">
        <v>1.98</v>
      </c>
      <c r="L897" s="11">
        <v>15.37</v>
      </c>
      <c r="M897" s="11">
        <v>5.16</v>
      </c>
      <c r="N897" s="11">
        <v>14.79</v>
      </c>
      <c r="O897" s="17">
        <f t="shared" si="59"/>
        <v>1.6433121019108281</v>
      </c>
      <c r="R897" s="11">
        <v>245</v>
      </c>
      <c r="S897" s="11">
        <v>24.13</v>
      </c>
      <c r="T897" s="11">
        <v>41.93</v>
      </c>
      <c r="U897" s="11">
        <v>21.39</v>
      </c>
      <c r="V897" s="11">
        <v>26.49</v>
      </c>
      <c r="W897" s="17">
        <f t="shared" si="61"/>
        <v>6.8121019108280256</v>
      </c>
      <c r="Z897" s="11">
        <v>191</v>
      </c>
      <c r="AA897" s="11">
        <v>2.64</v>
      </c>
      <c r="AB897" s="11">
        <v>20.18</v>
      </c>
      <c r="AC897" s="11">
        <v>7.14</v>
      </c>
      <c r="AD897" s="11">
        <v>17.420000000000002</v>
      </c>
      <c r="AE897" s="17">
        <f t="shared" si="62"/>
        <v>2.2738853503184711</v>
      </c>
    </row>
    <row r="898" spans="2:31" x14ac:dyDescent="0.25">
      <c r="B898" s="11">
        <v>52</v>
      </c>
      <c r="C898" s="11">
        <v>14.96</v>
      </c>
      <c r="D898" s="11">
        <v>59.3</v>
      </c>
      <c r="E898" s="11">
        <v>14.68</v>
      </c>
      <c r="F898" s="11">
        <v>29.86</v>
      </c>
      <c r="G898" s="17">
        <f t="shared" si="63"/>
        <v>4.6751592356687892</v>
      </c>
      <c r="J898" s="11">
        <v>179</v>
      </c>
      <c r="K898" s="11">
        <v>2.02</v>
      </c>
      <c r="L898" s="11">
        <v>14.42</v>
      </c>
      <c r="M898" s="11">
        <v>5.25</v>
      </c>
      <c r="N898" s="11">
        <v>14.69</v>
      </c>
      <c r="O898" s="17">
        <f t="shared" si="59"/>
        <v>1.6719745222929936</v>
      </c>
      <c r="R898" s="11">
        <v>402</v>
      </c>
      <c r="S898" s="11">
        <v>25.72</v>
      </c>
      <c r="T898" s="11">
        <v>53.93</v>
      </c>
      <c r="U898" s="11">
        <v>21.4</v>
      </c>
      <c r="V898" s="11">
        <v>29.43</v>
      </c>
      <c r="W898" s="17">
        <f t="shared" si="61"/>
        <v>6.8152866242038206</v>
      </c>
      <c r="Z898" s="11">
        <v>81</v>
      </c>
      <c r="AA898" s="11">
        <v>3.5</v>
      </c>
      <c r="AB898" s="11">
        <v>21.67</v>
      </c>
      <c r="AC898" s="11">
        <v>7.28</v>
      </c>
      <c r="AD898" s="11">
        <v>17.670000000000002</v>
      </c>
      <c r="AE898" s="17">
        <f t="shared" si="62"/>
        <v>2.3184713375796178</v>
      </c>
    </row>
    <row r="899" spans="2:31" x14ac:dyDescent="0.25">
      <c r="B899" s="11">
        <v>223</v>
      </c>
      <c r="C899" s="11">
        <v>12.78</v>
      </c>
      <c r="D899" s="11">
        <v>31.31</v>
      </c>
      <c r="E899" s="11">
        <v>14.88</v>
      </c>
      <c r="F899" s="11">
        <v>22.38</v>
      </c>
      <c r="G899" s="17">
        <f t="shared" si="63"/>
        <v>4.7388535031847132</v>
      </c>
      <c r="J899" s="11">
        <v>330</v>
      </c>
      <c r="K899" s="11">
        <v>2.13</v>
      </c>
      <c r="L899" s="11">
        <v>6.9</v>
      </c>
      <c r="M899" s="11">
        <v>5.35</v>
      </c>
      <c r="N899" s="11">
        <v>9.73</v>
      </c>
      <c r="O899" s="17">
        <f t="shared" si="59"/>
        <v>1.7038216560509551</v>
      </c>
      <c r="R899" s="11">
        <v>170</v>
      </c>
      <c r="S899" s="11">
        <v>28.76</v>
      </c>
      <c r="T899" s="11">
        <v>79.05</v>
      </c>
      <c r="U899" s="11">
        <v>21.7</v>
      </c>
      <c r="V899" s="11">
        <v>37.25</v>
      </c>
      <c r="W899" s="17">
        <f t="shared" si="61"/>
        <v>6.9108280254777066</v>
      </c>
      <c r="Z899" s="11">
        <v>136</v>
      </c>
      <c r="AA899" s="11">
        <v>3.52</v>
      </c>
      <c r="AB899" s="11">
        <v>19.12</v>
      </c>
      <c r="AC899" s="11">
        <v>7.32</v>
      </c>
      <c r="AD899" s="11">
        <v>16.98</v>
      </c>
      <c r="AE899" s="17">
        <f t="shared" si="62"/>
        <v>2.3312101910828025</v>
      </c>
    </row>
    <row r="900" spans="2:31" x14ac:dyDescent="0.25">
      <c r="B900" s="11">
        <v>308</v>
      </c>
      <c r="C900" s="11">
        <v>14.6</v>
      </c>
      <c r="D900" s="11">
        <v>66.72</v>
      </c>
      <c r="E900" s="11">
        <v>14.92</v>
      </c>
      <c r="F900" s="11">
        <v>32.92</v>
      </c>
      <c r="G900" s="17">
        <f t="shared" si="63"/>
        <v>4.7515923566878975</v>
      </c>
      <c r="J900" s="11">
        <v>23</v>
      </c>
      <c r="K900" s="11">
        <v>1.83</v>
      </c>
      <c r="L900" s="11">
        <v>22.16</v>
      </c>
      <c r="M900" s="11">
        <v>5.41</v>
      </c>
      <c r="N900" s="11">
        <v>18.399999999999999</v>
      </c>
      <c r="O900" s="17">
        <f t="shared" si="59"/>
        <v>1.7229299363057324</v>
      </c>
      <c r="R900" s="11">
        <v>207</v>
      </c>
      <c r="S900" s="11">
        <v>25.18</v>
      </c>
      <c r="T900" s="11">
        <v>59.67</v>
      </c>
      <c r="U900" s="11">
        <v>21.74</v>
      </c>
      <c r="V900" s="11">
        <v>31.8</v>
      </c>
      <c r="W900" s="17">
        <f t="shared" si="61"/>
        <v>6.9235668789808908</v>
      </c>
      <c r="Z900" s="11">
        <v>193</v>
      </c>
      <c r="AA900" s="11">
        <v>3.52</v>
      </c>
      <c r="AB900" s="11">
        <v>11.69</v>
      </c>
      <c r="AC900" s="11">
        <v>7.5</v>
      </c>
      <c r="AD900" s="11">
        <v>12.82</v>
      </c>
      <c r="AE900" s="17">
        <f t="shared" si="62"/>
        <v>2.3885350318471334</v>
      </c>
    </row>
    <row r="901" spans="2:31" x14ac:dyDescent="0.25">
      <c r="B901" s="11">
        <v>355</v>
      </c>
      <c r="C901" s="11">
        <v>14.35</v>
      </c>
      <c r="D901" s="11">
        <v>38.93</v>
      </c>
      <c r="E901" s="11">
        <v>14.92</v>
      </c>
      <c r="F901" s="11">
        <v>23.96</v>
      </c>
      <c r="G901" s="17">
        <f t="shared" si="63"/>
        <v>4.7515923566878975</v>
      </c>
      <c r="J901" s="11">
        <v>469</v>
      </c>
      <c r="K901" s="11">
        <v>1.98</v>
      </c>
      <c r="L901" s="11">
        <v>12.73</v>
      </c>
      <c r="M901" s="11">
        <v>5.44</v>
      </c>
      <c r="N901" s="11">
        <v>13.66</v>
      </c>
      <c r="O901" s="17">
        <f t="shared" si="59"/>
        <v>1.7324840764331211</v>
      </c>
      <c r="R901" s="11">
        <v>138</v>
      </c>
      <c r="S901" s="11">
        <v>26.74</v>
      </c>
      <c r="T901" s="11">
        <v>62.81</v>
      </c>
      <c r="U901" s="11">
        <v>21.78</v>
      </c>
      <c r="V901" s="11">
        <v>31.48</v>
      </c>
      <c r="W901" s="17">
        <f t="shared" si="61"/>
        <v>6.9363057324840769</v>
      </c>
      <c r="Z901" s="11">
        <v>12</v>
      </c>
      <c r="AA901" s="11">
        <v>4.4400000000000004</v>
      </c>
      <c r="AB901" s="11">
        <v>21.99</v>
      </c>
      <c r="AC901" s="11">
        <v>8</v>
      </c>
      <c r="AD901" s="11">
        <v>17.82</v>
      </c>
      <c r="AE901" s="17">
        <f t="shared" si="62"/>
        <v>2.5477707006369426</v>
      </c>
    </row>
    <row r="902" spans="2:31" x14ac:dyDescent="0.25">
      <c r="B902" s="11">
        <v>145</v>
      </c>
      <c r="C902" s="11">
        <v>15.46</v>
      </c>
      <c r="D902" s="11">
        <v>33.36</v>
      </c>
      <c r="E902" s="11">
        <v>14.95</v>
      </c>
      <c r="F902" s="11">
        <v>22.46</v>
      </c>
      <c r="G902" s="17">
        <f t="shared" si="63"/>
        <v>4.7611464968152859</v>
      </c>
      <c r="J902" s="11">
        <v>295</v>
      </c>
      <c r="K902" s="11">
        <v>2.08</v>
      </c>
      <c r="L902" s="11">
        <v>10.56</v>
      </c>
      <c r="M902" s="11">
        <v>5.49</v>
      </c>
      <c r="N902" s="11">
        <v>12.28</v>
      </c>
      <c r="O902" s="17">
        <f t="shared" si="59"/>
        <v>1.7484076433121019</v>
      </c>
      <c r="R902" s="11">
        <v>401</v>
      </c>
      <c r="S902" s="11">
        <v>32.79</v>
      </c>
      <c r="T902" s="11">
        <v>60.5</v>
      </c>
      <c r="U902" s="11">
        <v>21.8</v>
      </c>
      <c r="V902" s="11">
        <v>29.37</v>
      </c>
      <c r="W902" s="17">
        <f t="shared" si="61"/>
        <v>6.9426751592356686</v>
      </c>
      <c r="Z902" s="11">
        <v>169</v>
      </c>
      <c r="AA902" s="11">
        <v>4.88</v>
      </c>
      <c r="AB902" s="11">
        <v>33.5</v>
      </c>
      <c r="AC902" s="11">
        <v>8.44</v>
      </c>
      <c r="AD902" s="11">
        <v>21.76</v>
      </c>
      <c r="AE902" s="17">
        <f t="shared" si="62"/>
        <v>2.6878980891719744</v>
      </c>
    </row>
    <row r="903" spans="2:31" x14ac:dyDescent="0.25">
      <c r="B903" s="11">
        <v>194</v>
      </c>
      <c r="C903" s="11">
        <v>14.82</v>
      </c>
      <c r="D903" s="11">
        <v>31.4</v>
      </c>
      <c r="E903" s="11">
        <v>15.08</v>
      </c>
      <c r="F903" s="11">
        <v>21.79</v>
      </c>
      <c r="G903" s="17">
        <f t="shared" si="63"/>
        <v>4.8025477707006372</v>
      </c>
      <c r="J903" s="11">
        <v>41</v>
      </c>
      <c r="K903" s="11">
        <v>1.67</v>
      </c>
      <c r="L903" s="11">
        <v>15.38</v>
      </c>
      <c r="M903" s="11">
        <v>5.5</v>
      </c>
      <c r="N903" s="11">
        <v>15.45</v>
      </c>
      <c r="O903" s="17">
        <f t="shared" si="59"/>
        <v>1.7515923566878979</v>
      </c>
      <c r="R903" s="11">
        <v>64</v>
      </c>
      <c r="S903" s="11">
        <v>26.37</v>
      </c>
      <c r="T903" s="11">
        <v>74.28</v>
      </c>
      <c r="U903" s="11">
        <v>21.85</v>
      </c>
      <c r="V903" s="11">
        <v>36.11</v>
      </c>
      <c r="W903" s="17">
        <f t="shared" si="61"/>
        <v>6.9585987261146496</v>
      </c>
      <c r="Z903" s="11">
        <v>142</v>
      </c>
      <c r="AA903" s="11">
        <v>4.8899999999999997</v>
      </c>
      <c r="AB903" s="11">
        <v>19.61</v>
      </c>
      <c r="AC903" s="11">
        <v>8.6300000000000008</v>
      </c>
      <c r="AD903" s="11">
        <v>16.88</v>
      </c>
      <c r="AE903" s="17">
        <f t="shared" si="62"/>
        <v>2.7484076433121021</v>
      </c>
    </row>
    <row r="904" spans="2:31" x14ac:dyDescent="0.25">
      <c r="B904" s="11">
        <v>346</v>
      </c>
      <c r="C904" s="11">
        <v>13.43</v>
      </c>
      <c r="D904" s="11">
        <v>41.65</v>
      </c>
      <c r="E904" s="11">
        <v>15.09</v>
      </c>
      <c r="F904" s="11">
        <v>25.57</v>
      </c>
      <c r="G904" s="17">
        <f t="shared" si="63"/>
        <v>4.8057324840764331</v>
      </c>
      <c r="J904" s="11">
        <v>471</v>
      </c>
      <c r="K904" s="11">
        <v>2.19</v>
      </c>
      <c r="L904" s="11">
        <v>17.940000000000001</v>
      </c>
      <c r="M904" s="11">
        <v>5.53</v>
      </c>
      <c r="N904" s="11">
        <v>15.93</v>
      </c>
      <c r="O904" s="17">
        <f t="shared" ref="O904:O967" si="64">M904/3.14</f>
        <v>1.7611464968152866</v>
      </c>
      <c r="R904" s="11">
        <v>304</v>
      </c>
      <c r="S904" s="11">
        <v>32.29</v>
      </c>
      <c r="T904" s="11">
        <v>59.12</v>
      </c>
      <c r="U904" s="11">
        <v>21.89</v>
      </c>
      <c r="V904" s="11">
        <v>30.21</v>
      </c>
      <c r="W904" s="17">
        <f t="shared" si="61"/>
        <v>6.9713375796178347</v>
      </c>
      <c r="Z904" s="11">
        <v>246</v>
      </c>
      <c r="AA904" s="11">
        <v>5.57</v>
      </c>
      <c r="AB904" s="11">
        <v>21.49</v>
      </c>
      <c r="AC904" s="11">
        <v>8.82</v>
      </c>
      <c r="AD904" s="11">
        <v>17.41</v>
      </c>
      <c r="AE904" s="17">
        <f t="shared" si="62"/>
        <v>2.8089171974522293</v>
      </c>
    </row>
    <row r="905" spans="2:31" x14ac:dyDescent="0.25">
      <c r="B905" s="11">
        <v>221</v>
      </c>
      <c r="C905" s="11">
        <v>13.39</v>
      </c>
      <c r="D905" s="11">
        <v>39.979999999999997</v>
      </c>
      <c r="E905" s="11">
        <v>15.26</v>
      </c>
      <c r="F905" s="11">
        <v>25.91</v>
      </c>
      <c r="G905" s="17">
        <f t="shared" si="63"/>
        <v>4.8598726114649677</v>
      </c>
      <c r="J905" s="11">
        <v>128</v>
      </c>
      <c r="K905" s="11">
        <v>2</v>
      </c>
      <c r="L905" s="11">
        <v>6.97</v>
      </c>
      <c r="M905" s="11">
        <v>5.56</v>
      </c>
      <c r="N905" s="11">
        <v>9.84</v>
      </c>
      <c r="O905" s="17">
        <f t="shared" si="64"/>
        <v>1.770700636942675</v>
      </c>
      <c r="R905" s="11">
        <v>181</v>
      </c>
      <c r="S905" s="11">
        <v>25.06</v>
      </c>
      <c r="T905" s="11">
        <v>62.71</v>
      </c>
      <c r="U905" s="11">
        <v>22.16</v>
      </c>
      <c r="V905" s="11">
        <v>32.86</v>
      </c>
      <c r="W905" s="17">
        <f t="shared" si="61"/>
        <v>7.0573248407643314</v>
      </c>
      <c r="Z905" s="11">
        <v>132</v>
      </c>
      <c r="AA905" s="11">
        <v>5.65</v>
      </c>
      <c r="AB905" s="11">
        <v>12.02</v>
      </c>
      <c r="AC905" s="11">
        <v>8.8699999999999992</v>
      </c>
      <c r="AD905" s="11">
        <v>13.03</v>
      </c>
      <c r="AE905" s="17">
        <f t="shared" si="62"/>
        <v>2.8248407643312099</v>
      </c>
    </row>
    <row r="906" spans="2:31" x14ac:dyDescent="0.25">
      <c r="B906" s="11">
        <v>317</v>
      </c>
      <c r="C906" s="11">
        <v>14.08</v>
      </c>
      <c r="D906" s="11">
        <v>43.57</v>
      </c>
      <c r="E906" s="11">
        <v>15.26</v>
      </c>
      <c r="F906" s="11">
        <v>25.63</v>
      </c>
      <c r="G906" s="17">
        <f t="shared" si="63"/>
        <v>4.8598726114649677</v>
      </c>
      <c r="J906" s="11">
        <v>224</v>
      </c>
      <c r="K906" s="11">
        <v>2.2999999999999998</v>
      </c>
      <c r="L906" s="11">
        <v>16.559999999999999</v>
      </c>
      <c r="M906" s="11">
        <v>5.6</v>
      </c>
      <c r="N906" s="11">
        <v>15.17</v>
      </c>
      <c r="O906" s="17">
        <f t="shared" si="64"/>
        <v>1.7834394904458597</v>
      </c>
      <c r="R906" s="11">
        <v>297</v>
      </c>
      <c r="S906" s="11">
        <v>29.09</v>
      </c>
      <c r="T906" s="11">
        <v>65.22</v>
      </c>
      <c r="U906" s="11">
        <v>22.58</v>
      </c>
      <c r="V906" s="11">
        <v>33.21</v>
      </c>
      <c r="W906" s="17">
        <f t="shared" si="61"/>
        <v>7.1910828025477702</v>
      </c>
      <c r="Z906" s="11">
        <v>156</v>
      </c>
      <c r="AA906" s="11">
        <v>5.89</v>
      </c>
      <c r="AB906" s="11">
        <v>36.14</v>
      </c>
      <c r="AC906" s="11">
        <v>9.09</v>
      </c>
      <c r="AD906" s="11">
        <v>22.63</v>
      </c>
      <c r="AE906" s="17">
        <f t="shared" si="62"/>
        <v>2.894904458598726</v>
      </c>
    </row>
    <row r="907" spans="2:31" x14ac:dyDescent="0.25">
      <c r="B907" s="11">
        <v>301</v>
      </c>
      <c r="C907" s="11">
        <v>14.62</v>
      </c>
      <c r="D907" s="11">
        <v>55.97</v>
      </c>
      <c r="E907" s="11">
        <v>15.3</v>
      </c>
      <c r="F907" s="11">
        <v>29.42</v>
      </c>
      <c r="G907" s="17">
        <f t="shared" si="63"/>
        <v>4.8726114649681529</v>
      </c>
      <c r="J907" s="11">
        <v>156</v>
      </c>
      <c r="K907" s="11">
        <v>2.23</v>
      </c>
      <c r="L907" s="11">
        <v>13.81</v>
      </c>
      <c r="M907" s="11">
        <v>5.66</v>
      </c>
      <c r="N907" s="11">
        <v>14.08</v>
      </c>
      <c r="O907" s="17">
        <f t="shared" si="64"/>
        <v>1.802547770700637</v>
      </c>
      <c r="R907" s="11">
        <v>197</v>
      </c>
      <c r="S907" s="11">
        <v>24.93</v>
      </c>
      <c r="T907" s="11">
        <v>68.12</v>
      </c>
      <c r="U907" s="11">
        <v>22.59</v>
      </c>
      <c r="V907" s="11">
        <v>35.94</v>
      </c>
      <c r="W907" s="17">
        <f t="shared" si="61"/>
        <v>7.1942675159235669</v>
      </c>
      <c r="Z907" s="11">
        <v>50</v>
      </c>
      <c r="AA907" s="11">
        <v>6.1</v>
      </c>
      <c r="AB907" s="11">
        <v>34.21</v>
      </c>
      <c r="AC907" s="11">
        <v>9.2200000000000006</v>
      </c>
      <c r="AD907" s="11">
        <v>21.98</v>
      </c>
      <c r="AE907" s="17">
        <f t="shared" si="62"/>
        <v>2.9363057324840764</v>
      </c>
    </row>
    <row r="908" spans="2:31" x14ac:dyDescent="0.25">
      <c r="B908" s="11">
        <v>442</v>
      </c>
      <c r="C908" s="11">
        <v>13.78</v>
      </c>
      <c r="D908" s="11">
        <v>27.38</v>
      </c>
      <c r="E908" s="11">
        <v>15.41</v>
      </c>
      <c r="F908" s="11">
        <v>20.74</v>
      </c>
      <c r="G908" s="17">
        <f t="shared" si="63"/>
        <v>4.9076433121019107</v>
      </c>
      <c r="J908" s="11">
        <v>337</v>
      </c>
      <c r="K908" s="11">
        <v>2.17</v>
      </c>
      <c r="L908" s="11">
        <v>21.02</v>
      </c>
      <c r="M908" s="11">
        <v>5.66</v>
      </c>
      <c r="N908" s="11">
        <v>17.97</v>
      </c>
      <c r="O908" s="17">
        <f t="shared" si="64"/>
        <v>1.802547770700637</v>
      </c>
      <c r="R908" s="11">
        <v>347</v>
      </c>
      <c r="S908" s="11">
        <v>30.56</v>
      </c>
      <c r="T908" s="11">
        <v>67.569999999999993</v>
      </c>
      <c r="U908" s="11">
        <v>22.6</v>
      </c>
      <c r="V908" s="11">
        <v>35.69</v>
      </c>
      <c r="W908" s="17">
        <f t="shared" si="61"/>
        <v>7.1974522292993628</v>
      </c>
      <c r="Z908" s="11">
        <v>63</v>
      </c>
      <c r="AA908" s="11">
        <v>5.63</v>
      </c>
      <c r="AB908" s="11">
        <v>28.29</v>
      </c>
      <c r="AC908" s="11">
        <v>9.2200000000000006</v>
      </c>
      <c r="AD908" s="11">
        <v>20.7</v>
      </c>
      <c r="AE908" s="17">
        <f t="shared" si="62"/>
        <v>2.9363057324840764</v>
      </c>
    </row>
    <row r="909" spans="2:31" x14ac:dyDescent="0.25">
      <c r="B909" s="11">
        <v>101</v>
      </c>
      <c r="C909" s="11">
        <v>14.68</v>
      </c>
      <c r="D909" s="11">
        <v>38.33</v>
      </c>
      <c r="E909" s="11">
        <v>15.47</v>
      </c>
      <c r="F909" s="11">
        <v>25.51</v>
      </c>
      <c r="G909" s="17">
        <f t="shared" si="63"/>
        <v>4.9267515923566876</v>
      </c>
      <c r="J909" s="11">
        <v>21</v>
      </c>
      <c r="K909" s="11">
        <v>2.35</v>
      </c>
      <c r="L909" s="11">
        <v>11.04</v>
      </c>
      <c r="M909" s="11">
        <v>5.69</v>
      </c>
      <c r="N909" s="11">
        <v>12.85</v>
      </c>
      <c r="O909" s="17">
        <f t="shared" si="64"/>
        <v>1.8121019108280256</v>
      </c>
      <c r="R909" s="11">
        <v>115</v>
      </c>
      <c r="S909" s="11">
        <v>23.97</v>
      </c>
      <c r="T909" s="11">
        <v>58.69</v>
      </c>
      <c r="U909" s="11">
        <v>22.62</v>
      </c>
      <c r="V909" s="11">
        <v>34.22</v>
      </c>
      <c r="W909" s="17">
        <f t="shared" si="61"/>
        <v>7.2038216560509554</v>
      </c>
      <c r="Z909" s="11">
        <v>179</v>
      </c>
      <c r="AA909" s="11">
        <v>5.82</v>
      </c>
      <c r="AB909" s="11">
        <v>26.57</v>
      </c>
      <c r="AC909" s="11">
        <v>9.4</v>
      </c>
      <c r="AD909" s="11">
        <v>19.41</v>
      </c>
      <c r="AE909" s="17">
        <f t="shared" si="62"/>
        <v>2.9936305732484074</v>
      </c>
    </row>
    <row r="910" spans="2:31" x14ac:dyDescent="0.25">
      <c r="B910" s="11">
        <v>61</v>
      </c>
      <c r="C910" s="11">
        <v>12.48</v>
      </c>
      <c r="D910" s="11">
        <v>48.27</v>
      </c>
      <c r="E910" s="11">
        <v>15.56</v>
      </c>
      <c r="F910" s="11">
        <v>29.19</v>
      </c>
      <c r="G910" s="17">
        <f t="shared" si="63"/>
        <v>4.9554140127388537</v>
      </c>
      <c r="J910" s="11">
        <v>272</v>
      </c>
      <c r="K910" s="11">
        <v>2.1800000000000002</v>
      </c>
      <c r="L910" s="11">
        <v>9.34</v>
      </c>
      <c r="M910" s="11">
        <v>5.69</v>
      </c>
      <c r="N910" s="11">
        <v>11.5</v>
      </c>
      <c r="O910" s="17">
        <f t="shared" si="64"/>
        <v>1.8121019108280256</v>
      </c>
      <c r="R910" s="11">
        <v>387</v>
      </c>
      <c r="S910" s="11">
        <v>34.99</v>
      </c>
      <c r="T910" s="11">
        <v>69.48</v>
      </c>
      <c r="U910" s="11">
        <v>22.65</v>
      </c>
      <c r="V910" s="11">
        <v>31.72</v>
      </c>
      <c r="W910" s="17">
        <f t="shared" si="61"/>
        <v>7.2133757961783429</v>
      </c>
      <c r="Z910" s="11">
        <v>89</v>
      </c>
      <c r="AA910" s="11">
        <v>6.23</v>
      </c>
      <c r="AB910" s="11">
        <v>32.31</v>
      </c>
      <c r="AC910" s="11">
        <v>9.42</v>
      </c>
      <c r="AD910" s="11">
        <v>21.39</v>
      </c>
      <c r="AE910" s="17">
        <f t="shared" si="62"/>
        <v>3</v>
      </c>
    </row>
    <row r="911" spans="2:31" x14ac:dyDescent="0.25">
      <c r="B911" s="11">
        <v>380</v>
      </c>
      <c r="C911" s="11">
        <v>16.309999999999999</v>
      </c>
      <c r="D911" s="11">
        <v>32.979999999999997</v>
      </c>
      <c r="E911" s="11">
        <v>15.58</v>
      </c>
      <c r="F911" s="11">
        <v>22.15</v>
      </c>
      <c r="G911" s="17">
        <f t="shared" si="63"/>
        <v>4.9617834394904454</v>
      </c>
      <c r="J911" s="11">
        <v>333</v>
      </c>
      <c r="K911" s="11">
        <v>2.38</v>
      </c>
      <c r="L911" s="11">
        <v>11.36</v>
      </c>
      <c r="M911" s="11">
        <v>5.75</v>
      </c>
      <c r="N911" s="11">
        <v>12.67</v>
      </c>
      <c r="O911" s="17">
        <f t="shared" si="64"/>
        <v>1.8312101910828025</v>
      </c>
      <c r="R911" s="11">
        <v>256</v>
      </c>
      <c r="S911" s="11">
        <v>29.77</v>
      </c>
      <c r="T911" s="11">
        <v>73.569999999999993</v>
      </c>
      <c r="U911" s="11">
        <v>22.78</v>
      </c>
      <c r="V911" s="11">
        <v>35.31</v>
      </c>
      <c r="W911" s="17">
        <f t="shared" si="61"/>
        <v>7.2547770700636942</v>
      </c>
      <c r="Z911" s="11">
        <v>245</v>
      </c>
      <c r="AA911" s="11">
        <v>6.68</v>
      </c>
      <c r="AB911" s="11">
        <v>21.88</v>
      </c>
      <c r="AC911" s="11">
        <v>9.6199999999999992</v>
      </c>
      <c r="AD911" s="11">
        <v>17.34</v>
      </c>
      <c r="AE911" s="17">
        <f t="shared" si="62"/>
        <v>3.0636942675159231</v>
      </c>
    </row>
    <row r="912" spans="2:31" x14ac:dyDescent="0.25">
      <c r="B912" s="11">
        <v>24</v>
      </c>
      <c r="C912" s="11">
        <v>11.11</v>
      </c>
      <c r="D912" s="11">
        <v>27.88</v>
      </c>
      <c r="E912" s="11">
        <v>15.84</v>
      </c>
      <c r="F912" s="11">
        <v>23.15</v>
      </c>
      <c r="G912" s="17">
        <f t="shared" si="63"/>
        <v>5.0445859872611463</v>
      </c>
      <c r="J912" s="11">
        <v>374</v>
      </c>
      <c r="K912" s="11">
        <v>2.09</v>
      </c>
      <c r="L912" s="11">
        <v>19.38</v>
      </c>
      <c r="M912" s="11">
        <v>5.75</v>
      </c>
      <c r="N912" s="11">
        <v>17.14</v>
      </c>
      <c r="O912" s="17">
        <f t="shared" si="64"/>
        <v>1.8312101910828025</v>
      </c>
      <c r="R912" s="11">
        <v>307</v>
      </c>
      <c r="S912" s="11">
        <v>32.31</v>
      </c>
      <c r="T912" s="11">
        <v>55.65</v>
      </c>
      <c r="U912" s="11">
        <v>22.79</v>
      </c>
      <c r="V912" s="11">
        <v>29.48</v>
      </c>
      <c r="W912" s="17">
        <f t="shared" si="61"/>
        <v>7.2579617834394901</v>
      </c>
      <c r="Z912" s="11">
        <v>92</v>
      </c>
      <c r="AA912" s="11">
        <v>6.32</v>
      </c>
      <c r="AB912" s="11">
        <v>21.93</v>
      </c>
      <c r="AC912" s="11">
        <v>9.73</v>
      </c>
      <c r="AD912" s="11">
        <v>17.7</v>
      </c>
      <c r="AE912" s="17">
        <f t="shared" si="62"/>
        <v>3.0987261146496814</v>
      </c>
    </row>
    <row r="913" spans="2:31" x14ac:dyDescent="0.25">
      <c r="B913" s="11">
        <v>303</v>
      </c>
      <c r="C913" s="11">
        <v>14.3</v>
      </c>
      <c r="D913" s="11">
        <v>56.19</v>
      </c>
      <c r="E913" s="11">
        <v>15.84</v>
      </c>
      <c r="F913" s="11">
        <v>30.51</v>
      </c>
      <c r="G913" s="17">
        <f t="shared" si="63"/>
        <v>5.0445859872611463</v>
      </c>
      <c r="J913" s="11">
        <v>533</v>
      </c>
      <c r="K913" s="11">
        <v>2.42</v>
      </c>
      <c r="L913" s="11">
        <v>5.58</v>
      </c>
      <c r="M913" s="11">
        <v>5.75</v>
      </c>
      <c r="N913" s="11">
        <v>8.85</v>
      </c>
      <c r="O913" s="17">
        <f t="shared" si="64"/>
        <v>1.8312101910828025</v>
      </c>
      <c r="R913" s="11">
        <v>287</v>
      </c>
      <c r="S913" s="11">
        <v>31.56</v>
      </c>
      <c r="T913" s="11">
        <v>77.75</v>
      </c>
      <c r="U913" s="11">
        <v>22.86</v>
      </c>
      <c r="V913" s="11">
        <v>35.85</v>
      </c>
      <c r="W913" s="17">
        <f t="shared" si="61"/>
        <v>7.2802547770700636</v>
      </c>
      <c r="Z913" s="11">
        <v>58</v>
      </c>
      <c r="AA913" s="11">
        <v>7.25</v>
      </c>
      <c r="AB913" s="11">
        <v>30.46</v>
      </c>
      <c r="AC913" s="11">
        <v>9.94</v>
      </c>
      <c r="AD913" s="11">
        <v>20.66</v>
      </c>
      <c r="AE913" s="17">
        <f t="shared" si="62"/>
        <v>3.1656050955414008</v>
      </c>
    </row>
    <row r="914" spans="2:31" x14ac:dyDescent="0.25">
      <c r="B914" s="11">
        <v>401</v>
      </c>
      <c r="C914" s="11">
        <v>13.46</v>
      </c>
      <c r="D914" s="11">
        <v>65.819999999999993</v>
      </c>
      <c r="E914" s="11">
        <v>15.91</v>
      </c>
      <c r="F914" s="11">
        <v>32.54</v>
      </c>
      <c r="G914" s="17">
        <f t="shared" si="63"/>
        <v>5.0668789808917198</v>
      </c>
      <c r="J914" s="11">
        <v>496</v>
      </c>
      <c r="K914" s="11">
        <v>2.31</v>
      </c>
      <c r="L914" s="11">
        <v>7.78</v>
      </c>
      <c r="M914" s="11">
        <v>5.84</v>
      </c>
      <c r="N914" s="11">
        <v>10.75</v>
      </c>
      <c r="O914" s="17">
        <f t="shared" si="64"/>
        <v>1.859872611464968</v>
      </c>
      <c r="R914" s="11">
        <v>39</v>
      </c>
      <c r="S914" s="11">
        <v>25.29</v>
      </c>
      <c r="T914" s="11">
        <v>63</v>
      </c>
      <c r="U914" s="11">
        <v>22.93</v>
      </c>
      <c r="V914" s="11">
        <v>34.07</v>
      </c>
      <c r="W914" s="17">
        <f t="shared" si="61"/>
        <v>7.3025477707006363</v>
      </c>
      <c r="Z914" s="11">
        <v>177</v>
      </c>
      <c r="AA914" s="11">
        <v>6.88</v>
      </c>
      <c r="AB914" s="11">
        <v>25.54</v>
      </c>
      <c r="AC914" s="11">
        <v>10.119999999999999</v>
      </c>
      <c r="AD914" s="11">
        <v>19.559999999999999</v>
      </c>
      <c r="AE914" s="17">
        <f t="shared" si="62"/>
        <v>3.2229299363057322</v>
      </c>
    </row>
    <row r="915" spans="2:31" x14ac:dyDescent="0.25">
      <c r="B915" s="11">
        <v>290</v>
      </c>
      <c r="C915" s="11">
        <v>14.02</v>
      </c>
      <c r="D915" s="11">
        <v>48.51</v>
      </c>
      <c r="E915" s="11">
        <v>15.92</v>
      </c>
      <c r="F915" s="11">
        <v>29.77</v>
      </c>
      <c r="G915" s="17">
        <f t="shared" si="63"/>
        <v>5.0700636942675157</v>
      </c>
      <c r="J915" s="11">
        <v>358</v>
      </c>
      <c r="K915" s="11">
        <v>1.79</v>
      </c>
      <c r="L915" s="11">
        <v>7.42</v>
      </c>
      <c r="M915" s="11">
        <v>5.94</v>
      </c>
      <c r="N915" s="11">
        <v>10.96</v>
      </c>
      <c r="O915" s="17">
        <f t="shared" si="64"/>
        <v>1.89171974522293</v>
      </c>
      <c r="R915" s="11">
        <v>68</v>
      </c>
      <c r="S915" s="11">
        <v>31.87</v>
      </c>
      <c r="T915" s="11">
        <v>62.42</v>
      </c>
      <c r="U915" s="11">
        <v>23.11</v>
      </c>
      <c r="V915" s="11">
        <v>31.18</v>
      </c>
      <c r="W915" s="17">
        <f t="shared" si="61"/>
        <v>7.3598726114649677</v>
      </c>
      <c r="Z915" s="11">
        <v>202</v>
      </c>
      <c r="AA915" s="11">
        <v>7.36</v>
      </c>
      <c r="AB915" s="11">
        <v>21.33</v>
      </c>
      <c r="AC915" s="11">
        <v>10.19</v>
      </c>
      <c r="AD915" s="11">
        <v>17.61</v>
      </c>
      <c r="AE915" s="17">
        <f t="shared" si="62"/>
        <v>3.2452229299363053</v>
      </c>
    </row>
    <row r="916" spans="2:31" x14ac:dyDescent="0.25">
      <c r="B916" s="11">
        <v>100</v>
      </c>
      <c r="C916" s="11">
        <v>16.63</v>
      </c>
      <c r="D916" s="11">
        <v>30.41</v>
      </c>
      <c r="E916" s="11">
        <v>16.02</v>
      </c>
      <c r="F916" s="11">
        <v>22.06</v>
      </c>
      <c r="G916" s="17">
        <f t="shared" si="63"/>
        <v>5.1019108280254777</v>
      </c>
      <c r="J916" s="11">
        <v>408</v>
      </c>
      <c r="K916" s="11">
        <v>2.66</v>
      </c>
      <c r="L916" s="11">
        <v>10.74</v>
      </c>
      <c r="M916" s="11">
        <v>6.04</v>
      </c>
      <c r="N916" s="11">
        <v>12.38</v>
      </c>
      <c r="O916" s="17">
        <f t="shared" si="64"/>
        <v>1.9235668789808917</v>
      </c>
      <c r="R916" s="11">
        <v>233</v>
      </c>
      <c r="S916" s="11">
        <v>37.869999999999997</v>
      </c>
      <c r="T916" s="11">
        <v>67.97</v>
      </c>
      <c r="U916" s="11">
        <v>23.38</v>
      </c>
      <c r="V916" s="11">
        <v>31.46</v>
      </c>
      <c r="W916" s="17">
        <f t="shared" si="61"/>
        <v>7.4458598726114644</v>
      </c>
      <c r="Z916" s="11">
        <v>47</v>
      </c>
      <c r="AA916" s="11">
        <v>7.78</v>
      </c>
      <c r="AB916" s="11">
        <v>21.66</v>
      </c>
      <c r="AC916" s="11">
        <v>10.41</v>
      </c>
      <c r="AD916" s="11">
        <v>17.329999999999998</v>
      </c>
      <c r="AE916" s="17">
        <f t="shared" si="62"/>
        <v>3.3152866242038215</v>
      </c>
    </row>
    <row r="917" spans="2:31" x14ac:dyDescent="0.25">
      <c r="B917" s="11">
        <v>41</v>
      </c>
      <c r="C917" s="11">
        <v>15.2</v>
      </c>
      <c r="D917" s="11">
        <v>52.25</v>
      </c>
      <c r="E917" s="11">
        <v>16.11</v>
      </c>
      <c r="F917" s="11">
        <v>27.69</v>
      </c>
      <c r="G917" s="17">
        <f t="shared" si="63"/>
        <v>5.130573248407643</v>
      </c>
      <c r="J917" s="11">
        <v>219</v>
      </c>
      <c r="K917" s="11">
        <v>2.4900000000000002</v>
      </c>
      <c r="L917" s="11">
        <v>17.940000000000001</v>
      </c>
      <c r="M917" s="11">
        <v>6.06</v>
      </c>
      <c r="N917" s="11">
        <v>15.79</v>
      </c>
      <c r="O917" s="17">
        <f t="shared" si="64"/>
        <v>1.9299363057324839</v>
      </c>
      <c r="R917" s="11">
        <v>411</v>
      </c>
      <c r="S917" s="11">
        <v>30.87</v>
      </c>
      <c r="T917" s="11">
        <v>52.31</v>
      </c>
      <c r="U917" s="11">
        <v>23.43</v>
      </c>
      <c r="V917" s="11">
        <v>29.03</v>
      </c>
      <c r="W917" s="17">
        <f t="shared" si="61"/>
        <v>7.4617834394904454</v>
      </c>
      <c r="Z917" s="11">
        <v>238</v>
      </c>
      <c r="AA917" s="11">
        <v>8.02</v>
      </c>
      <c r="AB917" s="11">
        <v>32.08</v>
      </c>
      <c r="AC917" s="11">
        <v>10.54</v>
      </c>
      <c r="AD917" s="11">
        <v>21.18</v>
      </c>
      <c r="AE917" s="17">
        <f t="shared" si="62"/>
        <v>3.3566878980891715</v>
      </c>
    </row>
    <row r="918" spans="2:31" x14ac:dyDescent="0.25">
      <c r="B918" s="11">
        <v>314</v>
      </c>
      <c r="C918" s="11">
        <v>15.43</v>
      </c>
      <c r="D918" s="11">
        <v>51.73</v>
      </c>
      <c r="E918" s="11">
        <v>16.13</v>
      </c>
      <c r="F918" s="11">
        <v>29.86</v>
      </c>
      <c r="G918" s="17">
        <f t="shared" si="63"/>
        <v>5.1369426751592355</v>
      </c>
      <c r="J918" s="11">
        <v>209</v>
      </c>
      <c r="K918" s="11">
        <v>2.3199999999999998</v>
      </c>
      <c r="L918" s="11">
        <v>17.77</v>
      </c>
      <c r="M918" s="11">
        <v>6.15</v>
      </c>
      <c r="N918" s="11">
        <v>16.13</v>
      </c>
      <c r="O918" s="17">
        <f t="shared" si="64"/>
        <v>1.9585987261146498</v>
      </c>
      <c r="R918" s="11">
        <v>388</v>
      </c>
      <c r="S918" s="11">
        <v>36.68</v>
      </c>
      <c r="T918" s="11">
        <v>60.91</v>
      </c>
      <c r="U918" s="11">
        <v>23.47</v>
      </c>
      <c r="V918" s="11">
        <v>29.35</v>
      </c>
      <c r="W918" s="17">
        <f t="shared" si="61"/>
        <v>7.4745222929936297</v>
      </c>
      <c r="Z918" s="11">
        <v>41</v>
      </c>
      <c r="AA918" s="11">
        <v>7.83</v>
      </c>
      <c r="AB918" s="11">
        <v>31.06</v>
      </c>
      <c r="AC918" s="11">
        <v>10.88</v>
      </c>
      <c r="AD918" s="11">
        <v>21.39</v>
      </c>
      <c r="AE918" s="17">
        <f t="shared" si="62"/>
        <v>3.4649681528662422</v>
      </c>
    </row>
    <row r="919" spans="2:31" x14ac:dyDescent="0.25">
      <c r="B919" s="11">
        <v>295</v>
      </c>
      <c r="C919" s="11">
        <v>14.99</v>
      </c>
      <c r="D919" s="11">
        <v>37.46</v>
      </c>
      <c r="E919" s="11">
        <v>16.22</v>
      </c>
      <c r="F919" s="11">
        <v>24.39</v>
      </c>
      <c r="G919" s="17">
        <f t="shared" si="63"/>
        <v>5.1656050955414008</v>
      </c>
      <c r="J919" s="11">
        <v>535</v>
      </c>
      <c r="K919" s="11">
        <v>2.72</v>
      </c>
      <c r="L919" s="11">
        <v>17.190000000000001</v>
      </c>
      <c r="M919" s="11">
        <v>6.15</v>
      </c>
      <c r="N919" s="11">
        <v>15.44</v>
      </c>
      <c r="O919" s="17">
        <f t="shared" si="64"/>
        <v>1.9585987261146498</v>
      </c>
      <c r="R919" s="11">
        <v>410</v>
      </c>
      <c r="S919" s="11">
        <v>29.86</v>
      </c>
      <c r="T919" s="11">
        <v>47.78</v>
      </c>
      <c r="U919" s="11">
        <v>23.68</v>
      </c>
      <c r="V919" s="11">
        <v>29.12</v>
      </c>
      <c r="W919" s="17">
        <f t="shared" si="61"/>
        <v>7.5414012738853495</v>
      </c>
      <c r="Z919" s="11">
        <v>203</v>
      </c>
      <c r="AA919" s="11">
        <v>7.11</v>
      </c>
      <c r="AB919" s="11">
        <v>20.09</v>
      </c>
      <c r="AC919" s="11">
        <v>11</v>
      </c>
      <c r="AD919" s="11">
        <v>17.77</v>
      </c>
      <c r="AE919" s="17">
        <f t="shared" si="62"/>
        <v>3.5031847133757958</v>
      </c>
    </row>
    <row r="920" spans="2:31" x14ac:dyDescent="0.25">
      <c r="B920" s="11">
        <v>212</v>
      </c>
      <c r="C920" s="11">
        <v>13.3</v>
      </c>
      <c r="D920" s="11">
        <v>34.630000000000003</v>
      </c>
      <c r="E920" s="11">
        <v>16.29</v>
      </c>
      <c r="F920" s="11">
        <v>24.01</v>
      </c>
      <c r="G920" s="17">
        <f t="shared" si="63"/>
        <v>5.1878980891719744</v>
      </c>
      <c r="J920" s="11">
        <v>327</v>
      </c>
      <c r="K920" s="11">
        <v>2.71</v>
      </c>
      <c r="L920" s="11">
        <v>18.66</v>
      </c>
      <c r="M920" s="11">
        <v>6.26</v>
      </c>
      <c r="N920" s="11">
        <v>16.14</v>
      </c>
      <c r="O920" s="17">
        <f t="shared" si="64"/>
        <v>1.9936305732484074</v>
      </c>
      <c r="R920" s="11">
        <v>289</v>
      </c>
      <c r="S920" s="11">
        <v>36.020000000000003</v>
      </c>
      <c r="T920" s="11">
        <v>81.69</v>
      </c>
      <c r="U920" s="11">
        <v>23.71</v>
      </c>
      <c r="V920" s="11">
        <v>34.97</v>
      </c>
      <c r="W920" s="17">
        <f t="shared" si="61"/>
        <v>7.5509554140127388</v>
      </c>
      <c r="Z920" s="11">
        <v>247</v>
      </c>
      <c r="AA920" s="11">
        <v>6.87</v>
      </c>
      <c r="AB920" s="11">
        <v>33.64</v>
      </c>
      <c r="AC920" s="11">
        <v>11.19</v>
      </c>
      <c r="AD920" s="11">
        <v>23.25</v>
      </c>
      <c r="AE920" s="17">
        <f t="shared" si="62"/>
        <v>3.5636942675159231</v>
      </c>
    </row>
    <row r="921" spans="2:31" x14ac:dyDescent="0.25">
      <c r="B921" s="11">
        <v>244</v>
      </c>
      <c r="C921" s="11">
        <v>16.79</v>
      </c>
      <c r="D921" s="11">
        <v>49.57</v>
      </c>
      <c r="E921" s="11">
        <v>16.350000000000001</v>
      </c>
      <c r="F921" s="11">
        <v>27.87</v>
      </c>
      <c r="G921" s="17">
        <f t="shared" si="63"/>
        <v>5.2070063694267521</v>
      </c>
      <c r="J921" s="11">
        <v>440</v>
      </c>
      <c r="K921" s="11">
        <v>2.17</v>
      </c>
      <c r="L921" s="11">
        <v>19.98</v>
      </c>
      <c r="M921" s="11">
        <v>6.27</v>
      </c>
      <c r="N921" s="11">
        <v>17.02</v>
      </c>
      <c r="O921" s="17">
        <f t="shared" si="64"/>
        <v>1.9968152866242037</v>
      </c>
      <c r="R921" s="11">
        <v>252</v>
      </c>
      <c r="S921" s="11">
        <v>32.15</v>
      </c>
      <c r="T921" s="11">
        <v>61.04</v>
      </c>
      <c r="U921" s="11">
        <v>23.79</v>
      </c>
      <c r="V921" s="11">
        <v>31.21</v>
      </c>
      <c r="W921" s="17">
        <f t="shared" si="61"/>
        <v>7.5764331210191074</v>
      </c>
      <c r="Z921" s="11">
        <v>27</v>
      </c>
      <c r="AA921" s="11">
        <v>9.41</v>
      </c>
      <c r="AB921" s="11">
        <v>36.450000000000003</v>
      </c>
      <c r="AC921" s="11">
        <v>11.51</v>
      </c>
      <c r="AD921" s="11">
        <v>23.21</v>
      </c>
      <c r="AE921" s="17">
        <f t="shared" si="62"/>
        <v>3.6656050955414012</v>
      </c>
    </row>
    <row r="922" spans="2:31" x14ac:dyDescent="0.25">
      <c r="B922" s="11">
        <v>351</v>
      </c>
      <c r="C922" s="11">
        <v>15.05</v>
      </c>
      <c r="D922" s="11">
        <v>28.41</v>
      </c>
      <c r="E922" s="11">
        <v>16.36</v>
      </c>
      <c r="F922" s="11">
        <v>21.81</v>
      </c>
      <c r="G922" s="17">
        <f t="shared" si="63"/>
        <v>5.2101910828025471</v>
      </c>
      <c r="J922" s="11">
        <v>153</v>
      </c>
      <c r="K922" s="11">
        <v>2.92</v>
      </c>
      <c r="L922" s="11">
        <v>6.11</v>
      </c>
      <c r="M922" s="11">
        <v>6.31</v>
      </c>
      <c r="N922" s="11">
        <v>9.07</v>
      </c>
      <c r="O922" s="17">
        <f t="shared" si="64"/>
        <v>2.0095541401273884</v>
      </c>
      <c r="R922" s="11">
        <v>10</v>
      </c>
      <c r="S922" s="11">
        <v>36.700000000000003</v>
      </c>
      <c r="T922" s="11">
        <v>57.34</v>
      </c>
      <c r="U922" s="11">
        <v>23.81</v>
      </c>
      <c r="V922" s="11">
        <v>29.51</v>
      </c>
      <c r="W922" s="17">
        <f t="shared" si="61"/>
        <v>7.5828025477707</v>
      </c>
      <c r="Z922" s="11">
        <v>128</v>
      </c>
      <c r="AA922" s="11">
        <v>9.1</v>
      </c>
      <c r="AB922" s="11">
        <v>29.86</v>
      </c>
      <c r="AC922" s="11">
        <v>11.54</v>
      </c>
      <c r="AD922" s="11">
        <v>21.23</v>
      </c>
      <c r="AE922" s="17">
        <f t="shared" si="62"/>
        <v>3.6751592356687892</v>
      </c>
    </row>
    <row r="923" spans="2:31" x14ac:dyDescent="0.25">
      <c r="B923" s="11">
        <v>419</v>
      </c>
      <c r="C923" s="11">
        <v>15.02</v>
      </c>
      <c r="D923" s="11">
        <v>43.21</v>
      </c>
      <c r="E923" s="11">
        <v>16.48</v>
      </c>
      <c r="F923" s="11">
        <v>25.57</v>
      </c>
      <c r="G923" s="17">
        <f t="shared" si="63"/>
        <v>5.2484076433121016</v>
      </c>
      <c r="J923" s="11">
        <v>157</v>
      </c>
      <c r="K923" s="11">
        <v>2.82</v>
      </c>
      <c r="L923" s="11">
        <v>21.03</v>
      </c>
      <c r="M923" s="11">
        <v>6.31</v>
      </c>
      <c r="N923" s="11">
        <v>17.41</v>
      </c>
      <c r="O923" s="17">
        <f t="shared" si="64"/>
        <v>2.0095541401273884</v>
      </c>
      <c r="R923" s="11">
        <v>206</v>
      </c>
      <c r="S923" s="11">
        <v>36.450000000000003</v>
      </c>
      <c r="T923" s="11">
        <v>67.64</v>
      </c>
      <c r="U923" s="11">
        <v>23.85</v>
      </c>
      <c r="V923" s="11">
        <v>31.99</v>
      </c>
      <c r="W923" s="17">
        <f t="shared" si="61"/>
        <v>7.5955414012738851</v>
      </c>
      <c r="Z923" s="11">
        <v>157</v>
      </c>
      <c r="AA923" s="11">
        <v>7.57</v>
      </c>
      <c r="AB923" s="11">
        <v>21.86</v>
      </c>
      <c r="AC923" s="11">
        <v>11.58</v>
      </c>
      <c r="AD923" s="11">
        <v>18.899999999999999</v>
      </c>
      <c r="AE923" s="17">
        <f t="shared" si="62"/>
        <v>3.6878980891719744</v>
      </c>
    </row>
    <row r="924" spans="2:31" x14ac:dyDescent="0.25">
      <c r="B924" s="11">
        <v>365</v>
      </c>
      <c r="C924" s="11">
        <v>14.6</v>
      </c>
      <c r="D924" s="11">
        <v>32.56</v>
      </c>
      <c r="E924" s="11">
        <v>16.579999999999998</v>
      </c>
      <c r="F924" s="11">
        <v>23.24</v>
      </c>
      <c r="G924" s="17">
        <f t="shared" si="63"/>
        <v>5.2802547770700627</v>
      </c>
      <c r="J924" s="11">
        <v>230</v>
      </c>
      <c r="K924" s="11">
        <v>2.76</v>
      </c>
      <c r="L924" s="11">
        <v>15.79</v>
      </c>
      <c r="M924" s="11">
        <v>6.37</v>
      </c>
      <c r="N924" s="11">
        <v>14.91</v>
      </c>
      <c r="O924" s="17">
        <f t="shared" si="64"/>
        <v>2.0286624203821657</v>
      </c>
      <c r="R924" s="11">
        <v>281</v>
      </c>
      <c r="S924" s="11">
        <v>36.68</v>
      </c>
      <c r="T924" s="11">
        <v>69.209999999999994</v>
      </c>
      <c r="U924" s="11">
        <v>23.88</v>
      </c>
      <c r="V924" s="11">
        <v>32.6</v>
      </c>
      <c r="W924" s="17">
        <f t="shared" si="61"/>
        <v>7.6050955414012735</v>
      </c>
      <c r="Z924" s="11">
        <v>201</v>
      </c>
      <c r="AA924" s="11">
        <v>8.57</v>
      </c>
      <c r="AB924" s="11">
        <v>28.07</v>
      </c>
      <c r="AC924" s="11">
        <v>11.6</v>
      </c>
      <c r="AD924" s="11">
        <v>21.19</v>
      </c>
      <c r="AE924" s="17">
        <f t="shared" si="62"/>
        <v>3.6942675159235665</v>
      </c>
    </row>
    <row r="925" spans="2:31" x14ac:dyDescent="0.25">
      <c r="B925" s="11">
        <v>238</v>
      </c>
      <c r="C925" s="11">
        <v>16.11</v>
      </c>
      <c r="D925" s="11">
        <v>85.41</v>
      </c>
      <c r="E925" s="11">
        <v>16.62</v>
      </c>
      <c r="F925" s="11">
        <v>40.33</v>
      </c>
      <c r="G925" s="17">
        <f t="shared" si="63"/>
        <v>5.2929936305732488</v>
      </c>
      <c r="J925" s="11">
        <v>453</v>
      </c>
      <c r="K925" s="11">
        <v>3.01</v>
      </c>
      <c r="L925" s="11">
        <v>22.69</v>
      </c>
      <c r="M925" s="11">
        <v>6.41</v>
      </c>
      <c r="N925" s="11">
        <v>17.88</v>
      </c>
      <c r="O925" s="17">
        <f t="shared" si="64"/>
        <v>2.0414012738853504</v>
      </c>
      <c r="R925" s="11">
        <v>218</v>
      </c>
      <c r="S925" s="11">
        <v>36.71</v>
      </c>
      <c r="T925" s="11">
        <v>82.18</v>
      </c>
      <c r="U925" s="11">
        <v>23.98</v>
      </c>
      <c r="V925" s="11">
        <v>36.56</v>
      </c>
      <c r="W925" s="17">
        <f t="shared" si="61"/>
        <v>7.6369426751592355</v>
      </c>
      <c r="Z925" s="11">
        <v>127</v>
      </c>
      <c r="AA925" s="11">
        <v>8.82</v>
      </c>
      <c r="AB925" s="11">
        <v>42.52</v>
      </c>
      <c r="AC925" s="11">
        <v>11.77</v>
      </c>
      <c r="AD925" s="11">
        <v>24.66</v>
      </c>
      <c r="AE925" s="17">
        <f t="shared" si="62"/>
        <v>3.7484076433121016</v>
      </c>
    </row>
    <row r="926" spans="2:31" x14ac:dyDescent="0.25">
      <c r="B926" s="11">
        <v>182</v>
      </c>
      <c r="C926" s="11">
        <v>16.71</v>
      </c>
      <c r="D926" s="11">
        <v>63.71</v>
      </c>
      <c r="E926" s="11">
        <v>16.7</v>
      </c>
      <c r="F926" s="11">
        <v>31.33</v>
      </c>
      <c r="G926" s="17">
        <f t="shared" si="63"/>
        <v>5.3184713375796173</v>
      </c>
      <c r="J926" s="11">
        <v>87</v>
      </c>
      <c r="K926" s="11">
        <v>2.31</v>
      </c>
      <c r="L926" s="11">
        <v>13.53</v>
      </c>
      <c r="M926" s="11">
        <v>6.43</v>
      </c>
      <c r="N926" s="11">
        <v>14.59</v>
      </c>
      <c r="O926" s="17">
        <f t="shared" si="64"/>
        <v>2.0477707006369426</v>
      </c>
      <c r="R926" s="11">
        <v>97</v>
      </c>
      <c r="S926" s="11">
        <v>32.92</v>
      </c>
      <c r="T926" s="11">
        <v>74.19</v>
      </c>
      <c r="U926" s="11">
        <v>24.07</v>
      </c>
      <c r="V926" s="11">
        <v>35.409999999999997</v>
      </c>
      <c r="W926" s="17">
        <f t="shared" si="61"/>
        <v>7.6656050955414008</v>
      </c>
      <c r="Z926" s="11">
        <v>64</v>
      </c>
      <c r="AA926" s="11">
        <v>10.48</v>
      </c>
      <c r="AB926" s="11">
        <v>44.61</v>
      </c>
      <c r="AC926" s="11">
        <v>12.12</v>
      </c>
      <c r="AD926" s="11">
        <v>25.36</v>
      </c>
      <c r="AE926" s="17">
        <f t="shared" si="62"/>
        <v>3.8598726114649677</v>
      </c>
    </row>
    <row r="927" spans="2:31" x14ac:dyDescent="0.25">
      <c r="B927" s="11">
        <v>198</v>
      </c>
      <c r="C927" s="11">
        <v>14.33</v>
      </c>
      <c r="D927" s="11">
        <v>41.78</v>
      </c>
      <c r="E927" s="11">
        <v>16.96</v>
      </c>
      <c r="F927" s="11">
        <v>26.53</v>
      </c>
      <c r="G927" s="17">
        <f t="shared" si="63"/>
        <v>5.4012738853503182</v>
      </c>
      <c r="J927" s="11">
        <v>57</v>
      </c>
      <c r="K927" s="11">
        <v>3.09</v>
      </c>
      <c r="L927" s="11">
        <v>11</v>
      </c>
      <c r="M927" s="11">
        <v>6.46</v>
      </c>
      <c r="N927" s="11">
        <v>12.38</v>
      </c>
      <c r="O927" s="17">
        <f t="shared" si="64"/>
        <v>2.057324840764331</v>
      </c>
      <c r="R927" s="11">
        <v>250</v>
      </c>
      <c r="S927" s="11">
        <v>33.53</v>
      </c>
      <c r="T927" s="11">
        <v>77.849999999999994</v>
      </c>
      <c r="U927" s="11">
        <v>24.17</v>
      </c>
      <c r="V927" s="11">
        <v>36.590000000000003</v>
      </c>
      <c r="W927" s="17">
        <f t="shared" si="61"/>
        <v>7.6974522292993637</v>
      </c>
      <c r="Z927" s="11">
        <v>153</v>
      </c>
      <c r="AA927" s="11">
        <v>9.51</v>
      </c>
      <c r="AB927" s="11">
        <v>23.28</v>
      </c>
      <c r="AC927" s="11">
        <v>12.23</v>
      </c>
      <c r="AD927" s="11">
        <v>18.57</v>
      </c>
      <c r="AE927" s="17">
        <f t="shared" si="62"/>
        <v>3.894904458598726</v>
      </c>
    </row>
    <row r="928" spans="2:31" x14ac:dyDescent="0.25">
      <c r="B928" s="11">
        <v>172</v>
      </c>
      <c r="C928" s="11">
        <v>16.32</v>
      </c>
      <c r="D928" s="11">
        <v>57.12</v>
      </c>
      <c r="E928" s="11">
        <v>17.02</v>
      </c>
      <c r="F928" s="11">
        <v>29.96</v>
      </c>
      <c r="G928" s="17">
        <f t="shared" si="63"/>
        <v>5.420382165605095</v>
      </c>
      <c r="J928" s="11">
        <v>487</v>
      </c>
      <c r="K928" s="11">
        <v>2.46</v>
      </c>
      <c r="L928" s="11">
        <v>18.48</v>
      </c>
      <c r="M928" s="11">
        <v>6.48</v>
      </c>
      <c r="N928" s="11">
        <v>16.399999999999999</v>
      </c>
      <c r="O928" s="17">
        <f t="shared" si="64"/>
        <v>2.0636942675159236</v>
      </c>
      <c r="R928" s="11">
        <v>184</v>
      </c>
      <c r="S928" s="11">
        <v>41.88</v>
      </c>
      <c r="T928" s="11">
        <v>81.31</v>
      </c>
      <c r="U928" s="11">
        <v>24.27</v>
      </c>
      <c r="V928" s="11">
        <v>34.18</v>
      </c>
      <c r="W928" s="17">
        <f t="shared" si="61"/>
        <v>7.7292993630573248</v>
      </c>
      <c r="Z928" s="11">
        <v>130</v>
      </c>
      <c r="AA928" s="11">
        <v>9.32</v>
      </c>
      <c r="AB928" s="11">
        <v>24.62</v>
      </c>
      <c r="AC928" s="11">
        <v>12.41</v>
      </c>
      <c r="AD928" s="11">
        <v>19.010000000000002</v>
      </c>
      <c r="AE928" s="17">
        <f t="shared" si="62"/>
        <v>3.952229299363057</v>
      </c>
    </row>
    <row r="929" spans="2:31" x14ac:dyDescent="0.25">
      <c r="B929" s="11">
        <v>142</v>
      </c>
      <c r="C929" s="11">
        <v>15.92</v>
      </c>
      <c r="D929" s="11">
        <v>35.28</v>
      </c>
      <c r="E929" s="11">
        <v>17.03</v>
      </c>
      <c r="F929" s="11">
        <v>24.08</v>
      </c>
      <c r="G929" s="17">
        <f t="shared" si="63"/>
        <v>5.4235668789808917</v>
      </c>
      <c r="J929" s="11">
        <v>185</v>
      </c>
      <c r="K929" s="11">
        <v>3.04</v>
      </c>
      <c r="L929" s="11">
        <v>50.45</v>
      </c>
      <c r="M929" s="11">
        <v>6.5</v>
      </c>
      <c r="N929" s="11">
        <v>27.24</v>
      </c>
      <c r="O929" s="17">
        <f t="shared" si="64"/>
        <v>2.0700636942675157</v>
      </c>
      <c r="R929" s="11">
        <v>413</v>
      </c>
      <c r="S929" s="11">
        <v>34.869999999999997</v>
      </c>
      <c r="T929" s="11">
        <v>52.38</v>
      </c>
      <c r="U929" s="11">
        <v>24.35</v>
      </c>
      <c r="V929" s="11">
        <v>29.01</v>
      </c>
      <c r="W929" s="17">
        <f t="shared" si="61"/>
        <v>7.7547770700636942</v>
      </c>
      <c r="Z929" s="11">
        <v>15</v>
      </c>
      <c r="AA929" s="11">
        <v>10.44</v>
      </c>
      <c r="AB929" s="11">
        <v>43.27</v>
      </c>
      <c r="AC929" s="11">
        <v>12.45</v>
      </c>
      <c r="AD929" s="11">
        <v>26.4</v>
      </c>
      <c r="AE929" s="17">
        <f t="shared" si="62"/>
        <v>3.9649681528662417</v>
      </c>
    </row>
    <row r="930" spans="2:31" x14ac:dyDescent="0.25">
      <c r="B930" s="11">
        <v>184</v>
      </c>
      <c r="C930" s="11">
        <v>18.510000000000002</v>
      </c>
      <c r="D930" s="11">
        <v>46.08</v>
      </c>
      <c r="E930" s="11">
        <v>17.09</v>
      </c>
      <c r="F930" s="11">
        <v>26.35</v>
      </c>
      <c r="G930" s="17">
        <f t="shared" si="63"/>
        <v>5.4426751592356686</v>
      </c>
      <c r="J930" s="11">
        <v>220</v>
      </c>
      <c r="K930" s="11">
        <v>3</v>
      </c>
      <c r="L930" s="11">
        <v>9.8000000000000007</v>
      </c>
      <c r="M930" s="11">
        <v>6.5</v>
      </c>
      <c r="N930" s="11">
        <v>11.57</v>
      </c>
      <c r="O930" s="17">
        <f t="shared" si="64"/>
        <v>2.0700636942675157</v>
      </c>
      <c r="R930" s="11">
        <v>131</v>
      </c>
      <c r="S930" s="11">
        <v>35.049999999999997</v>
      </c>
      <c r="T930" s="11">
        <v>67.8</v>
      </c>
      <c r="U930" s="11">
        <v>24.48</v>
      </c>
      <c r="V930" s="11">
        <v>33.24</v>
      </c>
      <c r="W930" s="17">
        <f t="shared" si="61"/>
        <v>7.7961783439490446</v>
      </c>
      <c r="Z930" s="11">
        <v>33</v>
      </c>
      <c r="AA930" s="11">
        <v>10.33</v>
      </c>
      <c r="AB930" s="11">
        <v>38.68</v>
      </c>
      <c r="AC930" s="11">
        <v>12.45</v>
      </c>
      <c r="AD930" s="11">
        <v>23.62</v>
      </c>
      <c r="AE930" s="17">
        <f t="shared" si="62"/>
        <v>3.9649681528662417</v>
      </c>
    </row>
    <row r="931" spans="2:31" x14ac:dyDescent="0.25">
      <c r="B931" s="11">
        <v>374</v>
      </c>
      <c r="C931" s="11">
        <v>15.91</v>
      </c>
      <c r="D931" s="11">
        <v>50.75</v>
      </c>
      <c r="E931" s="11">
        <v>17.16</v>
      </c>
      <c r="F931" s="11">
        <v>29.19</v>
      </c>
      <c r="G931" s="17">
        <f t="shared" si="63"/>
        <v>5.4649681528662422</v>
      </c>
      <c r="J931" s="11">
        <v>194</v>
      </c>
      <c r="K931" s="11">
        <v>2.78</v>
      </c>
      <c r="L931" s="11">
        <v>8.66</v>
      </c>
      <c r="M931" s="11">
        <v>6.53</v>
      </c>
      <c r="N931" s="11">
        <v>11.37</v>
      </c>
      <c r="O931" s="17">
        <f t="shared" si="64"/>
        <v>2.0796178343949046</v>
      </c>
      <c r="R931" s="11">
        <v>144</v>
      </c>
      <c r="S931" s="11">
        <v>38.79</v>
      </c>
      <c r="T931" s="11">
        <v>101.48</v>
      </c>
      <c r="U931" s="11">
        <v>24.59</v>
      </c>
      <c r="V931" s="11">
        <v>41.72</v>
      </c>
      <c r="W931" s="17">
        <f t="shared" si="61"/>
        <v>7.8312101910828025</v>
      </c>
      <c r="Z931" s="11">
        <v>69</v>
      </c>
      <c r="AA931" s="11">
        <v>10.58</v>
      </c>
      <c r="AB931" s="11">
        <v>51.76</v>
      </c>
      <c r="AC931" s="11">
        <v>12.5</v>
      </c>
      <c r="AD931" s="11">
        <v>28.16</v>
      </c>
      <c r="AE931" s="17">
        <f t="shared" si="62"/>
        <v>3.9808917197452227</v>
      </c>
    </row>
    <row r="932" spans="2:31" x14ac:dyDescent="0.25">
      <c r="B932" s="11">
        <v>45</v>
      </c>
      <c r="C932" s="11">
        <v>20.63</v>
      </c>
      <c r="D932" s="11">
        <v>60.91</v>
      </c>
      <c r="E932" s="11">
        <v>17.45</v>
      </c>
      <c r="F932" s="11">
        <v>29.92</v>
      </c>
      <c r="G932" s="17">
        <f t="shared" si="63"/>
        <v>5.5573248407643305</v>
      </c>
      <c r="J932" s="11">
        <v>210</v>
      </c>
      <c r="K932" s="11">
        <v>2.87</v>
      </c>
      <c r="L932" s="11">
        <v>23.85</v>
      </c>
      <c r="M932" s="11">
        <v>6.59</v>
      </c>
      <c r="N932" s="11">
        <v>18.55</v>
      </c>
      <c r="O932" s="17">
        <f t="shared" si="64"/>
        <v>2.0987261146496814</v>
      </c>
      <c r="R932" s="11">
        <v>261</v>
      </c>
      <c r="S932" s="11">
        <v>31.07</v>
      </c>
      <c r="T932" s="11">
        <v>80.25</v>
      </c>
      <c r="U932" s="11">
        <v>24.83</v>
      </c>
      <c r="V932" s="11">
        <v>41.68</v>
      </c>
      <c r="W932" s="17">
        <f t="shared" si="61"/>
        <v>7.9076433121019098</v>
      </c>
      <c r="Z932" s="11">
        <v>59</v>
      </c>
      <c r="AA932" s="11">
        <v>8.39</v>
      </c>
      <c r="AB932" s="11">
        <v>35.57</v>
      </c>
      <c r="AC932" s="11">
        <v>12.73</v>
      </c>
      <c r="AD932" s="11">
        <v>23.39</v>
      </c>
      <c r="AE932" s="17">
        <f t="shared" si="62"/>
        <v>4.0541401273885347</v>
      </c>
    </row>
    <row r="933" spans="2:31" x14ac:dyDescent="0.25">
      <c r="B933" s="11">
        <v>335</v>
      </c>
      <c r="C933" s="11">
        <v>18.53</v>
      </c>
      <c r="D933" s="11">
        <v>56.33</v>
      </c>
      <c r="E933" s="11">
        <v>17.47</v>
      </c>
      <c r="F933" s="11">
        <v>30.05</v>
      </c>
      <c r="G933" s="17">
        <f t="shared" si="63"/>
        <v>5.5636942675159231</v>
      </c>
      <c r="J933" s="11">
        <v>288</v>
      </c>
      <c r="K933" s="11">
        <v>3.03</v>
      </c>
      <c r="L933" s="11">
        <v>12.18</v>
      </c>
      <c r="M933" s="11">
        <v>6.59</v>
      </c>
      <c r="N933" s="11">
        <v>13.25</v>
      </c>
      <c r="O933" s="17">
        <f t="shared" si="64"/>
        <v>2.0987261146496814</v>
      </c>
      <c r="R933" s="11">
        <v>222</v>
      </c>
      <c r="S933" s="11">
        <v>31.4</v>
      </c>
      <c r="T933" s="11">
        <v>82.9</v>
      </c>
      <c r="U933" s="11">
        <v>24.88</v>
      </c>
      <c r="V933" s="11">
        <v>39.61</v>
      </c>
      <c r="W933" s="17">
        <f t="shared" si="61"/>
        <v>7.9235668789808908</v>
      </c>
      <c r="Z933" s="11">
        <v>188</v>
      </c>
      <c r="AA933" s="11">
        <v>9.57</v>
      </c>
      <c r="AB933" s="11">
        <v>34.57</v>
      </c>
      <c r="AC933" s="11">
        <v>12.77</v>
      </c>
      <c r="AD933" s="11">
        <v>22.62</v>
      </c>
      <c r="AE933" s="17">
        <f t="shared" si="62"/>
        <v>4.0668789808917198</v>
      </c>
    </row>
    <row r="934" spans="2:31" x14ac:dyDescent="0.25">
      <c r="B934" s="11">
        <v>185</v>
      </c>
      <c r="C934" s="11">
        <v>18.05</v>
      </c>
      <c r="D934" s="11">
        <v>52.45</v>
      </c>
      <c r="E934" s="11">
        <v>17.77</v>
      </c>
      <c r="F934" s="11">
        <v>29.53</v>
      </c>
      <c r="G934" s="17">
        <f t="shared" si="63"/>
        <v>5.6592356687898082</v>
      </c>
      <c r="J934" s="11">
        <v>458</v>
      </c>
      <c r="K934" s="11">
        <v>2.95</v>
      </c>
      <c r="L934" s="11">
        <v>17.28</v>
      </c>
      <c r="M934" s="11">
        <v>6.59</v>
      </c>
      <c r="N934" s="11">
        <v>15.54</v>
      </c>
      <c r="O934" s="17">
        <f t="shared" si="64"/>
        <v>2.0987261146496814</v>
      </c>
      <c r="R934" s="11">
        <v>30</v>
      </c>
      <c r="S934" s="11">
        <v>28.87</v>
      </c>
      <c r="T934" s="11">
        <v>66.45</v>
      </c>
      <c r="U934" s="11">
        <v>24.89</v>
      </c>
      <c r="V934" s="11">
        <v>35.28</v>
      </c>
      <c r="W934" s="17">
        <f t="shared" si="61"/>
        <v>7.9267515923566876</v>
      </c>
      <c r="Z934" s="11">
        <v>232</v>
      </c>
      <c r="AA934" s="11">
        <v>10.94</v>
      </c>
      <c r="AB934" s="11">
        <v>26.61</v>
      </c>
      <c r="AC934" s="11">
        <v>12.86</v>
      </c>
      <c r="AD934" s="11">
        <v>19.72</v>
      </c>
      <c r="AE934" s="17">
        <f t="shared" si="62"/>
        <v>4.0955414012738851</v>
      </c>
    </row>
    <row r="935" spans="2:31" x14ac:dyDescent="0.25">
      <c r="B935" s="11">
        <v>417</v>
      </c>
      <c r="C935" s="11">
        <v>19.920000000000002</v>
      </c>
      <c r="D935" s="11">
        <v>40.090000000000003</v>
      </c>
      <c r="E935" s="11">
        <v>17.82</v>
      </c>
      <c r="F935" s="11">
        <v>24.94</v>
      </c>
      <c r="G935" s="17">
        <f t="shared" si="63"/>
        <v>5.6751592356687901</v>
      </c>
      <c r="J935" s="11">
        <v>167</v>
      </c>
      <c r="K935" s="11">
        <v>2.5299999999999998</v>
      </c>
      <c r="L935" s="11">
        <v>9.35</v>
      </c>
      <c r="M935" s="11">
        <v>6.62</v>
      </c>
      <c r="N935" s="11">
        <v>11.8</v>
      </c>
      <c r="O935" s="17">
        <f t="shared" si="64"/>
        <v>2.1082802547770698</v>
      </c>
      <c r="R935" s="11">
        <v>198</v>
      </c>
      <c r="S935" s="11">
        <v>40.840000000000003</v>
      </c>
      <c r="T935" s="11">
        <v>63.83</v>
      </c>
      <c r="U935" s="11">
        <v>24.91</v>
      </c>
      <c r="V935" s="11">
        <v>30.85</v>
      </c>
      <c r="W935" s="17">
        <f t="shared" si="61"/>
        <v>7.9331210191082802</v>
      </c>
      <c r="Z935" s="11">
        <v>187</v>
      </c>
      <c r="AA935" s="11">
        <v>11.22</v>
      </c>
      <c r="AB935" s="11">
        <v>37</v>
      </c>
      <c r="AC935" s="11">
        <v>12.93</v>
      </c>
      <c r="AD935" s="11">
        <v>23.55</v>
      </c>
      <c r="AE935" s="17">
        <f t="shared" si="62"/>
        <v>4.1178343949044587</v>
      </c>
    </row>
    <row r="936" spans="2:31" x14ac:dyDescent="0.25">
      <c r="B936" s="11">
        <v>30</v>
      </c>
      <c r="C936" s="11">
        <v>16.79</v>
      </c>
      <c r="D936" s="11">
        <v>53.41</v>
      </c>
      <c r="E936" s="11">
        <v>17.91</v>
      </c>
      <c r="F936" s="11">
        <v>33.770000000000003</v>
      </c>
      <c r="G936" s="17">
        <f t="shared" si="63"/>
        <v>5.7038216560509554</v>
      </c>
      <c r="J936" s="11">
        <v>24</v>
      </c>
      <c r="K936" s="11">
        <v>2.65</v>
      </c>
      <c r="L936" s="11">
        <v>14.56</v>
      </c>
      <c r="M936" s="11">
        <v>6.66</v>
      </c>
      <c r="N936" s="11">
        <v>14.35</v>
      </c>
      <c r="O936" s="17">
        <f t="shared" si="64"/>
        <v>2.1210191082802545</v>
      </c>
      <c r="R936" s="11">
        <v>303</v>
      </c>
      <c r="S936" s="11">
        <v>40.799999999999997</v>
      </c>
      <c r="T936" s="11">
        <v>70.81</v>
      </c>
      <c r="U936" s="11">
        <v>24.91</v>
      </c>
      <c r="V936" s="11">
        <v>33.5</v>
      </c>
      <c r="W936" s="17">
        <f t="shared" si="61"/>
        <v>7.9331210191082802</v>
      </c>
      <c r="Z936" s="11">
        <v>105</v>
      </c>
      <c r="AA936" s="11">
        <v>11.39</v>
      </c>
      <c r="AB936" s="11">
        <v>36.74</v>
      </c>
      <c r="AC936" s="11">
        <v>12.99</v>
      </c>
      <c r="AD936" s="11">
        <v>22.6</v>
      </c>
      <c r="AE936" s="17">
        <f t="shared" si="62"/>
        <v>4.1369426751592355</v>
      </c>
    </row>
    <row r="937" spans="2:31" x14ac:dyDescent="0.25">
      <c r="B937" s="11">
        <v>406</v>
      </c>
      <c r="C937" s="11">
        <v>17.559999999999999</v>
      </c>
      <c r="D937" s="11">
        <v>53.8</v>
      </c>
      <c r="E937" s="11">
        <v>18.25</v>
      </c>
      <c r="F937" s="11">
        <v>31.88</v>
      </c>
      <c r="G937" s="17">
        <f t="shared" si="63"/>
        <v>5.8121019108280256</v>
      </c>
      <c r="J937" s="11">
        <v>493</v>
      </c>
      <c r="K937" s="11">
        <v>3.1</v>
      </c>
      <c r="L937" s="11">
        <v>13.56</v>
      </c>
      <c r="M937" s="11">
        <v>6.66</v>
      </c>
      <c r="N937" s="11">
        <v>13.91</v>
      </c>
      <c r="O937" s="17">
        <f t="shared" si="64"/>
        <v>2.1210191082802545</v>
      </c>
      <c r="R937" s="11">
        <v>309</v>
      </c>
      <c r="S937" s="11">
        <v>39.29</v>
      </c>
      <c r="T937" s="11">
        <v>105.17</v>
      </c>
      <c r="U937" s="11">
        <v>24.91</v>
      </c>
      <c r="V937" s="11">
        <v>42.97</v>
      </c>
      <c r="W937" s="17">
        <f t="shared" si="61"/>
        <v>7.9331210191082802</v>
      </c>
      <c r="Z937" s="11">
        <v>159</v>
      </c>
      <c r="AA937" s="11">
        <v>11.33</v>
      </c>
      <c r="AB937" s="11">
        <v>30.35</v>
      </c>
      <c r="AC937" s="11">
        <v>13.16</v>
      </c>
      <c r="AD937" s="11">
        <v>20.92</v>
      </c>
      <c r="AE937" s="17">
        <f t="shared" si="62"/>
        <v>4.1910828025477702</v>
      </c>
    </row>
    <row r="938" spans="2:31" x14ac:dyDescent="0.25">
      <c r="B938" s="11">
        <v>300</v>
      </c>
      <c r="C938" s="11">
        <v>17.12</v>
      </c>
      <c r="D938" s="11">
        <v>73.209999999999994</v>
      </c>
      <c r="E938" s="11">
        <v>18.399999999999999</v>
      </c>
      <c r="F938" s="11">
        <v>33.770000000000003</v>
      </c>
      <c r="G938" s="17">
        <f t="shared" si="63"/>
        <v>5.8598726114649677</v>
      </c>
      <c r="J938" s="11">
        <v>175</v>
      </c>
      <c r="K938" s="11">
        <v>3.19</v>
      </c>
      <c r="L938" s="11">
        <v>10.72</v>
      </c>
      <c r="M938" s="11">
        <v>6.72</v>
      </c>
      <c r="N938" s="11">
        <v>12.29</v>
      </c>
      <c r="O938" s="17">
        <f t="shared" si="64"/>
        <v>2.1401273885350318</v>
      </c>
      <c r="R938" s="11">
        <v>69</v>
      </c>
      <c r="S938" s="11">
        <v>30.48</v>
      </c>
      <c r="T938" s="11">
        <v>77.88</v>
      </c>
      <c r="U938" s="11">
        <v>25.05</v>
      </c>
      <c r="V938" s="11">
        <v>38.57</v>
      </c>
      <c r="W938" s="17">
        <f t="shared" si="61"/>
        <v>7.9777070063694264</v>
      </c>
      <c r="Z938" s="11">
        <v>11</v>
      </c>
      <c r="AA938" s="11">
        <v>11.36</v>
      </c>
      <c r="AB938" s="11">
        <v>31.16</v>
      </c>
      <c r="AC938" s="11">
        <v>13.21</v>
      </c>
      <c r="AD938" s="11">
        <v>21.7</v>
      </c>
      <c r="AE938" s="17">
        <f t="shared" si="62"/>
        <v>4.2070063694267521</v>
      </c>
    </row>
    <row r="939" spans="2:31" x14ac:dyDescent="0.25">
      <c r="B939" s="11">
        <v>19</v>
      </c>
      <c r="C939" s="11">
        <v>18.920000000000002</v>
      </c>
      <c r="D939" s="11">
        <v>48.28</v>
      </c>
      <c r="E939" s="11">
        <v>18.440000000000001</v>
      </c>
      <c r="F939" s="11">
        <v>27.58</v>
      </c>
      <c r="G939" s="17">
        <f t="shared" si="63"/>
        <v>5.8726114649681529</v>
      </c>
      <c r="J939" s="11">
        <v>147</v>
      </c>
      <c r="K939" s="11">
        <v>3.44</v>
      </c>
      <c r="L939" s="11">
        <v>17.46</v>
      </c>
      <c r="M939" s="11">
        <v>6.75</v>
      </c>
      <c r="N939" s="11">
        <v>15.62</v>
      </c>
      <c r="O939" s="17">
        <f t="shared" si="64"/>
        <v>2.1496815286624202</v>
      </c>
      <c r="R939" s="11">
        <v>263</v>
      </c>
      <c r="S939" s="11">
        <v>42.11</v>
      </c>
      <c r="T939" s="11">
        <v>74.28</v>
      </c>
      <c r="U939" s="11">
        <v>25.35</v>
      </c>
      <c r="V939" s="11">
        <v>35.64</v>
      </c>
      <c r="W939" s="17">
        <f t="shared" si="61"/>
        <v>8.0732484076433124</v>
      </c>
      <c r="Z939" s="11">
        <v>194</v>
      </c>
      <c r="AA939" s="11">
        <v>10.76</v>
      </c>
      <c r="AB939" s="11">
        <v>31.52</v>
      </c>
      <c r="AC939" s="11">
        <v>13.21</v>
      </c>
      <c r="AD939" s="11">
        <v>21.72</v>
      </c>
      <c r="AE939" s="17">
        <f t="shared" si="62"/>
        <v>4.2070063694267521</v>
      </c>
    </row>
    <row r="940" spans="2:31" x14ac:dyDescent="0.25">
      <c r="B940" s="11">
        <v>426</v>
      </c>
      <c r="C940" s="11">
        <v>18.190000000000001</v>
      </c>
      <c r="D940" s="11">
        <v>42.28</v>
      </c>
      <c r="E940" s="11">
        <v>18.53</v>
      </c>
      <c r="F940" s="11">
        <v>26.74</v>
      </c>
      <c r="G940" s="17">
        <f t="shared" si="63"/>
        <v>5.9012738853503182</v>
      </c>
      <c r="J940" s="11">
        <v>69</v>
      </c>
      <c r="K940" s="11">
        <v>3.04</v>
      </c>
      <c r="L940" s="11">
        <v>14.75</v>
      </c>
      <c r="M940" s="11">
        <v>6.81</v>
      </c>
      <c r="N940" s="11">
        <v>14.52</v>
      </c>
      <c r="O940" s="17">
        <f t="shared" si="64"/>
        <v>2.1687898089171971</v>
      </c>
      <c r="R940" s="11">
        <v>335</v>
      </c>
      <c r="S940" s="11">
        <v>46.5</v>
      </c>
      <c r="T940" s="11">
        <v>66.540000000000006</v>
      </c>
      <c r="U940" s="11">
        <v>25.52</v>
      </c>
      <c r="V940" s="11">
        <v>30.67</v>
      </c>
      <c r="W940" s="17">
        <f t="shared" si="61"/>
        <v>8.1273885350318462</v>
      </c>
      <c r="Z940" s="11">
        <v>38</v>
      </c>
      <c r="AA940" s="11">
        <v>11.05</v>
      </c>
      <c r="AB940" s="11">
        <v>39.119999999999997</v>
      </c>
      <c r="AC940" s="11">
        <v>13.33</v>
      </c>
      <c r="AD940" s="11">
        <v>24.36</v>
      </c>
      <c r="AE940" s="17">
        <f t="shared" si="62"/>
        <v>4.2452229299363058</v>
      </c>
    </row>
    <row r="941" spans="2:31" x14ac:dyDescent="0.25">
      <c r="B941" s="11">
        <v>451</v>
      </c>
      <c r="C941" s="11">
        <v>19.170000000000002</v>
      </c>
      <c r="D941" s="11">
        <v>46.98</v>
      </c>
      <c r="E941" s="11">
        <v>18.54</v>
      </c>
      <c r="F941" s="11">
        <v>27.63</v>
      </c>
      <c r="G941" s="17">
        <f t="shared" si="63"/>
        <v>5.904458598726114</v>
      </c>
      <c r="J941" s="11">
        <v>276</v>
      </c>
      <c r="K941" s="11">
        <v>3.38</v>
      </c>
      <c r="L941" s="11">
        <v>29.9</v>
      </c>
      <c r="M941" s="11">
        <v>6.81</v>
      </c>
      <c r="N941" s="11">
        <v>21.19</v>
      </c>
      <c r="O941" s="17">
        <f t="shared" si="64"/>
        <v>2.1687898089171971</v>
      </c>
      <c r="R941" s="11">
        <v>396</v>
      </c>
      <c r="S941" s="11">
        <v>33.71</v>
      </c>
      <c r="T941" s="11">
        <v>60.17</v>
      </c>
      <c r="U941" s="11">
        <v>25.61</v>
      </c>
      <c r="V941" s="11">
        <v>32.75</v>
      </c>
      <c r="W941" s="17">
        <f t="shared" si="61"/>
        <v>8.1560509554140115</v>
      </c>
      <c r="Z941" s="11">
        <v>228</v>
      </c>
      <c r="AA941" s="11">
        <v>11.93</v>
      </c>
      <c r="AB941" s="11">
        <v>39.36</v>
      </c>
      <c r="AC941" s="11">
        <v>13.35</v>
      </c>
      <c r="AD941" s="11">
        <v>23.86</v>
      </c>
      <c r="AE941" s="17">
        <f t="shared" si="62"/>
        <v>4.2515923566878975</v>
      </c>
    </row>
    <row r="942" spans="2:31" x14ac:dyDescent="0.25">
      <c r="B942" s="11">
        <v>428</v>
      </c>
      <c r="C942" s="11">
        <v>18.28</v>
      </c>
      <c r="D942" s="11">
        <v>45.04</v>
      </c>
      <c r="E942" s="11">
        <v>18.79</v>
      </c>
      <c r="F942" s="11">
        <v>27.05</v>
      </c>
      <c r="G942" s="17">
        <f t="shared" si="63"/>
        <v>5.984076433121019</v>
      </c>
      <c r="J942" s="11">
        <v>419</v>
      </c>
      <c r="K942" s="11">
        <v>2.99</v>
      </c>
      <c r="L942" s="11">
        <v>15.45</v>
      </c>
      <c r="M942" s="11">
        <v>6.88</v>
      </c>
      <c r="N942" s="11">
        <v>15.58</v>
      </c>
      <c r="O942" s="17">
        <f t="shared" si="64"/>
        <v>2.1910828025477707</v>
      </c>
      <c r="R942" s="11">
        <v>82</v>
      </c>
      <c r="S942" s="11">
        <v>42.45</v>
      </c>
      <c r="T942" s="11">
        <v>60.37</v>
      </c>
      <c r="U942" s="11">
        <v>25.75</v>
      </c>
      <c r="V942" s="11">
        <v>30.69</v>
      </c>
      <c r="W942" s="17">
        <f t="shared" ref="W942:W1005" si="65">U942/3.14</f>
        <v>8.2006369426751586</v>
      </c>
      <c r="Z942" s="11">
        <v>56</v>
      </c>
      <c r="AA942" s="11">
        <v>10.45</v>
      </c>
      <c r="AB942" s="11">
        <v>20.440000000000001</v>
      </c>
      <c r="AC942" s="11">
        <v>13.38</v>
      </c>
      <c r="AD942" s="11">
        <v>18.48</v>
      </c>
      <c r="AE942" s="17">
        <f t="shared" si="62"/>
        <v>4.2611464968152868</v>
      </c>
    </row>
    <row r="943" spans="2:31" x14ac:dyDescent="0.25">
      <c r="B943" s="11">
        <v>31</v>
      </c>
      <c r="C943" s="11">
        <v>23.28</v>
      </c>
      <c r="D943" s="11">
        <v>44.31</v>
      </c>
      <c r="E943" s="11">
        <v>18.899999999999999</v>
      </c>
      <c r="F943" s="11">
        <v>25.83</v>
      </c>
      <c r="G943" s="17">
        <f t="shared" si="63"/>
        <v>6.019108280254776</v>
      </c>
      <c r="J943" s="11">
        <v>231</v>
      </c>
      <c r="K943" s="11">
        <v>3.01</v>
      </c>
      <c r="L943" s="11">
        <v>13.93</v>
      </c>
      <c r="M943" s="11">
        <v>6.9</v>
      </c>
      <c r="N943" s="11">
        <v>13.94</v>
      </c>
      <c r="O943" s="17">
        <f t="shared" si="64"/>
        <v>2.1974522292993632</v>
      </c>
      <c r="R943" s="11">
        <v>308</v>
      </c>
      <c r="S943" s="11">
        <v>37.03</v>
      </c>
      <c r="T943" s="11">
        <v>98.66</v>
      </c>
      <c r="U943" s="11">
        <v>25.83</v>
      </c>
      <c r="V943" s="11">
        <v>41.2</v>
      </c>
      <c r="W943" s="17">
        <f t="shared" si="65"/>
        <v>8.2261146496815272</v>
      </c>
      <c r="Z943" s="11">
        <v>16</v>
      </c>
      <c r="AA943" s="11">
        <v>9.84</v>
      </c>
      <c r="AB943" s="11">
        <v>37.47</v>
      </c>
      <c r="AC943" s="11">
        <v>13.42</v>
      </c>
      <c r="AD943" s="11">
        <v>24.19</v>
      </c>
      <c r="AE943" s="17">
        <f t="shared" si="62"/>
        <v>4.2738853503184711</v>
      </c>
    </row>
    <row r="944" spans="2:31" x14ac:dyDescent="0.25">
      <c r="B944" s="11">
        <v>258</v>
      </c>
      <c r="C944" s="11">
        <v>23.27</v>
      </c>
      <c r="D944" s="11">
        <v>46.95</v>
      </c>
      <c r="E944" s="11">
        <v>18.91</v>
      </c>
      <c r="F944" s="11">
        <v>26.85</v>
      </c>
      <c r="G944" s="17">
        <f t="shared" si="63"/>
        <v>6.0222929936305727</v>
      </c>
      <c r="J944" s="11">
        <v>322</v>
      </c>
      <c r="K944" s="11">
        <v>3.35</v>
      </c>
      <c r="L944" s="11">
        <v>20.59</v>
      </c>
      <c r="M944" s="11">
        <v>6.9</v>
      </c>
      <c r="N944" s="11">
        <v>17.03</v>
      </c>
      <c r="O944" s="17">
        <f t="shared" si="64"/>
        <v>2.1974522292993632</v>
      </c>
      <c r="R944" s="11">
        <v>42</v>
      </c>
      <c r="S944" s="11">
        <v>26.33</v>
      </c>
      <c r="T944" s="11">
        <v>59.04</v>
      </c>
      <c r="U944" s="11">
        <v>26.06</v>
      </c>
      <c r="V944" s="11">
        <v>36.590000000000003</v>
      </c>
      <c r="W944" s="17">
        <f t="shared" si="65"/>
        <v>8.2993630573248396</v>
      </c>
      <c r="Z944" s="11">
        <v>197</v>
      </c>
      <c r="AA944" s="11">
        <v>10.44</v>
      </c>
      <c r="AB944" s="11">
        <v>41.88</v>
      </c>
      <c r="AC944" s="11">
        <v>13.44</v>
      </c>
      <c r="AD944" s="11">
        <v>25.32</v>
      </c>
      <c r="AE944" s="17">
        <f t="shared" si="62"/>
        <v>4.2802547770700636</v>
      </c>
    </row>
    <row r="945" spans="2:31" x14ac:dyDescent="0.25">
      <c r="B945" s="11">
        <v>157</v>
      </c>
      <c r="C945" s="11">
        <v>17.18</v>
      </c>
      <c r="D945" s="11">
        <v>66.069999999999993</v>
      </c>
      <c r="E945" s="11">
        <v>19</v>
      </c>
      <c r="F945" s="11">
        <v>33.5</v>
      </c>
      <c r="G945" s="17">
        <f t="shared" si="63"/>
        <v>6.0509554140127388</v>
      </c>
      <c r="J945" s="11">
        <v>420</v>
      </c>
      <c r="K945" s="11">
        <v>3.45</v>
      </c>
      <c r="L945" s="11">
        <v>26.32</v>
      </c>
      <c r="M945" s="11">
        <v>6.9</v>
      </c>
      <c r="N945" s="11">
        <v>20.260000000000002</v>
      </c>
      <c r="O945" s="17">
        <f t="shared" si="64"/>
        <v>2.1974522292993632</v>
      </c>
      <c r="R945" s="11">
        <v>111</v>
      </c>
      <c r="S945" s="11">
        <v>38.89</v>
      </c>
      <c r="T945" s="11">
        <v>70.599999999999994</v>
      </c>
      <c r="U945" s="11">
        <v>26.06</v>
      </c>
      <c r="V945" s="11">
        <v>34.35</v>
      </c>
      <c r="W945" s="17">
        <f t="shared" si="65"/>
        <v>8.2993630573248396</v>
      </c>
      <c r="Z945" s="11">
        <v>85</v>
      </c>
      <c r="AA945" s="11">
        <v>12.48</v>
      </c>
      <c r="AB945" s="11">
        <v>44.7</v>
      </c>
      <c r="AC945" s="11">
        <v>13.49</v>
      </c>
      <c r="AD945" s="11">
        <v>25.32</v>
      </c>
      <c r="AE945" s="17">
        <f t="shared" si="62"/>
        <v>4.2961783439490446</v>
      </c>
    </row>
    <row r="946" spans="2:31" x14ac:dyDescent="0.25">
      <c r="B946" s="11">
        <v>137</v>
      </c>
      <c r="C946" s="11">
        <v>16.7</v>
      </c>
      <c r="D946" s="11">
        <v>55.91</v>
      </c>
      <c r="E946" s="11">
        <v>19.100000000000001</v>
      </c>
      <c r="F946" s="11">
        <v>32.25</v>
      </c>
      <c r="G946" s="17">
        <f t="shared" si="63"/>
        <v>6.0828025477707008</v>
      </c>
      <c r="J946" s="11">
        <v>528</v>
      </c>
      <c r="K946" s="11">
        <v>3.04</v>
      </c>
      <c r="L946" s="11">
        <v>15.81</v>
      </c>
      <c r="M946" s="11">
        <v>6.9</v>
      </c>
      <c r="N946" s="11">
        <v>15.38</v>
      </c>
      <c r="O946" s="17">
        <f t="shared" si="64"/>
        <v>2.1974522292993632</v>
      </c>
      <c r="R946" s="11">
        <v>121</v>
      </c>
      <c r="S946" s="11">
        <v>47.27</v>
      </c>
      <c r="T946" s="11">
        <v>82.98</v>
      </c>
      <c r="U946" s="11">
        <v>26.13</v>
      </c>
      <c r="V946" s="11">
        <v>34.659999999999997</v>
      </c>
      <c r="W946" s="17">
        <f t="shared" si="65"/>
        <v>8.3216560509554132</v>
      </c>
      <c r="Z946" s="11">
        <v>224</v>
      </c>
      <c r="AA946" s="11">
        <v>11</v>
      </c>
      <c r="AB946" s="11">
        <v>40.04</v>
      </c>
      <c r="AC946" s="11">
        <v>13.54</v>
      </c>
      <c r="AD946" s="11">
        <v>25.23</v>
      </c>
      <c r="AE946" s="17">
        <f t="shared" si="62"/>
        <v>4.3121019108280247</v>
      </c>
    </row>
    <row r="947" spans="2:31" x14ac:dyDescent="0.25">
      <c r="B947" s="11">
        <v>179</v>
      </c>
      <c r="C947" s="11">
        <v>21.85</v>
      </c>
      <c r="D947" s="11">
        <v>51.56</v>
      </c>
      <c r="E947" s="11">
        <v>19.34</v>
      </c>
      <c r="F947" s="11">
        <v>28.46</v>
      </c>
      <c r="G947" s="17">
        <f t="shared" si="63"/>
        <v>6.1592356687898082</v>
      </c>
      <c r="J947" s="11">
        <v>92</v>
      </c>
      <c r="K947" s="11">
        <v>3.47</v>
      </c>
      <c r="L947" s="11">
        <v>27.88</v>
      </c>
      <c r="M947" s="11">
        <v>6.97</v>
      </c>
      <c r="N947" s="11">
        <v>20.7</v>
      </c>
      <c r="O947" s="17">
        <f t="shared" si="64"/>
        <v>2.2197452229299359</v>
      </c>
      <c r="R947" s="11">
        <v>169</v>
      </c>
      <c r="S947" s="11">
        <v>43.5</v>
      </c>
      <c r="T947" s="11">
        <v>79.27</v>
      </c>
      <c r="U947" s="11">
        <v>26.18</v>
      </c>
      <c r="V947" s="11">
        <v>35.380000000000003</v>
      </c>
      <c r="W947" s="17">
        <f t="shared" si="65"/>
        <v>8.3375796178343951</v>
      </c>
      <c r="Z947" s="11">
        <v>82</v>
      </c>
      <c r="AA947" s="11">
        <v>11.66</v>
      </c>
      <c r="AB947" s="11">
        <v>37.86</v>
      </c>
      <c r="AC947" s="11">
        <v>13.66</v>
      </c>
      <c r="AD947" s="11">
        <v>23.73</v>
      </c>
      <c r="AE947" s="17">
        <f t="shared" si="62"/>
        <v>4.3503184713375793</v>
      </c>
    </row>
    <row r="948" spans="2:31" x14ac:dyDescent="0.25">
      <c r="B948" s="11">
        <v>133</v>
      </c>
      <c r="C948" s="11">
        <v>20.61</v>
      </c>
      <c r="D948" s="11">
        <v>45.68</v>
      </c>
      <c r="E948" s="11">
        <v>19.45</v>
      </c>
      <c r="F948" s="11">
        <v>29.2</v>
      </c>
      <c r="G948" s="17">
        <f t="shared" si="63"/>
        <v>6.1942675159235661</v>
      </c>
      <c r="J948" s="11">
        <v>78</v>
      </c>
      <c r="K948" s="11">
        <v>3.24</v>
      </c>
      <c r="L948" s="11">
        <v>17.440000000000001</v>
      </c>
      <c r="M948" s="11">
        <v>7.06</v>
      </c>
      <c r="N948" s="11">
        <v>15.82</v>
      </c>
      <c r="O948" s="17">
        <f t="shared" si="64"/>
        <v>2.2484076433121016</v>
      </c>
      <c r="R948" s="11">
        <v>209</v>
      </c>
      <c r="S948" s="11">
        <v>38.93</v>
      </c>
      <c r="T948" s="11">
        <v>75.81</v>
      </c>
      <c r="U948" s="11">
        <v>26.22</v>
      </c>
      <c r="V948" s="11">
        <v>34.19</v>
      </c>
      <c r="W948" s="17">
        <f t="shared" si="65"/>
        <v>8.3503184713375784</v>
      </c>
      <c r="Z948" s="11">
        <v>42</v>
      </c>
      <c r="AA948" s="11">
        <v>13.48</v>
      </c>
      <c r="AB948" s="11">
        <v>34.11</v>
      </c>
      <c r="AC948" s="11">
        <v>13.96</v>
      </c>
      <c r="AD948" s="11">
        <v>22.14</v>
      </c>
      <c r="AE948" s="17">
        <f t="shared" si="62"/>
        <v>4.4458598726114653</v>
      </c>
    </row>
    <row r="949" spans="2:31" x14ac:dyDescent="0.25">
      <c r="B949" s="11">
        <v>421</v>
      </c>
      <c r="C949" s="11">
        <v>21.49</v>
      </c>
      <c r="D949" s="11">
        <v>43.86</v>
      </c>
      <c r="E949" s="11">
        <v>19.59</v>
      </c>
      <c r="F949" s="11">
        <v>26.47</v>
      </c>
      <c r="G949" s="17">
        <f t="shared" si="63"/>
        <v>6.2388535031847132</v>
      </c>
      <c r="J949" s="11">
        <v>434</v>
      </c>
      <c r="K949" s="11">
        <v>3.21</v>
      </c>
      <c r="L949" s="11">
        <v>15.74</v>
      </c>
      <c r="M949" s="11">
        <v>7.07</v>
      </c>
      <c r="N949" s="11">
        <v>14.88</v>
      </c>
      <c r="O949" s="17">
        <f t="shared" si="64"/>
        <v>2.2515923566878979</v>
      </c>
      <c r="R949" s="11">
        <v>336</v>
      </c>
      <c r="S949" s="11">
        <v>40.39</v>
      </c>
      <c r="T949" s="11">
        <v>71.260000000000005</v>
      </c>
      <c r="U949" s="11">
        <v>26.35</v>
      </c>
      <c r="V949" s="11">
        <v>34.93</v>
      </c>
      <c r="W949" s="17">
        <f t="shared" si="65"/>
        <v>8.3917197452229306</v>
      </c>
      <c r="Z949" s="11">
        <v>115</v>
      </c>
      <c r="AA949" s="11">
        <v>13.12</v>
      </c>
      <c r="AB949" s="11">
        <v>39.24</v>
      </c>
      <c r="AC949" s="11">
        <v>14.16</v>
      </c>
      <c r="AD949" s="11">
        <v>23.89</v>
      </c>
      <c r="AE949" s="17">
        <f t="shared" si="62"/>
        <v>4.5095541401273884</v>
      </c>
    </row>
    <row r="950" spans="2:31" x14ac:dyDescent="0.25">
      <c r="B950" s="11">
        <v>176</v>
      </c>
      <c r="C950" s="11">
        <v>22.86</v>
      </c>
      <c r="D950" s="11">
        <v>88.94</v>
      </c>
      <c r="E950" s="11">
        <v>19.66</v>
      </c>
      <c r="F950" s="11">
        <v>37.53</v>
      </c>
      <c r="G950" s="17">
        <f t="shared" si="63"/>
        <v>6.2611464968152868</v>
      </c>
      <c r="J950" s="11">
        <v>511</v>
      </c>
      <c r="K950" s="11">
        <v>3.56</v>
      </c>
      <c r="L950" s="11">
        <v>22.19</v>
      </c>
      <c r="M950" s="11">
        <v>7.12</v>
      </c>
      <c r="N950" s="11">
        <v>18.079999999999998</v>
      </c>
      <c r="O950" s="17">
        <f t="shared" si="64"/>
        <v>2.2675159235668789</v>
      </c>
      <c r="R950" s="11">
        <v>228</v>
      </c>
      <c r="S950" s="11">
        <v>37.47</v>
      </c>
      <c r="T950" s="11">
        <v>77.23</v>
      </c>
      <c r="U950" s="11">
        <v>26.41</v>
      </c>
      <c r="V950" s="11">
        <v>34.61</v>
      </c>
      <c r="W950" s="17">
        <f t="shared" si="65"/>
        <v>8.4108280254777075</v>
      </c>
      <c r="Z950" s="11">
        <v>19</v>
      </c>
      <c r="AA950" s="11">
        <v>14.59</v>
      </c>
      <c r="AB950" s="11">
        <v>36.89</v>
      </c>
      <c r="AC950" s="11">
        <v>14.35</v>
      </c>
      <c r="AD950" s="11">
        <v>23.01</v>
      </c>
      <c r="AE950" s="17">
        <f t="shared" si="62"/>
        <v>4.5700636942675157</v>
      </c>
    </row>
    <row r="951" spans="2:31" x14ac:dyDescent="0.25">
      <c r="B951" s="11">
        <v>211</v>
      </c>
      <c r="C951" s="11">
        <v>19.72</v>
      </c>
      <c r="D951" s="11">
        <v>73.66</v>
      </c>
      <c r="E951" s="11">
        <v>19.670000000000002</v>
      </c>
      <c r="F951" s="11">
        <v>34.67</v>
      </c>
      <c r="G951" s="17">
        <f t="shared" si="63"/>
        <v>6.2643312101910835</v>
      </c>
      <c r="J951" s="11">
        <v>42</v>
      </c>
      <c r="K951" s="11">
        <v>3.44</v>
      </c>
      <c r="L951" s="11">
        <v>18.34</v>
      </c>
      <c r="M951" s="11">
        <v>7.19</v>
      </c>
      <c r="N951" s="11">
        <v>16.940000000000001</v>
      </c>
      <c r="O951" s="17">
        <f t="shared" si="64"/>
        <v>2.2898089171974521</v>
      </c>
      <c r="R951" s="11">
        <v>293</v>
      </c>
      <c r="S951" s="11">
        <v>37.9</v>
      </c>
      <c r="T951" s="11">
        <v>92.08</v>
      </c>
      <c r="U951" s="11">
        <v>26.47</v>
      </c>
      <c r="V951" s="11">
        <v>41.97</v>
      </c>
      <c r="W951" s="17">
        <f t="shared" si="65"/>
        <v>8.4299363057324825</v>
      </c>
      <c r="Z951" s="11">
        <v>241</v>
      </c>
      <c r="AA951" s="11">
        <v>13.75</v>
      </c>
      <c r="AB951" s="11">
        <v>52.04</v>
      </c>
      <c r="AC951" s="11">
        <v>14.88</v>
      </c>
      <c r="AD951" s="11">
        <v>28.15</v>
      </c>
      <c r="AE951" s="17">
        <f t="shared" si="62"/>
        <v>4.7388535031847132</v>
      </c>
    </row>
    <row r="952" spans="2:31" x14ac:dyDescent="0.25">
      <c r="B952" s="11">
        <v>44</v>
      </c>
      <c r="C952" s="11">
        <v>22.87</v>
      </c>
      <c r="D952" s="11">
        <v>56.01</v>
      </c>
      <c r="E952" s="11">
        <v>19.690000000000001</v>
      </c>
      <c r="F952" s="11">
        <v>29.51</v>
      </c>
      <c r="G952" s="17">
        <f t="shared" si="63"/>
        <v>6.2707006369426752</v>
      </c>
      <c r="J952" s="11">
        <v>485</v>
      </c>
      <c r="K952" s="11">
        <v>3.47</v>
      </c>
      <c r="L952" s="11">
        <v>15.75</v>
      </c>
      <c r="M952" s="11">
        <v>7.29</v>
      </c>
      <c r="N952" s="11">
        <v>14.95</v>
      </c>
      <c r="O952" s="17">
        <f t="shared" si="64"/>
        <v>2.3216560509554141</v>
      </c>
      <c r="R952" s="11">
        <v>350</v>
      </c>
      <c r="S952" s="11">
        <v>38.22</v>
      </c>
      <c r="T952" s="11">
        <v>73.290000000000006</v>
      </c>
      <c r="U952" s="11">
        <v>26.49</v>
      </c>
      <c r="V952" s="11">
        <v>35.159999999999997</v>
      </c>
      <c r="W952" s="17">
        <f t="shared" si="65"/>
        <v>8.436305732484076</v>
      </c>
      <c r="Z952" s="11">
        <v>134</v>
      </c>
      <c r="AA952" s="11">
        <v>15.39</v>
      </c>
      <c r="AB952" s="11">
        <v>47.67</v>
      </c>
      <c r="AC952" s="11">
        <v>15.31</v>
      </c>
      <c r="AD952" s="11">
        <v>26.55</v>
      </c>
      <c r="AE952" s="17">
        <f t="shared" si="62"/>
        <v>4.8757961783439487</v>
      </c>
    </row>
    <row r="953" spans="2:31" x14ac:dyDescent="0.25">
      <c r="B953" s="11">
        <v>68</v>
      </c>
      <c r="C953" s="11">
        <v>21.78</v>
      </c>
      <c r="D953" s="11">
        <v>49.71</v>
      </c>
      <c r="E953" s="11">
        <v>19.78</v>
      </c>
      <c r="F953" s="11">
        <v>27.77</v>
      </c>
      <c r="G953" s="17">
        <f t="shared" si="63"/>
        <v>6.2993630573248405</v>
      </c>
      <c r="J953" s="11">
        <v>488</v>
      </c>
      <c r="K953" s="11">
        <v>3.93</v>
      </c>
      <c r="L953" s="11">
        <v>10.41</v>
      </c>
      <c r="M953" s="11">
        <v>7.34</v>
      </c>
      <c r="N953" s="11">
        <v>12.1</v>
      </c>
      <c r="O953" s="17">
        <f t="shared" si="64"/>
        <v>2.3375796178343946</v>
      </c>
      <c r="R953" s="11">
        <v>106</v>
      </c>
      <c r="S953" s="11">
        <v>41.15</v>
      </c>
      <c r="T953" s="11">
        <v>64.11</v>
      </c>
      <c r="U953" s="11">
        <v>26.51</v>
      </c>
      <c r="V953" s="11">
        <v>32.01</v>
      </c>
      <c r="W953" s="17">
        <f t="shared" si="65"/>
        <v>8.4426751592356695</v>
      </c>
      <c r="Z953" s="11">
        <v>95</v>
      </c>
      <c r="AA953" s="11">
        <v>16.53</v>
      </c>
      <c r="AB953" s="11">
        <v>52.03</v>
      </c>
      <c r="AC953" s="11">
        <v>15.35</v>
      </c>
      <c r="AD953" s="11">
        <v>28.16</v>
      </c>
      <c r="AE953" s="17">
        <f t="shared" ref="AE953:AE1016" si="66">AC953/3.14</f>
        <v>4.8885350318471339</v>
      </c>
    </row>
    <row r="954" spans="2:31" x14ac:dyDescent="0.25">
      <c r="B954" s="11">
        <v>96</v>
      </c>
      <c r="C954" s="11">
        <v>26.49</v>
      </c>
      <c r="D954" s="11">
        <v>84.74</v>
      </c>
      <c r="E954" s="11">
        <v>19.78</v>
      </c>
      <c r="F954" s="11">
        <v>37.130000000000003</v>
      </c>
      <c r="G954" s="17">
        <f t="shared" si="63"/>
        <v>6.2993630573248405</v>
      </c>
      <c r="J954" s="11">
        <v>178</v>
      </c>
      <c r="K954" s="11">
        <v>3</v>
      </c>
      <c r="L954" s="11">
        <v>11.59</v>
      </c>
      <c r="M954" s="11">
        <v>7.4</v>
      </c>
      <c r="N954" s="11">
        <v>13.55</v>
      </c>
      <c r="O954" s="17">
        <f t="shared" si="64"/>
        <v>2.3566878980891719</v>
      </c>
      <c r="R954" s="11">
        <v>409</v>
      </c>
      <c r="S954" s="11">
        <v>33.54</v>
      </c>
      <c r="T954" s="11">
        <v>92.94</v>
      </c>
      <c r="U954" s="11">
        <v>26.56</v>
      </c>
      <c r="V954" s="11">
        <v>41.27</v>
      </c>
      <c r="W954" s="17">
        <f t="shared" si="65"/>
        <v>8.4585987261146496</v>
      </c>
      <c r="Z954" s="11">
        <v>52</v>
      </c>
      <c r="AA954" s="11">
        <v>12.79</v>
      </c>
      <c r="AB954" s="11">
        <v>46.77</v>
      </c>
      <c r="AC954" s="11">
        <v>15.36</v>
      </c>
      <c r="AD954" s="11">
        <v>27.35</v>
      </c>
      <c r="AE954" s="17">
        <f t="shared" si="66"/>
        <v>4.8917197452229297</v>
      </c>
    </row>
    <row r="955" spans="2:31" x14ac:dyDescent="0.25">
      <c r="B955" s="11">
        <v>81</v>
      </c>
      <c r="C955" s="11">
        <v>24.58</v>
      </c>
      <c r="D955" s="11">
        <v>48.32</v>
      </c>
      <c r="E955" s="11">
        <v>19.829999999999998</v>
      </c>
      <c r="F955" s="11">
        <v>27.81</v>
      </c>
      <c r="G955" s="17">
        <f t="shared" si="63"/>
        <v>6.3152866242038206</v>
      </c>
      <c r="J955" s="11">
        <v>546</v>
      </c>
      <c r="K955" s="11">
        <v>3.99</v>
      </c>
      <c r="L955" s="11">
        <v>15.37</v>
      </c>
      <c r="M955" s="11">
        <v>7.41</v>
      </c>
      <c r="N955" s="11">
        <v>14.86</v>
      </c>
      <c r="O955" s="17">
        <f t="shared" si="64"/>
        <v>2.3598726114649682</v>
      </c>
      <c r="R955" s="11">
        <v>235</v>
      </c>
      <c r="S955" s="11">
        <v>38.54</v>
      </c>
      <c r="T955" s="11">
        <v>72.3</v>
      </c>
      <c r="U955" s="11">
        <v>26.63</v>
      </c>
      <c r="V955" s="11">
        <v>34.79</v>
      </c>
      <c r="W955" s="17">
        <f t="shared" si="65"/>
        <v>8.4808917197452232</v>
      </c>
      <c r="Z955" s="11">
        <v>173</v>
      </c>
      <c r="AA955" s="11">
        <v>15.4</v>
      </c>
      <c r="AB955" s="11">
        <v>31.73</v>
      </c>
      <c r="AC955" s="11">
        <v>15.47</v>
      </c>
      <c r="AD955" s="11">
        <v>21.75</v>
      </c>
      <c r="AE955" s="17">
        <f t="shared" si="66"/>
        <v>4.9267515923566876</v>
      </c>
    </row>
    <row r="956" spans="2:31" x14ac:dyDescent="0.25">
      <c r="B956" s="11">
        <v>129</v>
      </c>
      <c r="C956" s="11">
        <v>20.32</v>
      </c>
      <c r="D956" s="11">
        <v>83.02</v>
      </c>
      <c r="E956" s="11">
        <v>19.88</v>
      </c>
      <c r="F956" s="11">
        <v>39.130000000000003</v>
      </c>
      <c r="G956" s="17">
        <f t="shared" si="63"/>
        <v>6.3312101910828016</v>
      </c>
      <c r="J956" s="11">
        <v>530</v>
      </c>
      <c r="K956" s="11">
        <v>4.1500000000000004</v>
      </c>
      <c r="L956" s="11">
        <v>10.96</v>
      </c>
      <c r="M956" s="11">
        <v>7.47</v>
      </c>
      <c r="N956" s="11">
        <v>12.51</v>
      </c>
      <c r="O956" s="17">
        <f t="shared" si="64"/>
        <v>2.378980891719745</v>
      </c>
      <c r="R956" s="11">
        <v>416</v>
      </c>
      <c r="S956" s="11">
        <v>40.56</v>
      </c>
      <c r="T956" s="11">
        <v>86.15</v>
      </c>
      <c r="U956" s="11">
        <v>26.66</v>
      </c>
      <c r="V956" s="11">
        <v>37.659999999999997</v>
      </c>
      <c r="W956" s="17">
        <f t="shared" si="65"/>
        <v>8.4904458598726116</v>
      </c>
      <c r="Z956" s="11">
        <v>5</v>
      </c>
      <c r="AA956" s="11">
        <v>15.91</v>
      </c>
      <c r="AB956" s="11">
        <v>42.14</v>
      </c>
      <c r="AC956" s="11">
        <v>15.96</v>
      </c>
      <c r="AD956" s="11">
        <v>25.18</v>
      </c>
      <c r="AE956" s="17">
        <f t="shared" si="66"/>
        <v>5.0828025477707008</v>
      </c>
    </row>
    <row r="957" spans="2:31" x14ac:dyDescent="0.25">
      <c r="B957" s="11">
        <v>88</v>
      </c>
      <c r="C957" s="11">
        <v>20.93</v>
      </c>
      <c r="D957" s="11">
        <v>63.15</v>
      </c>
      <c r="E957" s="11">
        <v>19.920000000000002</v>
      </c>
      <c r="F957" s="11">
        <v>32.36</v>
      </c>
      <c r="G957" s="17">
        <f t="shared" ref="G957:G1020" si="67">E957/3.14</f>
        <v>6.3439490445859876</v>
      </c>
      <c r="J957" s="11">
        <v>518</v>
      </c>
      <c r="K957" s="11">
        <v>3</v>
      </c>
      <c r="L957" s="11">
        <v>19.420000000000002</v>
      </c>
      <c r="M957" s="11">
        <v>7.5</v>
      </c>
      <c r="N957" s="11">
        <v>18.32</v>
      </c>
      <c r="O957" s="17">
        <f t="shared" si="64"/>
        <v>2.3885350318471334</v>
      </c>
      <c r="R957" s="11">
        <v>204</v>
      </c>
      <c r="S957" s="11">
        <v>50.23</v>
      </c>
      <c r="T957" s="11">
        <v>75.3</v>
      </c>
      <c r="U957" s="11">
        <v>26.83</v>
      </c>
      <c r="V957" s="11">
        <v>34.200000000000003</v>
      </c>
      <c r="W957" s="17">
        <f t="shared" si="65"/>
        <v>8.5445859872611454</v>
      </c>
      <c r="Z957" s="11">
        <v>57</v>
      </c>
      <c r="AA957" s="11">
        <v>16.53</v>
      </c>
      <c r="AB957" s="11">
        <v>52.91</v>
      </c>
      <c r="AC957" s="11">
        <v>15.99</v>
      </c>
      <c r="AD957" s="11">
        <v>28.41</v>
      </c>
      <c r="AE957" s="17">
        <f t="shared" si="66"/>
        <v>5.0923566878980893</v>
      </c>
    </row>
    <row r="958" spans="2:31" x14ac:dyDescent="0.25">
      <c r="B958" s="11">
        <v>2</v>
      </c>
      <c r="C958" s="11">
        <v>21.95</v>
      </c>
      <c r="D958" s="11">
        <v>47.04</v>
      </c>
      <c r="E958" s="11">
        <v>20.03</v>
      </c>
      <c r="F958" s="11">
        <v>28.06</v>
      </c>
      <c r="G958" s="17">
        <f t="shared" si="67"/>
        <v>6.3789808917197455</v>
      </c>
      <c r="J958" s="11">
        <v>197</v>
      </c>
      <c r="K958" s="11">
        <v>3.32</v>
      </c>
      <c r="L958" s="11">
        <v>24.25</v>
      </c>
      <c r="M958" s="11">
        <v>7.51</v>
      </c>
      <c r="N958" s="11">
        <v>18.66</v>
      </c>
      <c r="O958" s="17">
        <f t="shared" si="64"/>
        <v>2.3917197452229297</v>
      </c>
      <c r="R958" s="11">
        <v>85</v>
      </c>
      <c r="S958" s="11">
        <v>28.3</v>
      </c>
      <c r="T958" s="11">
        <v>91.69</v>
      </c>
      <c r="U958" s="11">
        <v>27.12</v>
      </c>
      <c r="V958" s="11">
        <v>48.72</v>
      </c>
      <c r="W958" s="17">
        <f t="shared" si="65"/>
        <v>8.6369426751592364</v>
      </c>
      <c r="Z958" s="11">
        <v>138</v>
      </c>
      <c r="AA958" s="11">
        <v>14.16</v>
      </c>
      <c r="AB958" s="11">
        <v>44.61</v>
      </c>
      <c r="AC958" s="11">
        <v>16.14</v>
      </c>
      <c r="AD958" s="11">
        <v>27.44</v>
      </c>
      <c r="AE958" s="17">
        <f t="shared" si="66"/>
        <v>5.1401273885350323</v>
      </c>
    </row>
    <row r="959" spans="2:31" x14ac:dyDescent="0.25">
      <c r="B959" s="11">
        <v>177</v>
      </c>
      <c r="C959" s="11">
        <v>19.21</v>
      </c>
      <c r="D959" s="11">
        <v>72.75</v>
      </c>
      <c r="E959" s="11">
        <v>20.13</v>
      </c>
      <c r="F959" s="11">
        <v>38.29</v>
      </c>
      <c r="G959" s="17">
        <f t="shared" si="67"/>
        <v>6.4108280254777066</v>
      </c>
      <c r="J959" s="11">
        <v>336</v>
      </c>
      <c r="K959" s="11">
        <v>3.96</v>
      </c>
      <c r="L959" s="11">
        <v>17.62</v>
      </c>
      <c r="M959" s="11">
        <v>7.56</v>
      </c>
      <c r="N959" s="11">
        <v>16.13</v>
      </c>
      <c r="O959" s="17">
        <f t="shared" si="64"/>
        <v>2.4076433121019107</v>
      </c>
      <c r="R959" s="11">
        <v>301</v>
      </c>
      <c r="S959" s="11">
        <v>39.659999999999997</v>
      </c>
      <c r="T959" s="11">
        <v>76.28</v>
      </c>
      <c r="U959" s="11">
        <v>27.15</v>
      </c>
      <c r="V959" s="11">
        <v>38.32</v>
      </c>
      <c r="W959" s="17">
        <f t="shared" si="65"/>
        <v>8.6464968152866231</v>
      </c>
      <c r="Z959" s="11">
        <v>7</v>
      </c>
      <c r="AA959" s="11">
        <v>17.7</v>
      </c>
      <c r="AB959" s="11">
        <v>40.08</v>
      </c>
      <c r="AC959" s="11">
        <v>16.23</v>
      </c>
      <c r="AD959" s="11">
        <v>24.04</v>
      </c>
      <c r="AE959" s="17">
        <f t="shared" si="66"/>
        <v>5.1687898089171975</v>
      </c>
    </row>
    <row r="960" spans="2:31" x14ac:dyDescent="0.25">
      <c r="B960" s="11">
        <v>334</v>
      </c>
      <c r="C960" s="11">
        <v>21.63</v>
      </c>
      <c r="D960" s="11">
        <v>53.91</v>
      </c>
      <c r="E960" s="11">
        <v>20.170000000000002</v>
      </c>
      <c r="F960" s="11">
        <v>31.37</v>
      </c>
      <c r="G960" s="17">
        <f t="shared" si="67"/>
        <v>6.4235668789808917</v>
      </c>
      <c r="J960" s="11">
        <v>129</v>
      </c>
      <c r="K960" s="11">
        <v>3.88</v>
      </c>
      <c r="L960" s="11">
        <v>13.72</v>
      </c>
      <c r="M960" s="11">
        <v>7.59</v>
      </c>
      <c r="N960" s="11">
        <v>14</v>
      </c>
      <c r="O960" s="17">
        <f t="shared" si="64"/>
        <v>2.4171974522292992</v>
      </c>
      <c r="R960" s="11">
        <v>1</v>
      </c>
      <c r="S960" s="11">
        <v>47.19</v>
      </c>
      <c r="T960" s="11">
        <v>82.44</v>
      </c>
      <c r="U960" s="11">
        <v>27.17</v>
      </c>
      <c r="V960" s="11">
        <v>35.35</v>
      </c>
      <c r="W960" s="17">
        <f t="shared" si="65"/>
        <v>8.6528662420382165</v>
      </c>
      <c r="Z960" s="11">
        <v>116</v>
      </c>
      <c r="AA960" s="11">
        <v>14.63</v>
      </c>
      <c r="AB960" s="11">
        <v>53.22</v>
      </c>
      <c r="AC960" s="11">
        <v>16.239999999999998</v>
      </c>
      <c r="AD960" s="11">
        <v>29.26</v>
      </c>
      <c r="AE960" s="17">
        <f t="shared" si="66"/>
        <v>5.1719745222929934</v>
      </c>
    </row>
    <row r="961" spans="2:31" x14ac:dyDescent="0.25">
      <c r="B961" s="11">
        <v>208</v>
      </c>
      <c r="C961" s="11">
        <v>23.37</v>
      </c>
      <c r="D961" s="11">
        <v>57.1</v>
      </c>
      <c r="E961" s="11">
        <v>20.27</v>
      </c>
      <c r="F961" s="11">
        <v>30.03</v>
      </c>
      <c r="G961" s="17">
        <f t="shared" si="67"/>
        <v>6.4554140127388528</v>
      </c>
      <c r="J961" s="11">
        <v>261</v>
      </c>
      <c r="K961" s="11">
        <v>3.56</v>
      </c>
      <c r="L961" s="11">
        <v>19.079999999999998</v>
      </c>
      <c r="M961" s="11">
        <v>7.63</v>
      </c>
      <c r="N961" s="11">
        <v>16.32</v>
      </c>
      <c r="O961" s="17">
        <f t="shared" si="64"/>
        <v>2.4299363057324839</v>
      </c>
      <c r="R961" s="11">
        <v>49</v>
      </c>
      <c r="S961" s="11">
        <v>50.2</v>
      </c>
      <c r="T961" s="11">
        <v>99.01</v>
      </c>
      <c r="U961" s="11">
        <v>27.19</v>
      </c>
      <c r="V961" s="11">
        <v>37.99</v>
      </c>
      <c r="W961" s="17">
        <f t="shared" si="65"/>
        <v>8.6592356687898082</v>
      </c>
      <c r="Z961" s="11">
        <v>208</v>
      </c>
      <c r="AA961" s="11">
        <v>14.99</v>
      </c>
      <c r="AB961" s="11">
        <v>45.16</v>
      </c>
      <c r="AC961" s="11">
        <v>16.32</v>
      </c>
      <c r="AD961" s="11">
        <v>27.51</v>
      </c>
      <c r="AE961" s="17">
        <f t="shared" si="66"/>
        <v>5.1974522292993628</v>
      </c>
    </row>
    <row r="962" spans="2:31" x14ac:dyDescent="0.25">
      <c r="B962" s="11">
        <v>382</v>
      </c>
      <c r="C962" s="11">
        <v>24.74</v>
      </c>
      <c r="D962" s="11">
        <v>57.95</v>
      </c>
      <c r="E962" s="11">
        <v>20.27</v>
      </c>
      <c r="F962" s="11">
        <v>29.73</v>
      </c>
      <c r="G962" s="17">
        <f t="shared" si="67"/>
        <v>6.4554140127388528</v>
      </c>
      <c r="J962" s="11">
        <v>380</v>
      </c>
      <c r="K962" s="11">
        <v>4.08</v>
      </c>
      <c r="L962" s="11">
        <v>17.25</v>
      </c>
      <c r="M962" s="11">
        <v>7.63</v>
      </c>
      <c r="N962" s="11">
        <v>15.44</v>
      </c>
      <c r="O962" s="17">
        <f t="shared" si="64"/>
        <v>2.4299363057324839</v>
      </c>
      <c r="R962" s="11">
        <v>136</v>
      </c>
      <c r="S962" s="11">
        <v>52.8</v>
      </c>
      <c r="T962" s="11">
        <v>92.63</v>
      </c>
      <c r="U962" s="11">
        <v>27.53</v>
      </c>
      <c r="V962" s="11">
        <v>36.1</v>
      </c>
      <c r="W962" s="17">
        <f t="shared" si="65"/>
        <v>8.7675159235668794</v>
      </c>
      <c r="Z962" s="11">
        <v>25</v>
      </c>
      <c r="AA962" s="11">
        <v>17.57</v>
      </c>
      <c r="AB962" s="11">
        <v>41.73</v>
      </c>
      <c r="AC962" s="11">
        <v>16.38</v>
      </c>
      <c r="AD962" s="11">
        <v>24.96</v>
      </c>
      <c r="AE962" s="17">
        <f t="shared" si="66"/>
        <v>5.2165605095541396</v>
      </c>
    </row>
    <row r="963" spans="2:31" x14ac:dyDescent="0.25">
      <c r="B963" s="11">
        <v>285</v>
      </c>
      <c r="C963" s="11">
        <v>25.83</v>
      </c>
      <c r="D963" s="11">
        <v>94.51</v>
      </c>
      <c r="E963" s="11">
        <v>20.309999999999999</v>
      </c>
      <c r="F963" s="11">
        <v>40.43</v>
      </c>
      <c r="G963" s="17">
        <f t="shared" si="67"/>
        <v>6.4681528662420371</v>
      </c>
      <c r="J963" s="11">
        <v>556</v>
      </c>
      <c r="K963" s="11">
        <v>4.07</v>
      </c>
      <c r="L963" s="11">
        <v>14.05</v>
      </c>
      <c r="M963" s="11">
        <v>7.66</v>
      </c>
      <c r="N963" s="11">
        <v>14.38</v>
      </c>
      <c r="O963" s="17">
        <f t="shared" si="64"/>
        <v>2.4394904458598727</v>
      </c>
      <c r="R963" s="11">
        <v>393</v>
      </c>
      <c r="S963" s="11">
        <v>51.97</v>
      </c>
      <c r="T963" s="11">
        <v>71.45</v>
      </c>
      <c r="U963" s="11">
        <v>27.8</v>
      </c>
      <c r="V963" s="11">
        <v>32.24</v>
      </c>
      <c r="W963" s="17">
        <f t="shared" si="65"/>
        <v>8.8535031847133752</v>
      </c>
      <c r="Z963" s="11">
        <v>126</v>
      </c>
      <c r="AA963" s="11">
        <v>17.100000000000001</v>
      </c>
      <c r="AB963" s="11">
        <v>41.77</v>
      </c>
      <c r="AC963" s="11">
        <v>16.63</v>
      </c>
      <c r="AD963" s="11">
        <v>25.01</v>
      </c>
      <c r="AE963" s="17">
        <f t="shared" si="66"/>
        <v>5.2961783439490437</v>
      </c>
    </row>
    <row r="964" spans="2:31" x14ac:dyDescent="0.25">
      <c r="B964" s="11">
        <v>436</v>
      </c>
      <c r="C964" s="11">
        <v>24.95</v>
      </c>
      <c r="D964" s="11">
        <v>93.33</v>
      </c>
      <c r="E964" s="11">
        <v>20.34</v>
      </c>
      <c r="F964" s="11">
        <v>37.950000000000003</v>
      </c>
      <c r="G964" s="17">
        <f t="shared" si="67"/>
        <v>6.4777070063694264</v>
      </c>
      <c r="J964" s="11">
        <v>478</v>
      </c>
      <c r="K964" s="11">
        <v>4.07</v>
      </c>
      <c r="L964" s="11">
        <v>13.69</v>
      </c>
      <c r="M964" s="11">
        <v>7.69</v>
      </c>
      <c r="N964" s="11">
        <v>14.2</v>
      </c>
      <c r="O964" s="17">
        <f t="shared" si="64"/>
        <v>2.4490445859872612</v>
      </c>
      <c r="R964" s="11">
        <v>394</v>
      </c>
      <c r="S964" s="11">
        <v>54.12</v>
      </c>
      <c r="T964" s="11">
        <v>71.489999999999995</v>
      </c>
      <c r="U964" s="11">
        <v>27.8</v>
      </c>
      <c r="V964" s="11">
        <v>31.98</v>
      </c>
      <c r="W964" s="17">
        <f t="shared" si="65"/>
        <v>8.8535031847133752</v>
      </c>
      <c r="Z964" s="11">
        <v>112</v>
      </c>
      <c r="AA964" s="11">
        <v>18.260000000000002</v>
      </c>
      <c r="AB964" s="11">
        <v>34.81</v>
      </c>
      <c r="AC964" s="11">
        <v>16.68</v>
      </c>
      <c r="AD964" s="11">
        <v>22.52</v>
      </c>
      <c r="AE964" s="17">
        <f t="shared" si="66"/>
        <v>5.3121019108280247</v>
      </c>
    </row>
    <row r="965" spans="2:31" x14ac:dyDescent="0.25">
      <c r="B965" s="11">
        <v>289</v>
      </c>
      <c r="C965" s="11">
        <v>22.37</v>
      </c>
      <c r="D965" s="11">
        <v>53.83</v>
      </c>
      <c r="E965" s="11">
        <v>20.47</v>
      </c>
      <c r="F965" s="11">
        <v>30.52</v>
      </c>
      <c r="G965" s="17">
        <f t="shared" si="67"/>
        <v>6.5191082802547768</v>
      </c>
      <c r="J965" s="11">
        <v>373</v>
      </c>
      <c r="K965" s="11">
        <v>3.3</v>
      </c>
      <c r="L965" s="11">
        <v>19.52</v>
      </c>
      <c r="M965" s="11">
        <v>7.73</v>
      </c>
      <c r="N965" s="11">
        <v>17.12</v>
      </c>
      <c r="O965" s="17">
        <f t="shared" si="64"/>
        <v>2.4617834394904459</v>
      </c>
      <c r="R965" s="11">
        <v>380</v>
      </c>
      <c r="S965" s="11">
        <v>50.49</v>
      </c>
      <c r="T965" s="11">
        <v>74.900000000000006</v>
      </c>
      <c r="U965" s="11">
        <v>27.81</v>
      </c>
      <c r="V965" s="11">
        <v>33.4</v>
      </c>
      <c r="W965" s="17">
        <f t="shared" si="65"/>
        <v>8.8566878980891719</v>
      </c>
      <c r="Z965" s="11">
        <v>182</v>
      </c>
      <c r="AA965" s="11">
        <v>17.02</v>
      </c>
      <c r="AB965" s="11">
        <v>52.66</v>
      </c>
      <c r="AC965" s="11">
        <v>16.7</v>
      </c>
      <c r="AD965" s="11">
        <v>29.79</v>
      </c>
      <c r="AE965" s="17">
        <f t="shared" si="66"/>
        <v>5.3184713375796173</v>
      </c>
    </row>
    <row r="966" spans="2:31" x14ac:dyDescent="0.25">
      <c r="B966" s="11">
        <v>266</v>
      </c>
      <c r="C966" s="11">
        <v>27.79</v>
      </c>
      <c r="D966" s="11">
        <v>61.55</v>
      </c>
      <c r="E966" s="11">
        <v>20.48</v>
      </c>
      <c r="F966" s="11">
        <v>30.41</v>
      </c>
      <c r="G966" s="17">
        <f t="shared" si="67"/>
        <v>6.5222929936305727</v>
      </c>
      <c r="J966" s="11">
        <v>12</v>
      </c>
      <c r="K966" s="11">
        <v>3.82</v>
      </c>
      <c r="L966" s="11">
        <v>12.89</v>
      </c>
      <c r="M966" s="11">
        <v>7.76</v>
      </c>
      <c r="N966" s="11">
        <v>13.6</v>
      </c>
      <c r="O966" s="17">
        <f t="shared" si="64"/>
        <v>2.4713375796178343</v>
      </c>
      <c r="R966" s="11">
        <v>191</v>
      </c>
      <c r="S966" s="11">
        <v>50.08</v>
      </c>
      <c r="T966" s="11">
        <v>108.05</v>
      </c>
      <c r="U966" s="11">
        <v>28.2</v>
      </c>
      <c r="V966" s="11">
        <v>40.76</v>
      </c>
      <c r="W966" s="17">
        <v>8.9808917197452232</v>
      </c>
      <c r="Z966" s="11">
        <v>233</v>
      </c>
      <c r="AA966" s="11">
        <v>16.84</v>
      </c>
      <c r="AB966" s="11">
        <v>69.709999999999994</v>
      </c>
      <c r="AC966" s="11">
        <v>17.14</v>
      </c>
      <c r="AD966" s="11">
        <v>38.75</v>
      </c>
      <c r="AE966" s="17">
        <f t="shared" si="66"/>
        <v>5.4585987261146496</v>
      </c>
    </row>
    <row r="967" spans="2:31" x14ac:dyDescent="0.25">
      <c r="B967" s="11">
        <v>434</v>
      </c>
      <c r="C967" s="11">
        <v>22.29</v>
      </c>
      <c r="D967" s="11">
        <v>62.24</v>
      </c>
      <c r="E967" s="11">
        <v>20.52</v>
      </c>
      <c r="F967" s="11">
        <v>32.03</v>
      </c>
      <c r="G967" s="17">
        <f t="shared" si="67"/>
        <v>6.5350318471337578</v>
      </c>
      <c r="J967" s="11">
        <v>63</v>
      </c>
      <c r="K967" s="11">
        <v>4.32</v>
      </c>
      <c r="L967" s="11">
        <v>28.19</v>
      </c>
      <c r="M967" s="11">
        <v>7.78</v>
      </c>
      <c r="N967" s="11">
        <v>20.38</v>
      </c>
      <c r="O967" s="17">
        <f t="shared" si="64"/>
        <v>2.4777070063694269</v>
      </c>
      <c r="R967" s="11">
        <v>232</v>
      </c>
      <c r="S967" s="11">
        <v>49.23</v>
      </c>
      <c r="T967" s="11">
        <v>79.62</v>
      </c>
      <c r="U967" s="11">
        <v>28.89</v>
      </c>
      <c r="V967" s="11">
        <v>36.75</v>
      </c>
      <c r="W967" s="17">
        <v>9.2006369426751586</v>
      </c>
      <c r="Z967" s="11">
        <v>217</v>
      </c>
      <c r="AA967" s="11">
        <v>18.8</v>
      </c>
      <c r="AB967" s="11">
        <v>55.74</v>
      </c>
      <c r="AC967" s="11">
        <v>17.23</v>
      </c>
      <c r="AD967" s="11">
        <v>28.79</v>
      </c>
      <c r="AE967" s="17">
        <f t="shared" si="66"/>
        <v>5.4872611464968148</v>
      </c>
    </row>
    <row r="968" spans="2:31" x14ac:dyDescent="0.25">
      <c r="B968" s="11">
        <v>132</v>
      </c>
      <c r="C968" s="11">
        <v>24.55</v>
      </c>
      <c r="D968" s="11">
        <v>48.06</v>
      </c>
      <c r="E968" s="11">
        <v>20.55</v>
      </c>
      <c r="F968" s="11">
        <v>30.75</v>
      </c>
      <c r="G968" s="17">
        <f t="shared" si="67"/>
        <v>6.5445859872611463</v>
      </c>
      <c r="J968" s="11">
        <v>61</v>
      </c>
      <c r="K968" s="11">
        <v>3.96</v>
      </c>
      <c r="L968" s="11">
        <v>19.510000000000002</v>
      </c>
      <c r="M968" s="11">
        <v>7.82</v>
      </c>
      <c r="N968" s="11">
        <v>16.95</v>
      </c>
      <c r="O968" s="17">
        <f t="shared" ref="O968:O1031" si="68">M968/3.14</f>
        <v>2.4904458598726116</v>
      </c>
      <c r="R968" s="11">
        <v>146</v>
      </c>
      <c r="S968" s="11">
        <v>35.700000000000003</v>
      </c>
      <c r="T968" s="11">
        <v>59.94</v>
      </c>
      <c r="U968" s="11">
        <v>29.21</v>
      </c>
      <c r="V968" s="11">
        <v>36.590000000000003</v>
      </c>
      <c r="W968" s="17">
        <v>9.3025477707006363</v>
      </c>
      <c r="Z968" s="11">
        <v>175</v>
      </c>
      <c r="AA968" s="11">
        <v>17.579999999999998</v>
      </c>
      <c r="AB968" s="11">
        <v>62.19</v>
      </c>
      <c r="AC968" s="11">
        <v>17.260000000000002</v>
      </c>
      <c r="AD968" s="11">
        <v>31.11</v>
      </c>
      <c r="AE968" s="17">
        <f t="shared" si="66"/>
        <v>5.4968152866242042</v>
      </c>
    </row>
    <row r="969" spans="2:31" x14ac:dyDescent="0.25">
      <c r="B969" s="11">
        <v>412</v>
      </c>
      <c r="C969" s="11">
        <v>28.37</v>
      </c>
      <c r="D969" s="11">
        <v>60.69</v>
      </c>
      <c r="E969" s="11">
        <v>20.79</v>
      </c>
      <c r="F969" s="11">
        <v>29.82</v>
      </c>
      <c r="G969" s="17">
        <f t="shared" si="67"/>
        <v>6.6210191082802545</v>
      </c>
      <c r="J969" s="11">
        <v>340</v>
      </c>
      <c r="K969" s="11">
        <v>4.34</v>
      </c>
      <c r="L969" s="11">
        <v>25.68</v>
      </c>
      <c r="M969" s="11">
        <v>8</v>
      </c>
      <c r="N969" s="11">
        <v>19.559999999999999</v>
      </c>
      <c r="O969" s="17">
        <f t="shared" si="68"/>
        <v>2.5477707006369426</v>
      </c>
      <c r="R969" s="11">
        <v>400</v>
      </c>
      <c r="S969" s="11">
        <v>50.69</v>
      </c>
      <c r="T969" s="11">
        <v>85.7</v>
      </c>
      <c r="U969" s="11">
        <v>29.7</v>
      </c>
      <c r="V969" s="11">
        <v>36.51</v>
      </c>
      <c r="W969" s="17">
        <v>9.4585987261146496</v>
      </c>
      <c r="Z969" s="11">
        <v>99</v>
      </c>
      <c r="AA969" s="11">
        <v>18.21</v>
      </c>
      <c r="AB969" s="11">
        <v>54.06</v>
      </c>
      <c r="AC969" s="11">
        <v>17.329999999999998</v>
      </c>
      <c r="AD969" s="11">
        <v>29.09</v>
      </c>
      <c r="AE969" s="17">
        <f t="shared" si="66"/>
        <v>5.519108280254776</v>
      </c>
    </row>
    <row r="970" spans="2:31" x14ac:dyDescent="0.25">
      <c r="B970" s="11">
        <v>55</v>
      </c>
      <c r="C970" s="11">
        <v>20.86</v>
      </c>
      <c r="D970" s="11">
        <v>52.02</v>
      </c>
      <c r="E970" s="11">
        <v>20.81</v>
      </c>
      <c r="F970" s="11">
        <v>30.62</v>
      </c>
      <c r="G970" s="17">
        <f t="shared" si="67"/>
        <v>6.6273885350318462</v>
      </c>
      <c r="J970" s="11">
        <v>283</v>
      </c>
      <c r="K970" s="11">
        <v>4.34</v>
      </c>
      <c r="L970" s="11">
        <v>35.25</v>
      </c>
      <c r="M970" s="11">
        <v>8.0299999999999994</v>
      </c>
      <c r="N970" s="11">
        <v>22.49</v>
      </c>
      <c r="O970" s="17">
        <f t="shared" si="68"/>
        <v>2.557324840764331</v>
      </c>
      <c r="R970" s="11">
        <v>215</v>
      </c>
      <c r="S970" s="11">
        <v>54.47</v>
      </c>
      <c r="T970" s="11">
        <v>89.06</v>
      </c>
      <c r="U970" s="11">
        <v>30.22</v>
      </c>
      <c r="V970" s="11">
        <v>38.85</v>
      </c>
      <c r="W970" s="17">
        <v>9.6242038216560495</v>
      </c>
      <c r="Z970" s="11">
        <v>108</v>
      </c>
      <c r="AA970" s="11">
        <v>20.22</v>
      </c>
      <c r="AB970" s="11">
        <v>51.34</v>
      </c>
      <c r="AC970" s="11">
        <v>17.329999999999998</v>
      </c>
      <c r="AD970" s="11">
        <v>27.19</v>
      </c>
      <c r="AE970" s="17">
        <f t="shared" si="66"/>
        <v>5.519108280254776</v>
      </c>
    </row>
    <row r="971" spans="2:31" x14ac:dyDescent="0.25">
      <c r="B971" s="11">
        <v>126</v>
      </c>
      <c r="C971" s="11">
        <v>19.13</v>
      </c>
      <c r="D971" s="11">
        <v>39.94</v>
      </c>
      <c r="E971" s="11">
        <v>20.82</v>
      </c>
      <c r="F971" s="11">
        <v>29.23</v>
      </c>
      <c r="G971" s="17">
        <f t="shared" si="67"/>
        <v>6.630573248407643</v>
      </c>
      <c r="J971" s="11">
        <v>378</v>
      </c>
      <c r="K971" s="11">
        <v>4.4000000000000004</v>
      </c>
      <c r="L971" s="11">
        <v>12.26</v>
      </c>
      <c r="M971" s="11">
        <v>8.1</v>
      </c>
      <c r="N971" s="11">
        <v>13.13</v>
      </c>
      <c r="O971" s="17">
        <f t="shared" si="68"/>
        <v>2.5796178343949041</v>
      </c>
      <c r="R971" s="11">
        <v>140</v>
      </c>
      <c r="S971" s="11">
        <v>62.02</v>
      </c>
      <c r="T971" s="11">
        <v>118.05</v>
      </c>
      <c r="U971" s="11">
        <v>30.45</v>
      </c>
      <c r="V971" s="11">
        <v>42.41</v>
      </c>
      <c r="W971" s="17">
        <v>9.6974522292993619</v>
      </c>
      <c r="Z971" s="11">
        <v>68</v>
      </c>
      <c r="AA971" s="11">
        <v>19.57</v>
      </c>
      <c r="AB971" s="11">
        <v>70.75</v>
      </c>
      <c r="AC971" s="11">
        <v>17.55</v>
      </c>
      <c r="AD971" s="11">
        <v>34.549999999999997</v>
      </c>
      <c r="AE971" s="17">
        <f t="shared" si="66"/>
        <v>5.5891719745222934</v>
      </c>
    </row>
    <row r="972" spans="2:31" x14ac:dyDescent="0.25">
      <c r="B972" s="11">
        <v>76</v>
      </c>
      <c r="C972" s="11">
        <v>25.03</v>
      </c>
      <c r="D972" s="11">
        <v>60.46</v>
      </c>
      <c r="E972" s="11">
        <v>21.01</v>
      </c>
      <c r="F972" s="11">
        <v>31.09</v>
      </c>
      <c r="G972" s="17">
        <f t="shared" si="67"/>
        <v>6.6910828025477711</v>
      </c>
      <c r="J972" s="11">
        <v>466</v>
      </c>
      <c r="K972" s="11">
        <v>4.38</v>
      </c>
      <c r="L972" s="11">
        <v>13.5</v>
      </c>
      <c r="M972" s="11">
        <v>8.1</v>
      </c>
      <c r="N972" s="11">
        <v>13.82</v>
      </c>
      <c r="O972" s="17">
        <f t="shared" si="68"/>
        <v>2.5796178343949041</v>
      </c>
      <c r="R972" s="11">
        <v>271</v>
      </c>
      <c r="S972" s="11">
        <v>56.33</v>
      </c>
      <c r="T972" s="11">
        <v>103.87</v>
      </c>
      <c r="U972" s="11">
        <v>30.52</v>
      </c>
      <c r="V972" s="11">
        <v>43.78</v>
      </c>
      <c r="W972" s="17">
        <v>9.7197452229299355</v>
      </c>
      <c r="Z972" s="11">
        <v>97</v>
      </c>
      <c r="AA972" s="11">
        <v>18.25</v>
      </c>
      <c r="AB972" s="11">
        <v>51.96</v>
      </c>
      <c r="AC972" s="11">
        <v>17.649999999999999</v>
      </c>
      <c r="AD972" s="11">
        <v>29.01</v>
      </c>
      <c r="AE972" s="17">
        <f t="shared" si="66"/>
        <v>5.6210191082802545</v>
      </c>
    </row>
    <row r="973" spans="2:31" x14ac:dyDescent="0.25">
      <c r="B973" s="11">
        <v>183</v>
      </c>
      <c r="C973" s="11">
        <v>22.28</v>
      </c>
      <c r="D973" s="11">
        <v>62.35</v>
      </c>
      <c r="E973" s="11">
        <v>21.05</v>
      </c>
      <c r="F973" s="11">
        <v>33.11</v>
      </c>
      <c r="G973" s="17">
        <f t="shared" si="67"/>
        <v>6.7038216560509554</v>
      </c>
      <c r="J973" s="11">
        <v>482</v>
      </c>
      <c r="K973" s="11">
        <v>3.61</v>
      </c>
      <c r="L973" s="11">
        <v>13.75</v>
      </c>
      <c r="M973" s="11">
        <v>8.11</v>
      </c>
      <c r="N973" s="11">
        <v>14.96</v>
      </c>
      <c r="O973" s="17">
        <f t="shared" si="68"/>
        <v>2.5828025477707004</v>
      </c>
      <c r="R973" s="11">
        <v>189</v>
      </c>
      <c r="S973" s="11">
        <v>55.02</v>
      </c>
      <c r="T973" s="11">
        <v>101.12</v>
      </c>
      <c r="U973" s="11">
        <v>30.97</v>
      </c>
      <c r="V973" s="11">
        <v>40.42</v>
      </c>
      <c r="W973" s="17">
        <v>9.8630573248407636</v>
      </c>
      <c r="Z973" s="11">
        <v>74</v>
      </c>
      <c r="AA973" s="11">
        <v>16.55</v>
      </c>
      <c r="AB973" s="11">
        <v>59.19</v>
      </c>
      <c r="AC973" s="11">
        <v>17.899999999999999</v>
      </c>
      <c r="AD973" s="11">
        <v>31.78</v>
      </c>
      <c r="AE973" s="17">
        <f t="shared" si="66"/>
        <v>5.7006369426751586</v>
      </c>
    </row>
    <row r="974" spans="2:31" x14ac:dyDescent="0.25">
      <c r="B974" s="11">
        <v>386</v>
      </c>
      <c r="C974" s="11">
        <v>25.02</v>
      </c>
      <c r="D974" s="11">
        <v>60.83</v>
      </c>
      <c r="E974" s="11">
        <v>21.17</v>
      </c>
      <c r="F974" s="11">
        <v>31.09</v>
      </c>
      <c r="G974" s="17">
        <f t="shared" si="67"/>
        <v>6.7420382165605099</v>
      </c>
      <c r="J974" s="11">
        <v>248</v>
      </c>
      <c r="K974" s="11">
        <v>4.63</v>
      </c>
      <c r="L974" s="11">
        <v>23.32</v>
      </c>
      <c r="M974" s="11">
        <v>8.15</v>
      </c>
      <c r="N974" s="11">
        <v>18.77</v>
      </c>
      <c r="O974" s="17">
        <f t="shared" si="68"/>
        <v>2.5955414012738856</v>
      </c>
      <c r="R974" s="11">
        <v>219</v>
      </c>
      <c r="S974" s="11">
        <v>48.19</v>
      </c>
      <c r="T974" s="11">
        <v>85.12</v>
      </c>
      <c r="U974" s="11">
        <v>30.99</v>
      </c>
      <c r="V974" s="11">
        <v>39.090000000000003</v>
      </c>
      <c r="W974" s="17">
        <v>9.8694267515923553</v>
      </c>
      <c r="Z974" s="11">
        <v>200</v>
      </c>
      <c r="AA974" s="11">
        <v>21.53</v>
      </c>
      <c r="AB974" s="11">
        <v>56.64</v>
      </c>
      <c r="AC974" s="11">
        <v>18.04</v>
      </c>
      <c r="AD974" s="11">
        <v>29.54</v>
      </c>
      <c r="AE974" s="17">
        <f t="shared" si="66"/>
        <v>5.7452229299363049</v>
      </c>
    </row>
    <row r="975" spans="2:31" x14ac:dyDescent="0.25">
      <c r="B975" s="11">
        <v>102</v>
      </c>
      <c r="C975" s="11">
        <v>20.76</v>
      </c>
      <c r="D975" s="11">
        <v>48.13</v>
      </c>
      <c r="E975" s="11">
        <v>21.33</v>
      </c>
      <c r="F975" s="11">
        <v>31.07</v>
      </c>
      <c r="G975" s="17">
        <f t="shared" si="67"/>
        <v>6.7929936305732479</v>
      </c>
      <c r="J975" s="11">
        <v>46</v>
      </c>
      <c r="K975" s="11">
        <v>4.8</v>
      </c>
      <c r="L975" s="11">
        <v>24.22</v>
      </c>
      <c r="M975" s="11">
        <v>8.19</v>
      </c>
      <c r="N975" s="11">
        <v>18.78</v>
      </c>
      <c r="O975" s="17">
        <f t="shared" si="68"/>
        <v>2.6082802547770698</v>
      </c>
      <c r="R975" s="11">
        <v>243</v>
      </c>
      <c r="S975" s="11">
        <v>58.19</v>
      </c>
      <c r="T975" s="11">
        <v>96.88</v>
      </c>
      <c r="U975" s="11">
        <v>31.27</v>
      </c>
      <c r="V975" s="11">
        <v>41.98</v>
      </c>
      <c r="W975" s="17">
        <v>9.9585987261146496</v>
      </c>
      <c r="Z975" s="11">
        <v>18</v>
      </c>
      <c r="AA975" s="11">
        <v>22.16</v>
      </c>
      <c r="AB975" s="11">
        <v>58.25</v>
      </c>
      <c r="AC975" s="11">
        <v>18.07</v>
      </c>
      <c r="AD975" s="11">
        <v>29.58</v>
      </c>
      <c r="AE975" s="17">
        <f t="shared" si="66"/>
        <v>5.7547770700636942</v>
      </c>
    </row>
    <row r="976" spans="2:31" x14ac:dyDescent="0.25">
      <c r="B976" s="11">
        <v>394</v>
      </c>
      <c r="C976" s="11">
        <v>25.85</v>
      </c>
      <c r="D976" s="11">
        <v>89.08</v>
      </c>
      <c r="E976" s="11">
        <v>21.33</v>
      </c>
      <c r="F976" s="11">
        <v>43.38</v>
      </c>
      <c r="G976" s="17">
        <f t="shared" si="67"/>
        <v>6.7929936305732479</v>
      </c>
      <c r="J976" s="11">
        <v>75</v>
      </c>
      <c r="K976" s="11">
        <v>4.21</v>
      </c>
      <c r="L976" s="11">
        <v>14.1</v>
      </c>
      <c r="M976" s="11">
        <v>8.19</v>
      </c>
      <c r="N976" s="11">
        <v>14.47</v>
      </c>
      <c r="O976" s="17">
        <f t="shared" si="68"/>
        <v>2.6082802547770698</v>
      </c>
      <c r="R976" s="11">
        <v>378</v>
      </c>
      <c r="S976" s="11">
        <v>53.58</v>
      </c>
      <c r="T976" s="11">
        <v>88.58</v>
      </c>
      <c r="U976" s="11">
        <v>31.36</v>
      </c>
      <c r="V976" s="11">
        <v>42.5</v>
      </c>
      <c r="W976" s="17">
        <v>9.9872611464968148</v>
      </c>
      <c r="Z976" s="11">
        <v>2</v>
      </c>
      <c r="AA976" s="11">
        <v>21.67</v>
      </c>
      <c r="AB976" s="11">
        <v>56.89</v>
      </c>
      <c r="AC976" s="11">
        <v>18.100000000000001</v>
      </c>
      <c r="AD976" s="11">
        <v>28.61</v>
      </c>
      <c r="AE976" s="17">
        <f t="shared" si="66"/>
        <v>5.7643312101910826</v>
      </c>
    </row>
    <row r="977" spans="2:31" x14ac:dyDescent="0.25">
      <c r="B977" s="11">
        <v>383</v>
      </c>
      <c r="C977" s="11">
        <v>30.95</v>
      </c>
      <c r="D977" s="11">
        <v>78.540000000000006</v>
      </c>
      <c r="E977" s="11">
        <v>21.47</v>
      </c>
      <c r="F977" s="11">
        <v>36.229999999999997</v>
      </c>
      <c r="G977" s="17">
        <f t="shared" si="67"/>
        <v>6.8375796178343942</v>
      </c>
      <c r="J977" s="11">
        <v>39</v>
      </c>
      <c r="K977" s="11">
        <v>3.63</v>
      </c>
      <c r="L977" s="11">
        <v>31.25</v>
      </c>
      <c r="M977" s="11">
        <v>8.2200000000000006</v>
      </c>
      <c r="N977" s="11">
        <v>22.71</v>
      </c>
      <c r="O977" s="17">
        <f t="shared" si="68"/>
        <v>2.6178343949044587</v>
      </c>
      <c r="R977" s="11">
        <v>312</v>
      </c>
      <c r="S977" s="11">
        <v>60.27</v>
      </c>
      <c r="T977" s="11">
        <v>124.1</v>
      </c>
      <c r="U977" s="11">
        <v>31.71</v>
      </c>
      <c r="V977" s="11">
        <v>45.9</v>
      </c>
      <c r="W977" s="17">
        <v>10.098726114649681</v>
      </c>
      <c r="Z977" s="11">
        <v>72</v>
      </c>
      <c r="AA977" s="11">
        <v>17.22</v>
      </c>
      <c r="AB977" s="11">
        <v>62.27</v>
      </c>
      <c r="AC977" s="11">
        <v>18.12</v>
      </c>
      <c r="AD977" s="11">
        <v>33.380000000000003</v>
      </c>
      <c r="AE977" s="17">
        <f t="shared" si="66"/>
        <v>5.7707006369426752</v>
      </c>
    </row>
    <row r="978" spans="2:31" x14ac:dyDescent="0.25">
      <c r="B978" s="11">
        <v>80</v>
      </c>
      <c r="C978" s="11">
        <v>24.56</v>
      </c>
      <c r="D978" s="11">
        <v>76.39</v>
      </c>
      <c r="E978" s="11">
        <v>21.58</v>
      </c>
      <c r="F978" s="11">
        <v>35.22</v>
      </c>
      <c r="G978" s="17">
        <f t="shared" si="67"/>
        <v>6.872611464968152</v>
      </c>
      <c r="J978" s="11">
        <v>102</v>
      </c>
      <c r="K978" s="11">
        <v>4.3600000000000003</v>
      </c>
      <c r="L978" s="11">
        <v>17.34</v>
      </c>
      <c r="M978" s="11">
        <v>8.24</v>
      </c>
      <c r="N978" s="11">
        <v>15.96</v>
      </c>
      <c r="O978" s="17">
        <f t="shared" si="68"/>
        <v>2.6242038216560508</v>
      </c>
      <c r="R978" s="11">
        <v>73</v>
      </c>
      <c r="S978" s="11">
        <v>60.77</v>
      </c>
      <c r="T978" s="11">
        <v>115.53</v>
      </c>
      <c r="U978" s="11">
        <v>31.86</v>
      </c>
      <c r="V978" s="11">
        <v>43.66</v>
      </c>
      <c r="W978" s="17">
        <v>10.146496815286623</v>
      </c>
      <c r="Z978" s="11">
        <v>174</v>
      </c>
      <c r="AA978" s="11">
        <v>17.02</v>
      </c>
      <c r="AB978" s="11">
        <v>42.06</v>
      </c>
      <c r="AC978" s="11">
        <v>18.149999999999999</v>
      </c>
      <c r="AD978" s="11">
        <v>26.48</v>
      </c>
      <c r="AE978" s="17">
        <f t="shared" si="66"/>
        <v>5.7802547770700627</v>
      </c>
    </row>
    <row r="979" spans="2:31" x14ac:dyDescent="0.25">
      <c r="B979" s="11">
        <v>339</v>
      </c>
      <c r="C979" s="11">
        <v>27.27</v>
      </c>
      <c r="D979" s="11">
        <v>55.66</v>
      </c>
      <c r="E979" s="11">
        <v>21.72</v>
      </c>
      <c r="F979" s="11">
        <v>30.1</v>
      </c>
      <c r="G979" s="17">
        <f t="shared" si="67"/>
        <v>6.9171974522292992</v>
      </c>
      <c r="J979" s="11">
        <v>148</v>
      </c>
      <c r="K979" s="11">
        <v>4.9400000000000004</v>
      </c>
      <c r="L979" s="11">
        <v>14.27</v>
      </c>
      <c r="M979" s="11">
        <v>8.34</v>
      </c>
      <c r="N979" s="11">
        <v>14.09</v>
      </c>
      <c r="O979" s="17">
        <f t="shared" si="68"/>
        <v>2.6560509554140124</v>
      </c>
      <c r="R979" s="11">
        <v>334</v>
      </c>
      <c r="S979" s="11">
        <v>67.81</v>
      </c>
      <c r="T979" s="11">
        <v>148.88999999999999</v>
      </c>
      <c r="U979" s="11">
        <v>32.72</v>
      </c>
      <c r="V979" s="11">
        <v>50.32</v>
      </c>
      <c r="W979" s="17">
        <v>10.420382165605094</v>
      </c>
      <c r="Z979" s="11">
        <v>44</v>
      </c>
      <c r="AA979" s="11">
        <v>18.149999999999999</v>
      </c>
      <c r="AB979" s="11">
        <v>46.73</v>
      </c>
      <c r="AC979" s="11">
        <v>18.25</v>
      </c>
      <c r="AD979" s="11">
        <v>28.13</v>
      </c>
      <c r="AE979" s="17">
        <f t="shared" si="66"/>
        <v>5.8121019108280256</v>
      </c>
    </row>
    <row r="980" spans="2:31" x14ac:dyDescent="0.25">
      <c r="B980" s="11">
        <v>82</v>
      </c>
      <c r="C980" s="11">
        <v>27.82</v>
      </c>
      <c r="D980" s="11">
        <v>49.67</v>
      </c>
      <c r="E980" s="11">
        <v>21.73</v>
      </c>
      <c r="F980" s="11">
        <v>28.44</v>
      </c>
      <c r="G980" s="17">
        <f t="shared" si="67"/>
        <v>6.920382165605095</v>
      </c>
      <c r="J980" s="11">
        <v>240</v>
      </c>
      <c r="K980" s="11">
        <v>3.56</v>
      </c>
      <c r="L980" s="11">
        <v>23.22</v>
      </c>
      <c r="M980" s="11">
        <v>8.44</v>
      </c>
      <c r="N980" s="11">
        <v>18.989999999999998</v>
      </c>
      <c r="O980" s="17">
        <f t="shared" si="68"/>
        <v>2.6878980891719744</v>
      </c>
      <c r="R980" s="11">
        <v>139</v>
      </c>
      <c r="S980" s="11">
        <v>68.400000000000006</v>
      </c>
      <c r="T980" s="11">
        <v>172.17</v>
      </c>
      <c r="U980" s="11">
        <v>32.99</v>
      </c>
      <c r="V980" s="11">
        <v>52.95</v>
      </c>
      <c r="W980" s="17">
        <f t="shared" si="65"/>
        <v>10.506369426751592</v>
      </c>
      <c r="Z980" s="11">
        <v>71</v>
      </c>
      <c r="AA980" s="11">
        <v>18.07</v>
      </c>
      <c r="AB980" s="11">
        <v>62.75</v>
      </c>
      <c r="AC980" s="11">
        <v>18.41</v>
      </c>
      <c r="AD980" s="11">
        <v>33.43</v>
      </c>
      <c r="AE980" s="17">
        <f t="shared" si="66"/>
        <v>5.8630573248407645</v>
      </c>
    </row>
    <row r="981" spans="2:31" x14ac:dyDescent="0.25">
      <c r="B981" s="11">
        <v>135</v>
      </c>
      <c r="C981" s="11">
        <v>29.06</v>
      </c>
      <c r="D981" s="11">
        <v>62.48</v>
      </c>
      <c r="E981" s="11">
        <v>21.83</v>
      </c>
      <c r="F981" s="11">
        <v>33.25</v>
      </c>
      <c r="G981" s="17">
        <f t="shared" si="67"/>
        <v>6.9522292993630561</v>
      </c>
      <c r="J981" s="11">
        <v>285</v>
      </c>
      <c r="K981" s="11">
        <v>4.7300000000000004</v>
      </c>
      <c r="L981" s="11">
        <v>22.45</v>
      </c>
      <c r="M981" s="11">
        <v>8.4600000000000009</v>
      </c>
      <c r="N981" s="11">
        <v>18.64</v>
      </c>
      <c r="O981" s="17">
        <f t="shared" si="68"/>
        <v>2.6942675159235669</v>
      </c>
      <c r="R981" s="11">
        <v>255</v>
      </c>
      <c r="S981" s="11">
        <v>73.3</v>
      </c>
      <c r="T981" s="11">
        <v>120.88</v>
      </c>
      <c r="U981" s="11">
        <v>33.03</v>
      </c>
      <c r="V981" s="11">
        <v>43.51</v>
      </c>
      <c r="W981" s="17">
        <f t="shared" si="65"/>
        <v>10.519108280254777</v>
      </c>
      <c r="Z981" s="11">
        <v>102</v>
      </c>
      <c r="AA981" s="11">
        <v>24.05</v>
      </c>
      <c r="AB981" s="11">
        <v>57.58</v>
      </c>
      <c r="AC981" s="11">
        <v>18.57</v>
      </c>
      <c r="AD981" s="11">
        <v>28.6</v>
      </c>
      <c r="AE981" s="17">
        <f t="shared" si="66"/>
        <v>5.9140127388535033</v>
      </c>
    </row>
    <row r="982" spans="2:31" x14ac:dyDescent="0.25">
      <c r="B982" s="11">
        <v>121</v>
      </c>
      <c r="C982" s="11">
        <v>27.02</v>
      </c>
      <c r="D982" s="11">
        <v>66.16</v>
      </c>
      <c r="E982" s="11">
        <v>21.87</v>
      </c>
      <c r="F982" s="11">
        <v>32.04</v>
      </c>
      <c r="G982" s="17">
        <f t="shared" si="67"/>
        <v>6.9649681528662422</v>
      </c>
      <c r="J982" s="11">
        <v>121</v>
      </c>
      <c r="K982" s="11">
        <v>4.4000000000000004</v>
      </c>
      <c r="L982" s="11">
        <v>20.23</v>
      </c>
      <c r="M982" s="11">
        <v>8.4700000000000006</v>
      </c>
      <c r="N982" s="11">
        <v>17.23</v>
      </c>
      <c r="O982" s="17">
        <f t="shared" si="68"/>
        <v>2.6974522292993632</v>
      </c>
      <c r="R982" s="11">
        <v>128</v>
      </c>
      <c r="S982" s="11">
        <v>60.77</v>
      </c>
      <c r="T982" s="11">
        <v>100.82</v>
      </c>
      <c r="U982" s="11">
        <v>33.08</v>
      </c>
      <c r="V982" s="11">
        <v>40.58</v>
      </c>
      <c r="W982" s="17">
        <f t="shared" si="65"/>
        <v>10.535031847133757</v>
      </c>
      <c r="Z982" s="11">
        <v>62</v>
      </c>
      <c r="AA982" s="11">
        <v>19.8</v>
      </c>
      <c r="AB982" s="11">
        <v>46.79</v>
      </c>
      <c r="AC982" s="11">
        <v>18.600000000000001</v>
      </c>
      <c r="AD982" s="11">
        <v>27.44</v>
      </c>
      <c r="AE982" s="17">
        <f t="shared" si="66"/>
        <v>5.9235668789808917</v>
      </c>
    </row>
    <row r="983" spans="2:31" x14ac:dyDescent="0.25">
      <c r="B983" s="11">
        <v>191</v>
      </c>
      <c r="C983" s="11">
        <v>27.87</v>
      </c>
      <c r="D983" s="11">
        <v>65.78</v>
      </c>
      <c r="E983" s="11">
        <v>21.89</v>
      </c>
      <c r="F983" s="11">
        <v>32.590000000000003</v>
      </c>
      <c r="G983" s="17">
        <f t="shared" si="67"/>
        <v>6.9713375796178347</v>
      </c>
      <c r="J983" s="11">
        <v>470</v>
      </c>
      <c r="K983" s="11">
        <v>5.09</v>
      </c>
      <c r="L983" s="11">
        <v>19.03</v>
      </c>
      <c r="M983" s="11">
        <v>8.4700000000000006</v>
      </c>
      <c r="N983" s="11">
        <v>16.260000000000002</v>
      </c>
      <c r="O983" s="17">
        <f t="shared" si="68"/>
        <v>2.6974522292993632</v>
      </c>
      <c r="R983" s="11">
        <v>265</v>
      </c>
      <c r="S983" s="11">
        <v>71.06</v>
      </c>
      <c r="T983" s="11">
        <v>122.4</v>
      </c>
      <c r="U983" s="11">
        <v>33.26</v>
      </c>
      <c r="V983" s="11">
        <v>44.73</v>
      </c>
      <c r="W983" s="17">
        <f t="shared" si="65"/>
        <v>10.592356687898087</v>
      </c>
      <c r="Z983" s="11">
        <v>220</v>
      </c>
      <c r="AA983" s="11">
        <v>20.9</v>
      </c>
      <c r="AB983" s="11">
        <v>64.19</v>
      </c>
      <c r="AC983" s="11">
        <v>18.66</v>
      </c>
      <c r="AD983" s="11">
        <v>32.06</v>
      </c>
      <c r="AE983" s="17">
        <f t="shared" si="66"/>
        <v>5.9426751592356686</v>
      </c>
    </row>
    <row r="984" spans="2:31" x14ac:dyDescent="0.25">
      <c r="B984" s="11">
        <v>431</v>
      </c>
      <c r="C984" s="11">
        <v>24.82</v>
      </c>
      <c r="D984" s="11">
        <v>65.11</v>
      </c>
      <c r="E984" s="11">
        <v>21.94</v>
      </c>
      <c r="F984" s="11">
        <v>32.979999999999997</v>
      </c>
      <c r="G984" s="17">
        <f t="shared" si="67"/>
        <v>6.9872611464968157</v>
      </c>
      <c r="J984" s="11">
        <v>256</v>
      </c>
      <c r="K984" s="11">
        <v>4.0199999999999996</v>
      </c>
      <c r="L984" s="11">
        <v>23.46</v>
      </c>
      <c r="M984" s="11">
        <v>8.5</v>
      </c>
      <c r="N984" s="11">
        <v>18.739999999999998</v>
      </c>
      <c r="O984" s="17">
        <f t="shared" si="68"/>
        <v>2.7070063694267517</v>
      </c>
      <c r="R984" s="11">
        <v>327</v>
      </c>
      <c r="S984" s="11">
        <v>60.84</v>
      </c>
      <c r="T984" s="11">
        <v>93.82</v>
      </c>
      <c r="U984" s="11">
        <v>33.340000000000003</v>
      </c>
      <c r="V984" s="11">
        <v>41.29</v>
      </c>
      <c r="W984" s="17">
        <f t="shared" si="65"/>
        <v>10.61783439490446</v>
      </c>
      <c r="Z984" s="11">
        <v>243</v>
      </c>
      <c r="AA984" s="11">
        <v>24.07</v>
      </c>
      <c r="AB984" s="11">
        <v>53.25</v>
      </c>
      <c r="AC984" s="11">
        <v>18.68</v>
      </c>
      <c r="AD984" s="11">
        <v>27.57</v>
      </c>
      <c r="AE984" s="17">
        <f t="shared" si="66"/>
        <v>5.9490445859872612</v>
      </c>
    </row>
    <row r="985" spans="2:31" x14ac:dyDescent="0.25">
      <c r="B985" s="11">
        <v>364</v>
      </c>
      <c r="C985" s="11">
        <v>27.98</v>
      </c>
      <c r="D985" s="11">
        <v>61.58</v>
      </c>
      <c r="E985" s="11">
        <v>21.97</v>
      </c>
      <c r="F985" s="11">
        <v>32.24</v>
      </c>
      <c r="G985" s="17">
        <f t="shared" si="67"/>
        <v>6.9968152866242033</v>
      </c>
      <c r="J985" s="11">
        <v>10</v>
      </c>
      <c r="K985" s="11">
        <v>4.43</v>
      </c>
      <c r="L985" s="11">
        <v>27.48</v>
      </c>
      <c r="M985" s="11">
        <v>8.52</v>
      </c>
      <c r="N985" s="11">
        <v>19.7</v>
      </c>
      <c r="O985" s="17">
        <f t="shared" si="68"/>
        <v>2.7133757961783438</v>
      </c>
      <c r="R985" s="11">
        <v>328</v>
      </c>
      <c r="S985" s="11">
        <v>66.84</v>
      </c>
      <c r="T985" s="11">
        <v>128.41999999999999</v>
      </c>
      <c r="U985" s="11">
        <v>33.549999999999997</v>
      </c>
      <c r="V985" s="11">
        <v>48.15</v>
      </c>
      <c r="W985" s="17">
        <f t="shared" si="65"/>
        <v>10.684713375796177</v>
      </c>
      <c r="Z985" s="11">
        <v>161</v>
      </c>
      <c r="AA985" s="11">
        <v>21.11</v>
      </c>
      <c r="AB985" s="11">
        <v>65.75</v>
      </c>
      <c r="AC985" s="11">
        <v>18.7</v>
      </c>
      <c r="AD985" s="11">
        <v>32.6</v>
      </c>
      <c r="AE985" s="17">
        <f t="shared" si="66"/>
        <v>5.9554140127388528</v>
      </c>
    </row>
    <row r="986" spans="2:31" x14ac:dyDescent="0.25">
      <c r="B986" s="11">
        <v>373</v>
      </c>
      <c r="C986" s="11">
        <v>22.97</v>
      </c>
      <c r="D986" s="11">
        <v>68.87</v>
      </c>
      <c r="E986" s="11">
        <v>22.01</v>
      </c>
      <c r="F986" s="11">
        <v>34.42</v>
      </c>
      <c r="G986" s="17">
        <f t="shared" si="67"/>
        <v>7.0095541401273884</v>
      </c>
      <c r="J986" s="11">
        <v>456</v>
      </c>
      <c r="K986" s="11">
        <v>4.9000000000000004</v>
      </c>
      <c r="L986" s="11">
        <v>28.31</v>
      </c>
      <c r="M986" s="11">
        <v>8.5399999999999991</v>
      </c>
      <c r="N986" s="11">
        <v>21.32</v>
      </c>
      <c r="O986" s="17">
        <f t="shared" si="68"/>
        <v>2.7197452229299359</v>
      </c>
      <c r="R986" s="11">
        <v>244</v>
      </c>
      <c r="S986" s="11">
        <v>70.87</v>
      </c>
      <c r="T986" s="11">
        <v>106.72</v>
      </c>
      <c r="U986" s="11">
        <v>33.630000000000003</v>
      </c>
      <c r="V986" s="11">
        <v>40.24</v>
      </c>
      <c r="W986" s="17">
        <f t="shared" si="65"/>
        <v>10.710191082802549</v>
      </c>
      <c r="Z986" s="11">
        <v>10</v>
      </c>
      <c r="AA986" s="11">
        <v>22.47</v>
      </c>
      <c r="AB986" s="11">
        <v>71.040000000000006</v>
      </c>
      <c r="AC986" s="11">
        <v>18.82</v>
      </c>
      <c r="AD986" s="11">
        <v>34.51</v>
      </c>
      <c r="AE986" s="17">
        <f t="shared" si="66"/>
        <v>5.9936305732484074</v>
      </c>
    </row>
    <row r="987" spans="2:31" x14ac:dyDescent="0.25">
      <c r="B987" s="11">
        <v>381</v>
      </c>
      <c r="C987" s="11">
        <v>31.64</v>
      </c>
      <c r="D987" s="11">
        <v>62.34</v>
      </c>
      <c r="E987" s="11">
        <v>22.34</v>
      </c>
      <c r="F987" s="11">
        <v>31.82</v>
      </c>
      <c r="G987" s="17">
        <f t="shared" si="67"/>
        <v>7.114649681528662</v>
      </c>
      <c r="J987" s="11">
        <v>181</v>
      </c>
      <c r="K987" s="11">
        <v>5.15</v>
      </c>
      <c r="L987" s="11">
        <v>19.54</v>
      </c>
      <c r="M987" s="11">
        <v>8.56</v>
      </c>
      <c r="N987" s="11">
        <v>16.57</v>
      </c>
      <c r="O987" s="17">
        <f t="shared" si="68"/>
        <v>2.7261146496815285</v>
      </c>
      <c r="R987" s="11">
        <v>357</v>
      </c>
      <c r="S987" s="11">
        <v>45.9</v>
      </c>
      <c r="T987" s="11">
        <v>99.1</v>
      </c>
      <c r="U987" s="11">
        <v>34.26</v>
      </c>
      <c r="V987" s="11">
        <v>50.04</v>
      </c>
      <c r="W987" s="17">
        <f t="shared" si="65"/>
        <v>10.910828025477706</v>
      </c>
      <c r="Z987" s="11">
        <v>137</v>
      </c>
      <c r="AA987" s="11">
        <v>23.81</v>
      </c>
      <c r="AB987" s="11">
        <v>63.72</v>
      </c>
      <c r="AC987" s="11">
        <v>19.05</v>
      </c>
      <c r="AD987" s="11">
        <v>31.07</v>
      </c>
      <c r="AE987" s="17">
        <f t="shared" si="66"/>
        <v>6.0668789808917198</v>
      </c>
    </row>
    <row r="988" spans="2:31" x14ac:dyDescent="0.25">
      <c r="B988" s="11">
        <v>252</v>
      </c>
      <c r="C988" s="11">
        <v>29.31</v>
      </c>
      <c r="D988" s="11">
        <v>86.16</v>
      </c>
      <c r="E988" s="11">
        <v>22.89</v>
      </c>
      <c r="F988" s="11">
        <v>37.31</v>
      </c>
      <c r="G988" s="17">
        <f t="shared" si="67"/>
        <v>7.2898089171974521</v>
      </c>
      <c r="J988" s="11">
        <v>191</v>
      </c>
      <c r="K988" s="11">
        <v>5.31</v>
      </c>
      <c r="L988" s="11">
        <v>30.69</v>
      </c>
      <c r="M988" s="11">
        <v>8.56</v>
      </c>
      <c r="N988" s="11">
        <v>20.82</v>
      </c>
      <c r="O988" s="17">
        <f t="shared" si="68"/>
        <v>2.7261146496815285</v>
      </c>
      <c r="R988" s="11">
        <v>142</v>
      </c>
      <c r="S988" s="11">
        <v>76.849999999999994</v>
      </c>
      <c r="T988" s="11">
        <v>149.82</v>
      </c>
      <c r="U988" s="11">
        <v>34.909999999999997</v>
      </c>
      <c r="V988" s="11">
        <v>46.95</v>
      </c>
      <c r="W988" s="17">
        <f t="shared" si="65"/>
        <v>11.117834394904458</v>
      </c>
      <c r="Z988" s="11">
        <v>229</v>
      </c>
      <c r="AA988" s="11">
        <v>22.49</v>
      </c>
      <c r="AB988" s="11">
        <v>65.239999999999995</v>
      </c>
      <c r="AC988" s="11">
        <v>19.22</v>
      </c>
      <c r="AD988" s="11">
        <v>33.700000000000003</v>
      </c>
      <c r="AE988" s="17">
        <f t="shared" si="66"/>
        <v>6.1210191082802545</v>
      </c>
    </row>
    <row r="989" spans="2:31" x14ac:dyDescent="0.25">
      <c r="B989" s="11">
        <v>403</v>
      </c>
      <c r="C989" s="11">
        <v>30.27</v>
      </c>
      <c r="D989" s="11">
        <v>73.87</v>
      </c>
      <c r="E989" s="11">
        <v>22.89</v>
      </c>
      <c r="F989" s="11">
        <v>36</v>
      </c>
      <c r="G989" s="17">
        <f t="shared" si="67"/>
        <v>7.2898089171974521</v>
      </c>
      <c r="J989" s="11">
        <v>211</v>
      </c>
      <c r="K989" s="11">
        <v>5.28</v>
      </c>
      <c r="L989" s="11">
        <v>28.77</v>
      </c>
      <c r="M989" s="11">
        <v>8.56</v>
      </c>
      <c r="N989" s="11">
        <v>20.32</v>
      </c>
      <c r="O989" s="17">
        <f t="shared" si="68"/>
        <v>2.7261146496815285</v>
      </c>
      <c r="R989" s="11">
        <v>242</v>
      </c>
      <c r="S989" s="11">
        <v>67.34</v>
      </c>
      <c r="T989" s="11">
        <v>96.38</v>
      </c>
      <c r="U989" s="11">
        <v>36.51</v>
      </c>
      <c r="V989" s="11">
        <v>43.3</v>
      </c>
      <c r="W989" s="17">
        <f t="shared" si="65"/>
        <v>11.627388535031846</v>
      </c>
      <c r="Z989" s="11">
        <v>227</v>
      </c>
      <c r="AA989" s="11">
        <v>17.649999999999999</v>
      </c>
      <c r="AB989" s="11">
        <v>54.81</v>
      </c>
      <c r="AC989" s="11">
        <v>19.28</v>
      </c>
      <c r="AD989" s="11">
        <v>33.130000000000003</v>
      </c>
      <c r="AE989" s="17">
        <f t="shared" si="66"/>
        <v>6.1401273885350323</v>
      </c>
    </row>
    <row r="990" spans="2:31" x14ac:dyDescent="0.25">
      <c r="B990" s="11">
        <v>353</v>
      </c>
      <c r="C990" s="11">
        <v>32.450000000000003</v>
      </c>
      <c r="D990" s="11">
        <v>55.96</v>
      </c>
      <c r="E990" s="11">
        <v>22.93</v>
      </c>
      <c r="F990" s="11">
        <v>30.83</v>
      </c>
      <c r="G990" s="17">
        <f t="shared" si="67"/>
        <v>7.3025477707006363</v>
      </c>
      <c r="J990" s="11">
        <v>18</v>
      </c>
      <c r="K990" s="11">
        <v>5.19</v>
      </c>
      <c r="L990" s="11">
        <v>22.97</v>
      </c>
      <c r="M990" s="11">
        <v>8.6300000000000008</v>
      </c>
      <c r="N990" s="11">
        <v>18.13</v>
      </c>
      <c r="O990" s="17">
        <f t="shared" si="68"/>
        <v>2.7484076433121021</v>
      </c>
      <c r="R990" s="11">
        <v>220</v>
      </c>
      <c r="S990" s="11">
        <v>63.59</v>
      </c>
      <c r="T990" s="11">
        <v>135.1</v>
      </c>
      <c r="U990" s="11">
        <v>36.54</v>
      </c>
      <c r="V990" s="11">
        <v>51.21</v>
      </c>
      <c r="W990" s="17">
        <f t="shared" si="65"/>
        <v>11.636942675159235</v>
      </c>
      <c r="Z990" s="11">
        <v>133</v>
      </c>
      <c r="AA990" s="11">
        <v>24.97</v>
      </c>
      <c r="AB990" s="11">
        <v>56.64</v>
      </c>
      <c r="AC990" s="11">
        <v>19.37</v>
      </c>
      <c r="AD990" s="11">
        <v>29.26</v>
      </c>
      <c r="AE990" s="17">
        <f t="shared" si="66"/>
        <v>6.1687898089171975</v>
      </c>
    </row>
    <row r="991" spans="2:31" x14ac:dyDescent="0.25">
      <c r="B991" s="11">
        <v>227</v>
      </c>
      <c r="C991" s="11">
        <v>35.24</v>
      </c>
      <c r="D991" s="11">
        <v>112.47</v>
      </c>
      <c r="E991" s="11">
        <v>23.47</v>
      </c>
      <c r="F991" s="11">
        <v>45.48</v>
      </c>
      <c r="G991" s="17">
        <f t="shared" si="67"/>
        <v>7.4745222929936297</v>
      </c>
      <c r="J991" s="11">
        <v>227</v>
      </c>
      <c r="K991" s="11">
        <v>5.35</v>
      </c>
      <c r="L991" s="11">
        <v>17.05</v>
      </c>
      <c r="M991" s="11">
        <v>8.6300000000000008</v>
      </c>
      <c r="N991" s="11">
        <v>15.35</v>
      </c>
      <c r="O991" s="17">
        <f t="shared" si="68"/>
        <v>2.7484076433121021</v>
      </c>
      <c r="R991" s="11">
        <v>205</v>
      </c>
      <c r="S991" s="11">
        <v>83.09</v>
      </c>
      <c r="T991" s="11">
        <v>135.01</v>
      </c>
      <c r="U991" s="11">
        <v>36.880000000000003</v>
      </c>
      <c r="V991" s="11">
        <v>47.32</v>
      </c>
      <c r="W991" s="17">
        <f t="shared" si="65"/>
        <v>11.745222929936306</v>
      </c>
      <c r="Z991" s="11">
        <v>24</v>
      </c>
      <c r="AA991" s="11">
        <v>25.41</v>
      </c>
      <c r="AB991" s="11">
        <v>78.78</v>
      </c>
      <c r="AC991" s="11">
        <v>19.420000000000002</v>
      </c>
      <c r="AD991" s="11">
        <v>34.700000000000003</v>
      </c>
      <c r="AE991" s="17">
        <f t="shared" si="66"/>
        <v>6.1847133757961785</v>
      </c>
    </row>
    <row r="992" spans="2:31" x14ac:dyDescent="0.25">
      <c r="B992" s="11">
        <v>340</v>
      </c>
      <c r="C992" s="11">
        <v>33.58</v>
      </c>
      <c r="D992" s="11">
        <v>91.27</v>
      </c>
      <c r="E992" s="11">
        <v>23.49</v>
      </c>
      <c r="F992" s="11">
        <v>37.75</v>
      </c>
      <c r="G992" s="17">
        <f t="shared" si="67"/>
        <v>7.4808917197452223</v>
      </c>
      <c r="J992" s="11">
        <v>273</v>
      </c>
      <c r="K992" s="11">
        <v>5.0199999999999996</v>
      </c>
      <c r="L992" s="11">
        <v>33.99</v>
      </c>
      <c r="M992" s="11">
        <v>8.65</v>
      </c>
      <c r="N992" s="11">
        <v>22.61</v>
      </c>
      <c r="O992" s="17">
        <f t="shared" si="68"/>
        <v>2.7547770700636942</v>
      </c>
      <c r="R992" s="11">
        <v>223</v>
      </c>
      <c r="S992" s="11">
        <v>72.95</v>
      </c>
      <c r="T992" s="11">
        <v>131.13</v>
      </c>
      <c r="U992" s="11">
        <v>37.1</v>
      </c>
      <c r="V992" s="11">
        <v>47.49</v>
      </c>
      <c r="W992" s="17">
        <f t="shared" si="65"/>
        <v>11.815286624203821</v>
      </c>
      <c r="Z992" s="11">
        <v>32</v>
      </c>
      <c r="AA992" s="11">
        <v>22</v>
      </c>
      <c r="AB992" s="11">
        <v>68.239999999999995</v>
      </c>
      <c r="AC992" s="11">
        <v>19.420000000000002</v>
      </c>
      <c r="AD992" s="11">
        <v>34.049999999999997</v>
      </c>
      <c r="AE992" s="17">
        <f t="shared" si="66"/>
        <v>6.1847133757961785</v>
      </c>
    </row>
    <row r="993" spans="2:31" x14ac:dyDescent="0.25">
      <c r="B993" s="11">
        <v>98</v>
      </c>
      <c r="C993" s="11">
        <v>23.43</v>
      </c>
      <c r="D993" s="11">
        <v>60.33</v>
      </c>
      <c r="E993" s="11">
        <v>23.5</v>
      </c>
      <c r="F993" s="11">
        <v>35.24</v>
      </c>
      <c r="G993" s="17">
        <f t="shared" si="67"/>
        <v>7.484076433121019</v>
      </c>
      <c r="J993" s="11">
        <v>571</v>
      </c>
      <c r="K993" s="11">
        <v>4.57</v>
      </c>
      <c r="L993" s="11">
        <v>23.04</v>
      </c>
      <c r="M993" s="11">
        <v>8.66</v>
      </c>
      <c r="N993" s="11">
        <v>18.66</v>
      </c>
      <c r="O993" s="17">
        <f t="shared" si="68"/>
        <v>2.7579617834394905</v>
      </c>
      <c r="R993" s="11">
        <v>267</v>
      </c>
      <c r="S993" s="11">
        <v>81</v>
      </c>
      <c r="T993" s="11">
        <v>134.25</v>
      </c>
      <c r="U993" s="11">
        <v>37.67</v>
      </c>
      <c r="V993" s="11">
        <v>46.95</v>
      </c>
      <c r="W993" s="17">
        <f t="shared" si="65"/>
        <v>11.996815286624203</v>
      </c>
      <c r="Z993" s="11">
        <v>45</v>
      </c>
      <c r="AA993" s="11">
        <v>16.43</v>
      </c>
      <c r="AB993" s="11">
        <v>72.36</v>
      </c>
      <c r="AC993" s="11">
        <v>19.510000000000002</v>
      </c>
      <c r="AD993" s="11">
        <v>39.89</v>
      </c>
      <c r="AE993" s="17">
        <f t="shared" si="66"/>
        <v>6.2133757961783438</v>
      </c>
    </row>
    <row r="994" spans="2:31" x14ac:dyDescent="0.25">
      <c r="B994" s="11">
        <v>8</v>
      </c>
      <c r="C994" s="11">
        <v>37.92</v>
      </c>
      <c r="D994" s="11">
        <v>84.54</v>
      </c>
      <c r="E994" s="11">
        <v>23.67</v>
      </c>
      <c r="F994" s="11">
        <v>35.409999999999997</v>
      </c>
      <c r="G994" s="17">
        <f t="shared" si="67"/>
        <v>7.5382165605095546</v>
      </c>
      <c r="J994" s="11">
        <v>370</v>
      </c>
      <c r="K994" s="11">
        <v>4.2699999999999996</v>
      </c>
      <c r="L994" s="11">
        <v>23.56</v>
      </c>
      <c r="M994" s="11">
        <v>8.69</v>
      </c>
      <c r="N994" s="11">
        <v>19.3</v>
      </c>
      <c r="O994" s="17">
        <f t="shared" si="68"/>
        <v>2.7675159235668789</v>
      </c>
      <c r="R994" s="11">
        <v>379</v>
      </c>
      <c r="S994" s="11">
        <v>80.02</v>
      </c>
      <c r="T994" s="11">
        <v>116.63</v>
      </c>
      <c r="U994" s="11">
        <v>38.619999999999997</v>
      </c>
      <c r="V994" s="11">
        <v>45.44</v>
      </c>
      <c r="W994" s="17">
        <f t="shared" si="65"/>
        <v>12.29936305732484</v>
      </c>
      <c r="Z994" s="11">
        <v>160</v>
      </c>
      <c r="AA994" s="11">
        <v>25.63</v>
      </c>
      <c r="AB994" s="11">
        <v>53.8</v>
      </c>
      <c r="AC994" s="11">
        <v>19.739999999999998</v>
      </c>
      <c r="AD994" s="11">
        <v>28.3</v>
      </c>
      <c r="AE994" s="17">
        <f t="shared" si="66"/>
        <v>6.2866242038216553</v>
      </c>
    </row>
    <row r="995" spans="2:31" x14ac:dyDescent="0.25">
      <c r="B995" s="11">
        <v>7</v>
      </c>
      <c r="C995" s="11">
        <v>38.590000000000003</v>
      </c>
      <c r="D995" s="11">
        <v>60.83</v>
      </c>
      <c r="E995" s="11">
        <v>23.74</v>
      </c>
      <c r="F995" s="11">
        <v>29.96</v>
      </c>
      <c r="G995" s="17">
        <f t="shared" si="67"/>
        <v>7.5605095541401264</v>
      </c>
      <c r="J995" s="11">
        <v>369</v>
      </c>
      <c r="K995" s="11">
        <v>5.1100000000000003</v>
      </c>
      <c r="L995" s="11">
        <v>16.11</v>
      </c>
      <c r="M995" s="11">
        <v>8.7799999999999994</v>
      </c>
      <c r="N995" s="11">
        <v>15.4</v>
      </c>
      <c r="O995" s="17">
        <f t="shared" si="68"/>
        <v>2.7961783439490442</v>
      </c>
      <c r="R995" s="11">
        <v>116</v>
      </c>
      <c r="S995" s="11">
        <v>76.459999999999994</v>
      </c>
      <c r="T995" s="11">
        <v>190.09</v>
      </c>
      <c r="U995" s="11">
        <v>39.04</v>
      </c>
      <c r="V995" s="11">
        <v>57.81</v>
      </c>
      <c r="W995" s="17">
        <f t="shared" si="65"/>
        <v>12.433121019108279</v>
      </c>
      <c r="Z995" s="11">
        <v>28</v>
      </c>
      <c r="AA995" s="11">
        <v>19.87</v>
      </c>
      <c r="AB995" s="11">
        <v>44.33</v>
      </c>
      <c r="AC995" s="11">
        <v>19.79</v>
      </c>
      <c r="AD995" s="11">
        <v>27.6</v>
      </c>
      <c r="AE995" s="17">
        <f t="shared" si="66"/>
        <v>6.3025477707006363</v>
      </c>
    </row>
    <row r="996" spans="2:31" x14ac:dyDescent="0.25">
      <c r="B996" s="11">
        <v>222</v>
      </c>
      <c r="C996" s="11">
        <v>30.6</v>
      </c>
      <c r="D996" s="11">
        <v>70.42</v>
      </c>
      <c r="E996" s="11">
        <v>23.78</v>
      </c>
      <c r="F996" s="11">
        <v>36.26</v>
      </c>
      <c r="G996" s="17">
        <f t="shared" si="67"/>
        <v>7.5732484076433124</v>
      </c>
      <c r="J996" s="11">
        <v>284</v>
      </c>
      <c r="K996" s="11">
        <v>5.23</v>
      </c>
      <c r="L996" s="11">
        <v>22.36</v>
      </c>
      <c r="M996" s="11">
        <v>8.82</v>
      </c>
      <c r="N996" s="11">
        <v>17.66</v>
      </c>
      <c r="O996" s="17">
        <f t="shared" si="68"/>
        <v>2.8089171974522293</v>
      </c>
      <c r="R996" s="11">
        <v>339</v>
      </c>
      <c r="S996" s="11">
        <v>83.73</v>
      </c>
      <c r="T996" s="11">
        <v>161.54</v>
      </c>
      <c r="U996" s="11">
        <v>39.36</v>
      </c>
      <c r="V996" s="11">
        <v>54.46</v>
      </c>
      <c r="W996" s="17">
        <f t="shared" si="65"/>
        <v>12.535031847133757</v>
      </c>
      <c r="Z996" s="11">
        <v>212</v>
      </c>
      <c r="AA996" s="11">
        <v>16.899999999999999</v>
      </c>
      <c r="AB996" s="11">
        <v>67.180000000000007</v>
      </c>
      <c r="AC996" s="11">
        <v>19.89</v>
      </c>
      <c r="AD996" s="11">
        <v>38.1</v>
      </c>
      <c r="AE996" s="17">
        <f t="shared" si="66"/>
        <v>6.3343949044585983</v>
      </c>
    </row>
    <row r="997" spans="2:31" x14ac:dyDescent="0.25">
      <c r="B997" s="11">
        <v>78</v>
      </c>
      <c r="C997" s="11">
        <v>35.21</v>
      </c>
      <c r="D997" s="11">
        <v>78.36</v>
      </c>
      <c r="E997" s="11">
        <v>23.79</v>
      </c>
      <c r="F997" s="11">
        <v>34.72</v>
      </c>
      <c r="G997" s="17">
        <f t="shared" si="67"/>
        <v>7.5764331210191074</v>
      </c>
      <c r="J997" s="11">
        <v>290</v>
      </c>
      <c r="K997" s="11">
        <v>5.03</v>
      </c>
      <c r="L997" s="11">
        <v>27.44</v>
      </c>
      <c r="M997" s="11">
        <v>8.8800000000000008</v>
      </c>
      <c r="N997" s="11">
        <v>20.399999999999999</v>
      </c>
      <c r="O997" s="17">
        <f t="shared" si="68"/>
        <v>2.8280254777070066</v>
      </c>
      <c r="R997" s="11">
        <v>211</v>
      </c>
      <c r="S997" s="11">
        <v>90.11</v>
      </c>
      <c r="T997" s="11">
        <v>152.71</v>
      </c>
      <c r="U997" s="11">
        <v>39.49</v>
      </c>
      <c r="V997" s="11">
        <v>48.69</v>
      </c>
      <c r="W997" s="17">
        <f t="shared" si="65"/>
        <v>12.576433121019109</v>
      </c>
      <c r="Z997" s="11">
        <v>54</v>
      </c>
      <c r="AA997" s="11">
        <v>24.82</v>
      </c>
      <c r="AB997" s="11">
        <v>63.05</v>
      </c>
      <c r="AC997" s="11">
        <v>20.14</v>
      </c>
      <c r="AD997" s="11">
        <v>30.84</v>
      </c>
      <c r="AE997" s="17">
        <f t="shared" si="66"/>
        <v>6.4140127388535033</v>
      </c>
    </row>
    <row r="998" spans="2:31" x14ac:dyDescent="0.25">
      <c r="B998" s="11">
        <v>399</v>
      </c>
      <c r="C998" s="11">
        <v>33.01</v>
      </c>
      <c r="D998" s="11">
        <v>106.84</v>
      </c>
      <c r="E998" s="11">
        <v>23.86</v>
      </c>
      <c r="F998" s="11">
        <v>41.57</v>
      </c>
      <c r="G998" s="17">
        <f t="shared" si="67"/>
        <v>7.598726114649681</v>
      </c>
      <c r="J998" s="11">
        <v>501</v>
      </c>
      <c r="K998" s="11">
        <v>4.88</v>
      </c>
      <c r="L998" s="11">
        <v>30.54</v>
      </c>
      <c r="M998" s="11">
        <v>8.91</v>
      </c>
      <c r="N998" s="11">
        <v>21.42</v>
      </c>
      <c r="O998" s="17">
        <f t="shared" si="68"/>
        <v>2.8375796178343951</v>
      </c>
      <c r="R998" s="11">
        <v>79</v>
      </c>
      <c r="S998" s="11">
        <v>82.87</v>
      </c>
      <c r="T998" s="11">
        <v>185.28</v>
      </c>
      <c r="U998" s="11">
        <v>39.549999999999997</v>
      </c>
      <c r="V998" s="11">
        <v>62.84</v>
      </c>
      <c r="W998" s="17">
        <f t="shared" si="65"/>
        <v>12.595541401273884</v>
      </c>
      <c r="Z998" s="11">
        <v>78</v>
      </c>
      <c r="AA998" s="11">
        <v>22.07</v>
      </c>
      <c r="AB998" s="11">
        <v>66.66</v>
      </c>
      <c r="AC998" s="11">
        <v>20.2</v>
      </c>
      <c r="AD998" s="11">
        <v>31.41</v>
      </c>
      <c r="AE998" s="17">
        <f t="shared" si="66"/>
        <v>6.4331210191082802</v>
      </c>
    </row>
    <row r="999" spans="2:31" x14ac:dyDescent="0.25">
      <c r="B999" s="11">
        <v>43</v>
      </c>
      <c r="C999" s="11">
        <v>38.700000000000003</v>
      </c>
      <c r="D999" s="11">
        <v>99.62</v>
      </c>
      <c r="E999" s="11">
        <v>24</v>
      </c>
      <c r="F999" s="11">
        <v>38.19</v>
      </c>
      <c r="G999" s="17">
        <f t="shared" si="67"/>
        <v>7.6433121019108281</v>
      </c>
      <c r="J999" s="11">
        <v>341</v>
      </c>
      <c r="K999" s="11">
        <v>5.15</v>
      </c>
      <c r="L999" s="11">
        <v>32.65</v>
      </c>
      <c r="M999" s="11">
        <v>8.94</v>
      </c>
      <c r="N999" s="11">
        <v>22.57</v>
      </c>
      <c r="O999" s="17">
        <f t="shared" si="68"/>
        <v>2.847133757961783</v>
      </c>
      <c r="R999" s="11">
        <v>310</v>
      </c>
      <c r="S999" s="11">
        <v>59.24</v>
      </c>
      <c r="T999" s="11">
        <v>121.7</v>
      </c>
      <c r="U999" s="11">
        <v>40.020000000000003</v>
      </c>
      <c r="V999" s="11">
        <v>55.13</v>
      </c>
      <c r="W999" s="17">
        <f t="shared" si="65"/>
        <v>12.745222929936306</v>
      </c>
      <c r="Z999" s="11">
        <v>164</v>
      </c>
      <c r="AA999" s="11">
        <v>26.31</v>
      </c>
      <c r="AB999" s="11">
        <v>52.51</v>
      </c>
      <c r="AC999" s="11">
        <v>20.350000000000001</v>
      </c>
      <c r="AD999" s="11">
        <v>28.16</v>
      </c>
      <c r="AE999" s="17">
        <f t="shared" si="66"/>
        <v>6.4808917197452232</v>
      </c>
    </row>
    <row r="1000" spans="2:31" x14ac:dyDescent="0.25">
      <c r="B1000" s="11">
        <v>292</v>
      </c>
      <c r="C1000" s="11">
        <v>29.03</v>
      </c>
      <c r="D1000" s="11">
        <v>100.83</v>
      </c>
      <c r="E1000" s="11">
        <v>24.22</v>
      </c>
      <c r="F1000" s="11">
        <v>40.19</v>
      </c>
      <c r="G1000" s="17">
        <f t="shared" si="67"/>
        <v>7.7133757961783429</v>
      </c>
      <c r="J1000" s="11">
        <v>538</v>
      </c>
      <c r="K1000" s="11">
        <v>5.24</v>
      </c>
      <c r="L1000" s="11">
        <v>23.7</v>
      </c>
      <c r="M1000" s="11">
        <v>8.9600000000000009</v>
      </c>
      <c r="N1000" s="11">
        <v>18.64</v>
      </c>
      <c r="O1000" s="17">
        <f t="shared" si="68"/>
        <v>2.8535031847133761</v>
      </c>
      <c r="R1000" s="11">
        <v>266</v>
      </c>
      <c r="S1000" s="11">
        <v>96.93</v>
      </c>
      <c r="T1000" s="11">
        <v>166.62</v>
      </c>
      <c r="U1000" s="11">
        <v>40.11</v>
      </c>
      <c r="V1000" s="11">
        <v>53.84</v>
      </c>
      <c r="W1000" s="17">
        <f t="shared" si="65"/>
        <v>12.773885350318471</v>
      </c>
      <c r="Z1000" s="11">
        <v>17</v>
      </c>
      <c r="AA1000" s="11">
        <v>27.98</v>
      </c>
      <c r="AB1000" s="11">
        <v>46</v>
      </c>
      <c r="AC1000" s="11">
        <v>20.36</v>
      </c>
      <c r="AD1000" s="11">
        <v>25.89</v>
      </c>
      <c r="AE1000" s="17">
        <f t="shared" si="66"/>
        <v>6.484076433121019</v>
      </c>
    </row>
    <row r="1001" spans="2:31" x14ac:dyDescent="0.25">
      <c r="B1001" s="11">
        <v>277</v>
      </c>
      <c r="C1001" s="11">
        <v>33.130000000000003</v>
      </c>
      <c r="D1001" s="11">
        <v>90.69</v>
      </c>
      <c r="E1001" s="11">
        <v>24.79</v>
      </c>
      <c r="F1001" s="11">
        <v>38.799999999999997</v>
      </c>
      <c r="G1001" s="17">
        <f t="shared" si="67"/>
        <v>7.8949044585987256</v>
      </c>
      <c r="J1001" s="11">
        <v>45</v>
      </c>
      <c r="K1001" s="11">
        <v>4.5</v>
      </c>
      <c r="L1001" s="11">
        <v>25.07</v>
      </c>
      <c r="M1001" s="11">
        <v>9.0299999999999994</v>
      </c>
      <c r="N1001" s="11">
        <v>19.100000000000001</v>
      </c>
      <c r="O1001" s="17">
        <f t="shared" si="68"/>
        <v>2.8757961783439487</v>
      </c>
      <c r="R1001" s="11">
        <v>212</v>
      </c>
      <c r="S1001" s="11">
        <v>80.569999999999993</v>
      </c>
      <c r="T1001" s="11">
        <v>114.43</v>
      </c>
      <c r="U1001" s="11">
        <v>40.950000000000003</v>
      </c>
      <c r="V1001" s="11">
        <v>47.3</v>
      </c>
      <c r="W1001" s="17">
        <f t="shared" si="65"/>
        <v>13.04140127388535</v>
      </c>
      <c r="Z1001" s="11">
        <v>183</v>
      </c>
      <c r="AA1001" s="11">
        <v>26.27</v>
      </c>
      <c r="AB1001" s="11">
        <v>61.04</v>
      </c>
      <c r="AC1001" s="11">
        <v>20.88</v>
      </c>
      <c r="AD1001" s="11">
        <v>31.5</v>
      </c>
      <c r="AE1001" s="17">
        <f t="shared" si="66"/>
        <v>6.6496815286624198</v>
      </c>
    </row>
    <row r="1002" spans="2:31" x14ac:dyDescent="0.25">
      <c r="B1002" s="11">
        <v>433</v>
      </c>
      <c r="C1002" s="11">
        <v>35.08</v>
      </c>
      <c r="D1002" s="11">
        <v>93.15</v>
      </c>
      <c r="E1002" s="11">
        <v>24.81</v>
      </c>
      <c r="F1002" s="11">
        <v>38.76</v>
      </c>
      <c r="G1002" s="17">
        <f t="shared" si="67"/>
        <v>7.9012738853503182</v>
      </c>
      <c r="J1002" s="11">
        <v>472</v>
      </c>
      <c r="K1002" s="11">
        <v>5.41</v>
      </c>
      <c r="L1002" s="11">
        <v>16.73</v>
      </c>
      <c r="M1002" s="11">
        <v>9.0299999999999994</v>
      </c>
      <c r="N1002" s="11">
        <v>15.53</v>
      </c>
      <c r="O1002" s="17">
        <f t="shared" si="68"/>
        <v>2.8757961783439487</v>
      </c>
      <c r="R1002" s="11">
        <v>221</v>
      </c>
      <c r="S1002" s="11">
        <v>96.76</v>
      </c>
      <c r="T1002" s="11">
        <v>173.83</v>
      </c>
      <c r="U1002" s="11">
        <v>42.69</v>
      </c>
      <c r="V1002" s="11">
        <v>54.52</v>
      </c>
      <c r="W1002" s="17">
        <f t="shared" si="65"/>
        <v>13.595541401273884</v>
      </c>
      <c r="Z1002" s="11">
        <v>237</v>
      </c>
      <c r="AA1002" s="11">
        <v>28.47</v>
      </c>
      <c r="AB1002" s="11">
        <v>64.819999999999993</v>
      </c>
      <c r="AC1002" s="11">
        <v>20.95</v>
      </c>
      <c r="AD1002" s="11">
        <v>31.46</v>
      </c>
      <c r="AE1002" s="17">
        <f t="shared" si="66"/>
        <v>6.6719745222929934</v>
      </c>
    </row>
    <row r="1003" spans="2:31" x14ac:dyDescent="0.25">
      <c r="B1003" s="11">
        <v>200</v>
      </c>
      <c r="C1003" s="11">
        <v>35.26</v>
      </c>
      <c r="D1003" s="11">
        <v>89.47</v>
      </c>
      <c r="E1003" s="11">
        <v>24.87</v>
      </c>
      <c r="F1003" s="11">
        <v>37.71</v>
      </c>
      <c r="G1003" s="17">
        <f t="shared" si="67"/>
        <v>7.9203821656050959</v>
      </c>
      <c r="J1003" s="11">
        <v>31</v>
      </c>
      <c r="K1003" s="11">
        <v>4.71</v>
      </c>
      <c r="L1003" s="11">
        <v>29.17</v>
      </c>
      <c r="M1003" s="11">
        <v>9.0399999999999991</v>
      </c>
      <c r="N1003" s="11">
        <v>20.89</v>
      </c>
      <c r="O1003" s="17">
        <f t="shared" si="68"/>
        <v>2.878980891719745</v>
      </c>
      <c r="R1003" s="11">
        <v>325</v>
      </c>
      <c r="S1003" s="11">
        <v>104.79</v>
      </c>
      <c r="T1003" s="11">
        <v>190.77</v>
      </c>
      <c r="U1003" s="11">
        <v>44.27</v>
      </c>
      <c r="V1003" s="11">
        <v>58.92</v>
      </c>
      <c r="W1003" s="17">
        <f t="shared" si="65"/>
        <v>14.098726114649683</v>
      </c>
      <c r="Z1003" s="11">
        <v>206</v>
      </c>
      <c r="AA1003" s="11">
        <v>17.52</v>
      </c>
      <c r="AB1003" s="11">
        <v>45.23</v>
      </c>
      <c r="AC1003" s="11">
        <v>20.96</v>
      </c>
      <c r="AD1003" s="11">
        <v>31.04</v>
      </c>
      <c r="AE1003" s="17">
        <f t="shared" si="66"/>
        <v>6.6751592356687901</v>
      </c>
    </row>
    <row r="1004" spans="2:31" x14ac:dyDescent="0.25">
      <c r="B1004" s="11">
        <v>193</v>
      </c>
      <c r="C1004" s="11">
        <v>34.090000000000003</v>
      </c>
      <c r="D1004" s="11">
        <v>73.89</v>
      </c>
      <c r="E1004" s="11">
        <v>25.15</v>
      </c>
      <c r="F1004" s="11">
        <v>36.03</v>
      </c>
      <c r="G1004" s="17">
        <f t="shared" si="67"/>
        <v>8.0095541401273884</v>
      </c>
      <c r="J1004" s="11">
        <v>62</v>
      </c>
      <c r="K1004" s="11">
        <v>6</v>
      </c>
      <c r="L1004" s="11">
        <v>13.35</v>
      </c>
      <c r="M1004" s="11">
        <v>9.16</v>
      </c>
      <c r="N1004" s="11">
        <v>13.66</v>
      </c>
      <c r="O1004" s="17">
        <f t="shared" si="68"/>
        <v>2.9171974522292992</v>
      </c>
      <c r="R1004" s="11">
        <v>288</v>
      </c>
      <c r="S1004" s="11">
        <v>87.81</v>
      </c>
      <c r="T1004" s="11">
        <v>193.09</v>
      </c>
      <c r="U1004" s="11">
        <v>44.36</v>
      </c>
      <c r="V1004" s="11">
        <v>63.5</v>
      </c>
      <c r="W1004" s="17">
        <f t="shared" si="65"/>
        <v>14.127388535031846</v>
      </c>
      <c r="Z1004" s="11">
        <v>123</v>
      </c>
      <c r="AA1004" s="11">
        <v>30.2</v>
      </c>
      <c r="AB1004" s="11">
        <v>57.23</v>
      </c>
      <c r="AC1004" s="11">
        <v>21.31</v>
      </c>
      <c r="AD1004" s="11">
        <v>29.34</v>
      </c>
      <c r="AE1004" s="17">
        <f t="shared" si="66"/>
        <v>6.7866242038216553</v>
      </c>
    </row>
    <row r="1005" spans="2:31" x14ac:dyDescent="0.25">
      <c r="B1005" s="11">
        <v>225</v>
      </c>
      <c r="C1005" s="11">
        <v>36.880000000000003</v>
      </c>
      <c r="D1005" s="11">
        <v>88.25</v>
      </c>
      <c r="E1005" s="11">
        <v>25.21</v>
      </c>
      <c r="F1005" s="11">
        <v>37.630000000000003</v>
      </c>
      <c r="G1005" s="17">
        <f t="shared" si="67"/>
        <v>8.0286624203821653</v>
      </c>
      <c r="J1005" s="11">
        <v>257</v>
      </c>
      <c r="K1005" s="11">
        <v>5.32</v>
      </c>
      <c r="L1005" s="11">
        <v>21.53</v>
      </c>
      <c r="M1005" s="11">
        <v>9.2200000000000006</v>
      </c>
      <c r="N1005" s="11">
        <v>17.82</v>
      </c>
      <c r="O1005" s="17">
        <f t="shared" si="68"/>
        <v>2.9363057324840764</v>
      </c>
      <c r="R1005" s="11">
        <v>329</v>
      </c>
      <c r="S1005" s="11">
        <v>85.41</v>
      </c>
      <c r="T1005" s="11">
        <v>144.97999999999999</v>
      </c>
      <c r="U1005" s="11">
        <v>44.67</v>
      </c>
      <c r="V1005" s="11">
        <v>54.06</v>
      </c>
      <c r="W1005" s="17">
        <f t="shared" si="65"/>
        <v>14.226114649681529</v>
      </c>
      <c r="Z1005" s="11">
        <v>110</v>
      </c>
      <c r="AA1005" s="11">
        <v>30.98</v>
      </c>
      <c r="AB1005" s="11">
        <v>52.84</v>
      </c>
      <c r="AC1005" s="11">
        <v>22.2</v>
      </c>
      <c r="AD1005" s="11">
        <v>28.17</v>
      </c>
      <c r="AE1005" s="17">
        <f t="shared" si="66"/>
        <v>7.0700636942675157</v>
      </c>
    </row>
    <row r="1006" spans="2:31" x14ac:dyDescent="0.25">
      <c r="B1006" s="11">
        <v>60</v>
      </c>
      <c r="C1006" s="11">
        <v>34.840000000000003</v>
      </c>
      <c r="D1006" s="11">
        <v>73.33</v>
      </c>
      <c r="E1006" s="11">
        <v>25.22</v>
      </c>
      <c r="F1006" s="11">
        <v>34.479999999999997</v>
      </c>
      <c r="G1006" s="17">
        <f t="shared" si="67"/>
        <v>8.0318471337579602</v>
      </c>
      <c r="J1006" s="11">
        <v>280</v>
      </c>
      <c r="K1006" s="11">
        <v>6.05</v>
      </c>
      <c r="L1006" s="11">
        <v>34.270000000000003</v>
      </c>
      <c r="M1006" s="11">
        <v>9.2200000000000006</v>
      </c>
      <c r="N1006" s="11">
        <v>22.59</v>
      </c>
      <c r="O1006" s="17">
        <f t="shared" si="68"/>
        <v>2.9363057324840764</v>
      </c>
      <c r="R1006" s="11">
        <v>148</v>
      </c>
      <c r="S1006" s="11">
        <v>120.15</v>
      </c>
      <c r="T1006" s="11">
        <v>160.53</v>
      </c>
      <c r="U1006" s="11">
        <v>46.6</v>
      </c>
      <c r="V1006" s="11">
        <v>52.8</v>
      </c>
      <c r="W1006" s="17">
        <f t="shared" ref="W1006" si="69">U1006/3.14</f>
        <v>14.840764331210192</v>
      </c>
      <c r="Z1006" s="11">
        <v>180</v>
      </c>
      <c r="AA1006" s="11">
        <v>34.47</v>
      </c>
      <c r="AB1006" s="11">
        <v>76.209999999999994</v>
      </c>
      <c r="AC1006" s="11">
        <v>22.58</v>
      </c>
      <c r="AD1006" s="11">
        <v>33.78</v>
      </c>
      <c r="AE1006" s="17">
        <f t="shared" si="66"/>
        <v>7.1910828025477702</v>
      </c>
    </row>
    <row r="1007" spans="2:31" x14ac:dyDescent="0.25">
      <c r="B1007" s="11">
        <v>337</v>
      </c>
      <c r="C1007" s="11">
        <v>37.799999999999997</v>
      </c>
      <c r="D1007" s="11">
        <v>92.01</v>
      </c>
      <c r="E1007" s="11">
        <v>25.51</v>
      </c>
      <c r="F1007" s="11">
        <v>42.06</v>
      </c>
      <c r="G1007" s="17">
        <f t="shared" si="67"/>
        <v>8.1242038216560513</v>
      </c>
      <c r="J1007" s="11">
        <v>342</v>
      </c>
      <c r="K1007" s="11">
        <v>5.77</v>
      </c>
      <c r="L1007" s="11">
        <v>29.85</v>
      </c>
      <c r="M1007" s="11">
        <v>9.2200000000000006</v>
      </c>
      <c r="N1007" s="11">
        <v>20.41</v>
      </c>
      <c r="O1007" s="17">
        <f t="shared" si="68"/>
        <v>2.9363057324840764</v>
      </c>
      <c r="Z1007" s="11">
        <v>151</v>
      </c>
      <c r="AA1007" s="11">
        <v>24.82</v>
      </c>
      <c r="AB1007" s="11">
        <v>57.08</v>
      </c>
      <c r="AC1007" s="11">
        <v>22.67</v>
      </c>
      <c r="AD1007" s="11">
        <v>33.33</v>
      </c>
      <c r="AE1007" s="17">
        <f t="shared" si="66"/>
        <v>7.2197452229299364</v>
      </c>
    </row>
    <row r="1008" spans="2:31" x14ac:dyDescent="0.25">
      <c r="B1008" s="11">
        <v>389</v>
      </c>
      <c r="C1008" s="11">
        <v>44.27</v>
      </c>
      <c r="D1008" s="11">
        <v>108.55</v>
      </c>
      <c r="E1008" s="11">
        <v>25.57</v>
      </c>
      <c r="F1008" s="11">
        <v>39.549999999999997</v>
      </c>
      <c r="G1008" s="17">
        <f t="shared" si="67"/>
        <v>8.1433121019108281</v>
      </c>
      <c r="J1008" s="11">
        <v>479</v>
      </c>
      <c r="K1008" s="11">
        <v>5.9</v>
      </c>
      <c r="L1008" s="11">
        <v>22.29</v>
      </c>
      <c r="M1008" s="11">
        <v>9.31</v>
      </c>
      <c r="N1008" s="11">
        <v>18.03</v>
      </c>
      <c r="O1008" s="17">
        <f t="shared" si="68"/>
        <v>2.9649681528662422</v>
      </c>
      <c r="Q1008" s="186" t="s">
        <v>20</v>
      </c>
      <c r="R1008" s="11" t="s">
        <v>3</v>
      </c>
      <c r="S1008" s="11" t="s">
        <v>4</v>
      </c>
      <c r="T1008" s="11" t="s">
        <v>5</v>
      </c>
      <c r="U1008" s="11" t="s">
        <v>6</v>
      </c>
      <c r="V1008" s="11" t="s">
        <v>7</v>
      </c>
      <c r="W1008" s="16" t="s">
        <v>167</v>
      </c>
      <c r="Z1008" s="11">
        <v>114</v>
      </c>
      <c r="AA1008" s="11">
        <v>32.44</v>
      </c>
      <c r="AB1008" s="11">
        <v>84.58</v>
      </c>
      <c r="AC1008" s="11">
        <v>22.8</v>
      </c>
      <c r="AD1008" s="11">
        <v>35.26</v>
      </c>
      <c r="AE1008" s="17">
        <f t="shared" si="66"/>
        <v>7.2611464968152868</v>
      </c>
    </row>
    <row r="1009" spans="2:31" x14ac:dyDescent="0.25">
      <c r="B1009" s="11">
        <v>231</v>
      </c>
      <c r="C1009" s="11">
        <v>38.799999999999997</v>
      </c>
      <c r="D1009" s="11">
        <v>131.43</v>
      </c>
      <c r="E1009" s="11">
        <v>25.79</v>
      </c>
      <c r="F1009" s="11">
        <v>51.45</v>
      </c>
      <c r="G1009" s="17">
        <f t="shared" si="67"/>
        <v>8.2133757961783438</v>
      </c>
      <c r="J1009" s="11">
        <v>553</v>
      </c>
      <c r="K1009" s="11">
        <v>5.41</v>
      </c>
      <c r="L1009" s="11">
        <v>14.29</v>
      </c>
      <c r="M1009" s="11">
        <v>9.31</v>
      </c>
      <c r="N1009" s="11">
        <v>15.5</v>
      </c>
      <c r="O1009" s="17">
        <f t="shared" si="68"/>
        <v>2.9649681528662422</v>
      </c>
      <c r="Q1009" s="187" t="s">
        <v>238</v>
      </c>
      <c r="R1009" s="11">
        <v>297</v>
      </c>
      <c r="S1009" s="11">
        <v>0.93</v>
      </c>
      <c r="T1009" s="11">
        <v>10.67</v>
      </c>
      <c r="U1009" s="11">
        <v>3.56</v>
      </c>
      <c r="V1009" s="11">
        <v>12.23</v>
      </c>
      <c r="W1009" s="17">
        <f t="shared" ref="W1009:W1072" si="70">U1009/3.14</f>
        <v>1.1337579617834395</v>
      </c>
      <c r="Z1009" s="11">
        <v>218</v>
      </c>
      <c r="AA1009" s="11">
        <v>31.5</v>
      </c>
      <c r="AB1009" s="11">
        <v>95.36</v>
      </c>
      <c r="AC1009" s="11">
        <v>23.1</v>
      </c>
      <c r="AD1009" s="11">
        <v>42.3</v>
      </c>
      <c r="AE1009" s="17">
        <f t="shared" si="66"/>
        <v>7.3566878980891719</v>
      </c>
    </row>
    <row r="1010" spans="2:31" x14ac:dyDescent="0.25">
      <c r="B1010" s="11">
        <v>114</v>
      </c>
      <c r="C1010" s="11">
        <v>40.51</v>
      </c>
      <c r="D1010" s="11">
        <v>90.79</v>
      </c>
      <c r="E1010" s="11">
        <v>25.98</v>
      </c>
      <c r="F1010" s="11">
        <v>37.520000000000003</v>
      </c>
      <c r="G1010" s="17">
        <f t="shared" si="67"/>
        <v>8.2738853503184711</v>
      </c>
      <c r="J1010" s="11">
        <v>116</v>
      </c>
      <c r="K1010" s="11">
        <v>5.6</v>
      </c>
      <c r="L1010" s="11">
        <v>34.15</v>
      </c>
      <c r="M1010" s="11">
        <v>9.35</v>
      </c>
      <c r="N1010" s="11">
        <v>22.86</v>
      </c>
      <c r="O1010" s="17">
        <f t="shared" si="68"/>
        <v>2.9777070063694264</v>
      </c>
      <c r="R1010" s="11">
        <v>491</v>
      </c>
      <c r="S1010" s="11">
        <v>0.93</v>
      </c>
      <c r="T1010" s="11">
        <v>8.74</v>
      </c>
      <c r="U1010" s="11">
        <v>3.72</v>
      </c>
      <c r="V1010" s="11">
        <v>11.31</v>
      </c>
      <c r="W1010" s="17">
        <f t="shared" si="70"/>
        <v>1.1847133757961783</v>
      </c>
      <c r="Z1010" s="11">
        <v>122</v>
      </c>
      <c r="AA1010" s="11">
        <v>36.97</v>
      </c>
      <c r="AB1010" s="11">
        <v>48.81</v>
      </c>
      <c r="AC1010" s="11">
        <v>23.21</v>
      </c>
      <c r="AD1010" s="11">
        <v>26.59</v>
      </c>
      <c r="AE1010" s="17">
        <f t="shared" si="66"/>
        <v>7.3917197452229297</v>
      </c>
    </row>
    <row r="1011" spans="2:31" x14ac:dyDescent="0.25">
      <c r="B1011" s="11">
        <v>256</v>
      </c>
      <c r="C1011" s="11">
        <v>37.35</v>
      </c>
      <c r="D1011" s="11">
        <v>100.77</v>
      </c>
      <c r="E1011" s="11">
        <v>26.32</v>
      </c>
      <c r="F1011" s="11">
        <v>41.02</v>
      </c>
      <c r="G1011" s="17">
        <f t="shared" si="67"/>
        <v>8.3821656050955404</v>
      </c>
      <c r="J1011" s="11">
        <v>105</v>
      </c>
      <c r="K1011" s="11">
        <v>4.76</v>
      </c>
      <c r="L1011" s="11">
        <v>13.65</v>
      </c>
      <c r="M1011" s="11">
        <v>9.39</v>
      </c>
      <c r="N1011" s="11">
        <v>14.72</v>
      </c>
      <c r="O1011" s="17">
        <f t="shared" si="68"/>
        <v>2.9904458598726116</v>
      </c>
      <c r="R1011" s="11">
        <v>410</v>
      </c>
      <c r="S1011" s="11">
        <v>1.21</v>
      </c>
      <c r="T1011" s="11">
        <v>11.86</v>
      </c>
      <c r="U1011" s="11">
        <v>4.5</v>
      </c>
      <c r="V1011" s="11">
        <v>13.41</v>
      </c>
      <c r="W1011" s="17">
        <f t="shared" si="70"/>
        <v>1.4331210191082802</v>
      </c>
      <c r="Z1011" s="11">
        <v>103</v>
      </c>
      <c r="AA1011" s="11">
        <v>36.880000000000003</v>
      </c>
      <c r="AB1011" s="11">
        <v>67.16</v>
      </c>
      <c r="AC1011" s="11">
        <v>23.48</v>
      </c>
      <c r="AD1011" s="11">
        <v>31.27</v>
      </c>
      <c r="AE1011" s="17">
        <f t="shared" si="66"/>
        <v>7.4777070063694264</v>
      </c>
    </row>
    <row r="1012" spans="2:31" x14ac:dyDescent="0.25">
      <c r="B1012" s="11">
        <v>396</v>
      </c>
      <c r="C1012" s="11">
        <v>38.15</v>
      </c>
      <c r="D1012" s="11">
        <v>100.59</v>
      </c>
      <c r="E1012" s="11">
        <v>26.48</v>
      </c>
      <c r="F1012" s="11">
        <v>41.62</v>
      </c>
      <c r="G1012" s="17">
        <f t="shared" si="67"/>
        <v>8.4331210191082793</v>
      </c>
      <c r="J1012" s="11">
        <v>118</v>
      </c>
      <c r="K1012" s="11">
        <v>4.79</v>
      </c>
      <c r="L1012" s="11">
        <v>21.08</v>
      </c>
      <c r="M1012" s="11">
        <v>9.4</v>
      </c>
      <c r="N1012" s="11">
        <v>18.02</v>
      </c>
      <c r="O1012" s="17">
        <f t="shared" si="68"/>
        <v>2.9936305732484074</v>
      </c>
      <c r="R1012" s="11">
        <v>236</v>
      </c>
      <c r="S1012" s="11">
        <v>2.86</v>
      </c>
      <c r="T1012" s="11">
        <v>19.13</v>
      </c>
      <c r="U1012" s="11">
        <v>6.37</v>
      </c>
      <c r="V1012" s="11">
        <v>16.739999999999998</v>
      </c>
      <c r="W1012" s="17">
        <f t="shared" si="70"/>
        <v>2.0286624203821657</v>
      </c>
      <c r="Z1012" s="11">
        <v>23</v>
      </c>
      <c r="AA1012" s="11">
        <v>35.89</v>
      </c>
      <c r="AB1012" s="11">
        <v>81.66</v>
      </c>
      <c r="AC1012" s="11">
        <v>24.47</v>
      </c>
      <c r="AD1012" s="11">
        <v>36.119999999999997</v>
      </c>
      <c r="AE1012" s="17">
        <f t="shared" si="66"/>
        <v>7.7929936305732479</v>
      </c>
    </row>
    <row r="1013" spans="2:31" x14ac:dyDescent="0.25">
      <c r="B1013" s="11">
        <v>283</v>
      </c>
      <c r="C1013" s="11">
        <v>43.81</v>
      </c>
      <c r="D1013" s="11">
        <v>133.85</v>
      </c>
      <c r="E1013" s="11">
        <v>26.64</v>
      </c>
      <c r="F1013" s="11">
        <v>46.3</v>
      </c>
      <c r="G1013" s="17">
        <f t="shared" si="67"/>
        <v>8.4840764331210181</v>
      </c>
      <c r="J1013" s="11">
        <v>400</v>
      </c>
      <c r="K1013" s="11">
        <v>6.23</v>
      </c>
      <c r="L1013" s="11">
        <v>21.71</v>
      </c>
      <c r="M1013" s="11">
        <v>9.44</v>
      </c>
      <c r="N1013" s="11">
        <v>17.760000000000002</v>
      </c>
      <c r="O1013" s="17">
        <f t="shared" si="68"/>
        <v>3.0063694267515921</v>
      </c>
      <c r="R1013" s="11">
        <v>18</v>
      </c>
      <c r="S1013" s="11">
        <v>2.42</v>
      </c>
      <c r="T1013" s="11">
        <v>12.49</v>
      </c>
      <c r="U1013" s="11">
        <v>6.5</v>
      </c>
      <c r="V1013" s="11">
        <v>13.76</v>
      </c>
      <c r="W1013" s="17">
        <f t="shared" si="70"/>
        <v>2.0700636942675157</v>
      </c>
      <c r="Z1013" s="11">
        <v>98</v>
      </c>
      <c r="AA1013" s="11">
        <v>41.53</v>
      </c>
      <c r="AB1013" s="11">
        <v>69.25</v>
      </c>
      <c r="AC1013" s="11">
        <v>25.14</v>
      </c>
      <c r="AD1013" s="11">
        <v>32.17</v>
      </c>
      <c r="AE1013" s="17">
        <f t="shared" si="66"/>
        <v>8.0063694267515917</v>
      </c>
    </row>
    <row r="1014" spans="2:31" x14ac:dyDescent="0.25">
      <c r="B1014" s="11">
        <v>312</v>
      </c>
      <c r="C1014" s="11">
        <v>37.26</v>
      </c>
      <c r="D1014" s="11">
        <v>96.26</v>
      </c>
      <c r="E1014" s="11">
        <v>26.71</v>
      </c>
      <c r="F1014" s="11">
        <v>40.14</v>
      </c>
      <c r="G1014" s="17">
        <f t="shared" si="67"/>
        <v>8.5063694267515917</v>
      </c>
      <c r="J1014" s="11">
        <v>514</v>
      </c>
      <c r="K1014" s="11">
        <v>6.11</v>
      </c>
      <c r="L1014" s="11">
        <v>18.82</v>
      </c>
      <c r="M1014" s="11">
        <v>9.44</v>
      </c>
      <c r="N1014" s="11">
        <v>16.48</v>
      </c>
      <c r="O1014" s="17">
        <f t="shared" si="68"/>
        <v>3.0063694267515921</v>
      </c>
      <c r="R1014" s="11">
        <v>129</v>
      </c>
      <c r="S1014" s="11">
        <v>3.07</v>
      </c>
      <c r="T1014" s="11">
        <v>14.46</v>
      </c>
      <c r="U1014" s="11">
        <v>6.5</v>
      </c>
      <c r="V1014" s="11">
        <v>14.26</v>
      </c>
      <c r="W1014" s="17">
        <f t="shared" si="70"/>
        <v>2.0700636942675157</v>
      </c>
      <c r="Z1014" s="11">
        <v>219</v>
      </c>
      <c r="AA1014" s="11">
        <v>41.13</v>
      </c>
      <c r="AB1014" s="11">
        <v>104.21</v>
      </c>
      <c r="AC1014" s="11">
        <v>26.57</v>
      </c>
      <c r="AD1014" s="11">
        <v>44.38</v>
      </c>
      <c r="AE1014" s="17">
        <f t="shared" si="66"/>
        <v>8.4617834394904463</v>
      </c>
    </row>
    <row r="1015" spans="2:31" x14ac:dyDescent="0.25">
      <c r="B1015" s="11">
        <v>416</v>
      </c>
      <c r="C1015" s="11">
        <v>46.66</v>
      </c>
      <c r="D1015" s="11">
        <v>103.36</v>
      </c>
      <c r="E1015" s="11">
        <v>27.03</v>
      </c>
      <c r="F1015" s="11">
        <v>39.94</v>
      </c>
      <c r="G1015" s="17">
        <f t="shared" si="67"/>
        <v>8.6082802547770694</v>
      </c>
      <c r="J1015" s="11">
        <v>432</v>
      </c>
      <c r="K1015" s="11">
        <v>5.93</v>
      </c>
      <c r="L1015" s="11">
        <v>29.69</v>
      </c>
      <c r="M1015" s="11">
        <v>9.51</v>
      </c>
      <c r="N1015" s="11">
        <v>22.63</v>
      </c>
      <c r="O1015" s="17">
        <f t="shared" si="68"/>
        <v>3.0286624203821653</v>
      </c>
      <c r="R1015" s="11">
        <v>255</v>
      </c>
      <c r="S1015" s="11">
        <v>2.77</v>
      </c>
      <c r="T1015" s="11">
        <v>15.58</v>
      </c>
      <c r="U1015" s="11">
        <v>6.5</v>
      </c>
      <c r="V1015" s="11">
        <v>14.92</v>
      </c>
      <c r="W1015" s="17">
        <f t="shared" si="70"/>
        <v>2.0700636942675157</v>
      </c>
      <c r="Z1015" s="11">
        <v>3</v>
      </c>
      <c r="AA1015" s="11">
        <v>48.34</v>
      </c>
      <c r="AB1015" s="11">
        <v>77.39</v>
      </c>
      <c r="AC1015" s="11">
        <v>26.97</v>
      </c>
      <c r="AD1015" s="11">
        <v>33.700000000000003</v>
      </c>
      <c r="AE1015" s="17">
        <f t="shared" si="66"/>
        <v>8.5891719745222925</v>
      </c>
    </row>
    <row r="1016" spans="2:31" x14ac:dyDescent="0.25">
      <c r="B1016" s="11">
        <v>12</v>
      </c>
      <c r="C1016" s="11">
        <v>42.34</v>
      </c>
      <c r="D1016" s="11">
        <v>70.64</v>
      </c>
      <c r="E1016" s="11">
        <v>27.16</v>
      </c>
      <c r="F1016" s="11">
        <v>34.29</v>
      </c>
      <c r="G1016" s="17">
        <f t="shared" si="67"/>
        <v>8.6496815286624198</v>
      </c>
      <c r="J1016" s="11">
        <v>334</v>
      </c>
      <c r="K1016" s="11">
        <v>6.29</v>
      </c>
      <c r="L1016" s="11">
        <v>34.58</v>
      </c>
      <c r="M1016" s="11">
        <v>9.6</v>
      </c>
      <c r="N1016" s="11">
        <v>22.42</v>
      </c>
      <c r="O1016" s="17">
        <f t="shared" si="68"/>
        <v>3.057324840764331</v>
      </c>
      <c r="R1016" s="11">
        <v>460</v>
      </c>
      <c r="S1016" s="11">
        <v>2.84</v>
      </c>
      <c r="T1016" s="11">
        <v>22.64</v>
      </c>
      <c r="U1016" s="11">
        <v>6.5</v>
      </c>
      <c r="V1016" s="11">
        <v>18.13</v>
      </c>
      <c r="W1016" s="17">
        <f t="shared" si="70"/>
        <v>2.0700636942675157</v>
      </c>
      <c r="Z1016" s="11">
        <v>121</v>
      </c>
      <c r="AA1016" s="11">
        <v>50.94</v>
      </c>
      <c r="AB1016" s="11">
        <v>67.8</v>
      </c>
      <c r="AC1016" s="11">
        <v>27.29</v>
      </c>
      <c r="AD1016" s="11">
        <v>31.54</v>
      </c>
      <c r="AE1016" s="17">
        <f t="shared" si="66"/>
        <v>8.6910828025477702</v>
      </c>
    </row>
    <row r="1017" spans="2:31" x14ac:dyDescent="0.25">
      <c r="B1017" s="11">
        <v>204</v>
      </c>
      <c r="C1017" s="11">
        <v>41.49</v>
      </c>
      <c r="D1017" s="11">
        <v>107.92</v>
      </c>
      <c r="E1017" s="11">
        <v>27.22</v>
      </c>
      <c r="F1017" s="11">
        <v>41.24</v>
      </c>
      <c r="G1017" s="17">
        <f t="shared" si="67"/>
        <v>8.6687898089171966</v>
      </c>
      <c r="J1017" s="11">
        <v>34</v>
      </c>
      <c r="K1017" s="11">
        <v>5.09</v>
      </c>
      <c r="L1017" s="11">
        <v>25.45</v>
      </c>
      <c r="M1017" s="11">
        <v>9.61</v>
      </c>
      <c r="N1017" s="11">
        <v>21.95</v>
      </c>
      <c r="O1017" s="17">
        <f t="shared" si="68"/>
        <v>3.0605095541401273</v>
      </c>
      <c r="R1017" s="11">
        <v>242</v>
      </c>
      <c r="S1017" s="11">
        <v>2.98</v>
      </c>
      <c r="T1017" s="11">
        <v>18.27</v>
      </c>
      <c r="U1017" s="11">
        <v>6.57</v>
      </c>
      <c r="V1017" s="11">
        <v>15.94</v>
      </c>
      <c r="W1017" s="17">
        <f t="shared" si="70"/>
        <v>2.0923566878980893</v>
      </c>
      <c r="Z1017" s="11">
        <v>210</v>
      </c>
      <c r="AA1017" s="11">
        <v>39.590000000000003</v>
      </c>
      <c r="AB1017" s="11">
        <v>103.19</v>
      </c>
      <c r="AC1017" s="11">
        <v>27.65</v>
      </c>
      <c r="AD1017" s="11">
        <v>43.07</v>
      </c>
      <c r="AE1017" s="17">
        <f t="shared" ref="AE1017:AE1035" si="71">AC1017/3.14</f>
        <v>8.8057324840764331</v>
      </c>
    </row>
    <row r="1018" spans="2:31" x14ac:dyDescent="0.25">
      <c r="B1018" s="11">
        <v>10</v>
      </c>
      <c r="C1018" s="11">
        <v>39.130000000000003</v>
      </c>
      <c r="D1018" s="11">
        <v>78.34</v>
      </c>
      <c r="E1018" s="11">
        <v>28.41</v>
      </c>
      <c r="F1018" s="11">
        <v>38.25</v>
      </c>
      <c r="G1018" s="17">
        <f t="shared" si="67"/>
        <v>9.0477707006369421</v>
      </c>
      <c r="J1018" s="11">
        <v>3</v>
      </c>
      <c r="K1018" s="11">
        <v>6.13</v>
      </c>
      <c r="L1018" s="11">
        <v>10.41</v>
      </c>
      <c r="M1018" s="11">
        <v>9.66</v>
      </c>
      <c r="N1018" s="11">
        <v>12.37</v>
      </c>
      <c r="O1018" s="17">
        <f t="shared" si="68"/>
        <v>3.0764331210191083</v>
      </c>
      <c r="R1018" s="11">
        <v>237</v>
      </c>
      <c r="S1018" s="11">
        <v>3.17</v>
      </c>
      <c r="T1018" s="11">
        <v>15.08</v>
      </c>
      <c r="U1018" s="11">
        <v>6.7</v>
      </c>
      <c r="V1018" s="11">
        <v>14.7</v>
      </c>
      <c r="W1018" s="17">
        <f t="shared" si="70"/>
        <v>2.1337579617834397</v>
      </c>
      <c r="Z1018" s="11">
        <v>106</v>
      </c>
      <c r="AA1018" s="11">
        <v>25.71</v>
      </c>
      <c r="AB1018" s="11">
        <v>94.65</v>
      </c>
      <c r="AC1018" s="11">
        <v>27.88</v>
      </c>
      <c r="AD1018" s="11">
        <v>49.13</v>
      </c>
      <c r="AE1018" s="17">
        <f t="shared" si="71"/>
        <v>8.8789808917197437</v>
      </c>
    </row>
    <row r="1019" spans="2:31" x14ac:dyDescent="0.25">
      <c r="B1019" s="11">
        <v>438</v>
      </c>
      <c r="C1019" s="11">
        <v>49.39</v>
      </c>
      <c r="D1019" s="11">
        <v>108.36</v>
      </c>
      <c r="E1019" s="11">
        <v>28.5</v>
      </c>
      <c r="F1019" s="11">
        <v>41.81</v>
      </c>
      <c r="G1019" s="17">
        <f t="shared" si="67"/>
        <v>9.0764331210191074</v>
      </c>
      <c r="J1019" s="11">
        <v>109</v>
      </c>
      <c r="K1019" s="11">
        <v>6</v>
      </c>
      <c r="L1019" s="11">
        <v>21.62</v>
      </c>
      <c r="M1019" s="11">
        <v>9.73</v>
      </c>
      <c r="N1019" s="11">
        <v>18.04</v>
      </c>
      <c r="O1019" s="17">
        <f t="shared" si="68"/>
        <v>3.0987261146496814</v>
      </c>
      <c r="R1019" s="11">
        <v>479</v>
      </c>
      <c r="S1019" s="11">
        <v>3.39</v>
      </c>
      <c r="T1019" s="11">
        <v>11.82</v>
      </c>
      <c r="U1019" s="11">
        <v>7.1</v>
      </c>
      <c r="V1019" s="11">
        <v>12.94</v>
      </c>
      <c r="W1019" s="17">
        <f t="shared" si="70"/>
        <v>2.2611464968152863</v>
      </c>
      <c r="Z1019" s="11">
        <v>96</v>
      </c>
      <c r="AA1019" s="11">
        <v>52.03</v>
      </c>
      <c r="AB1019" s="11">
        <v>52.03</v>
      </c>
      <c r="AC1019" s="11">
        <v>28.16</v>
      </c>
      <c r="AD1019" s="11">
        <v>28.16</v>
      </c>
      <c r="AE1019" s="17">
        <f t="shared" si="71"/>
        <v>8.968152866242038</v>
      </c>
    </row>
    <row r="1020" spans="2:31" x14ac:dyDescent="0.25">
      <c r="B1020" s="11">
        <v>367</v>
      </c>
      <c r="C1020" s="11">
        <v>50.07</v>
      </c>
      <c r="D1020" s="11">
        <v>99.24</v>
      </c>
      <c r="E1020" s="11">
        <v>28.87</v>
      </c>
      <c r="F1020" s="11">
        <v>41.54</v>
      </c>
      <c r="G1020" s="17">
        <f t="shared" si="67"/>
        <v>9.1942675159235669</v>
      </c>
      <c r="J1020" s="11">
        <v>416</v>
      </c>
      <c r="K1020" s="11">
        <v>5.42</v>
      </c>
      <c r="L1020" s="11">
        <v>19.93</v>
      </c>
      <c r="M1020" s="11">
        <v>9.73</v>
      </c>
      <c r="N1020" s="11">
        <v>17.55</v>
      </c>
      <c r="O1020" s="17">
        <f t="shared" si="68"/>
        <v>3.0987261146496814</v>
      </c>
      <c r="R1020" s="11">
        <v>122</v>
      </c>
      <c r="S1020" s="11">
        <v>3.57</v>
      </c>
      <c r="T1020" s="11">
        <v>11.81</v>
      </c>
      <c r="U1020" s="11">
        <v>7.16</v>
      </c>
      <c r="V1020" s="11">
        <v>13.07</v>
      </c>
      <c r="W1020" s="17">
        <f t="shared" si="70"/>
        <v>2.2802547770700636</v>
      </c>
      <c r="Z1020" s="16">
        <v>8</v>
      </c>
      <c r="AA1020" s="11">
        <v>56.61</v>
      </c>
      <c r="AB1020" s="11">
        <v>126.67</v>
      </c>
      <c r="AC1020" s="11">
        <v>28.78</v>
      </c>
      <c r="AD1020" s="11">
        <v>41.43</v>
      </c>
      <c r="AE1020" s="17">
        <f t="shared" si="71"/>
        <v>9.1656050955414017</v>
      </c>
    </row>
    <row r="1021" spans="2:31" x14ac:dyDescent="0.25">
      <c r="B1021" s="11">
        <v>9</v>
      </c>
      <c r="C1021" s="11">
        <v>56.17</v>
      </c>
      <c r="D1021" s="11">
        <v>102.45</v>
      </c>
      <c r="E1021" s="11">
        <v>28.93</v>
      </c>
      <c r="F1021" s="11">
        <v>39.36</v>
      </c>
      <c r="G1021" s="17">
        <f t="shared" ref="G1021:G1046" si="72">E1021/3.14</f>
        <v>9.2133757961783438</v>
      </c>
      <c r="J1021" s="11">
        <v>281</v>
      </c>
      <c r="K1021" s="11">
        <v>6.96</v>
      </c>
      <c r="L1021" s="11">
        <v>21.18</v>
      </c>
      <c r="M1021" s="11">
        <v>9.7799999999999994</v>
      </c>
      <c r="N1021" s="11">
        <v>17.32</v>
      </c>
      <c r="O1021" s="17">
        <f t="shared" si="68"/>
        <v>3.114649681528662</v>
      </c>
      <c r="R1021" s="11">
        <v>484</v>
      </c>
      <c r="S1021" s="11">
        <v>2.83</v>
      </c>
      <c r="T1021" s="11">
        <v>16.11</v>
      </c>
      <c r="U1021" s="11">
        <v>7.31</v>
      </c>
      <c r="V1021" s="11">
        <v>15.78</v>
      </c>
      <c r="W1021" s="17">
        <f t="shared" si="70"/>
        <v>2.3280254777070062</v>
      </c>
      <c r="Z1021" s="11">
        <v>181</v>
      </c>
      <c r="AA1021" s="11">
        <v>47.75</v>
      </c>
      <c r="AB1021" s="11">
        <v>93.75</v>
      </c>
      <c r="AC1021" s="11">
        <v>28.92</v>
      </c>
      <c r="AD1021" s="11">
        <v>39.03</v>
      </c>
      <c r="AE1021" s="17">
        <f t="shared" si="71"/>
        <v>9.2101910828025488</v>
      </c>
    </row>
    <row r="1022" spans="2:31" x14ac:dyDescent="0.25">
      <c r="B1022" s="11">
        <v>131</v>
      </c>
      <c r="C1022" s="11">
        <v>39.81</v>
      </c>
      <c r="D1022" s="11">
        <v>101.23</v>
      </c>
      <c r="E1022" s="11">
        <v>28.95</v>
      </c>
      <c r="F1022" s="11">
        <v>50.03</v>
      </c>
      <c r="G1022" s="17">
        <f t="shared" si="72"/>
        <v>9.2197452229299355</v>
      </c>
      <c r="J1022" s="11">
        <v>50</v>
      </c>
      <c r="K1022" s="11">
        <v>6.52</v>
      </c>
      <c r="L1022" s="11">
        <v>31.12</v>
      </c>
      <c r="M1022" s="11">
        <v>9.7899999999999991</v>
      </c>
      <c r="N1022" s="11">
        <v>21.27</v>
      </c>
      <c r="O1022" s="17">
        <f t="shared" si="68"/>
        <v>3.1178343949044582</v>
      </c>
      <c r="R1022" s="11">
        <v>474</v>
      </c>
      <c r="S1022" s="11">
        <v>3.8</v>
      </c>
      <c r="T1022" s="11">
        <v>23.24</v>
      </c>
      <c r="U1022" s="11">
        <v>7.63</v>
      </c>
      <c r="V1022" s="11">
        <v>18.399999999999999</v>
      </c>
      <c r="W1022" s="17">
        <f t="shared" si="70"/>
        <v>2.4299363057324839</v>
      </c>
      <c r="Z1022" s="16">
        <v>26</v>
      </c>
      <c r="AA1022" s="11">
        <v>58.89</v>
      </c>
      <c r="AB1022" s="11">
        <v>124.65</v>
      </c>
      <c r="AC1022" s="11">
        <v>28.98</v>
      </c>
      <c r="AD1022" s="11">
        <v>41.78</v>
      </c>
      <c r="AE1022" s="17">
        <f t="shared" si="71"/>
        <v>9.2292993630573239</v>
      </c>
    </row>
    <row r="1023" spans="2:31" x14ac:dyDescent="0.25">
      <c r="B1023" s="11">
        <v>273</v>
      </c>
      <c r="C1023" s="11">
        <v>54.14</v>
      </c>
      <c r="D1023" s="11">
        <v>155.99</v>
      </c>
      <c r="E1023" s="11">
        <v>29.66</v>
      </c>
      <c r="F1023" s="11">
        <v>50.01</v>
      </c>
      <c r="G1023" s="17">
        <f t="shared" si="72"/>
        <v>9.4458598726114644</v>
      </c>
      <c r="J1023" s="11">
        <v>345</v>
      </c>
      <c r="K1023" s="11">
        <v>5.82</v>
      </c>
      <c r="L1023" s="11">
        <v>31.53</v>
      </c>
      <c r="M1023" s="11">
        <v>9.7899999999999991</v>
      </c>
      <c r="N1023" s="11">
        <v>21.71</v>
      </c>
      <c r="O1023" s="17">
        <f t="shared" si="68"/>
        <v>3.1178343949044582</v>
      </c>
      <c r="R1023" s="11">
        <v>170</v>
      </c>
      <c r="S1023" s="11">
        <v>4.45</v>
      </c>
      <c r="T1023" s="11">
        <v>22.07</v>
      </c>
      <c r="U1023" s="11">
        <v>7.78</v>
      </c>
      <c r="V1023" s="11">
        <v>17.59</v>
      </c>
      <c r="W1023" s="17">
        <f t="shared" si="70"/>
        <v>2.4777070063694269</v>
      </c>
      <c r="Z1023" s="16">
        <v>79</v>
      </c>
      <c r="AA1023" s="11">
        <v>57.76</v>
      </c>
      <c r="AB1023" s="11">
        <v>132.54</v>
      </c>
      <c r="AC1023" s="11">
        <v>29.31</v>
      </c>
      <c r="AD1023" s="11">
        <v>43.76</v>
      </c>
      <c r="AE1023" s="17">
        <f t="shared" si="71"/>
        <v>9.3343949044585983</v>
      </c>
    </row>
    <row r="1024" spans="2:31" x14ac:dyDescent="0.25">
      <c r="B1024" s="11">
        <v>410</v>
      </c>
      <c r="C1024" s="11">
        <v>55.51</v>
      </c>
      <c r="D1024" s="11">
        <v>109.93</v>
      </c>
      <c r="E1024" s="11">
        <v>29.88</v>
      </c>
      <c r="F1024" s="11">
        <v>40.65</v>
      </c>
      <c r="G1024" s="17">
        <f t="shared" si="72"/>
        <v>9.5159235668789801</v>
      </c>
      <c r="J1024" s="11">
        <v>464</v>
      </c>
      <c r="K1024" s="11">
        <v>6.24</v>
      </c>
      <c r="L1024" s="11">
        <v>11.69</v>
      </c>
      <c r="M1024" s="11">
        <v>9.83</v>
      </c>
      <c r="N1024" s="11">
        <v>13.11</v>
      </c>
      <c r="O1024" s="17">
        <f t="shared" si="68"/>
        <v>3.1305732484076434</v>
      </c>
      <c r="R1024" s="11">
        <v>387</v>
      </c>
      <c r="S1024" s="11">
        <v>3.65</v>
      </c>
      <c r="T1024" s="11">
        <v>15.79</v>
      </c>
      <c r="U1024" s="11">
        <v>8.18</v>
      </c>
      <c r="V1024" s="11">
        <v>15.65</v>
      </c>
      <c r="W1024" s="17">
        <f t="shared" si="70"/>
        <v>2.6050955414012735</v>
      </c>
      <c r="Z1024" s="16">
        <v>34</v>
      </c>
      <c r="AA1024" s="11">
        <v>65.23</v>
      </c>
      <c r="AB1024" s="11">
        <v>121.79</v>
      </c>
      <c r="AC1024" s="11">
        <v>29.34</v>
      </c>
      <c r="AD1024" s="11">
        <v>42.67</v>
      </c>
      <c r="AE1024" s="17">
        <f t="shared" si="71"/>
        <v>9.3439490445859867</v>
      </c>
    </row>
    <row r="1025" spans="2:31" x14ac:dyDescent="0.25">
      <c r="B1025" s="11">
        <v>236</v>
      </c>
      <c r="C1025" s="11">
        <v>45.75</v>
      </c>
      <c r="D1025" s="11">
        <v>177.96</v>
      </c>
      <c r="E1025" s="11">
        <v>29.94</v>
      </c>
      <c r="F1025" s="11">
        <v>58.22</v>
      </c>
      <c r="G1025" s="17">
        <f t="shared" si="72"/>
        <v>9.5350318471337587</v>
      </c>
      <c r="J1025" s="11">
        <v>1</v>
      </c>
      <c r="K1025" s="11">
        <v>6.41</v>
      </c>
      <c r="L1025" s="11">
        <v>39</v>
      </c>
      <c r="M1025" s="11">
        <v>9.94</v>
      </c>
      <c r="N1025" s="11">
        <v>26.44</v>
      </c>
      <c r="O1025" s="17">
        <f t="shared" si="68"/>
        <v>3.1656050955414008</v>
      </c>
      <c r="R1025" s="11">
        <v>337</v>
      </c>
      <c r="S1025" s="11">
        <v>3.81</v>
      </c>
      <c r="T1025" s="11">
        <v>20.07</v>
      </c>
      <c r="U1025" s="11">
        <v>8.19</v>
      </c>
      <c r="V1025" s="11">
        <v>17.559999999999999</v>
      </c>
      <c r="W1025" s="17">
        <f t="shared" si="70"/>
        <v>2.6082802547770698</v>
      </c>
      <c r="Z1025" s="16">
        <v>1</v>
      </c>
      <c r="AA1025" s="11">
        <v>60.1</v>
      </c>
      <c r="AB1025" s="11">
        <v>129.12</v>
      </c>
      <c r="AC1025" s="11">
        <v>29.67</v>
      </c>
      <c r="AD1025" s="11">
        <v>42.23</v>
      </c>
      <c r="AE1025" s="17">
        <f t="shared" si="71"/>
        <v>9.4490445859872612</v>
      </c>
    </row>
    <row r="1026" spans="2:31" x14ac:dyDescent="0.25">
      <c r="B1026" s="11">
        <v>404</v>
      </c>
      <c r="C1026" s="11">
        <v>34.36</v>
      </c>
      <c r="D1026" s="11">
        <v>81.87</v>
      </c>
      <c r="E1026" s="11">
        <v>30.19</v>
      </c>
      <c r="F1026" s="11">
        <v>42.99</v>
      </c>
      <c r="G1026" s="17">
        <f t="shared" si="72"/>
        <v>9.6146496815286628</v>
      </c>
      <c r="J1026" s="11">
        <v>401</v>
      </c>
      <c r="K1026" s="11">
        <v>6.91</v>
      </c>
      <c r="L1026" s="11">
        <v>25.31</v>
      </c>
      <c r="M1026" s="11">
        <v>9.94</v>
      </c>
      <c r="N1026" s="11">
        <v>18.86</v>
      </c>
      <c r="O1026" s="17">
        <f t="shared" si="68"/>
        <v>3.1656050955414008</v>
      </c>
      <c r="R1026" s="11">
        <v>44</v>
      </c>
      <c r="S1026" s="11">
        <v>4.63</v>
      </c>
      <c r="T1026" s="11">
        <v>13.14</v>
      </c>
      <c r="U1026" s="11">
        <v>8.4700000000000006</v>
      </c>
      <c r="V1026" s="11">
        <v>13.81</v>
      </c>
      <c r="W1026" s="17">
        <f t="shared" si="70"/>
        <v>2.6974522292993632</v>
      </c>
      <c r="Z1026" s="16">
        <v>31</v>
      </c>
      <c r="AA1026" s="11">
        <v>64.7</v>
      </c>
      <c r="AB1026" s="11">
        <v>113.23</v>
      </c>
      <c r="AC1026" s="11">
        <v>29.76</v>
      </c>
      <c r="AD1026" s="11">
        <v>42.08</v>
      </c>
      <c r="AE1026" s="17">
        <f t="shared" si="71"/>
        <v>9.4777070063694264</v>
      </c>
    </row>
    <row r="1027" spans="2:31" x14ac:dyDescent="0.25">
      <c r="B1027" s="11">
        <v>414</v>
      </c>
      <c r="C1027" s="11">
        <v>58.42</v>
      </c>
      <c r="D1027" s="11">
        <v>123.01</v>
      </c>
      <c r="E1027" s="11">
        <v>30.69</v>
      </c>
      <c r="F1027" s="11">
        <v>43.52</v>
      </c>
      <c r="G1027" s="17">
        <f t="shared" si="72"/>
        <v>9.7738853503184711</v>
      </c>
      <c r="J1027" s="11">
        <v>559</v>
      </c>
      <c r="K1027" s="11">
        <v>6.2</v>
      </c>
      <c r="L1027" s="11">
        <v>27.55</v>
      </c>
      <c r="M1027" s="11">
        <v>9.9499999999999993</v>
      </c>
      <c r="N1027" s="11">
        <v>20.86</v>
      </c>
      <c r="O1027" s="17">
        <f t="shared" si="68"/>
        <v>3.1687898089171971</v>
      </c>
      <c r="R1027" s="11">
        <v>330</v>
      </c>
      <c r="S1027" s="11">
        <v>3.81</v>
      </c>
      <c r="T1027" s="11">
        <v>27.65</v>
      </c>
      <c r="U1027" s="11">
        <v>8.5500000000000007</v>
      </c>
      <c r="V1027" s="11">
        <v>21.4</v>
      </c>
      <c r="W1027" s="17">
        <f t="shared" si="70"/>
        <v>2.7229299363057327</v>
      </c>
      <c r="Z1027" s="11">
        <v>125</v>
      </c>
      <c r="AA1027" s="11">
        <v>44.52</v>
      </c>
      <c r="AB1027" s="11">
        <v>93.62</v>
      </c>
      <c r="AC1027" s="11">
        <v>30.02</v>
      </c>
      <c r="AD1027" s="11">
        <v>40.409999999999997</v>
      </c>
      <c r="AE1027" s="17">
        <f t="shared" si="71"/>
        <v>9.5605095541401273</v>
      </c>
    </row>
    <row r="1028" spans="2:31" x14ac:dyDescent="0.25">
      <c r="B1028" s="11">
        <v>376</v>
      </c>
      <c r="C1028" s="11">
        <v>55.71</v>
      </c>
      <c r="D1028" s="11">
        <v>115.29</v>
      </c>
      <c r="E1028" s="11">
        <v>31.1</v>
      </c>
      <c r="F1028" s="11">
        <v>44.55</v>
      </c>
      <c r="G1028" s="17">
        <f t="shared" si="72"/>
        <v>9.904458598726114</v>
      </c>
      <c r="J1028" s="11">
        <v>55</v>
      </c>
      <c r="K1028" s="11">
        <v>5.64</v>
      </c>
      <c r="L1028" s="11">
        <v>17.989999999999998</v>
      </c>
      <c r="M1028" s="11">
        <v>9.9700000000000006</v>
      </c>
      <c r="N1028" s="11">
        <v>17.32</v>
      </c>
      <c r="O1028" s="17">
        <f t="shared" si="68"/>
        <v>3.1751592356687901</v>
      </c>
      <c r="R1028" s="11">
        <v>407</v>
      </c>
      <c r="S1028" s="11">
        <v>4.66</v>
      </c>
      <c r="T1028" s="11">
        <v>24.95</v>
      </c>
      <c r="U1028" s="11">
        <v>8.65</v>
      </c>
      <c r="V1028" s="11">
        <v>19.13</v>
      </c>
      <c r="W1028" s="17">
        <f t="shared" si="70"/>
        <v>2.7547770700636942</v>
      </c>
      <c r="Z1028" s="11">
        <v>185</v>
      </c>
      <c r="AA1028" s="11">
        <v>61.6</v>
      </c>
      <c r="AB1028" s="11">
        <v>107.42</v>
      </c>
      <c r="AC1028" s="11">
        <v>30.09</v>
      </c>
      <c r="AD1028" s="11">
        <v>39.39</v>
      </c>
      <c r="AE1028" s="17">
        <f t="shared" si="71"/>
        <v>9.5828025477707008</v>
      </c>
    </row>
    <row r="1029" spans="2:31" x14ac:dyDescent="0.25">
      <c r="B1029" s="11">
        <v>170</v>
      </c>
      <c r="C1029" s="11">
        <v>52.24</v>
      </c>
      <c r="D1029" s="11">
        <v>142.55000000000001</v>
      </c>
      <c r="E1029" s="11">
        <v>31.18</v>
      </c>
      <c r="F1029" s="11">
        <v>50.4</v>
      </c>
      <c r="G1029" s="17">
        <f t="shared" si="72"/>
        <v>9.9299363057324843</v>
      </c>
      <c r="J1029" s="11">
        <v>149</v>
      </c>
      <c r="K1029" s="11">
        <v>7.15</v>
      </c>
      <c r="L1029" s="11">
        <v>24.68</v>
      </c>
      <c r="M1029" s="11">
        <v>9.9700000000000006</v>
      </c>
      <c r="N1029" s="11">
        <v>18.82</v>
      </c>
      <c r="O1029" s="17">
        <f t="shared" si="68"/>
        <v>3.1751592356687901</v>
      </c>
      <c r="R1029" s="11">
        <v>384</v>
      </c>
      <c r="S1029" s="11">
        <v>5.77</v>
      </c>
      <c r="T1029" s="11">
        <v>22.03</v>
      </c>
      <c r="U1029" s="11">
        <v>9</v>
      </c>
      <c r="V1029" s="11">
        <v>17.82</v>
      </c>
      <c r="W1029" s="17">
        <f t="shared" si="70"/>
        <v>2.8662420382165603</v>
      </c>
      <c r="Z1029" s="16">
        <v>117</v>
      </c>
      <c r="AA1029" s="11">
        <v>63.24</v>
      </c>
      <c r="AB1029" s="11">
        <v>121.61</v>
      </c>
      <c r="AC1029" s="11">
        <v>30.19</v>
      </c>
      <c r="AD1029" s="11">
        <v>42.78</v>
      </c>
      <c r="AE1029" s="17">
        <f t="shared" si="71"/>
        <v>9.6146496815286628</v>
      </c>
    </row>
    <row r="1030" spans="2:31" x14ac:dyDescent="0.25">
      <c r="B1030" s="11">
        <v>13</v>
      </c>
      <c r="C1030" s="11">
        <v>55.99</v>
      </c>
      <c r="D1030" s="11">
        <v>108.98</v>
      </c>
      <c r="E1030" s="11">
        <v>31.34</v>
      </c>
      <c r="F1030" s="11">
        <v>45.79</v>
      </c>
      <c r="G1030" s="17">
        <f t="shared" si="72"/>
        <v>9.9808917197452232</v>
      </c>
      <c r="J1030" s="11">
        <v>20</v>
      </c>
      <c r="K1030" s="11">
        <v>6.06</v>
      </c>
      <c r="L1030" s="11">
        <v>24.31</v>
      </c>
      <c r="M1030" s="11">
        <v>10.039999999999999</v>
      </c>
      <c r="N1030" s="11">
        <v>18.920000000000002</v>
      </c>
      <c r="O1030" s="17">
        <f t="shared" si="68"/>
        <v>3.1974522292993628</v>
      </c>
      <c r="R1030" s="11">
        <v>355</v>
      </c>
      <c r="S1030" s="11">
        <v>5.31</v>
      </c>
      <c r="T1030" s="11">
        <v>19.190000000000001</v>
      </c>
      <c r="U1030" s="11">
        <v>9.01</v>
      </c>
      <c r="V1030" s="11">
        <v>16.579999999999998</v>
      </c>
      <c r="W1030" s="17">
        <f t="shared" si="70"/>
        <v>2.8694267515923566</v>
      </c>
      <c r="Z1030" s="11">
        <v>120</v>
      </c>
      <c r="AA1030" s="11">
        <v>65.23</v>
      </c>
      <c r="AB1030" s="11">
        <v>120.81</v>
      </c>
      <c r="AC1030" s="11">
        <v>30.25</v>
      </c>
      <c r="AD1030" s="11">
        <v>41.53</v>
      </c>
      <c r="AE1030" s="17">
        <f t="shared" si="71"/>
        <v>9.6337579617834397</v>
      </c>
    </row>
    <row r="1031" spans="2:31" x14ac:dyDescent="0.25">
      <c r="B1031" s="11">
        <v>425</v>
      </c>
      <c r="C1031" s="11">
        <v>63.49</v>
      </c>
      <c r="D1031" s="11">
        <v>121.65</v>
      </c>
      <c r="E1031" s="11">
        <v>31.54</v>
      </c>
      <c r="F1031" s="11">
        <v>44.18</v>
      </c>
      <c r="G1031" s="17">
        <f t="shared" si="72"/>
        <v>10.044585987261145</v>
      </c>
      <c r="J1031" s="11">
        <v>411</v>
      </c>
      <c r="K1031" s="11">
        <v>5.81</v>
      </c>
      <c r="L1031" s="11">
        <v>20.68</v>
      </c>
      <c r="M1031" s="11">
        <v>10.1</v>
      </c>
      <c r="N1031" s="11">
        <v>17.329999999999998</v>
      </c>
      <c r="O1031" s="17">
        <f t="shared" si="68"/>
        <v>3.2165605095541401</v>
      </c>
      <c r="R1031" s="11">
        <v>30</v>
      </c>
      <c r="S1031" s="11">
        <v>3.8</v>
      </c>
      <c r="T1031" s="11">
        <v>22.52</v>
      </c>
      <c r="U1031" s="11">
        <v>9.02</v>
      </c>
      <c r="V1031" s="11">
        <v>21.73</v>
      </c>
      <c r="W1031" s="17">
        <f t="shared" si="70"/>
        <v>2.8726114649681525</v>
      </c>
      <c r="Z1031" s="16">
        <v>94</v>
      </c>
      <c r="AA1031" s="11">
        <v>66.89</v>
      </c>
      <c r="AB1031" s="11">
        <v>130.78</v>
      </c>
      <c r="AC1031" s="11">
        <v>30.42</v>
      </c>
      <c r="AD1031" s="11">
        <v>42.99</v>
      </c>
      <c r="AE1031" s="17">
        <f t="shared" si="71"/>
        <v>9.6878980891719753</v>
      </c>
    </row>
    <row r="1032" spans="2:31" x14ac:dyDescent="0.25">
      <c r="B1032" s="11">
        <v>452</v>
      </c>
      <c r="C1032" s="11">
        <v>60.11</v>
      </c>
      <c r="D1032" s="11">
        <v>129.13999999999999</v>
      </c>
      <c r="E1032" s="11">
        <v>31.57</v>
      </c>
      <c r="F1032" s="11">
        <v>45.6</v>
      </c>
      <c r="G1032" s="17">
        <f t="shared" si="72"/>
        <v>10.054140127388536</v>
      </c>
      <c r="J1032" s="11">
        <v>551</v>
      </c>
      <c r="K1032" s="11">
        <v>6.91</v>
      </c>
      <c r="L1032" s="11">
        <v>34.61</v>
      </c>
      <c r="M1032" s="11">
        <v>10.17</v>
      </c>
      <c r="N1032" s="11">
        <v>23.74</v>
      </c>
      <c r="O1032" s="17">
        <f t="shared" ref="O1032:O1095" si="73">M1032/3.14</f>
        <v>3.2388535031847132</v>
      </c>
      <c r="R1032" s="11">
        <v>204</v>
      </c>
      <c r="S1032" s="11">
        <v>5.81</v>
      </c>
      <c r="T1032" s="11">
        <v>23.66</v>
      </c>
      <c r="U1032" s="11">
        <v>9.2200000000000006</v>
      </c>
      <c r="V1032" s="11">
        <v>18.32</v>
      </c>
      <c r="W1032" s="17">
        <f t="shared" si="70"/>
        <v>2.9363057324840764</v>
      </c>
      <c r="Z1032" s="16">
        <v>93</v>
      </c>
      <c r="AA1032" s="11">
        <v>67.56</v>
      </c>
      <c r="AB1032" s="11">
        <v>131.78</v>
      </c>
      <c r="AC1032" s="11">
        <v>30.61</v>
      </c>
      <c r="AD1032" s="11">
        <v>43.97</v>
      </c>
      <c r="AE1032" s="17">
        <f t="shared" si="71"/>
        <v>9.7484076433121007</v>
      </c>
    </row>
    <row r="1033" spans="2:31" x14ac:dyDescent="0.25">
      <c r="B1033" s="11">
        <v>372</v>
      </c>
      <c r="C1033" s="11">
        <v>57.46</v>
      </c>
      <c r="D1033" s="11">
        <v>122.5</v>
      </c>
      <c r="E1033" s="11">
        <v>31.97</v>
      </c>
      <c r="F1033" s="11">
        <v>44.64</v>
      </c>
      <c r="G1033" s="17">
        <f t="shared" si="72"/>
        <v>10.181528662420382</v>
      </c>
      <c r="J1033" s="11">
        <v>150</v>
      </c>
      <c r="K1033" s="11">
        <v>7.2</v>
      </c>
      <c r="L1033" s="11">
        <v>34.299999999999997</v>
      </c>
      <c r="M1033" s="11">
        <v>10.220000000000001</v>
      </c>
      <c r="N1033" s="11">
        <v>22.14</v>
      </c>
      <c r="O1033" s="17">
        <f t="shared" si="73"/>
        <v>3.2547770700636942</v>
      </c>
      <c r="R1033" s="11">
        <v>510</v>
      </c>
      <c r="S1033" s="11">
        <v>5.88</v>
      </c>
      <c r="T1033" s="11">
        <v>28.16</v>
      </c>
      <c r="U1033" s="11">
        <v>9.2899999999999991</v>
      </c>
      <c r="V1033" s="11">
        <v>20.079999999999998</v>
      </c>
      <c r="W1033" s="17">
        <f t="shared" si="70"/>
        <v>2.9585987261146491</v>
      </c>
      <c r="Z1033" s="16">
        <v>80</v>
      </c>
      <c r="AA1033" s="11">
        <v>59.89</v>
      </c>
      <c r="AB1033" s="11">
        <v>130.44999999999999</v>
      </c>
      <c r="AC1033" s="11">
        <v>30.76</v>
      </c>
      <c r="AD1033" s="11">
        <v>43.51</v>
      </c>
      <c r="AE1033" s="17">
        <f t="shared" si="71"/>
        <v>9.7961783439490446</v>
      </c>
    </row>
    <row r="1034" spans="2:31" x14ac:dyDescent="0.25">
      <c r="B1034" s="11">
        <v>323</v>
      </c>
      <c r="C1034" s="11">
        <v>66.38</v>
      </c>
      <c r="D1034" s="11">
        <v>135.79</v>
      </c>
      <c r="E1034" s="11">
        <v>33.03</v>
      </c>
      <c r="F1034" s="11">
        <v>46.98</v>
      </c>
      <c r="G1034" s="17">
        <f t="shared" si="72"/>
        <v>10.519108280254777</v>
      </c>
      <c r="J1034" s="11">
        <v>397</v>
      </c>
      <c r="K1034" s="11">
        <v>6.86</v>
      </c>
      <c r="L1034" s="11">
        <v>19.07</v>
      </c>
      <c r="M1034" s="11">
        <v>10.25</v>
      </c>
      <c r="N1034" s="11">
        <v>16.63</v>
      </c>
      <c r="O1034" s="17">
        <f t="shared" si="73"/>
        <v>3.2643312101910826</v>
      </c>
      <c r="R1034" s="11">
        <v>112</v>
      </c>
      <c r="S1034" s="11">
        <v>5.24</v>
      </c>
      <c r="T1034" s="11">
        <v>33.19</v>
      </c>
      <c r="U1034" s="11">
        <v>9.3800000000000008</v>
      </c>
      <c r="V1034" s="11">
        <v>23.43</v>
      </c>
      <c r="W1034" s="17">
        <f t="shared" si="70"/>
        <v>2.9872611464968153</v>
      </c>
      <c r="Z1034" s="16">
        <v>83</v>
      </c>
      <c r="AA1034" s="11">
        <v>60.12</v>
      </c>
      <c r="AB1034" s="11">
        <v>132.6</v>
      </c>
      <c r="AC1034" s="11">
        <v>30.91</v>
      </c>
      <c r="AD1034" s="11">
        <v>44.12</v>
      </c>
      <c r="AE1034" s="17">
        <f t="shared" si="71"/>
        <v>9.8439490445859867</v>
      </c>
    </row>
    <row r="1035" spans="2:31" x14ac:dyDescent="0.25">
      <c r="B1035" s="11">
        <v>325</v>
      </c>
      <c r="C1035" s="11">
        <v>68.099999999999994</v>
      </c>
      <c r="D1035" s="11">
        <v>126.4</v>
      </c>
      <c r="E1035" s="11">
        <v>33.81</v>
      </c>
      <c r="F1035" s="11">
        <v>47.95</v>
      </c>
      <c r="G1035" s="17">
        <f t="shared" si="72"/>
        <v>10.767515923566879</v>
      </c>
      <c r="J1035" s="11">
        <v>455</v>
      </c>
      <c r="K1035" s="11">
        <v>6.39</v>
      </c>
      <c r="L1035" s="11">
        <v>26.08</v>
      </c>
      <c r="M1035" s="11">
        <v>10.26</v>
      </c>
      <c r="N1035" s="11">
        <v>19.350000000000001</v>
      </c>
      <c r="O1035" s="17">
        <f t="shared" si="73"/>
        <v>3.2675159235668789</v>
      </c>
      <c r="R1035" s="11">
        <v>199</v>
      </c>
      <c r="S1035" s="11">
        <v>5.35</v>
      </c>
      <c r="T1035" s="11">
        <v>25.79</v>
      </c>
      <c r="U1035" s="11">
        <v>9.3800000000000008</v>
      </c>
      <c r="V1035" s="11">
        <v>19.32</v>
      </c>
      <c r="W1035" s="17">
        <f t="shared" si="70"/>
        <v>2.9872611464968153</v>
      </c>
      <c r="Z1035" s="16">
        <v>113</v>
      </c>
      <c r="AA1035" s="11">
        <v>61.11</v>
      </c>
      <c r="AB1035" s="11">
        <v>129.01</v>
      </c>
      <c r="AC1035" s="11">
        <v>31.78</v>
      </c>
      <c r="AD1035" s="11">
        <v>43.9</v>
      </c>
      <c r="AE1035" s="17">
        <f t="shared" si="71"/>
        <v>10.121019108280255</v>
      </c>
    </row>
    <row r="1036" spans="2:31" x14ac:dyDescent="0.25">
      <c r="B1036" s="11">
        <v>287</v>
      </c>
      <c r="C1036" s="11">
        <v>75.09</v>
      </c>
      <c r="D1036" s="11">
        <v>158.74</v>
      </c>
      <c r="E1036" s="11">
        <v>33.909999999999997</v>
      </c>
      <c r="F1036" s="11">
        <v>49.19</v>
      </c>
      <c r="G1036" s="17">
        <f t="shared" si="72"/>
        <v>10.79936305732484</v>
      </c>
      <c r="J1036" s="11">
        <v>267</v>
      </c>
      <c r="K1036" s="11">
        <v>6.64</v>
      </c>
      <c r="L1036" s="11">
        <v>23.6</v>
      </c>
      <c r="M1036" s="11">
        <v>10.32</v>
      </c>
      <c r="N1036" s="11">
        <v>18.96</v>
      </c>
      <c r="O1036" s="17">
        <f t="shared" si="73"/>
        <v>3.2866242038216562</v>
      </c>
      <c r="R1036" s="11">
        <v>301</v>
      </c>
      <c r="S1036" s="11">
        <v>6.01</v>
      </c>
      <c r="T1036" s="11">
        <v>31.67</v>
      </c>
      <c r="U1036" s="11">
        <v>9.3800000000000008</v>
      </c>
      <c r="V1036" s="11">
        <v>21.5</v>
      </c>
      <c r="W1036" s="17">
        <f t="shared" si="70"/>
        <v>2.9872611464968153</v>
      </c>
    </row>
    <row r="1037" spans="2:31" x14ac:dyDescent="0.25">
      <c r="B1037" s="11">
        <v>174</v>
      </c>
      <c r="C1037" s="11">
        <v>68.69</v>
      </c>
      <c r="D1037" s="11">
        <v>159.12</v>
      </c>
      <c r="E1037" s="11">
        <v>33.92</v>
      </c>
      <c r="F1037" s="11">
        <v>48.36</v>
      </c>
      <c r="G1037" s="17">
        <f t="shared" si="72"/>
        <v>10.802547770700636</v>
      </c>
      <c r="J1037" s="11">
        <v>315</v>
      </c>
      <c r="K1037" s="11">
        <v>7.24</v>
      </c>
      <c r="L1037" s="11">
        <v>28.56</v>
      </c>
      <c r="M1037" s="11">
        <v>10.39</v>
      </c>
      <c r="N1037" s="11">
        <v>20.54</v>
      </c>
      <c r="O1037" s="17">
        <f t="shared" si="73"/>
        <v>3.3089171974522293</v>
      </c>
      <c r="R1037" s="11">
        <v>365</v>
      </c>
      <c r="S1037" s="11">
        <v>5.59</v>
      </c>
      <c r="T1037" s="11">
        <v>28.11</v>
      </c>
      <c r="U1037" s="11">
        <v>9.4</v>
      </c>
      <c r="V1037" s="11">
        <v>20.45</v>
      </c>
      <c r="W1037" s="17">
        <f t="shared" si="70"/>
        <v>2.9936305732484074</v>
      </c>
      <c r="Y1037" s="186" t="s">
        <v>21</v>
      </c>
      <c r="Z1037" s="11" t="s">
        <v>3</v>
      </c>
      <c r="AA1037" s="11" t="s">
        <v>4</v>
      </c>
      <c r="AB1037" s="11" t="s">
        <v>5</v>
      </c>
      <c r="AC1037" s="11" t="s">
        <v>6</v>
      </c>
      <c r="AD1037" s="11" t="s">
        <v>7</v>
      </c>
      <c r="AE1037" s="16" t="s">
        <v>11</v>
      </c>
    </row>
    <row r="1038" spans="2:31" x14ac:dyDescent="0.25">
      <c r="B1038" s="11">
        <v>178</v>
      </c>
      <c r="C1038" s="11">
        <v>71.400000000000006</v>
      </c>
      <c r="D1038" s="11">
        <v>165.89</v>
      </c>
      <c r="E1038" s="11">
        <v>34.57</v>
      </c>
      <c r="F1038" s="11">
        <v>50.28</v>
      </c>
      <c r="G1038" s="17">
        <f t="shared" si="72"/>
        <v>11.009554140127388</v>
      </c>
      <c r="J1038" s="11">
        <v>489</v>
      </c>
      <c r="K1038" s="11">
        <v>7.56</v>
      </c>
      <c r="L1038" s="11">
        <v>16.77</v>
      </c>
      <c r="M1038" s="11">
        <v>10.44</v>
      </c>
      <c r="N1038" s="11">
        <v>15.57</v>
      </c>
      <c r="O1038" s="17">
        <f t="shared" si="73"/>
        <v>3.3248407643312099</v>
      </c>
      <c r="R1038" s="11">
        <v>413</v>
      </c>
      <c r="S1038" s="11">
        <v>6.16</v>
      </c>
      <c r="T1038" s="11">
        <v>41.75</v>
      </c>
      <c r="U1038" s="11">
        <v>9.4</v>
      </c>
      <c r="V1038" s="11">
        <v>25.26</v>
      </c>
      <c r="W1038" s="17">
        <f t="shared" si="70"/>
        <v>2.9936305732484074</v>
      </c>
      <c r="Y1038" s="187" t="s">
        <v>244</v>
      </c>
      <c r="Z1038" s="11">
        <v>153</v>
      </c>
      <c r="AA1038" s="11">
        <v>0.97</v>
      </c>
      <c r="AB1038" s="11">
        <v>5.23</v>
      </c>
      <c r="AC1038" s="11">
        <v>3.65</v>
      </c>
      <c r="AD1038" s="11">
        <v>8.59</v>
      </c>
      <c r="AE1038" s="17">
        <f t="shared" ref="AE1038:AE1101" si="74">AC1038/3.14</f>
        <v>1.1624203821656049</v>
      </c>
    </row>
    <row r="1039" spans="2:31" x14ac:dyDescent="0.25">
      <c r="B1039" s="11">
        <v>272</v>
      </c>
      <c r="C1039" s="11">
        <v>79.400000000000006</v>
      </c>
      <c r="D1039" s="11">
        <v>191.22</v>
      </c>
      <c r="E1039" s="11">
        <v>34.93</v>
      </c>
      <c r="F1039" s="11">
        <v>54.86</v>
      </c>
      <c r="G1039" s="17">
        <f t="shared" si="72"/>
        <v>11.124203821656051</v>
      </c>
      <c r="J1039" s="11">
        <v>361</v>
      </c>
      <c r="K1039" s="11">
        <v>7.72</v>
      </c>
      <c r="L1039" s="11">
        <v>17.38</v>
      </c>
      <c r="M1039" s="11">
        <v>10.5</v>
      </c>
      <c r="N1039" s="11">
        <v>15.88</v>
      </c>
      <c r="O1039" s="17">
        <f t="shared" si="73"/>
        <v>3.3439490445859872</v>
      </c>
      <c r="R1039" s="11">
        <v>454</v>
      </c>
      <c r="S1039" s="11">
        <v>5.67</v>
      </c>
      <c r="T1039" s="11">
        <v>16.87</v>
      </c>
      <c r="U1039" s="11">
        <v>9.44</v>
      </c>
      <c r="V1039" s="11">
        <v>15.54</v>
      </c>
      <c r="W1039" s="17">
        <f t="shared" si="70"/>
        <v>3.0063694267515921</v>
      </c>
      <c r="Z1039" s="11">
        <v>65</v>
      </c>
      <c r="AA1039" s="11">
        <v>1.17</v>
      </c>
      <c r="AB1039" s="11">
        <v>17.47</v>
      </c>
      <c r="AC1039" s="11">
        <v>3.94</v>
      </c>
      <c r="AD1039" s="11">
        <v>15.72</v>
      </c>
      <c r="AE1039" s="17">
        <f t="shared" si="74"/>
        <v>1.2547770700636942</v>
      </c>
    </row>
    <row r="1040" spans="2:31" x14ac:dyDescent="0.25">
      <c r="B1040" s="11">
        <v>327</v>
      </c>
      <c r="C1040" s="11">
        <v>80.05</v>
      </c>
      <c r="D1040" s="11">
        <v>142.97</v>
      </c>
      <c r="E1040" s="11">
        <v>35.159999999999997</v>
      </c>
      <c r="F1040" s="11">
        <v>46.48</v>
      </c>
      <c r="G1040" s="17">
        <f t="shared" si="72"/>
        <v>11.197452229299362</v>
      </c>
      <c r="J1040" s="11">
        <v>339</v>
      </c>
      <c r="K1040" s="11">
        <v>6.39</v>
      </c>
      <c r="L1040" s="11">
        <v>38.96</v>
      </c>
      <c r="M1040" s="11">
        <v>10.52</v>
      </c>
      <c r="N1040" s="11">
        <v>27.26</v>
      </c>
      <c r="O1040" s="17">
        <f t="shared" si="73"/>
        <v>3.3503184713375793</v>
      </c>
      <c r="R1040" s="11">
        <v>336</v>
      </c>
      <c r="S1040" s="11">
        <v>5.49</v>
      </c>
      <c r="T1040" s="11">
        <v>20.38</v>
      </c>
      <c r="U1040" s="11">
        <v>9.5399999999999991</v>
      </c>
      <c r="V1040" s="11">
        <v>17.43</v>
      </c>
      <c r="W1040" s="17">
        <f t="shared" si="70"/>
        <v>3.0382165605095537</v>
      </c>
      <c r="Z1040" s="11">
        <v>425</v>
      </c>
      <c r="AA1040" s="11">
        <v>1.1100000000000001</v>
      </c>
      <c r="AB1040" s="11">
        <v>9.27</v>
      </c>
      <c r="AC1040" s="11">
        <v>4.21</v>
      </c>
      <c r="AD1040" s="11">
        <v>11.68</v>
      </c>
      <c r="AE1040" s="17">
        <f t="shared" si="74"/>
        <v>1.3407643312101911</v>
      </c>
    </row>
    <row r="1041" spans="1:31" x14ac:dyDescent="0.25">
      <c r="B1041" s="11">
        <v>319</v>
      </c>
      <c r="C1041" s="11">
        <v>82.44</v>
      </c>
      <c r="D1041" s="11">
        <v>148.77000000000001</v>
      </c>
      <c r="E1041" s="11">
        <v>35.21</v>
      </c>
      <c r="F1041" s="11">
        <v>47.99</v>
      </c>
      <c r="G1041" s="17">
        <f t="shared" si="72"/>
        <v>11.213375796178344</v>
      </c>
      <c r="J1041" s="11">
        <v>274</v>
      </c>
      <c r="K1041" s="11">
        <v>7.5</v>
      </c>
      <c r="L1041" s="11">
        <v>23.35</v>
      </c>
      <c r="M1041" s="11">
        <v>10.56</v>
      </c>
      <c r="N1041" s="11">
        <v>18.28</v>
      </c>
      <c r="O1041" s="17">
        <f t="shared" si="73"/>
        <v>3.3630573248407645</v>
      </c>
      <c r="R1041" s="11">
        <v>314</v>
      </c>
      <c r="S1041" s="11">
        <v>5.34</v>
      </c>
      <c r="T1041" s="11">
        <v>34.44</v>
      </c>
      <c r="U1041" s="11">
        <v>9.61</v>
      </c>
      <c r="V1041" s="11">
        <v>24.2</v>
      </c>
      <c r="W1041" s="17">
        <f t="shared" si="70"/>
        <v>3.0605095541401273</v>
      </c>
      <c r="Z1041" s="11">
        <v>192</v>
      </c>
      <c r="AA1041" s="11">
        <v>1.42</v>
      </c>
      <c r="AB1041" s="11">
        <v>6.17</v>
      </c>
      <c r="AC1041" s="11">
        <v>4.53</v>
      </c>
      <c r="AD1041" s="11">
        <v>9.2899999999999991</v>
      </c>
      <c r="AE1041" s="17">
        <f t="shared" si="74"/>
        <v>1.4426751592356688</v>
      </c>
    </row>
    <row r="1042" spans="1:31" x14ac:dyDescent="0.25">
      <c r="B1042" s="11">
        <v>275</v>
      </c>
      <c r="C1042" s="11">
        <v>93.79</v>
      </c>
      <c r="D1042" s="11">
        <v>189.03</v>
      </c>
      <c r="E1042" s="11">
        <v>38.26</v>
      </c>
      <c r="F1042" s="11">
        <v>54.09</v>
      </c>
      <c r="G1042" s="17">
        <f t="shared" si="72"/>
        <v>12.184713375796177</v>
      </c>
      <c r="J1042" s="11">
        <v>346</v>
      </c>
      <c r="K1042" s="11">
        <v>6.81</v>
      </c>
      <c r="L1042" s="11">
        <v>23.1</v>
      </c>
      <c r="M1042" s="11">
        <v>10.57</v>
      </c>
      <c r="N1042" s="11">
        <v>18.98</v>
      </c>
      <c r="O1042" s="17">
        <f t="shared" si="73"/>
        <v>3.3662420382165603</v>
      </c>
      <c r="R1042" s="11">
        <v>244</v>
      </c>
      <c r="S1042" s="11">
        <v>5.65</v>
      </c>
      <c r="T1042" s="11">
        <v>29.74</v>
      </c>
      <c r="U1042" s="11">
        <v>9.74</v>
      </c>
      <c r="V1042" s="11">
        <v>21.08</v>
      </c>
      <c r="W1042" s="17">
        <f t="shared" si="70"/>
        <v>3.1019108280254777</v>
      </c>
      <c r="Z1042" s="11">
        <v>361</v>
      </c>
      <c r="AA1042" s="11">
        <v>1.46</v>
      </c>
      <c r="AB1042" s="11">
        <v>10.38</v>
      </c>
      <c r="AC1042" s="11">
        <v>4.62</v>
      </c>
      <c r="AD1042" s="11">
        <v>12.12</v>
      </c>
      <c r="AE1042" s="17">
        <f t="shared" si="74"/>
        <v>1.4713375796178343</v>
      </c>
    </row>
    <row r="1043" spans="1:31" x14ac:dyDescent="0.25">
      <c r="B1043" s="11">
        <v>371</v>
      </c>
      <c r="C1043" s="11">
        <v>100.19</v>
      </c>
      <c r="D1043" s="11">
        <v>169.11</v>
      </c>
      <c r="E1043" s="11">
        <v>38.32</v>
      </c>
      <c r="F1043" s="11">
        <v>50.41</v>
      </c>
      <c r="G1043" s="17">
        <f t="shared" si="72"/>
        <v>12.203821656050955</v>
      </c>
      <c r="J1043" s="11">
        <v>356</v>
      </c>
      <c r="K1043" s="11">
        <v>7.57</v>
      </c>
      <c r="L1043" s="11">
        <v>28.07</v>
      </c>
      <c r="M1043" s="11">
        <v>10.58</v>
      </c>
      <c r="N1043" s="11">
        <v>20.32</v>
      </c>
      <c r="O1043" s="17">
        <f t="shared" si="73"/>
        <v>3.3694267515923566</v>
      </c>
      <c r="R1043" s="11">
        <v>290</v>
      </c>
      <c r="S1043" s="11">
        <v>5.7</v>
      </c>
      <c r="T1043" s="11">
        <v>32.03</v>
      </c>
      <c r="U1043" s="11">
        <v>10.029999999999999</v>
      </c>
      <c r="V1043" s="11">
        <v>23.12</v>
      </c>
      <c r="W1043" s="17">
        <f t="shared" si="70"/>
        <v>3.1942675159235665</v>
      </c>
      <c r="Z1043" s="11">
        <v>172</v>
      </c>
      <c r="AA1043" s="11">
        <v>1.29</v>
      </c>
      <c r="AB1043" s="11">
        <v>5.65</v>
      </c>
      <c r="AC1043" s="11">
        <v>4.96</v>
      </c>
      <c r="AD1043" s="11">
        <v>9.34</v>
      </c>
      <c r="AE1043" s="17">
        <f t="shared" si="74"/>
        <v>1.5796178343949043</v>
      </c>
    </row>
    <row r="1044" spans="1:31" x14ac:dyDescent="0.25">
      <c r="B1044" s="11">
        <v>455</v>
      </c>
      <c r="C1044" s="11">
        <v>90.79</v>
      </c>
      <c r="D1044" s="11">
        <v>166.41</v>
      </c>
      <c r="E1044" s="11">
        <v>40.020000000000003</v>
      </c>
      <c r="F1044" s="11">
        <v>54.7</v>
      </c>
      <c r="G1044" s="17">
        <f t="shared" si="72"/>
        <v>12.745222929936306</v>
      </c>
      <c r="J1044" s="11">
        <v>291</v>
      </c>
      <c r="K1044" s="11">
        <v>7.37</v>
      </c>
      <c r="L1044" s="11">
        <v>47.87</v>
      </c>
      <c r="M1044" s="11">
        <v>10.69</v>
      </c>
      <c r="N1044" s="11">
        <v>27.91</v>
      </c>
      <c r="O1044" s="17">
        <f t="shared" si="73"/>
        <v>3.4044585987261144</v>
      </c>
      <c r="R1044" s="11">
        <v>356</v>
      </c>
      <c r="S1044" s="11">
        <v>6.97</v>
      </c>
      <c r="T1044" s="11">
        <v>27.12</v>
      </c>
      <c r="U1044" s="11">
        <v>10.130000000000001</v>
      </c>
      <c r="V1044" s="11">
        <v>19.64</v>
      </c>
      <c r="W1044" s="17">
        <f t="shared" si="70"/>
        <v>3.2261146496815289</v>
      </c>
      <c r="Z1044" s="11">
        <v>84</v>
      </c>
      <c r="AA1044" s="11">
        <v>1.72</v>
      </c>
      <c r="AB1044" s="11">
        <v>12.14</v>
      </c>
      <c r="AC1044" s="11">
        <v>5.22</v>
      </c>
      <c r="AD1044" s="11">
        <v>13.49</v>
      </c>
      <c r="AE1044" s="17">
        <f t="shared" si="74"/>
        <v>1.6624203821656049</v>
      </c>
    </row>
    <row r="1045" spans="1:31" x14ac:dyDescent="0.25">
      <c r="B1045" s="11">
        <v>321</v>
      </c>
      <c r="C1045" s="11">
        <v>88.6</v>
      </c>
      <c r="D1045" s="11">
        <v>204.53</v>
      </c>
      <c r="E1045" s="11">
        <v>40.4</v>
      </c>
      <c r="F1045" s="11">
        <v>61.95</v>
      </c>
      <c r="G1045" s="17">
        <f t="shared" si="72"/>
        <v>12.86624203821656</v>
      </c>
      <c r="J1045" s="11">
        <v>108</v>
      </c>
      <c r="K1045" s="11">
        <v>6.82</v>
      </c>
      <c r="L1045" s="11">
        <v>39.19</v>
      </c>
      <c r="M1045" s="11">
        <v>10.71</v>
      </c>
      <c r="N1045" s="11">
        <v>24.46</v>
      </c>
      <c r="O1045" s="17">
        <f t="shared" si="73"/>
        <v>3.410828025477707</v>
      </c>
      <c r="R1045" s="11">
        <v>195</v>
      </c>
      <c r="S1045" s="11">
        <v>6.17</v>
      </c>
      <c r="T1045" s="11">
        <v>22.87</v>
      </c>
      <c r="U1045" s="11">
        <v>10.35</v>
      </c>
      <c r="V1045" s="11">
        <v>18.73</v>
      </c>
      <c r="W1045" s="17">
        <f t="shared" si="70"/>
        <v>3.2961783439490442</v>
      </c>
      <c r="Z1045" s="11">
        <v>398</v>
      </c>
      <c r="AA1045" s="11">
        <v>2.08</v>
      </c>
      <c r="AB1045" s="11">
        <v>8.85</v>
      </c>
      <c r="AC1045" s="11">
        <v>5.28</v>
      </c>
      <c r="AD1045" s="11">
        <v>11.13</v>
      </c>
      <c r="AE1045" s="17">
        <f t="shared" si="74"/>
        <v>1.6815286624203822</v>
      </c>
    </row>
    <row r="1046" spans="1:31" x14ac:dyDescent="0.25">
      <c r="B1046" s="11">
        <v>70</v>
      </c>
      <c r="C1046" s="11">
        <v>90.68</v>
      </c>
      <c r="D1046" s="11">
        <v>183.07</v>
      </c>
      <c r="E1046" s="11">
        <v>40.409999999999997</v>
      </c>
      <c r="F1046" s="11">
        <v>53.85</v>
      </c>
      <c r="G1046" s="17">
        <f t="shared" si="72"/>
        <v>12.869426751592355</v>
      </c>
      <c r="J1046" s="11">
        <v>548</v>
      </c>
      <c r="K1046" s="11">
        <v>7.7</v>
      </c>
      <c r="L1046" s="11">
        <v>17.3</v>
      </c>
      <c r="M1046" s="11">
        <v>10.72</v>
      </c>
      <c r="N1046" s="11">
        <v>16.16</v>
      </c>
      <c r="O1046" s="17">
        <f t="shared" si="73"/>
        <v>3.4140127388535033</v>
      </c>
      <c r="R1046" s="11">
        <v>124</v>
      </c>
      <c r="S1046" s="11">
        <v>7.56</v>
      </c>
      <c r="T1046" s="11">
        <v>16.02</v>
      </c>
      <c r="U1046" s="11">
        <v>10.41</v>
      </c>
      <c r="V1046" s="11">
        <v>15.01</v>
      </c>
      <c r="W1046" s="17">
        <f t="shared" si="70"/>
        <v>3.3152866242038215</v>
      </c>
      <c r="Z1046" s="11">
        <v>350</v>
      </c>
      <c r="AA1046" s="11">
        <v>1.96</v>
      </c>
      <c r="AB1046" s="11">
        <v>9.17</v>
      </c>
      <c r="AC1046" s="11">
        <v>5.31</v>
      </c>
      <c r="AD1046" s="11">
        <v>11.35</v>
      </c>
      <c r="AE1046" s="17">
        <f t="shared" si="74"/>
        <v>1.6910828025477704</v>
      </c>
    </row>
    <row r="1047" spans="1:31" x14ac:dyDescent="0.25">
      <c r="J1047" s="11">
        <v>412</v>
      </c>
      <c r="K1047" s="11">
        <v>6.33</v>
      </c>
      <c r="L1047" s="11">
        <v>18.13</v>
      </c>
      <c r="M1047" s="11">
        <v>10.74</v>
      </c>
      <c r="N1047" s="11">
        <v>16.989999999999998</v>
      </c>
      <c r="O1047" s="17">
        <f t="shared" si="73"/>
        <v>3.4203821656050954</v>
      </c>
      <c r="R1047" s="11">
        <v>152</v>
      </c>
      <c r="S1047" s="11">
        <v>6.73</v>
      </c>
      <c r="T1047" s="11">
        <v>26.61</v>
      </c>
      <c r="U1047" s="11">
        <v>10.57</v>
      </c>
      <c r="V1047" s="11">
        <v>20.079999999999998</v>
      </c>
      <c r="W1047" s="17">
        <f t="shared" si="70"/>
        <v>3.3662420382165603</v>
      </c>
      <c r="Z1047" s="11">
        <v>125</v>
      </c>
      <c r="AA1047" s="11">
        <v>2.02</v>
      </c>
      <c r="AB1047" s="11">
        <v>16.25</v>
      </c>
      <c r="AC1047" s="11">
        <v>5.53</v>
      </c>
      <c r="AD1047" s="11">
        <v>16.079999999999998</v>
      </c>
      <c r="AE1047" s="17">
        <f t="shared" si="74"/>
        <v>1.7611464968152866</v>
      </c>
    </row>
    <row r="1048" spans="1:31" x14ac:dyDescent="0.25">
      <c r="A1048" s="189" t="s">
        <v>18</v>
      </c>
      <c r="B1048" s="11" t="s">
        <v>3</v>
      </c>
      <c r="C1048" s="11" t="s">
        <v>4</v>
      </c>
      <c r="D1048" s="11" t="s">
        <v>5</v>
      </c>
      <c r="E1048" s="11" t="s">
        <v>6</v>
      </c>
      <c r="F1048" s="11" t="s">
        <v>7</v>
      </c>
      <c r="G1048" s="16" t="s">
        <v>167</v>
      </c>
      <c r="J1048" s="11">
        <v>293</v>
      </c>
      <c r="K1048" s="11">
        <v>7.28</v>
      </c>
      <c r="L1048" s="11">
        <v>30.73</v>
      </c>
      <c r="M1048" s="11">
        <v>10.75</v>
      </c>
      <c r="N1048" s="11">
        <v>21.76</v>
      </c>
      <c r="O1048" s="17">
        <f t="shared" si="73"/>
        <v>3.4235668789808917</v>
      </c>
      <c r="R1048" s="11">
        <v>279</v>
      </c>
      <c r="S1048" s="11">
        <v>7.9</v>
      </c>
      <c r="T1048" s="11">
        <v>26.23</v>
      </c>
      <c r="U1048" s="11">
        <v>10.7</v>
      </c>
      <c r="V1048" s="11">
        <v>19.54</v>
      </c>
      <c r="W1048" s="17">
        <f t="shared" si="70"/>
        <v>3.4076433121019103</v>
      </c>
      <c r="Z1048" s="11">
        <v>106</v>
      </c>
      <c r="AA1048" s="11">
        <v>2.14</v>
      </c>
      <c r="AB1048" s="11">
        <v>13.08</v>
      </c>
      <c r="AC1048" s="11">
        <v>5.62</v>
      </c>
      <c r="AD1048" s="11">
        <v>14.16</v>
      </c>
      <c r="AE1048" s="17">
        <f t="shared" si="74"/>
        <v>1.7898089171974523</v>
      </c>
    </row>
    <row r="1049" spans="1:31" x14ac:dyDescent="0.25">
      <c r="A1049" s="189" t="s">
        <v>226</v>
      </c>
      <c r="B1049" s="11">
        <v>360</v>
      </c>
      <c r="C1049" s="11">
        <v>72</v>
      </c>
      <c r="D1049" s="11">
        <v>427</v>
      </c>
      <c r="E1049" s="11">
        <v>31.21</v>
      </c>
      <c r="F1049" s="11">
        <v>81.010000000000005</v>
      </c>
      <c r="G1049" s="17">
        <f t="shared" ref="G1049:G1112" si="75">E1049/(3.14*9.0909)</f>
        <v>1.0933450423896285</v>
      </c>
      <c r="J1049" s="11">
        <v>317</v>
      </c>
      <c r="K1049" s="11">
        <v>8.59</v>
      </c>
      <c r="L1049" s="11">
        <v>36.369999999999997</v>
      </c>
      <c r="M1049" s="11">
        <v>10.78</v>
      </c>
      <c r="N1049" s="11">
        <v>22.85</v>
      </c>
      <c r="O1049" s="17">
        <f t="shared" si="73"/>
        <v>3.4331210191082797</v>
      </c>
      <c r="R1049" s="11">
        <v>448</v>
      </c>
      <c r="S1049" s="11">
        <v>7.5</v>
      </c>
      <c r="T1049" s="11">
        <v>25.86</v>
      </c>
      <c r="U1049" s="11">
        <v>10.7</v>
      </c>
      <c r="V1049" s="11">
        <v>19.489999999999998</v>
      </c>
      <c r="W1049" s="17">
        <f t="shared" si="70"/>
        <v>3.4076433121019103</v>
      </c>
      <c r="Z1049" s="11">
        <v>359</v>
      </c>
      <c r="AA1049" s="11">
        <v>2.5299999999999998</v>
      </c>
      <c r="AB1049" s="11">
        <v>7.31</v>
      </c>
      <c r="AC1049" s="11">
        <v>5.97</v>
      </c>
      <c r="AD1049" s="11">
        <v>10.19</v>
      </c>
      <c r="AE1049" s="17">
        <f t="shared" si="74"/>
        <v>1.9012738853503184</v>
      </c>
    </row>
    <row r="1050" spans="1:31" x14ac:dyDescent="0.25">
      <c r="B1050" s="11">
        <v>153</v>
      </c>
      <c r="C1050" s="11">
        <v>64</v>
      </c>
      <c r="D1050" s="11">
        <v>460</v>
      </c>
      <c r="E1050" s="11">
        <v>31.8</v>
      </c>
      <c r="F1050" s="11">
        <v>87.01</v>
      </c>
      <c r="G1050" s="17">
        <f t="shared" si="75"/>
        <v>1.1140138528673562</v>
      </c>
      <c r="J1050" s="11">
        <v>308</v>
      </c>
      <c r="K1050" s="11">
        <v>7.2</v>
      </c>
      <c r="L1050" s="11">
        <v>20.72</v>
      </c>
      <c r="M1050" s="11">
        <v>10.79</v>
      </c>
      <c r="N1050" s="11">
        <v>17.86</v>
      </c>
      <c r="O1050" s="17">
        <f t="shared" si="73"/>
        <v>3.436305732484076</v>
      </c>
      <c r="R1050" s="11">
        <v>361</v>
      </c>
      <c r="S1050" s="11">
        <v>8</v>
      </c>
      <c r="T1050" s="11">
        <v>31.1</v>
      </c>
      <c r="U1050" s="11">
        <v>10.8</v>
      </c>
      <c r="V1050" s="11">
        <v>21.84</v>
      </c>
      <c r="W1050" s="17">
        <f t="shared" si="70"/>
        <v>3.4394904458598727</v>
      </c>
      <c r="Z1050" s="11">
        <v>39</v>
      </c>
      <c r="AA1050" s="11">
        <v>2.58</v>
      </c>
      <c r="AB1050" s="11">
        <v>17.399999999999999</v>
      </c>
      <c r="AC1050" s="11">
        <v>6.06</v>
      </c>
      <c r="AD1050" s="11">
        <v>16.64</v>
      </c>
      <c r="AE1050" s="17">
        <f t="shared" si="74"/>
        <v>1.9299363057324839</v>
      </c>
    </row>
    <row r="1051" spans="1:31" x14ac:dyDescent="0.25">
      <c r="B1051" s="11">
        <v>215</v>
      </c>
      <c r="C1051" s="11">
        <v>73</v>
      </c>
      <c r="D1051" s="11">
        <v>646</v>
      </c>
      <c r="E1051" s="11">
        <v>33.56</v>
      </c>
      <c r="F1051" s="11">
        <v>109.15</v>
      </c>
      <c r="G1051" s="17">
        <f t="shared" si="75"/>
        <v>1.1756699654788827</v>
      </c>
      <c r="J1051" s="11">
        <v>529</v>
      </c>
      <c r="K1051" s="11">
        <v>6.82</v>
      </c>
      <c r="L1051" s="11">
        <v>28.45</v>
      </c>
      <c r="M1051" s="11">
        <v>10.79</v>
      </c>
      <c r="N1051" s="11">
        <v>21.39</v>
      </c>
      <c r="O1051" s="17">
        <f t="shared" si="73"/>
        <v>3.436305732484076</v>
      </c>
      <c r="R1051" s="11">
        <v>295</v>
      </c>
      <c r="S1051" s="11">
        <v>6.95</v>
      </c>
      <c r="T1051" s="11">
        <v>38.89</v>
      </c>
      <c r="U1051" s="11">
        <v>10.83</v>
      </c>
      <c r="V1051" s="11">
        <v>24.06</v>
      </c>
      <c r="W1051" s="17">
        <f t="shared" si="70"/>
        <v>3.4490445859872612</v>
      </c>
      <c r="Z1051" s="11">
        <v>127</v>
      </c>
      <c r="AA1051" s="11">
        <v>2.5499999999999998</v>
      </c>
      <c r="AB1051" s="11">
        <v>8.43</v>
      </c>
      <c r="AC1051" s="11">
        <v>6.28</v>
      </c>
      <c r="AD1051" s="11">
        <v>11.79</v>
      </c>
      <c r="AE1051" s="17">
        <f t="shared" si="74"/>
        <v>2</v>
      </c>
    </row>
    <row r="1052" spans="1:31" x14ac:dyDescent="0.25">
      <c r="B1052" s="11">
        <v>359</v>
      </c>
      <c r="C1052" s="11">
        <v>64</v>
      </c>
      <c r="D1052" s="11">
        <v>587</v>
      </c>
      <c r="E1052" s="11">
        <v>34.869999999999997</v>
      </c>
      <c r="F1052" s="11">
        <v>99.15</v>
      </c>
      <c r="G1052" s="17">
        <f t="shared" si="75"/>
        <v>1.2215617311158713</v>
      </c>
      <c r="J1052" s="11">
        <v>58</v>
      </c>
      <c r="K1052" s="11">
        <v>8.0299999999999994</v>
      </c>
      <c r="L1052" s="11">
        <v>23.66</v>
      </c>
      <c r="M1052" s="11">
        <v>10.83</v>
      </c>
      <c r="N1052" s="11">
        <v>18.420000000000002</v>
      </c>
      <c r="O1052" s="17">
        <f t="shared" si="73"/>
        <v>3.4490445859872612</v>
      </c>
      <c r="R1052" s="11">
        <v>68</v>
      </c>
      <c r="S1052" s="11">
        <v>7.1</v>
      </c>
      <c r="T1052" s="11">
        <v>29.35</v>
      </c>
      <c r="U1052" s="11">
        <v>10.87</v>
      </c>
      <c r="V1052" s="11">
        <v>21.53</v>
      </c>
      <c r="W1052" s="17">
        <f t="shared" si="70"/>
        <v>3.4617834394904454</v>
      </c>
      <c r="Z1052" s="11">
        <v>128</v>
      </c>
      <c r="AA1052" s="11">
        <v>2.38</v>
      </c>
      <c r="AB1052" s="11">
        <v>10.16</v>
      </c>
      <c r="AC1052" s="11">
        <v>6.28</v>
      </c>
      <c r="AD1052" s="11">
        <v>12.29</v>
      </c>
      <c r="AE1052" s="17">
        <f t="shared" si="74"/>
        <v>2</v>
      </c>
    </row>
    <row r="1053" spans="1:31" x14ac:dyDescent="0.25">
      <c r="B1053" s="11">
        <v>216</v>
      </c>
      <c r="C1053" s="11">
        <v>89</v>
      </c>
      <c r="D1053" s="11">
        <v>570</v>
      </c>
      <c r="E1053" s="11">
        <v>38.28</v>
      </c>
      <c r="F1053" s="11">
        <v>97.4</v>
      </c>
      <c r="G1053" s="17">
        <f t="shared" si="75"/>
        <v>1.3410204493007041</v>
      </c>
      <c r="J1053" s="11">
        <v>190</v>
      </c>
      <c r="K1053" s="11">
        <v>8.4</v>
      </c>
      <c r="L1053" s="11">
        <v>36.69</v>
      </c>
      <c r="M1053" s="11">
        <v>10.85</v>
      </c>
      <c r="N1053" s="11">
        <v>23.24</v>
      </c>
      <c r="O1053" s="17">
        <f t="shared" si="73"/>
        <v>3.4554140127388533</v>
      </c>
      <c r="R1053" s="11">
        <v>229</v>
      </c>
      <c r="S1053" s="11">
        <v>7.73</v>
      </c>
      <c r="T1053" s="11">
        <v>39.78</v>
      </c>
      <c r="U1053" s="11">
        <v>10.98</v>
      </c>
      <c r="V1053" s="11">
        <v>23.95</v>
      </c>
      <c r="W1053" s="17">
        <f t="shared" si="70"/>
        <v>3.4968152866242037</v>
      </c>
      <c r="Z1053" s="11">
        <v>110</v>
      </c>
      <c r="AA1053" s="11">
        <v>2.8</v>
      </c>
      <c r="AB1053" s="11">
        <v>17.04</v>
      </c>
      <c r="AC1053" s="11">
        <v>6.48</v>
      </c>
      <c r="AD1053" s="11">
        <v>16.600000000000001</v>
      </c>
      <c r="AE1053" s="17">
        <f t="shared" si="74"/>
        <v>2.0636942675159236</v>
      </c>
    </row>
    <row r="1054" spans="1:31" x14ac:dyDescent="0.25">
      <c r="B1054" s="11">
        <v>282</v>
      </c>
      <c r="C1054" s="11">
        <v>65</v>
      </c>
      <c r="D1054" s="11">
        <v>494</v>
      </c>
      <c r="E1054" s="11">
        <v>38.630000000000003</v>
      </c>
      <c r="F1054" s="11">
        <v>97.74</v>
      </c>
      <c r="G1054" s="17">
        <f t="shared" si="75"/>
        <v>1.3532816080586783</v>
      </c>
      <c r="J1054" s="11">
        <v>66</v>
      </c>
      <c r="K1054" s="11">
        <v>8.31</v>
      </c>
      <c r="L1054" s="11">
        <v>25.89</v>
      </c>
      <c r="M1054" s="11">
        <v>10.88</v>
      </c>
      <c r="N1054" s="11">
        <v>19.16</v>
      </c>
      <c r="O1054" s="17">
        <f t="shared" si="73"/>
        <v>3.4649681528662422</v>
      </c>
      <c r="R1054" s="11">
        <v>289</v>
      </c>
      <c r="S1054" s="11">
        <v>7.45</v>
      </c>
      <c r="T1054" s="11">
        <v>26.24</v>
      </c>
      <c r="U1054" s="11">
        <v>11</v>
      </c>
      <c r="V1054" s="11">
        <v>19.690000000000001</v>
      </c>
      <c r="W1054" s="17">
        <f t="shared" si="70"/>
        <v>3.5031847133757958</v>
      </c>
      <c r="Z1054" s="11">
        <v>16</v>
      </c>
      <c r="AA1054" s="11">
        <v>2.86</v>
      </c>
      <c r="AB1054" s="11">
        <v>10.06</v>
      </c>
      <c r="AC1054" s="11">
        <v>6.72</v>
      </c>
      <c r="AD1054" s="11">
        <v>12.32</v>
      </c>
      <c r="AE1054" s="17">
        <f t="shared" si="74"/>
        <v>2.1401273885350318</v>
      </c>
    </row>
    <row r="1055" spans="1:31" x14ac:dyDescent="0.25">
      <c r="B1055" s="11">
        <v>250</v>
      </c>
      <c r="C1055" s="11">
        <v>95</v>
      </c>
      <c r="D1055" s="11">
        <v>628</v>
      </c>
      <c r="E1055" s="11">
        <v>39.21</v>
      </c>
      <c r="F1055" s="11">
        <v>96.91</v>
      </c>
      <c r="G1055" s="17">
        <f t="shared" si="75"/>
        <v>1.3736000997147495</v>
      </c>
      <c r="J1055" s="11">
        <v>59</v>
      </c>
      <c r="K1055" s="11">
        <v>7.9</v>
      </c>
      <c r="L1055" s="11">
        <v>31.98</v>
      </c>
      <c r="M1055" s="11">
        <v>10.97</v>
      </c>
      <c r="N1055" s="11">
        <v>22.15</v>
      </c>
      <c r="O1055" s="17">
        <f t="shared" si="73"/>
        <v>3.4936305732484079</v>
      </c>
      <c r="R1055" s="11">
        <v>97</v>
      </c>
      <c r="S1055" s="11">
        <v>7.99</v>
      </c>
      <c r="T1055" s="11">
        <v>37.01</v>
      </c>
      <c r="U1055" s="11">
        <v>11.01</v>
      </c>
      <c r="V1055" s="11">
        <v>23.65</v>
      </c>
      <c r="W1055" s="17">
        <f t="shared" si="70"/>
        <v>3.5063694267515921</v>
      </c>
      <c r="Z1055" s="11">
        <v>229</v>
      </c>
      <c r="AA1055" s="11">
        <v>3.05</v>
      </c>
      <c r="AB1055" s="11">
        <v>12.18</v>
      </c>
      <c r="AC1055" s="11">
        <v>6.9</v>
      </c>
      <c r="AD1055" s="11">
        <v>13.22</v>
      </c>
      <c r="AE1055" s="17">
        <f t="shared" si="74"/>
        <v>2.1974522292993632</v>
      </c>
    </row>
    <row r="1056" spans="1:31" x14ac:dyDescent="0.25">
      <c r="B1056" s="11">
        <v>317</v>
      </c>
      <c r="C1056" s="11">
        <v>115</v>
      </c>
      <c r="D1056" s="11">
        <v>680</v>
      </c>
      <c r="E1056" s="11">
        <v>40.630000000000003</v>
      </c>
      <c r="F1056" s="11">
        <v>102.57</v>
      </c>
      <c r="G1056" s="17">
        <f t="shared" si="75"/>
        <v>1.4233453723899585</v>
      </c>
      <c r="J1056" s="11">
        <v>74</v>
      </c>
      <c r="K1056" s="11">
        <v>8.01</v>
      </c>
      <c r="L1056" s="11">
        <v>19.8</v>
      </c>
      <c r="M1056" s="11">
        <v>11</v>
      </c>
      <c r="N1056" s="11">
        <v>16.88</v>
      </c>
      <c r="O1056" s="17">
        <f t="shared" si="73"/>
        <v>3.5031847133757958</v>
      </c>
      <c r="R1056" s="11">
        <v>120</v>
      </c>
      <c r="S1056" s="11">
        <v>8.8699999999999992</v>
      </c>
      <c r="T1056" s="11">
        <v>32.520000000000003</v>
      </c>
      <c r="U1056" s="11">
        <v>11.01</v>
      </c>
      <c r="V1056" s="11">
        <v>21.43</v>
      </c>
      <c r="W1056" s="17">
        <f t="shared" si="70"/>
        <v>3.5063694267515921</v>
      </c>
      <c r="Z1056" s="11">
        <v>227</v>
      </c>
      <c r="AA1056" s="11">
        <v>3.04</v>
      </c>
      <c r="AB1056" s="11">
        <v>11.14</v>
      </c>
      <c r="AC1056" s="11">
        <v>6.96</v>
      </c>
      <c r="AD1056" s="11">
        <v>12.88</v>
      </c>
      <c r="AE1056" s="17">
        <f t="shared" si="74"/>
        <v>2.2165605095541401</v>
      </c>
    </row>
    <row r="1057" spans="2:31" x14ac:dyDescent="0.25">
      <c r="B1057" s="11">
        <v>108</v>
      </c>
      <c r="C1057" s="11">
        <v>147</v>
      </c>
      <c r="D1057" s="11">
        <v>795</v>
      </c>
      <c r="E1057" s="11">
        <v>45.46</v>
      </c>
      <c r="F1057" s="11">
        <v>106.12</v>
      </c>
      <c r="G1057" s="17">
        <f t="shared" si="75"/>
        <v>1.5925493632500003</v>
      </c>
      <c r="J1057" s="11">
        <v>539</v>
      </c>
      <c r="K1057" s="11">
        <v>8.31</v>
      </c>
      <c r="L1057" s="11">
        <v>38.26</v>
      </c>
      <c r="M1057" s="11">
        <v>11.04</v>
      </c>
      <c r="N1057" s="11">
        <v>25.08</v>
      </c>
      <c r="O1057" s="17">
        <f t="shared" si="73"/>
        <v>3.5159235668789806</v>
      </c>
      <c r="R1057" s="11">
        <v>353</v>
      </c>
      <c r="S1057" s="11">
        <v>8.2200000000000006</v>
      </c>
      <c r="T1057" s="11">
        <v>32.450000000000003</v>
      </c>
      <c r="U1057" s="11">
        <v>11.04</v>
      </c>
      <c r="V1057" s="11">
        <v>22.08</v>
      </c>
      <c r="W1057" s="17">
        <f t="shared" si="70"/>
        <v>3.5159235668789806</v>
      </c>
      <c r="Z1057" s="11">
        <v>216</v>
      </c>
      <c r="AA1057" s="11">
        <v>3.39</v>
      </c>
      <c r="AB1057" s="11">
        <v>13.49</v>
      </c>
      <c r="AC1057" s="11">
        <v>7.03</v>
      </c>
      <c r="AD1057" s="11">
        <v>14.1</v>
      </c>
      <c r="AE1057" s="17">
        <f t="shared" si="74"/>
        <v>2.2388535031847132</v>
      </c>
    </row>
    <row r="1058" spans="2:31" x14ac:dyDescent="0.25">
      <c r="B1058" s="11">
        <v>306</v>
      </c>
      <c r="C1058" s="11">
        <v>160</v>
      </c>
      <c r="D1058" s="11">
        <v>779</v>
      </c>
      <c r="E1058" s="11">
        <v>46.04</v>
      </c>
      <c r="F1058" s="11">
        <v>112.91</v>
      </c>
      <c r="G1058" s="17">
        <f t="shared" si="75"/>
        <v>1.6128678549060715</v>
      </c>
      <c r="J1058" s="11">
        <v>72</v>
      </c>
      <c r="K1058" s="11">
        <v>8.5500000000000007</v>
      </c>
      <c r="L1058" s="11">
        <v>23.14</v>
      </c>
      <c r="M1058" s="11">
        <v>11.06</v>
      </c>
      <c r="N1058" s="11">
        <v>18.07</v>
      </c>
      <c r="O1058" s="17">
        <f t="shared" si="73"/>
        <v>3.5222929936305731</v>
      </c>
      <c r="R1058" s="11">
        <v>11</v>
      </c>
      <c r="S1058" s="11">
        <v>7.27</v>
      </c>
      <c r="T1058" s="11">
        <v>22.57</v>
      </c>
      <c r="U1058" s="11">
        <v>11.06</v>
      </c>
      <c r="V1058" s="11">
        <v>18.329999999999998</v>
      </c>
      <c r="W1058" s="17">
        <f t="shared" si="70"/>
        <v>3.5222929936305731</v>
      </c>
      <c r="Z1058" s="11">
        <v>434</v>
      </c>
      <c r="AA1058" s="11">
        <v>3.53</v>
      </c>
      <c r="AB1058" s="11">
        <v>21.08</v>
      </c>
      <c r="AC1058" s="11">
        <v>7.12</v>
      </c>
      <c r="AD1058" s="11">
        <v>17.59</v>
      </c>
      <c r="AE1058" s="17">
        <f t="shared" si="74"/>
        <v>2.2675159235668789</v>
      </c>
    </row>
    <row r="1059" spans="2:31" x14ac:dyDescent="0.25">
      <c r="B1059" s="11">
        <v>367</v>
      </c>
      <c r="C1059" s="11">
        <v>153</v>
      </c>
      <c r="D1059" s="11">
        <v>607</v>
      </c>
      <c r="E1059" s="11">
        <v>46.63</v>
      </c>
      <c r="F1059" s="11">
        <v>99.98</v>
      </c>
      <c r="G1059" s="17">
        <f t="shared" si="75"/>
        <v>1.6335366653837993</v>
      </c>
      <c r="J1059" s="11">
        <v>549</v>
      </c>
      <c r="K1059" s="11">
        <v>7.68</v>
      </c>
      <c r="L1059" s="11">
        <v>29.1</v>
      </c>
      <c r="M1059" s="11">
        <v>11.06</v>
      </c>
      <c r="N1059" s="11">
        <v>20.88</v>
      </c>
      <c r="O1059" s="17">
        <f t="shared" si="73"/>
        <v>3.5222929936305731</v>
      </c>
      <c r="R1059" s="11">
        <v>326</v>
      </c>
      <c r="S1059" s="11">
        <v>7.5</v>
      </c>
      <c r="T1059" s="11">
        <v>30</v>
      </c>
      <c r="U1059" s="11">
        <v>11.06</v>
      </c>
      <c r="V1059" s="11">
        <v>21.56</v>
      </c>
      <c r="W1059" s="17">
        <f t="shared" si="70"/>
        <v>3.5222929936305731</v>
      </c>
      <c r="Z1059" s="11">
        <v>80</v>
      </c>
      <c r="AA1059" s="11">
        <v>3.62</v>
      </c>
      <c r="AB1059" s="11">
        <v>21.65</v>
      </c>
      <c r="AC1059" s="11">
        <v>7.15</v>
      </c>
      <c r="AD1059" s="11">
        <v>17.75</v>
      </c>
      <c r="AE1059" s="17">
        <f t="shared" si="74"/>
        <v>2.2770700636942673</v>
      </c>
    </row>
    <row r="1060" spans="2:31" x14ac:dyDescent="0.25">
      <c r="B1060" s="11">
        <v>362</v>
      </c>
      <c r="C1060" s="11">
        <v>160</v>
      </c>
      <c r="D1060" s="11">
        <v>939</v>
      </c>
      <c r="E1060" s="11">
        <v>49.94</v>
      </c>
      <c r="F1060" s="11">
        <v>131.88</v>
      </c>
      <c r="G1060" s="17">
        <f t="shared" si="75"/>
        <v>1.7494921953520679</v>
      </c>
      <c r="J1060" s="11">
        <v>264</v>
      </c>
      <c r="K1060" s="11">
        <v>7.02</v>
      </c>
      <c r="L1060" s="11">
        <v>36.31</v>
      </c>
      <c r="M1060" s="11">
        <v>11.15</v>
      </c>
      <c r="N1060" s="11">
        <v>23.42</v>
      </c>
      <c r="O1060" s="17">
        <f t="shared" si="73"/>
        <v>3.5509554140127388</v>
      </c>
      <c r="R1060" s="11">
        <v>354</v>
      </c>
      <c r="S1060" s="11">
        <v>8.31</v>
      </c>
      <c r="T1060" s="11">
        <v>26.73</v>
      </c>
      <c r="U1060" s="11">
        <v>11.13</v>
      </c>
      <c r="V1060" s="11">
        <v>19.559999999999999</v>
      </c>
      <c r="W1060" s="17">
        <f t="shared" si="70"/>
        <v>3.5445859872611467</v>
      </c>
      <c r="Z1060" s="11">
        <v>115</v>
      </c>
      <c r="AA1060" s="11">
        <v>3.73</v>
      </c>
      <c r="AB1060" s="11">
        <v>17.350000000000001</v>
      </c>
      <c r="AC1060" s="11">
        <v>7.59</v>
      </c>
      <c r="AD1060" s="11">
        <v>16.899999999999999</v>
      </c>
      <c r="AE1060" s="17">
        <f t="shared" si="74"/>
        <v>2.4171974522292992</v>
      </c>
    </row>
    <row r="1061" spans="2:31" x14ac:dyDescent="0.25">
      <c r="B1061" s="11">
        <v>127</v>
      </c>
      <c r="C1061" s="11">
        <v>143</v>
      </c>
      <c r="D1061" s="11">
        <v>465</v>
      </c>
      <c r="E1061" s="11">
        <v>50.87</v>
      </c>
      <c r="F1061" s="11">
        <v>88.08</v>
      </c>
      <c r="G1061" s="17">
        <f t="shared" si="75"/>
        <v>1.7820718457661133</v>
      </c>
      <c r="J1061" s="11">
        <v>325</v>
      </c>
      <c r="K1061" s="11">
        <v>8.08</v>
      </c>
      <c r="L1061" s="11">
        <v>35.11</v>
      </c>
      <c r="M1061" s="11">
        <v>11.2</v>
      </c>
      <c r="N1061" s="11">
        <v>22.87</v>
      </c>
      <c r="O1061" s="17">
        <f t="shared" si="73"/>
        <v>3.5668789808917194</v>
      </c>
      <c r="R1061" s="11">
        <v>16</v>
      </c>
      <c r="S1061" s="11">
        <v>8.76</v>
      </c>
      <c r="T1061" s="11">
        <v>30.72</v>
      </c>
      <c r="U1061" s="11">
        <v>11.19</v>
      </c>
      <c r="V1061" s="11">
        <v>21.18</v>
      </c>
      <c r="W1061" s="17">
        <f t="shared" si="70"/>
        <v>3.5636942675159231</v>
      </c>
      <c r="Z1061" s="11">
        <v>291</v>
      </c>
      <c r="AA1061" s="11">
        <v>3.42</v>
      </c>
      <c r="AB1061" s="11">
        <v>16.690000000000001</v>
      </c>
      <c r="AC1061" s="11">
        <v>7.75</v>
      </c>
      <c r="AD1061" s="11">
        <v>16.32</v>
      </c>
      <c r="AE1061" s="17">
        <f t="shared" si="74"/>
        <v>2.468152866242038</v>
      </c>
    </row>
    <row r="1062" spans="2:31" x14ac:dyDescent="0.25">
      <c r="B1062" s="11">
        <v>63</v>
      </c>
      <c r="C1062" s="11">
        <v>119</v>
      </c>
      <c r="D1062" s="11">
        <v>652</v>
      </c>
      <c r="E1062" s="11">
        <v>51.94</v>
      </c>
      <c r="F1062" s="11">
        <v>112.47</v>
      </c>
      <c r="G1062" s="17">
        <f t="shared" si="75"/>
        <v>1.8195559596833482</v>
      </c>
      <c r="J1062" s="11">
        <v>513</v>
      </c>
      <c r="K1062" s="11">
        <v>7.83</v>
      </c>
      <c r="L1062" s="11">
        <v>29.51</v>
      </c>
      <c r="M1062" s="11">
        <v>11.22</v>
      </c>
      <c r="N1062" s="11">
        <v>21.65</v>
      </c>
      <c r="O1062" s="17">
        <f t="shared" si="73"/>
        <v>3.573248407643312</v>
      </c>
      <c r="R1062" s="11">
        <v>342</v>
      </c>
      <c r="S1062" s="11">
        <v>6.56</v>
      </c>
      <c r="T1062" s="11">
        <v>33.67</v>
      </c>
      <c r="U1062" s="11">
        <v>11.24</v>
      </c>
      <c r="V1062" s="11">
        <v>22.99</v>
      </c>
      <c r="W1062" s="17">
        <f t="shared" si="70"/>
        <v>3.5796178343949046</v>
      </c>
      <c r="Z1062" s="11">
        <v>193</v>
      </c>
      <c r="AA1062" s="11">
        <v>4.55</v>
      </c>
      <c r="AB1062" s="11">
        <v>19.43</v>
      </c>
      <c r="AC1062" s="11">
        <v>8.25</v>
      </c>
      <c r="AD1062" s="11">
        <v>16.88</v>
      </c>
      <c r="AE1062" s="17">
        <f t="shared" si="74"/>
        <v>2.6273885350318471</v>
      </c>
    </row>
    <row r="1063" spans="2:31" x14ac:dyDescent="0.25">
      <c r="B1063" s="11">
        <v>253</v>
      </c>
      <c r="C1063" s="11">
        <v>184</v>
      </c>
      <c r="D1063" s="11">
        <v>540</v>
      </c>
      <c r="E1063" s="11">
        <v>53.11</v>
      </c>
      <c r="F1063" s="11">
        <v>90.08</v>
      </c>
      <c r="G1063" s="17">
        <f t="shared" si="75"/>
        <v>1.8605432618171471</v>
      </c>
      <c r="J1063" s="11">
        <v>282</v>
      </c>
      <c r="K1063" s="11">
        <v>7.6</v>
      </c>
      <c r="L1063" s="11">
        <v>24.84</v>
      </c>
      <c r="M1063" s="11">
        <v>11.26</v>
      </c>
      <c r="N1063" s="11">
        <v>19.32</v>
      </c>
      <c r="O1063" s="17">
        <f t="shared" si="73"/>
        <v>3.5859872611464967</v>
      </c>
      <c r="R1063" s="11">
        <v>409</v>
      </c>
      <c r="S1063" s="11">
        <v>8.7799999999999994</v>
      </c>
      <c r="T1063" s="11">
        <v>32.82</v>
      </c>
      <c r="U1063" s="11">
        <v>11.31</v>
      </c>
      <c r="V1063" s="11">
        <v>22.06</v>
      </c>
      <c r="W1063" s="17">
        <f t="shared" si="70"/>
        <v>3.6019108280254777</v>
      </c>
      <c r="Z1063" s="11">
        <v>114</v>
      </c>
      <c r="AA1063" s="11">
        <v>4.9400000000000004</v>
      </c>
      <c r="AB1063" s="11">
        <v>19.190000000000001</v>
      </c>
      <c r="AC1063" s="11">
        <v>9.06</v>
      </c>
      <c r="AD1063" s="11">
        <v>17.559999999999999</v>
      </c>
      <c r="AE1063" s="17">
        <f t="shared" si="74"/>
        <v>2.8853503184713376</v>
      </c>
    </row>
    <row r="1064" spans="2:31" x14ac:dyDescent="0.25">
      <c r="B1064" s="11">
        <v>544</v>
      </c>
      <c r="C1064" s="11">
        <v>196</v>
      </c>
      <c r="D1064" s="11">
        <v>844</v>
      </c>
      <c r="E1064" s="11">
        <v>57.7</v>
      </c>
      <c r="F1064" s="11">
        <v>113.98</v>
      </c>
      <c r="G1064" s="17">
        <f t="shared" si="75"/>
        <v>2.0213396009574356</v>
      </c>
      <c r="J1064" s="11">
        <v>279</v>
      </c>
      <c r="K1064" s="11">
        <v>8.26</v>
      </c>
      <c r="L1064" s="11">
        <v>34.82</v>
      </c>
      <c r="M1064" s="11">
        <v>11.35</v>
      </c>
      <c r="N1064" s="11">
        <v>23.48</v>
      </c>
      <c r="O1064" s="17">
        <f t="shared" si="73"/>
        <v>3.614649681528662</v>
      </c>
      <c r="R1064" s="11">
        <v>118</v>
      </c>
      <c r="S1064" s="11">
        <v>8.98</v>
      </c>
      <c r="T1064" s="11">
        <v>15.46</v>
      </c>
      <c r="U1064" s="11">
        <v>11.32</v>
      </c>
      <c r="V1064" s="11">
        <v>14.66</v>
      </c>
      <c r="W1064" s="17">
        <f t="shared" si="70"/>
        <v>3.605095541401274</v>
      </c>
      <c r="Z1064" s="11">
        <v>67</v>
      </c>
      <c r="AA1064" s="11">
        <v>5.57</v>
      </c>
      <c r="AB1064" s="11">
        <v>18.100000000000001</v>
      </c>
      <c r="AC1064" s="11">
        <v>9.1300000000000008</v>
      </c>
      <c r="AD1064" s="11">
        <v>16.670000000000002</v>
      </c>
      <c r="AE1064" s="17">
        <f t="shared" si="74"/>
        <v>2.9076433121019112</v>
      </c>
    </row>
    <row r="1065" spans="2:31" x14ac:dyDescent="0.25">
      <c r="B1065" s="11">
        <v>50</v>
      </c>
      <c r="C1065" s="11">
        <v>239</v>
      </c>
      <c r="D1065" s="11">
        <v>2067</v>
      </c>
      <c r="E1065" s="11">
        <v>58.28</v>
      </c>
      <c r="F1065" s="11">
        <v>175.92</v>
      </c>
      <c r="G1065" s="17">
        <f t="shared" si="75"/>
        <v>2.0416580926135066</v>
      </c>
      <c r="J1065" s="11">
        <v>229</v>
      </c>
      <c r="K1065" s="11">
        <v>9.34</v>
      </c>
      <c r="L1065" s="11">
        <v>32.450000000000003</v>
      </c>
      <c r="M1065" s="11">
        <v>11.36</v>
      </c>
      <c r="N1065" s="11">
        <v>21.45</v>
      </c>
      <c r="O1065" s="17">
        <f t="shared" si="73"/>
        <v>3.6178343949044582</v>
      </c>
      <c r="R1065" s="11">
        <v>432</v>
      </c>
      <c r="S1065" s="11">
        <v>8.49</v>
      </c>
      <c r="T1065" s="11">
        <v>17.46</v>
      </c>
      <c r="U1065" s="11">
        <v>11.48</v>
      </c>
      <c r="V1065" s="11">
        <v>16.14</v>
      </c>
      <c r="W1065" s="17">
        <f t="shared" si="70"/>
        <v>3.6560509554140128</v>
      </c>
      <c r="Z1065" s="11">
        <v>42</v>
      </c>
      <c r="AA1065" s="11">
        <v>5.12</v>
      </c>
      <c r="AB1065" s="11">
        <v>12.89</v>
      </c>
      <c r="AC1065" s="11">
        <v>9.2200000000000006</v>
      </c>
      <c r="AD1065" s="11">
        <v>15.04</v>
      </c>
      <c r="AE1065" s="17">
        <f t="shared" si="74"/>
        <v>2.9363057324840764</v>
      </c>
    </row>
    <row r="1066" spans="2:31" x14ac:dyDescent="0.25">
      <c r="B1066" s="11">
        <v>499</v>
      </c>
      <c r="C1066" s="11">
        <v>227</v>
      </c>
      <c r="D1066" s="11">
        <v>716</v>
      </c>
      <c r="E1066" s="11">
        <v>59.94</v>
      </c>
      <c r="F1066" s="11">
        <v>112.23</v>
      </c>
      <c r="G1066" s="17">
        <f t="shared" si="75"/>
        <v>2.0998110170084692</v>
      </c>
      <c r="J1066" s="11">
        <v>532</v>
      </c>
      <c r="K1066" s="11">
        <v>8.49</v>
      </c>
      <c r="L1066" s="11">
        <v>23.01</v>
      </c>
      <c r="M1066" s="11">
        <v>11.36</v>
      </c>
      <c r="N1066" s="11">
        <v>19.350000000000001</v>
      </c>
      <c r="O1066" s="17">
        <f t="shared" si="73"/>
        <v>3.6178343949044582</v>
      </c>
      <c r="R1066" s="11">
        <v>415</v>
      </c>
      <c r="S1066" s="11">
        <v>7.76</v>
      </c>
      <c r="T1066" s="11">
        <v>38.380000000000003</v>
      </c>
      <c r="U1066" s="11">
        <v>11.52</v>
      </c>
      <c r="V1066" s="11">
        <v>25.42</v>
      </c>
      <c r="W1066" s="17">
        <f t="shared" si="70"/>
        <v>3.6687898089171971</v>
      </c>
      <c r="Z1066" s="11">
        <v>337</v>
      </c>
      <c r="AA1066" s="11">
        <v>5.53</v>
      </c>
      <c r="AB1066" s="11">
        <v>17.649999999999999</v>
      </c>
      <c r="AC1066" s="11">
        <v>9.26</v>
      </c>
      <c r="AD1066" s="11">
        <v>15.98</v>
      </c>
      <c r="AE1066" s="17">
        <f t="shared" si="74"/>
        <v>2.9490445859872612</v>
      </c>
    </row>
    <row r="1067" spans="2:31" x14ac:dyDescent="0.25">
      <c r="B1067" s="11">
        <v>381</v>
      </c>
      <c r="C1067" s="11">
        <v>156</v>
      </c>
      <c r="D1067" s="11">
        <v>812</v>
      </c>
      <c r="E1067" s="11">
        <v>62.18</v>
      </c>
      <c r="F1067" s="11">
        <v>129.30000000000001</v>
      </c>
      <c r="G1067" s="17">
        <f t="shared" si="75"/>
        <v>2.1782824330595032</v>
      </c>
      <c r="J1067" s="11">
        <v>486</v>
      </c>
      <c r="K1067" s="11">
        <v>8.02</v>
      </c>
      <c r="L1067" s="11">
        <v>26.34</v>
      </c>
      <c r="M1067" s="11">
        <v>11.37</v>
      </c>
      <c r="N1067" s="11">
        <v>19.75</v>
      </c>
      <c r="O1067" s="17">
        <f t="shared" si="73"/>
        <v>3.6210191082802545</v>
      </c>
      <c r="R1067" s="11">
        <v>101</v>
      </c>
      <c r="S1067" s="11">
        <v>8.06</v>
      </c>
      <c r="T1067" s="11">
        <v>30.32</v>
      </c>
      <c r="U1067" s="11">
        <v>11.59</v>
      </c>
      <c r="V1067" s="11">
        <v>21.1</v>
      </c>
      <c r="W1067" s="17">
        <f t="shared" si="70"/>
        <v>3.6910828025477707</v>
      </c>
      <c r="Z1067" s="11">
        <v>18</v>
      </c>
      <c r="AA1067" s="11">
        <v>4.6900000000000004</v>
      </c>
      <c r="AB1067" s="11">
        <v>25.18</v>
      </c>
      <c r="AC1067" s="11">
        <v>9.34</v>
      </c>
      <c r="AD1067" s="11">
        <v>20.66</v>
      </c>
      <c r="AE1067" s="17">
        <f t="shared" si="74"/>
        <v>2.9745222929936306</v>
      </c>
    </row>
    <row r="1068" spans="2:31" x14ac:dyDescent="0.25">
      <c r="B1068" s="11">
        <v>512</v>
      </c>
      <c r="C1068" s="11">
        <v>272</v>
      </c>
      <c r="D1068" s="11">
        <v>1003</v>
      </c>
      <c r="E1068" s="11">
        <v>62.87</v>
      </c>
      <c r="F1068" s="11">
        <v>124.95</v>
      </c>
      <c r="G1068" s="17">
        <f t="shared" si="75"/>
        <v>2.2024544317537949</v>
      </c>
      <c r="J1068" s="11">
        <v>53</v>
      </c>
      <c r="K1068" s="11">
        <v>9.24</v>
      </c>
      <c r="L1068" s="11">
        <v>30.75</v>
      </c>
      <c r="M1068" s="11">
        <v>11.42</v>
      </c>
      <c r="N1068" s="11">
        <v>21.32</v>
      </c>
      <c r="O1068" s="17">
        <f t="shared" si="73"/>
        <v>3.6369426751592355</v>
      </c>
      <c r="R1068" s="11">
        <v>291</v>
      </c>
      <c r="S1068" s="11">
        <v>8.49</v>
      </c>
      <c r="T1068" s="11">
        <v>29.89</v>
      </c>
      <c r="U1068" s="11">
        <v>11.59</v>
      </c>
      <c r="V1068" s="11">
        <v>21.01</v>
      </c>
      <c r="W1068" s="17">
        <f t="shared" si="70"/>
        <v>3.6910828025477707</v>
      </c>
      <c r="Z1068" s="11">
        <v>352</v>
      </c>
      <c r="AA1068" s="11">
        <v>4.9000000000000004</v>
      </c>
      <c r="AB1068" s="11">
        <v>17.88</v>
      </c>
      <c r="AC1068" s="11">
        <v>9.3699999999999992</v>
      </c>
      <c r="AD1068" s="11">
        <v>16.88</v>
      </c>
      <c r="AE1068" s="17">
        <f t="shared" si="74"/>
        <v>2.9840764331210186</v>
      </c>
    </row>
    <row r="1069" spans="2:31" x14ac:dyDescent="0.25">
      <c r="B1069" s="11">
        <v>358</v>
      </c>
      <c r="C1069" s="11">
        <v>231</v>
      </c>
      <c r="D1069" s="11">
        <v>879</v>
      </c>
      <c r="E1069" s="11">
        <v>63.01</v>
      </c>
      <c r="F1069" s="11">
        <v>119.4</v>
      </c>
      <c r="G1069" s="17">
        <f t="shared" si="75"/>
        <v>2.2073588952569843</v>
      </c>
      <c r="J1069" s="11">
        <v>251</v>
      </c>
      <c r="K1069" s="11">
        <v>7.36</v>
      </c>
      <c r="L1069" s="11">
        <v>16.07</v>
      </c>
      <c r="M1069" s="11">
        <v>11.44</v>
      </c>
      <c r="N1069" s="11">
        <v>15.82</v>
      </c>
      <c r="O1069" s="17">
        <f t="shared" si="73"/>
        <v>3.6433121019108277</v>
      </c>
      <c r="R1069" s="11">
        <v>58</v>
      </c>
      <c r="S1069" s="11">
        <v>9.4499999999999993</v>
      </c>
      <c r="T1069" s="11">
        <v>37.700000000000003</v>
      </c>
      <c r="U1069" s="11">
        <v>11.7</v>
      </c>
      <c r="V1069" s="11">
        <v>23.31</v>
      </c>
      <c r="W1069" s="17">
        <f t="shared" si="70"/>
        <v>3.7261146496815285</v>
      </c>
      <c r="Z1069" s="11">
        <v>183</v>
      </c>
      <c r="AA1069" s="11">
        <v>4.67</v>
      </c>
      <c r="AB1069" s="11">
        <v>17.68</v>
      </c>
      <c r="AC1069" s="11">
        <v>9.39</v>
      </c>
      <c r="AD1069" s="11">
        <v>16.850000000000001</v>
      </c>
      <c r="AE1069" s="17">
        <f t="shared" si="74"/>
        <v>2.9904458598726116</v>
      </c>
    </row>
    <row r="1070" spans="2:31" x14ac:dyDescent="0.25">
      <c r="B1070" s="11">
        <v>302</v>
      </c>
      <c r="C1070" s="11">
        <v>284</v>
      </c>
      <c r="D1070" s="11">
        <v>1314</v>
      </c>
      <c r="E1070" s="11">
        <v>67.010000000000005</v>
      </c>
      <c r="F1070" s="11">
        <v>144.71</v>
      </c>
      <c r="G1070" s="17">
        <f t="shared" si="75"/>
        <v>2.3474864239195452</v>
      </c>
      <c r="J1070" s="11">
        <v>296</v>
      </c>
      <c r="K1070" s="11">
        <v>6.62</v>
      </c>
      <c r="L1070" s="11">
        <v>24.89</v>
      </c>
      <c r="M1070" s="11">
        <v>11.46</v>
      </c>
      <c r="N1070" s="11">
        <v>20.2</v>
      </c>
      <c r="O1070" s="17">
        <f t="shared" si="73"/>
        <v>3.6496815286624207</v>
      </c>
      <c r="R1070" s="11">
        <v>465</v>
      </c>
      <c r="S1070" s="11">
        <v>9.4499999999999993</v>
      </c>
      <c r="T1070" s="11">
        <v>41.76</v>
      </c>
      <c r="U1070" s="11">
        <v>11.72</v>
      </c>
      <c r="V1070" s="11">
        <v>24.78</v>
      </c>
      <c r="W1070" s="17">
        <f t="shared" si="70"/>
        <v>3.7324840764331211</v>
      </c>
      <c r="Z1070" s="11">
        <v>73</v>
      </c>
      <c r="AA1070" s="11">
        <v>5.46</v>
      </c>
      <c r="AB1070" s="11">
        <v>16.010000000000002</v>
      </c>
      <c r="AC1070" s="11">
        <v>9.4</v>
      </c>
      <c r="AD1070" s="11">
        <v>15.39</v>
      </c>
      <c r="AE1070" s="17">
        <f t="shared" si="74"/>
        <v>2.9936305732484074</v>
      </c>
    </row>
    <row r="1071" spans="2:31" x14ac:dyDescent="0.25">
      <c r="B1071" s="11">
        <v>167</v>
      </c>
      <c r="C1071" s="11">
        <v>319</v>
      </c>
      <c r="D1071" s="11">
        <v>899</v>
      </c>
      <c r="E1071" s="11">
        <v>68.53</v>
      </c>
      <c r="F1071" s="11">
        <v>124.23</v>
      </c>
      <c r="G1071" s="17">
        <f t="shared" si="75"/>
        <v>2.4007348848113179</v>
      </c>
      <c r="J1071" s="11">
        <v>318</v>
      </c>
      <c r="K1071" s="11">
        <v>8.7100000000000009</v>
      </c>
      <c r="L1071" s="11">
        <v>20.67</v>
      </c>
      <c r="M1071" s="11">
        <v>11.53</v>
      </c>
      <c r="N1071" s="11">
        <v>17.28</v>
      </c>
      <c r="O1071" s="17">
        <f t="shared" si="73"/>
        <v>3.6719745222929934</v>
      </c>
      <c r="R1071" s="11">
        <v>303</v>
      </c>
      <c r="S1071" s="11">
        <v>8.2799999999999994</v>
      </c>
      <c r="T1071" s="11">
        <v>39.08</v>
      </c>
      <c r="U1071" s="11">
        <v>11.75</v>
      </c>
      <c r="V1071" s="11">
        <v>23.67</v>
      </c>
      <c r="W1071" s="17">
        <f t="shared" si="70"/>
        <v>3.7420382165605095</v>
      </c>
      <c r="Z1071" s="11">
        <v>475</v>
      </c>
      <c r="AA1071" s="11">
        <v>6.21</v>
      </c>
      <c r="AB1071" s="11">
        <v>25.14</v>
      </c>
      <c r="AC1071" s="11">
        <v>9.51</v>
      </c>
      <c r="AD1071" s="11">
        <v>19.309999999999999</v>
      </c>
      <c r="AE1071" s="17">
        <f t="shared" si="74"/>
        <v>3.0286624203821653</v>
      </c>
    </row>
    <row r="1072" spans="2:31" x14ac:dyDescent="0.25">
      <c r="B1072" s="11">
        <v>318</v>
      </c>
      <c r="C1072" s="11">
        <v>241</v>
      </c>
      <c r="D1072" s="11">
        <v>716</v>
      </c>
      <c r="E1072" s="11">
        <v>70.67</v>
      </c>
      <c r="F1072" s="11">
        <v>112.47</v>
      </c>
      <c r="G1072" s="17">
        <f t="shared" si="75"/>
        <v>2.475703112645788</v>
      </c>
      <c r="J1072" s="11">
        <v>265</v>
      </c>
      <c r="K1072" s="11">
        <v>8.9700000000000006</v>
      </c>
      <c r="L1072" s="11">
        <v>34.28</v>
      </c>
      <c r="M1072" s="11">
        <v>11.54</v>
      </c>
      <c r="N1072" s="11">
        <v>22.45</v>
      </c>
      <c r="O1072" s="17">
        <f t="shared" si="73"/>
        <v>3.6751592356687892</v>
      </c>
      <c r="R1072" s="11">
        <v>477</v>
      </c>
      <c r="S1072" s="11">
        <v>8.9700000000000006</v>
      </c>
      <c r="T1072" s="11">
        <v>31.96</v>
      </c>
      <c r="U1072" s="11">
        <v>11.8</v>
      </c>
      <c r="V1072" s="11">
        <v>21.67</v>
      </c>
      <c r="W1072" s="17">
        <f t="shared" si="70"/>
        <v>3.7579617834394905</v>
      </c>
      <c r="Z1072" s="11">
        <v>368</v>
      </c>
      <c r="AA1072" s="11">
        <v>6.46</v>
      </c>
      <c r="AB1072" s="11">
        <v>22.03</v>
      </c>
      <c r="AC1072" s="11">
        <v>9.94</v>
      </c>
      <c r="AD1072" s="11">
        <v>18.63</v>
      </c>
      <c r="AE1072" s="17">
        <f t="shared" si="74"/>
        <v>3.1656050955414008</v>
      </c>
    </row>
    <row r="1073" spans="2:31" x14ac:dyDescent="0.25">
      <c r="B1073" s="11">
        <v>118</v>
      </c>
      <c r="C1073" s="11">
        <v>334</v>
      </c>
      <c r="D1073" s="11">
        <v>791</v>
      </c>
      <c r="E1073" s="11">
        <v>71.36</v>
      </c>
      <c r="F1073" s="11">
        <v>115.98</v>
      </c>
      <c r="G1073" s="17">
        <f t="shared" si="75"/>
        <v>2.4998751113400797</v>
      </c>
      <c r="J1073" s="11">
        <v>348</v>
      </c>
      <c r="K1073" s="11">
        <v>8.68</v>
      </c>
      <c r="L1073" s="11">
        <v>26.56</v>
      </c>
      <c r="M1073" s="11">
        <v>11.54</v>
      </c>
      <c r="N1073" s="11">
        <v>19.84</v>
      </c>
      <c r="O1073" s="17">
        <f t="shared" si="73"/>
        <v>3.6751592356687892</v>
      </c>
      <c r="R1073" s="11">
        <v>408</v>
      </c>
      <c r="S1073" s="11">
        <v>7.8</v>
      </c>
      <c r="T1073" s="11">
        <v>35.020000000000003</v>
      </c>
      <c r="U1073" s="11">
        <v>11.88</v>
      </c>
      <c r="V1073" s="11">
        <v>23.34</v>
      </c>
      <c r="W1073" s="17">
        <f t="shared" ref="W1073:W1136" si="76">U1073/3.14</f>
        <v>3.7834394904458599</v>
      </c>
      <c r="Z1073" s="11">
        <v>126</v>
      </c>
      <c r="AA1073" s="11">
        <v>6.63</v>
      </c>
      <c r="AB1073" s="11">
        <v>23.6</v>
      </c>
      <c r="AC1073" s="11">
        <v>10.17</v>
      </c>
      <c r="AD1073" s="11">
        <v>18.88</v>
      </c>
      <c r="AE1073" s="17">
        <f t="shared" si="74"/>
        <v>3.2388535031847132</v>
      </c>
    </row>
    <row r="1074" spans="2:31" x14ac:dyDescent="0.25">
      <c r="B1074" s="11">
        <v>279</v>
      </c>
      <c r="C1074" s="11">
        <v>371</v>
      </c>
      <c r="D1074" s="11">
        <v>1498</v>
      </c>
      <c r="E1074" s="11">
        <v>73.010000000000005</v>
      </c>
      <c r="F1074" s="11">
        <v>163.68</v>
      </c>
      <c r="G1074" s="17">
        <f t="shared" si="75"/>
        <v>2.557677716913386</v>
      </c>
      <c r="J1074" s="11">
        <v>357</v>
      </c>
      <c r="K1074" s="11">
        <v>9.35</v>
      </c>
      <c r="L1074" s="11">
        <v>25.71</v>
      </c>
      <c r="M1074" s="11">
        <v>11.58</v>
      </c>
      <c r="N1074" s="11">
        <v>18.98</v>
      </c>
      <c r="O1074" s="17">
        <f t="shared" si="73"/>
        <v>3.6878980891719744</v>
      </c>
      <c r="R1074" s="11">
        <v>116</v>
      </c>
      <c r="S1074" s="11">
        <v>8.43</v>
      </c>
      <c r="T1074" s="11">
        <v>21.3</v>
      </c>
      <c r="U1074" s="11">
        <v>11.9</v>
      </c>
      <c r="V1074" s="11">
        <v>18.13</v>
      </c>
      <c r="W1074" s="17">
        <f t="shared" si="76"/>
        <v>3.7898089171974521</v>
      </c>
      <c r="Z1074" s="11">
        <v>63</v>
      </c>
      <c r="AA1074" s="11">
        <v>6.86</v>
      </c>
      <c r="AB1074" s="11">
        <v>25.47</v>
      </c>
      <c r="AC1074" s="11">
        <v>10.38</v>
      </c>
      <c r="AD1074" s="11">
        <v>21.41</v>
      </c>
      <c r="AE1074" s="17">
        <f t="shared" si="74"/>
        <v>3.3057324840764331</v>
      </c>
    </row>
    <row r="1075" spans="2:31" x14ac:dyDescent="0.25">
      <c r="B1075" s="11">
        <v>562</v>
      </c>
      <c r="C1075" s="11">
        <v>313</v>
      </c>
      <c r="D1075" s="11">
        <v>1189</v>
      </c>
      <c r="E1075" s="11">
        <v>73.010000000000005</v>
      </c>
      <c r="F1075" s="11">
        <v>149.78</v>
      </c>
      <c r="G1075" s="17">
        <f t="shared" si="75"/>
        <v>2.557677716913386</v>
      </c>
      <c r="J1075" s="11">
        <v>505</v>
      </c>
      <c r="K1075" s="11">
        <v>9.39</v>
      </c>
      <c r="L1075" s="11">
        <v>42.92</v>
      </c>
      <c r="M1075" s="11">
        <v>11.66</v>
      </c>
      <c r="N1075" s="11">
        <v>25.23</v>
      </c>
      <c r="O1075" s="17">
        <f t="shared" si="73"/>
        <v>3.7133757961783438</v>
      </c>
      <c r="R1075" s="11">
        <v>527</v>
      </c>
      <c r="S1075" s="11">
        <v>9.34</v>
      </c>
      <c r="T1075" s="11">
        <v>33.81</v>
      </c>
      <c r="U1075" s="11">
        <v>11.94</v>
      </c>
      <c r="V1075" s="11">
        <v>22.02</v>
      </c>
      <c r="W1075" s="17">
        <f t="shared" si="76"/>
        <v>3.8025477707006368</v>
      </c>
      <c r="Z1075" s="11">
        <v>274</v>
      </c>
      <c r="AA1075" s="11">
        <v>6.3</v>
      </c>
      <c r="AB1075" s="11">
        <v>22.74</v>
      </c>
      <c r="AC1075" s="11">
        <v>10.47</v>
      </c>
      <c r="AD1075" s="11">
        <v>19.39</v>
      </c>
      <c r="AE1075" s="17">
        <f t="shared" si="74"/>
        <v>3.3343949044585988</v>
      </c>
    </row>
    <row r="1076" spans="2:31" x14ac:dyDescent="0.25">
      <c r="B1076" s="11">
        <v>489</v>
      </c>
      <c r="C1076" s="11">
        <v>308</v>
      </c>
      <c r="D1076" s="11">
        <v>752</v>
      </c>
      <c r="E1076" s="11">
        <v>74.67</v>
      </c>
      <c r="F1076" s="11">
        <v>111.64</v>
      </c>
      <c r="G1076" s="17">
        <f t="shared" si="75"/>
        <v>2.6158306413083485</v>
      </c>
      <c r="J1076" s="11">
        <v>37</v>
      </c>
      <c r="K1076" s="11">
        <v>8.8000000000000007</v>
      </c>
      <c r="L1076" s="11">
        <v>33.950000000000003</v>
      </c>
      <c r="M1076" s="11">
        <v>11.7</v>
      </c>
      <c r="N1076" s="11">
        <v>22.24</v>
      </c>
      <c r="O1076" s="17">
        <f t="shared" si="73"/>
        <v>3.7261146496815285</v>
      </c>
      <c r="R1076" s="11">
        <v>189</v>
      </c>
      <c r="S1076" s="11">
        <v>9.2799999999999994</v>
      </c>
      <c r="T1076" s="11">
        <v>32.92</v>
      </c>
      <c r="U1076" s="11">
        <v>12.07</v>
      </c>
      <c r="V1076" s="11">
        <v>21.86</v>
      </c>
      <c r="W1076" s="17">
        <f t="shared" si="76"/>
        <v>3.8439490445859872</v>
      </c>
      <c r="Z1076" s="11">
        <v>269</v>
      </c>
      <c r="AA1076" s="11">
        <v>6.01</v>
      </c>
      <c r="AB1076" s="11">
        <v>18.149999999999999</v>
      </c>
      <c r="AC1076" s="11">
        <v>10.5</v>
      </c>
      <c r="AD1076" s="11">
        <v>16.940000000000001</v>
      </c>
      <c r="AE1076" s="17">
        <f t="shared" si="74"/>
        <v>3.3439490445859872</v>
      </c>
    </row>
    <row r="1077" spans="2:31" x14ac:dyDescent="0.25">
      <c r="B1077" s="11">
        <v>327</v>
      </c>
      <c r="C1077" s="11">
        <v>358</v>
      </c>
      <c r="D1077" s="11">
        <v>1332</v>
      </c>
      <c r="E1077" s="11">
        <v>75.5</v>
      </c>
      <c r="F1077" s="11">
        <v>148.51</v>
      </c>
      <c r="G1077" s="17">
        <f t="shared" si="75"/>
        <v>2.6449071035058296</v>
      </c>
      <c r="J1077" s="11">
        <v>574</v>
      </c>
      <c r="K1077" s="11">
        <v>9.3800000000000008</v>
      </c>
      <c r="L1077" s="11">
        <v>25.25</v>
      </c>
      <c r="M1077" s="11">
        <v>11.73</v>
      </c>
      <c r="N1077" s="11">
        <v>19.61</v>
      </c>
      <c r="O1077" s="17">
        <f t="shared" si="73"/>
        <v>3.7356687898089174</v>
      </c>
      <c r="R1077" s="11">
        <v>451</v>
      </c>
      <c r="S1077" s="11">
        <v>8.76</v>
      </c>
      <c r="T1077" s="11">
        <v>34.979999999999997</v>
      </c>
      <c r="U1077" s="11">
        <v>12.28</v>
      </c>
      <c r="V1077" s="11">
        <v>23.11</v>
      </c>
      <c r="W1077" s="17">
        <f t="shared" si="76"/>
        <v>3.9108280254777066</v>
      </c>
      <c r="Z1077" s="11">
        <v>384</v>
      </c>
      <c r="AA1077" s="11">
        <v>7.73</v>
      </c>
      <c r="AB1077" s="11">
        <v>16.34</v>
      </c>
      <c r="AC1077" s="11">
        <v>10.62</v>
      </c>
      <c r="AD1077" s="11">
        <v>15.64</v>
      </c>
      <c r="AE1077" s="17">
        <f t="shared" si="74"/>
        <v>3.3821656050955409</v>
      </c>
    </row>
    <row r="1078" spans="2:31" x14ac:dyDescent="0.25">
      <c r="B1078" s="11">
        <v>386</v>
      </c>
      <c r="C1078" s="11">
        <v>335</v>
      </c>
      <c r="D1078" s="11">
        <v>724</v>
      </c>
      <c r="E1078" s="11">
        <v>76.53</v>
      </c>
      <c r="F1078" s="11">
        <v>110.57</v>
      </c>
      <c r="G1078" s="17">
        <f t="shared" si="75"/>
        <v>2.6809899421364389</v>
      </c>
      <c r="J1078" s="11">
        <v>225</v>
      </c>
      <c r="K1078" s="11">
        <v>8.85</v>
      </c>
      <c r="L1078" s="11">
        <v>23.99</v>
      </c>
      <c r="M1078" s="11">
        <v>11.75</v>
      </c>
      <c r="N1078" s="11">
        <v>18.73</v>
      </c>
      <c r="O1078" s="17">
        <f t="shared" si="73"/>
        <v>3.7420382165605095</v>
      </c>
      <c r="R1078" s="11">
        <v>130</v>
      </c>
      <c r="S1078" s="11">
        <v>9.99</v>
      </c>
      <c r="T1078" s="11">
        <v>24.01</v>
      </c>
      <c r="U1078" s="11">
        <v>12.29</v>
      </c>
      <c r="V1078" s="11">
        <v>19.04</v>
      </c>
      <c r="W1078" s="17">
        <f t="shared" si="76"/>
        <v>3.9140127388535029</v>
      </c>
      <c r="Z1078" s="11">
        <v>148</v>
      </c>
      <c r="AA1078" s="11">
        <v>5.72</v>
      </c>
      <c r="AB1078" s="11">
        <v>29.73</v>
      </c>
      <c r="AC1078" s="11">
        <v>10.68</v>
      </c>
      <c r="AD1078" s="11">
        <v>21.71</v>
      </c>
      <c r="AE1078" s="17">
        <f t="shared" si="74"/>
        <v>3.4012738853503182</v>
      </c>
    </row>
    <row r="1079" spans="2:31" x14ac:dyDescent="0.25">
      <c r="B1079" s="11">
        <v>459</v>
      </c>
      <c r="C1079" s="11">
        <v>289</v>
      </c>
      <c r="D1079" s="11">
        <v>698</v>
      </c>
      <c r="E1079" s="11">
        <v>77.25</v>
      </c>
      <c r="F1079" s="11">
        <v>114.57</v>
      </c>
      <c r="G1079" s="17">
        <f t="shared" si="75"/>
        <v>2.7062128972956998</v>
      </c>
      <c r="J1079" s="11">
        <v>212</v>
      </c>
      <c r="K1079" s="11">
        <v>9.7200000000000006</v>
      </c>
      <c r="L1079" s="11">
        <v>48.36</v>
      </c>
      <c r="M1079" s="11">
        <v>11.76</v>
      </c>
      <c r="N1079" s="11">
        <v>26.24</v>
      </c>
      <c r="O1079" s="17">
        <f t="shared" si="73"/>
        <v>3.7452229299363053</v>
      </c>
      <c r="R1079" s="11">
        <v>472</v>
      </c>
      <c r="S1079" s="11">
        <v>10.56</v>
      </c>
      <c r="T1079" s="11">
        <v>31.24</v>
      </c>
      <c r="U1079" s="11">
        <v>12.45</v>
      </c>
      <c r="V1079" s="11">
        <v>21.2</v>
      </c>
      <c r="W1079" s="17">
        <f t="shared" si="76"/>
        <v>3.9649681528662417</v>
      </c>
      <c r="Z1079" s="11">
        <v>362</v>
      </c>
      <c r="AA1079" s="11">
        <v>8.06</v>
      </c>
      <c r="AB1079" s="11">
        <v>35.07</v>
      </c>
      <c r="AC1079" s="11">
        <v>10.84</v>
      </c>
      <c r="AD1079" s="11">
        <v>23.79</v>
      </c>
      <c r="AE1079" s="17">
        <f t="shared" si="74"/>
        <v>3.452229299363057</v>
      </c>
    </row>
    <row r="1080" spans="2:31" x14ac:dyDescent="0.25">
      <c r="B1080" s="11">
        <v>142</v>
      </c>
      <c r="C1080" s="11">
        <v>331</v>
      </c>
      <c r="D1080" s="11">
        <v>1069</v>
      </c>
      <c r="E1080" s="11">
        <v>77.94</v>
      </c>
      <c r="F1080" s="11">
        <v>132.22999999999999</v>
      </c>
      <c r="G1080" s="17">
        <f t="shared" si="75"/>
        <v>2.7303848959899915</v>
      </c>
      <c r="J1080" s="11">
        <v>97</v>
      </c>
      <c r="K1080" s="11">
        <v>8.94</v>
      </c>
      <c r="L1080" s="11">
        <v>38.020000000000003</v>
      </c>
      <c r="M1080" s="11">
        <v>11.78</v>
      </c>
      <c r="N1080" s="11">
        <v>24.57</v>
      </c>
      <c r="O1080" s="17">
        <f t="shared" si="73"/>
        <v>3.7515923566878979</v>
      </c>
      <c r="R1080" s="11">
        <v>412</v>
      </c>
      <c r="S1080" s="11">
        <v>10.029999999999999</v>
      </c>
      <c r="T1080" s="11">
        <v>37.17</v>
      </c>
      <c r="U1080" s="11">
        <v>12.5</v>
      </c>
      <c r="V1080" s="11">
        <v>23.56</v>
      </c>
      <c r="W1080" s="17">
        <f t="shared" si="76"/>
        <v>3.9808917197452227</v>
      </c>
      <c r="Z1080" s="11">
        <v>105</v>
      </c>
      <c r="AA1080" s="11">
        <v>5.93</v>
      </c>
      <c r="AB1080" s="11">
        <v>31.23</v>
      </c>
      <c r="AC1080" s="11">
        <v>11.23</v>
      </c>
      <c r="AD1080" s="11">
        <v>23.24</v>
      </c>
      <c r="AE1080" s="17">
        <f t="shared" si="74"/>
        <v>3.5764331210191083</v>
      </c>
    </row>
    <row r="1081" spans="2:31" x14ac:dyDescent="0.25">
      <c r="B1081" s="11">
        <v>189</v>
      </c>
      <c r="C1081" s="11">
        <v>430</v>
      </c>
      <c r="D1081" s="11">
        <v>4483</v>
      </c>
      <c r="E1081" s="11">
        <v>78.77</v>
      </c>
      <c r="F1081" s="11">
        <v>277.27999999999997</v>
      </c>
      <c r="G1081" s="17">
        <f t="shared" si="75"/>
        <v>2.759461358187473</v>
      </c>
      <c r="J1081" s="11">
        <v>319</v>
      </c>
      <c r="K1081" s="11">
        <v>9.76</v>
      </c>
      <c r="L1081" s="11">
        <v>21.5</v>
      </c>
      <c r="M1081" s="11">
        <v>11.78</v>
      </c>
      <c r="N1081" s="11">
        <v>17.37</v>
      </c>
      <c r="O1081" s="17">
        <f t="shared" si="73"/>
        <v>3.7515923566878979</v>
      </c>
      <c r="R1081" s="11">
        <v>169</v>
      </c>
      <c r="S1081" s="11">
        <v>10.47</v>
      </c>
      <c r="T1081" s="11">
        <v>35.56</v>
      </c>
      <c r="U1081" s="11">
        <v>12.51</v>
      </c>
      <c r="V1081" s="11">
        <v>22.64</v>
      </c>
      <c r="W1081" s="17">
        <f t="shared" si="76"/>
        <v>3.984076433121019</v>
      </c>
      <c r="Z1081" s="11">
        <v>439</v>
      </c>
      <c r="AA1081" s="11">
        <v>7.96</v>
      </c>
      <c r="AB1081" s="11">
        <v>27.76</v>
      </c>
      <c r="AC1081" s="11">
        <v>11.31</v>
      </c>
      <c r="AD1081" s="11">
        <v>19.850000000000001</v>
      </c>
      <c r="AE1081" s="17">
        <f t="shared" si="74"/>
        <v>3.6019108280254777</v>
      </c>
    </row>
    <row r="1082" spans="2:31" x14ac:dyDescent="0.25">
      <c r="B1082" s="11">
        <v>31</v>
      </c>
      <c r="C1082" s="11">
        <v>315</v>
      </c>
      <c r="D1082" s="11">
        <v>1009</v>
      </c>
      <c r="E1082" s="11">
        <v>81.36</v>
      </c>
      <c r="F1082" s="11">
        <v>156.61000000000001</v>
      </c>
      <c r="G1082" s="17">
        <f t="shared" si="75"/>
        <v>2.8501939329964809</v>
      </c>
      <c r="J1082" s="11">
        <v>512</v>
      </c>
      <c r="K1082" s="11">
        <v>8.75</v>
      </c>
      <c r="L1082" s="11">
        <v>32.270000000000003</v>
      </c>
      <c r="M1082" s="11">
        <v>11.79</v>
      </c>
      <c r="N1082" s="11">
        <v>22.15</v>
      </c>
      <c r="O1082" s="17">
        <f t="shared" si="73"/>
        <v>3.7547770700636938</v>
      </c>
      <c r="R1082" s="11">
        <v>497</v>
      </c>
      <c r="S1082" s="11">
        <v>10.66</v>
      </c>
      <c r="T1082" s="11">
        <v>44.25</v>
      </c>
      <c r="U1082" s="11">
        <v>12.54</v>
      </c>
      <c r="V1082" s="11">
        <v>25.54</v>
      </c>
      <c r="W1082" s="17">
        <f t="shared" si="76"/>
        <v>3.9936305732484074</v>
      </c>
      <c r="Z1082" s="11">
        <v>378</v>
      </c>
      <c r="AA1082" s="11">
        <v>8.5500000000000007</v>
      </c>
      <c r="AB1082" s="11">
        <v>28.56</v>
      </c>
      <c r="AC1082" s="11">
        <v>11.74</v>
      </c>
      <c r="AD1082" s="11">
        <v>20.48</v>
      </c>
      <c r="AE1082" s="17">
        <f t="shared" si="74"/>
        <v>3.7388535031847132</v>
      </c>
    </row>
    <row r="1083" spans="2:31" x14ac:dyDescent="0.25">
      <c r="B1083" s="11">
        <v>58</v>
      </c>
      <c r="C1083" s="11">
        <v>377</v>
      </c>
      <c r="D1083" s="11">
        <v>1772</v>
      </c>
      <c r="E1083" s="11">
        <v>84.08</v>
      </c>
      <c r="F1083" s="11">
        <v>175.1</v>
      </c>
      <c r="G1083" s="17">
        <f t="shared" si="75"/>
        <v>2.9454806524870221</v>
      </c>
      <c r="J1083" s="11">
        <v>146</v>
      </c>
      <c r="K1083" s="11">
        <v>8.6</v>
      </c>
      <c r="L1083" s="11">
        <v>24.49</v>
      </c>
      <c r="M1083" s="11">
        <v>11.89</v>
      </c>
      <c r="N1083" s="11">
        <v>19.18</v>
      </c>
      <c r="O1083" s="17">
        <f t="shared" si="73"/>
        <v>3.7866242038216562</v>
      </c>
      <c r="R1083" s="11">
        <v>360</v>
      </c>
      <c r="S1083" s="11">
        <v>10.039999999999999</v>
      </c>
      <c r="T1083" s="11">
        <v>29.63</v>
      </c>
      <c r="U1083" s="11">
        <v>12.56</v>
      </c>
      <c r="V1083" s="11">
        <v>20.73</v>
      </c>
      <c r="W1083" s="17">
        <f t="shared" si="76"/>
        <v>4</v>
      </c>
      <c r="Z1083" s="11">
        <v>265</v>
      </c>
      <c r="AA1083" s="11">
        <v>7.1</v>
      </c>
      <c r="AB1083" s="11">
        <v>30.86</v>
      </c>
      <c r="AC1083" s="11">
        <v>12</v>
      </c>
      <c r="AD1083" s="11">
        <v>23.35</v>
      </c>
      <c r="AE1083" s="17">
        <f t="shared" si="74"/>
        <v>3.8216560509554141</v>
      </c>
    </row>
    <row r="1084" spans="2:31" x14ac:dyDescent="0.25">
      <c r="B1084" s="11">
        <v>456</v>
      </c>
      <c r="C1084" s="11">
        <v>378</v>
      </c>
      <c r="D1084" s="11">
        <v>1149</v>
      </c>
      <c r="E1084" s="11">
        <v>84.33</v>
      </c>
      <c r="F1084" s="11">
        <v>143.19999999999999</v>
      </c>
      <c r="G1084" s="17">
        <f t="shared" si="75"/>
        <v>2.9542386230284321</v>
      </c>
      <c r="J1084" s="11">
        <v>195</v>
      </c>
      <c r="K1084" s="11">
        <v>9.61</v>
      </c>
      <c r="L1084" s="11">
        <v>28.17</v>
      </c>
      <c r="M1084" s="11">
        <v>11.89</v>
      </c>
      <c r="N1084" s="11">
        <v>20.49</v>
      </c>
      <c r="O1084" s="17">
        <f t="shared" si="73"/>
        <v>3.7866242038216562</v>
      </c>
      <c r="R1084" s="11">
        <v>458</v>
      </c>
      <c r="S1084" s="11">
        <v>10.74</v>
      </c>
      <c r="T1084" s="11">
        <v>31.4</v>
      </c>
      <c r="U1084" s="11">
        <v>12.62</v>
      </c>
      <c r="V1084" s="11">
        <v>21.13</v>
      </c>
      <c r="W1084" s="17">
        <f t="shared" si="76"/>
        <v>4.0191082802547768</v>
      </c>
      <c r="Z1084" s="11">
        <v>451</v>
      </c>
      <c r="AA1084" s="11">
        <v>10.119999999999999</v>
      </c>
      <c r="AB1084" s="11">
        <v>21.11</v>
      </c>
      <c r="AC1084" s="11">
        <v>12.1</v>
      </c>
      <c r="AD1084" s="11">
        <v>17.39</v>
      </c>
      <c r="AE1084" s="17">
        <f t="shared" si="74"/>
        <v>3.8535031847133756</v>
      </c>
    </row>
    <row r="1085" spans="2:31" x14ac:dyDescent="0.25">
      <c r="B1085" s="11">
        <v>501</v>
      </c>
      <c r="C1085" s="11">
        <v>394</v>
      </c>
      <c r="D1085" s="11">
        <v>930</v>
      </c>
      <c r="E1085" s="11">
        <v>84.43</v>
      </c>
      <c r="F1085" s="11">
        <v>125.88</v>
      </c>
      <c r="G1085" s="17">
        <f t="shared" si="75"/>
        <v>2.9577418112449965</v>
      </c>
      <c r="J1085" s="11">
        <v>47</v>
      </c>
      <c r="K1085" s="11">
        <v>9.32</v>
      </c>
      <c r="L1085" s="11">
        <v>24.62</v>
      </c>
      <c r="M1085" s="11">
        <v>11.94</v>
      </c>
      <c r="N1085" s="11">
        <v>19.670000000000002</v>
      </c>
      <c r="O1085" s="17">
        <f t="shared" si="73"/>
        <v>3.8025477707006368</v>
      </c>
      <c r="R1085" s="11">
        <v>514</v>
      </c>
      <c r="S1085" s="11">
        <v>10.58</v>
      </c>
      <c r="T1085" s="11">
        <v>30</v>
      </c>
      <c r="U1085" s="11">
        <v>12.64</v>
      </c>
      <c r="V1085" s="11">
        <v>20.74</v>
      </c>
      <c r="W1085" s="17">
        <f t="shared" si="76"/>
        <v>4.0254777070063694</v>
      </c>
      <c r="Z1085" s="11">
        <v>2</v>
      </c>
      <c r="AA1085" s="11">
        <v>6.72</v>
      </c>
      <c r="AB1085" s="11">
        <v>31.22</v>
      </c>
      <c r="AC1085" s="11">
        <v>12.28</v>
      </c>
      <c r="AD1085" s="11">
        <v>24.22</v>
      </c>
      <c r="AE1085" s="17">
        <f t="shared" si="74"/>
        <v>3.9108280254777066</v>
      </c>
    </row>
    <row r="1086" spans="2:31" x14ac:dyDescent="0.25">
      <c r="B1086" s="11">
        <v>186</v>
      </c>
      <c r="C1086" s="11">
        <v>382</v>
      </c>
      <c r="D1086" s="11">
        <v>2091</v>
      </c>
      <c r="E1086" s="11">
        <v>85.5</v>
      </c>
      <c r="F1086" s="11">
        <v>193.58</v>
      </c>
      <c r="G1086" s="17">
        <f t="shared" si="75"/>
        <v>2.9952259251622309</v>
      </c>
      <c r="J1086" s="11">
        <v>44</v>
      </c>
      <c r="K1086" s="11">
        <v>9.3800000000000008</v>
      </c>
      <c r="L1086" s="11">
        <v>30.37</v>
      </c>
      <c r="M1086" s="11">
        <v>12.02</v>
      </c>
      <c r="N1086" s="11">
        <v>20.97</v>
      </c>
      <c r="O1086" s="17">
        <f t="shared" si="73"/>
        <v>3.8280254777070062</v>
      </c>
      <c r="R1086" s="11">
        <v>180</v>
      </c>
      <c r="S1086" s="11">
        <v>8.66</v>
      </c>
      <c r="T1086" s="11">
        <v>41.84</v>
      </c>
      <c r="U1086" s="11">
        <v>12.68</v>
      </c>
      <c r="V1086" s="11">
        <v>25.45</v>
      </c>
      <c r="W1086" s="17">
        <f t="shared" si="76"/>
        <v>4.0382165605095537</v>
      </c>
      <c r="Z1086" s="11">
        <v>386</v>
      </c>
      <c r="AA1086" s="11">
        <v>9.6300000000000008</v>
      </c>
      <c r="AB1086" s="11">
        <v>38.94</v>
      </c>
      <c r="AC1086" s="11">
        <v>12.32</v>
      </c>
      <c r="AD1086" s="11">
        <v>23.96</v>
      </c>
      <c r="AE1086" s="17">
        <f t="shared" si="74"/>
        <v>3.9235668789808917</v>
      </c>
    </row>
    <row r="1087" spans="2:31" x14ac:dyDescent="0.25">
      <c r="B1087" s="11">
        <v>410</v>
      </c>
      <c r="C1087" s="11">
        <v>357</v>
      </c>
      <c r="D1087" s="11">
        <v>2832</v>
      </c>
      <c r="E1087" s="11">
        <v>85.74</v>
      </c>
      <c r="F1087" s="11">
        <v>218.35</v>
      </c>
      <c r="G1087" s="17">
        <f t="shared" si="75"/>
        <v>3.0036335768819846</v>
      </c>
      <c r="J1087" s="11">
        <v>577</v>
      </c>
      <c r="K1087" s="11">
        <v>9.4600000000000009</v>
      </c>
      <c r="L1087" s="11">
        <v>23.98</v>
      </c>
      <c r="M1087" s="11">
        <v>12.02</v>
      </c>
      <c r="N1087" s="11">
        <v>18.68</v>
      </c>
      <c r="O1087" s="17">
        <f t="shared" si="73"/>
        <v>3.8280254777070062</v>
      </c>
      <c r="R1087" s="11">
        <v>482</v>
      </c>
      <c r="S1087" s="11">
        <v>8.24</v>
      </c>
      <c r="T1087" s="11">
        <v>38.1</v>
      </c>
      <c r="U1087" s="11">
        <v>12.74</v>
      </c>
      <c r="V1087" s="11">
        <v>24.34</v>
      </c>
      <c r="W1087" s="17">
        <f t="shared" si="76"/>
        <v>4.0573248407643314</v>
      </c>
      <c r="Z1087" s="11">
        <v>182</v>
      </c>
      <c r="AA1087" s="11">
        <v>10.49</v>
      </c>
      <c r="AB1087" s="11">
        <v>30.17</v>
      </c>
      <c r="AC1087" s="11">
        <v>12.37</v>
      </c>
      <c r="AD1087" s="11">
        <v>21.26</v>
      </c>
      <c r="AE1087" s="17">
        <f t="shared" si="74"/>
        <v>3.9394904458598723</v>
      </c>
    </row>
    <row r="1088" spans="2:31" x14ac:dyDescent="0.25">
      <c r="B1088" s="11">
        <v>518</v>
      </c>
      <c r="C1088" s="11">
        <v>384</v>
      </c>
      <c r="D1088" s="11">
        <v>1239</v>
      </c>
      <c r="E1088" s="11">
        <v>85.74</v>
      </c>
      <c r="F1088" s="11">
        <v>143.68</v>
      </c>
      <c r="G1088" s="17">
        <f t="shared" si="75"/>
        <v>3.0036335768819846</v>
      </c>
      <c r="J1088" s="11">
        <v>4</v>
      </c>
      <c r="K1088" s="11">
        <v>10.14</v>
      </c>
      <c r="L1088" s="11">
        <v>43.08</v>
      </c>
      <c r="M1088" s="11">
        <v>12.03</v>
      </c>
      <c r="N1088" s="11">
        <v>25.19</v>
      </c>
      <c r="O1088" s="17">
        <f t="shared" si="73"/>
        <v>3.831210191082802</v>
      </c>
      <c r="R1088" s="11">
        <v>309</v>
      </c>
      <c r="S1088" s="11">
        <v>7.02</v>
      </c>
      <c r="T1088" s="11">
        <v>33.24</v>
      </c>
      <c r="U1088" s="11">
        <v>12.81</v>
      </c>
      <c r="V1088" s="11">
        <v>25.49</v>
      </c>
      <c r="W1088" s="17">
        <f t="shared" si="76"/>
        <v>4.0796178343949041</v>
      </c>
      <c r="Z1088" s="11">
        <v>264</v>
      </c>
      <c r="AA1088" s="11">
        <v>8.65</v>
      </c>
      <c r="AB1088" s="11">
        <v>25.85</v>
      </c>
      <c r="AC1088" s="11">
        <v>12.44</v>
      </c>
      <c r="AD1088" s="11">
        <v>20.63</v>
      </c>
      <c r="AE1088" s="17">
        <f t="shared" si="74"/>
        <v>3.9617834394904454</v>
      </c>
    </row>
    <row r="1089" spans="2:31" x14ac:dyDescent="0.25">
      <c r="B1089" s="11">
        <v>128</v>
      </c>
      <c r="C1089" s="11">
        <v>483</v>
      </c>
      <c r="D1089" s="11">
        <v>1689</v>
      </c>
      <c r="E1089" s="11">
        <v>89.84</v>
      </c>
      <c r="F1089" s="11">
        <v>162.71</v>
      </c>
      <c r="G1089" s="17">
        <f t="shared" si="75"/>
        <v>3.1472642937611091</v>
      </c>
      <c r="J1089" s="11">
        <v>490</v>
      </c>
      <c r="K1089" s="11">
        <v>9.06</v>
      </c>
      <c r="L1089" s="11">
        <v>34.67</v>
      </c>
      <c r="M1089" s="11">
        <v>12.11</v>
      </c>
      <c r="N1089" s="11">
        <v>22.56</v>
      </c>
      <c r="O1089" s="17">
        <f t="shared" si="73"/>
        <v>3.8566878980891715</v>
      </c>
      <c r="R1089" s="11">
        <v>123</v>
      </c>
      <c r="S1089" s="11">
        <v>9.75</v>
      </c>
      <c r="T1089" s="11">
        <v>22.35</v>
      </c>
      <c r="U1089" s="11">
        <v>12.82</v>
      </c>
      <c r="V1089" s="11">
        <v>19.29</v>
      </c>
      <c r="W1089" s="17">
        <f t="shared" si="76"/>
        <v>4.0828025477707008</v>
      </c>
      <c r="Z1089" s="11">
        <v>203</v>
      </c>
      <c r="AA1089" s="11">
        <v>8.3000000000000007</v>
      </c>
      <c r="AB1089" s="11">
        <v>29.57</v>
      </c>
      <c r="AC1089" s="11">
        <v>12.49</v>
      </c>
      <c r="AD1089" s="11">
        <v>22.33</v>
      </c>
      <c r="AE1089" s="17">
        <f t="shared" si="74"/>
        <v>3.9777070063694269</v>
      </c>
    </row>
    <row r="1090" spans="2:31" x14ac:dyDescent="0.25">
      <c r="B1090" s="11">
        <v>465</v>
      </c>
      <c r="C1090" s="11">
        <v>389</v>
      </c>
      <c r="D1090" s="11">
        <v>1987</v>
      </c>
      <c r="E1090" s="11">
        <v>90.77</v>
      </c>
      <c r="F1090" s="11">
        <v>193.2</v>
      </c>
      <c r="G1090" s="17">
        <f t="shared" si="75"/>
        <v>3.1798439441751545</v>
      </c>
      <c r="J1090" s="11">
        <v>576</v>
      </c>
      <c r="K1090" s="11">
        <v>8.49</v>
      </c>
      <c r="L1090" s="11">
        <v>30.49</v>
      </c>
      <c r="M1090" s="11">
        <v>12.15</v>
      </c>
      <c r="N1090" s="11">
        <v>21.94</v>
      </c>
      <c r="O1090" s="17">
        <f t="shared" si="73"/>
        <v>3.8694267515923566</v>
      </c>
      <c r="R1090" s="11">
        <v>445</v>
      </c>
      <c r="S1090" s="11">
        <v>11.24</v>
      </c>
      <c r="T1090" s="11">
        <v>40.49</v>
      </c>
      <c r="U1090" s="11">
        <v>12.94</v>
      </c>
      <c r="V1090" s="11">
        <v>24.2</v>
      </c>
      <c r="W1090" s="17">
        <f t="shared" si="76"/>
        <v>4.1210191082802545</v>
      </c>
      <c r="Z1090" s="11">
        <v>458</v>
      </c>
      <c r="AA1090" s="11">
        <v>9.99</v>
      </c>
      <c r="AB1090" s="11">
        <v>23.84</v>
      </c>
      <c r="AC1090" s="11">
        <v>12.5</v>
      </c>
      <c r="AD1090" s="11">
        <v>18.57</v>
      </c>
      <c r="AE1090" s="17">
        <f t="shared" si="74"/>
        <v>3.9808917197452227</v>
      </c>
    </row>
    <row r="1091" spans="2:31" x14ac:dyDescent="0.25">
      <c r="B1091" s="11">
        <v>451</v>
      </c>
      <c r="C1091" s="11">
        <v>409</v>
      </c>
      <c r="D1091" s="11">
        <v>1276</v>
      </c>
      <c r="E1091" s="11">
        <v>90.81</v>
      </c>
      <c r="F1091" s="11">
        <v>152.85</v>
      </c>
      <c r="G1091" s="17">
        <f t="shared" si="75"/>
        <v>3.18124521946178</v>
      </c>
      <c r="J1091" s="11">
        <v>389</v>
      </c>
      <c r="K1091" s="11">
        <v>8.7100000000000009</v>
      </c>
      <c r="L1091" s="11">
        <v>24.59</v>
      </c>
      <c r="M1091" s="11">
        <v>12.22</v>
      </c>
      <c r="N1091" s="11">
        <v>19.170000000000002</v>
      </c>
      <c r="O1091" s="17">
        <f t="shared" si="73"/>
        <v>3.8917197452229302</v>
      </c>
      <c r="R1091" s="11">
        <v>252</v>
      </c>
      <c r="S1091" s="11">
        <v>9.2799999999999994</v>
      </c>
      <c r="T1091" s="11">
        <v>37.9</v>
      </c>
      <c r="U1091" s="11">
        <v>13.04</v>
      </c>
      <c r="V1091" s="11">
        <v>24.63</v>
      </c>
      <c r="W1091" s="17">
        <f t="shared" si="76"/>
        <v>4.1528662420382165</v>
      </c>
      <c r="Z1091" s="11">
        <v>334</v>
      </c>
      <c r="AA1091" s="11">
        <v>9.6300000000000008</v>
      </c>
      <c r="AB1091" s="11">
        <v>30.46</v>
      </c>
      <c r="AC1091" s="11">
        <v>12.63</v>
      </c>
      <c r="AD1091" s="11">
        <v>21.05</v>
      </c>
      <c r="AE1091" s="17">
        <f t="shared" si="74"/>
        <v>4.0222929936305736</v>
      </c>
    </row>
    <row r="1092" spans="2:31" x14ac:dyDescent="0.25">
      <c r="B1092" s="11">
        <v>491</v>
      </c>
      <c r="C1092" s="11">
        <v>442</v>
      </c>
      <c r="D1092" s="11">
        <v>1058</v>
      </c>
      <c r="E1092" s="11">
        <v>91.25</v>
      </c>
      <c r="F1092" s="11">
        <v>132.71</v>
      </c>
      <c r="G1092" s="17">
        <f t="shared" si="75"/>
        <v>3.1966592476146616</v>
      </c>
      <c r="J1092" s="11">
        <v>536</v>
      </c>
      <c r="K1092" s="11">
        <v>10.26</v>
      </c>
      <c r="L1092" s="11">
        <v>30.96</v>
      </c>
      <c r="M1092" s="11">
        <v>12.28</v>
      </c>
      <c r="N1092" s="11">
        <v>21.41</v>
      </c>
      <c r="O1092" s="17">
        <f t="shared" si="73"/>
        <v>3.9108280254777066</v>
      </c>
      <c r="R1092" s="11">
        <v>349</v>
      </c>
      <c r="S1092" s="11">
        <v>10.87</v>
      </c>
      <c r="T1092" s="11">
        <v>29.8</v>
      </c>
      <c r="U1092" s="11">
        <v>13.12</v>
      </c>
      <c r="V1092" s="11">
        <v>21.23</v>
      </c>
      <c r="W1092" s="17">
        <f t="shared" si="76"/>
        <v>4.1783439490445859</v>
      </c>
      <c r="Z1092" s="11">
        <v>288</v>
      </c>
      <c r="AA1092" s="11">
        <v>9.11</v>
      </c>
      <c r="AB1092" s="11">
        <v>27.82</v>
      </c>
      <c r="AC1092" s="11">
        <v>12.67</v>
      </c>
      <c r="AD1092" s="11">
        <v>20.98</v>
      </c>
      <c r="AE1092" s="17">
        <f t="shared" si="74"/>
        <v>4.0350318471337578</v>
      </c>
    </row>
    <row r="1093" spans="2:31" x14ac:dyDescent="0.25">
      <c r="B1093" s="11">
        <v>504</v>
      </c>
      <c r="C1093" s="11">
        <v>530</v>
      </c>
      <c r="D1093" s="11">
        <v>3191</v>
      </c>
      <c r="E1093" s="11">
        <v>91.98</v>
      </c>
      <c r="F1093" s="11">
        <v>226.59</v>
      </c>
      <c r="G1093" s="17">
        <f t="shared" si="75"/>
        <v>3.2222325215955792</v>
      </c>
      <c r="J1093" s="11">
        <v>48</v>
      </c>
      <c r="K1093" s="11">
        <v>9.75</v>
      </c>
      <c r="L1093" s="11">
        <v>38.729999999999997</v>
      </c>
      <c r="M1093" s="11">
        <v>12.29</v>
      </c>
      <c r="N1093" s="11">
        <v>24.65</v>
      </c>
      <c r="O1093" s="17">
        <f t="shared" si="73"/>
        <v>3.9140127388535029</v>
      </c>
      <c r="R1093" s="11">
        <v>91</v>
      </c>
      <c r="S1093" s="11">
        <v>9.09</v>
      </c>
      <c r="T1093" s="11">
        <v>38.49</v>
      </c>
      <c r="U1093" s="11">
        <v>13.13</v>
      </c>
      <c r="V1093" s="11">
        <v>24.52</v>
      </c>
      <c r="W1093" s="17">
        <f t="shared" si="76"/>
        <v>4.1815286624203827</v>
      </c>
      <c r="Z1093" s="11">
        <v>230</v>
      </c>
      <c r="AA1093" s="11">
        <v>9.27</v>
      </c>
      <c r="AB1093" s="11">
        <v>29.34</v>
      </c>
      <c r="AC1093" s="11">
        <v>12.75</v>
      </c>
      <c r="AD1093" s="11">
        <v>21.13</v>
      </c>
      <c r="AE1093" s="17">
        <f t="shared" si="74"/>
        <v>4.0605095541401273</v>
      </c>
    </row>
    <row r="1094" spans="2:31" x14ac:dyDescent="0.25">
      <c r="B1094" s="11">
        <v>84</v>
      </c>
      <c r="C1094" s="11">
        <v>493</v>
      </c>
      <c r="D1094" s="11">
        <v>3042</v>
      </c>
      <c r="E1094" s="11">
        <v>92.57</v>
      </c>
      <c r="F1094" s="11">
        <v>226.94</v>
      </c>
      <c r="G1094" s="17">
        <f t="shared" si="75"/>
        <v>3.2429013320733064</v>
      </c>
      <c r="J1094" s="11">
        <v>38</v>
      </c>
      <c r="K1094" s="11">
        <v>8.01</v>
      </c>
      <c r="L1094" s="11">
        <v>20.88</v>
      </c>
      <c r="M1094" s="11">
        <v>12.31</v>
      </c>
      <c r="N1094" s="11">
        <v>19.21</v>
      </c>
      <c r="O1094" s="17">
        <f t="shared" si="73"/>
        <v>3.9203821656050954</v>
      </c>
      <c r="R1094" s="11">
        <v>357</v>
      </c>
      <c r="S1094" s="11">
        <v>10.119999999999999</v>
      </c>
      <c r="T1094" s="11">
        <v>17.809999999999999</v>
      </c>
      <c r="U1094" s="11">
        <v>13.14</v>
      </c>
      <c r="V1094" s="11">
        <v>16.52</v>
      </c>
      <c r="W1094" s="17">
        <f t="shared" si="76"/>
        <v>4.1847133757961785</v>
      </c>
      <c r="Z1094" s="11">
        <v>38</v>
      </c>
      <c r="AA1094" s="11">
        <v>10.33</v>
      </c>
      <c r="AB1094" s="11">
        <v>46.25</v>
      </c>
      <c r="AC1094" s="11">
        <v>12.81</v>
      </c>
      <c r="AD1094" s="11">
        <v>28.35</v>
      </c>
      <c r="AE1094" s="17">
        <f t="shared" si="74"/>
        <v>4.0796178343949041</v>
      </c>
    </row>
    <row r="1095" spans="2:31" x14ac:dyDescent="0.25">
      <c r="B1095" s="11">
        <v>537</v>
      </c>
      <c r="C1095" s="11">
        <v>498</v>
      </c>
      <c r="D1095" s="11">
        <v>1335</v>
      </c>
      <c r="E1095" s="11">
        <v>93.25</v>
      </c>
      <c r="F1095" s="11">
        <v>151.54</v>
      </c>
      <c r="G1095" s="17">
        <f t="shared" si="75"/>
        <v>3.2667230119459418</v>
      </c>
      <c r="J1095" s="11">
        <v>174</v>
      </c>
      <c r="K1095" s="11">
        <v>10.68</v>
      </c>
      <c r="L1095" s="11">
        <v>35.47</v>
      </c>
      <c r="M1095" s="11">
        <v>12.32</v>
      </c>
      <c r="N1095" s="11">
        <v>22.23</v>
      </c>
      <c r="O1095" s="17">
        <f t="shared" si="73"/>
        <v>3.9235668789808917</v>
      </c>
      <c r="R1095" s="11">
        <v>436</v>
      </c>
      <c r="S1095" s="11">
        <v>11.4</v>
      </c>
      <c r="T1095" s="11">
        <v>38.479999999999997</v>
      </c>
      <c r="U1095" s="11">
        <v>13.19</v>
      </c>
      <c r="V1095" s="11">
        <v>23.43</v>
      </c>
      <c r="W1095" s="17">
        <f t="shared" si="76"/>
        <v>4.2006369426751586</v>
      </c>
      <c r="Z1095" s="11">
        <v>218</v>
      </c>
      <c r="AA1095" s="11">
        <v>11.4</v>
      </c>
      <c r="AB1095" s="11">
        <v>32.82</v>
      </c>
      <c r="AC1095" s="11">
        <v>12.85</v>
      </c>
      <c r="AD1095" s="11">
        <v>21.83</v>
      </c>
      <c r="AE1095" s="17">
        <f t="shared" si="74"/>
        <v>4.0923566878980893</v>
      </c>
    </row>
    <row r="1096" spans="2:31" x14ac:dyDescent="0.25">
      <c r="B1096" s="11">
        <v>212</v>
      </c>
      <c r="C1096" s="11">
        <v>556</v>
      </c>
      <c r="D1096" s="11">
        <v>2778</v>
      </c>
      <c r="E1096" s="11">
        <v>93.88</v>
      </c>
      <c r="F1096" s="11">
        <v>214.35</v>
      </c>
      <c r="G1096" s="17">
        <f t="shared" si="75"/>
        <v>3.288793097710295</v>
      </c>
      <c r="J1096" s="11">
        <v>386</v>
      </c>
      <c r="K1096" s="11">
        <v>10.47</v>
      </c>
      <c r="L1096" s="11">
        <v>30.53</v>
      </c>
      <c r="M1096" s="11">
        <v>12.37</v>
      </c>
      <c r="N1096" s="11">
        <v>21.79</v>
      </c>
      <c r="O1096" s="17">
        <f t="shared" ref="O1096:O1159" si="77">M1096/3.14</f>
        <v>3.9394904458598723</v>
      </c>
      <c r="R1096" s="11">
        <v>43</v>
      </c>
      <c r="S1096" s="11">
        <v>10.83</v>
      </c>
      <c r="T1096" s="11">
        <v>34.26</v>
      </c>
      <c r="U1096" s="11">
        <v>13.2</v>
      </c>
      <c r="V1096" s="11">
        <v>22.6</v>
      </c>
      <c r="W1096" s="17">
        <f t="shared" si="76"/>
        <v>4.2038216560509554</v>
      </c>
      <c r="Z1096" s="11">
        <v>366</v>
      </c>
      <c r="AA1096" s="11">
        <v>9.93</v>
      </c>
      <c r="AB1096" s="11">
        <v>30.89</v>
      </c>
      <c r="AC1096" s="11">
        <v>12.85</v>
      </c>
      <c r="AD1096" s="11">
        <v>21.48</v>
      </c>
      <c r="AE1096" s="17">
        <f t="shared" si="74"/>
        <v>4.0923566878980893</v>
      </c>
    </row>
    <row r="1097" spans="2:31" x14ac:dyDescent="0.25">
      <c r="B1097" s="11">
        <v>143</v>
      </c>
      <c r="C1097" s="11">
        <v>585</v>
      </c>
      <c r="D1097" s="11">
        <v>1379</v>
      </c>
      <c r="E1097" s="11">
        <v>94.08</v>
      </c>
      <c r="F1097" s="11">
        <v>150.85</v>
      </c>
      <c r="G1097" s="17">
        <f t="shared" si="75"/>
        <v>3.2957994741434233</v>
      </c>
      <c r="J1097" s="11">
        <v>329</v>
      </c>
      <c r="K1097" s="11">
        <v>10.19</v>
      </c>
      <c r="L1097" s="11">
        <v>28.77</v>
      </c>
      <c r="M1097" s="11">
        <v>12.46</v>
      </c>
      <c r="N1097" s="11">
        <v>20.57</v>
      </c>
      <c r="O1097" s="17">
        <f t="shared" si="77"/>
        <v>3.9681528662420384</v>
      </c>
      <c r="R1097" s="11">
        <v>331</v>
      </c>
      <c r="S1097" s="11">
        <v>10.47</v>
      </c>
      <c r="T1097" s="11">
        <v>32.31</v>
      </c>
      <c r="U1097" s="11">
        <v>13.21</v>
      </c>
      <c r="V1097" s="11">
        <v>22.87</v>
      </c>
      <c r="W1097" s="17">
        <f t="shared" si="76"/>
        <v>4.2070063694267521</v>
      </c>
      <c r="Z1097" s="11">
        <v>370</v>
      </c>
      <c r="AA1097" s="11">
        <v>10.42</v>
      </c>
      <c r="AB1097" s="11">
        <v>39.82</v>
      </c>
      <c r="AC1097" s="11">
        <v>12.89</v>
      </c>
      <c r="AD1097" s="11">
        <v>24.25</v>
      </c>
      <c r="AE1097" s="17">
        <f t="shared" si="74"/>
        <v>4.1050955414012735</v>
      </c>
    </row>
    <row r="1098" spans="2:31" x14ac:dyDescent="0.25">
      <c r="B1098" s="11">
        <v>256</v>
      </c>
      <c r="C1098" s="11">
        <v>492</v>
      </c>
      <c r="D1098" s="11">
        <v>17952</v>
      </c>
      <c r="E1098" s="11">
        <v>94.23</v>
      </c>
      <c r="F1098" s="11">
        <v>751.29</v>
      </c>
      <c r="G1098" s="17">
        <f t="shared" si="75"/>
        <v>3.3010542564682694</v>
      </c>
      <c r="J1098" s="11">
        <v>68</v>
      </c>
      <c r="K1098" s="11">
        <v>11.02</v>
      </c>
      <c r="L1098" s="11">
        <v>23.81</v>
      </c>
      <c r="M1098" s="11">
        <v>12.56</v>
      </c>
      <c r="N1098" s="11">
        <v>18.440000000000001</v>
      </c>
      <c r="O1098" s="17">
        <f t="shared" si="77"/>
        <v>4</v>
      </c>
      <c r="R1098" s="11">
        <v>461</v>
      </c>
      <c r="S1098" s="11">
        <v>9.33</v>
      </c>
      <c r="T1098" s="11">
        <v>37.78</v>
      </c>
      <c r="U1098" s="11">
        <v>13.27</v>
      </c>
      <c r="V1098" s="11">
        <v>24.77</v>
      </c>
      <c r="W1098" s="17">
        <f t="shared" si="76"/>
        <v>4.2261146496815281</v>
      </c>
      <c r="Z1098" s="11">
        <v>166</v>
      </c>
      <c r="AA1098" s="11">
        <v>11.51</v>
      </c>
      <c r="AB1098" s="11">
        <v>36.799999999999997</v>
      </c>
      <c r="AC1098" s="11">
        <v>13</v>
      </c>
      <c r="AD1098" s="11">
        <v>23.52</v>
      </c>
      <c r="AE1098" s="17">
        <f t="shared" si="74"/>
        <v>4.1401273885350314</v>
      </c>
    </row>
    <row r="1099" spans="2:31" x14ac:dyDescent="0.25">
      <c r="B1099" s="11">
        <v>135</v>
      </c>
      <c r="C1099" s="11">
        <v>418</v>
      </c>
      <c r="D1099" s="11">
        <v>2582</v>
      </c>
      <c r="E1099" s="11">
        <v>94.43</v>
      </c>
      <c r="F1099" s="11">
        <v>210.17</v>
      </c>
      <c r="G1099" s="17">
        <f t="shared" si="75"/>
        <v>3.3080606329013977</v>
      </c>
      <c r="J1099" s="11">
        <v>572</v>
      </c>
      <c r="K1099" s="11">
        <v>11.02</v>
      </c>
      <c r="L1099" s="11">
        <v>26.04</v>
      </c>
      <c r="M1099" s="11">
        <v>12.6</v>
      </c>
      <c r="N1099" s="11">
        <v>19.420000000000002</v>
      </c>
      <c r="O1099" s="17">
        <f t="shared" si="77"/>
        <v>4.0127388535031843</v>
      </c>
      <c r="R1099" s="11">
        <v>369</v>
      </c>
      <c r="S1099" s="11">
        <v>10.82</v>
      </c>
      <c r="T1099" s="11">
        <v>23.46</v>
      </c>
      <c r="U1099" s="11">
        <v>13.29</v>
      </c>
      <c r="V1099" s="11">
        <v>19.04</v>
      </c>
      <c r="W1099" s="17">
        <f t="shared" si="76"/>
        <v>4.2324840764331206</v>
      </c>
      <c r="Z1099" s="11">
        <v>221</v>
      </c>
      <c r="AA1099" s="11">
        <v>11.6</v>
      </c>
      <c r="AB1099" s="11">
        <v>27.19</v>
      </c>
      <c r="AC1099" s="11">
        <v>13.16</v>
      </c>
      <c r="AD1099" s="11">
        <v>19.78</v>
      </c>
      <c r="AE1099" s="17">
        <f t="shared" si="74"/>
        <v>4.1910828025477702</v>
      </c>
    </row>
    <row r="1100" spans="2:31" x14ac:dyDescent="0.25">
      <c r="B1100" s="11">
        <v>296</v>
      </c>
      <c r="C1100" s="11">
        <v>625</v>
      </c>
      <c r="D1100" s="11">
        <v>3460</v>
      </c>
      <c r="E1100" s="11">
        <v>94.43</v>
      </c>
      <c r="F1100" s="11">
        <v>230.45</v>
      </c>
      <c r="G1100" s="17">
        <f t="shared" si="75"/>
        <v>3.3080606329013977</v>
      </c>
      <c r="J1100" s="11">
        <v>234</v>
      </c>
      <c r="K1100" s="11">
        <v>9.69</v>
      </c>
      <c r="L1100" s="11">
        <v>39.85</v>
      </c>
      <c r="M1100" s="11">
        <v>12.64</v>
      </c>
      <c r="N1100" s="11">
        <v>24.52</v>
      </c>
      <c r="O1100" s="17">
        <f t="shared" si="77"/>
        <v>4.0254777070063694</v>
      </c>
      <c r="R1100" s="11">
        <v>359</v>
      </c>
      <c r="S1100" s="11">
        <v>11.85</v>
      </c>
      <c r="T1100" s="11">
        <v>32.799999999999997</v>
      </c>
      <c r="U1100" s="11">
        <v>13.38</v>
      </c>
      <c r="V1100" s="11">
        <v>21.85</v>
      </c>
      <c r="W1100" s="17">
        <f t="shared" si="76"/>
        <v>4.2611464968152868</v>
      </c>
      <c r="Z1100" s="11">
        <v>371</v>
      </c>
      <c r="AA1100" s="11">
        <v>11.28</v>
      </c>
      <c r="AB1100" s="11">
        <v>34.1</v>
      </c>
      <c r="AC1100" s="11">
        <v>13.25</v>
      </c>
      <c r="AD1100" s="11">
        <v>22.6</v>
      </c>
      <c r="AE1100" s="17">
        <f t="shared" si="74"/>
        <v>4.2197452229299364</v>
      </c>
    </row>
    <row r="1101" spans="2:31" x14ac:dyDescent="0.25">
      <c r="B1101" s="11">
        <v>166</v>
      </c>
      <c r="C1101" s="11">
        <v>483</v>
      </c>
      <c r="D1101" s="11">
        <v>1477</v>
      </c>
      <c r="E1101" s="11">
        <v>94.67</v>
      </c>
      <c r="F1101" s="11">
        <v>160.85</v>
      </c>
      <c r="G1101" s="17">
        <f t="shared" si="75"/>
        <v>3.3164682846211511</v>
      </c>
      <c r="J1101" s="11">
        <v>307</v>
      </c>
      <c r="K1101" s="11">
        <v>11.29</v>
      </c>
      <c r="L1101" s="11">
        <v>29.09</v>
      </c>
      <c r="M1101" s="11">
        <v>12.66</v>
      </c>
      <c r="N1101" s="11">
        <v>20.36</v>
      </c>
      <c r="O1101" s="17">
        <f t="shared" si="77"/>
        <v>4.031847133757962</v>
      </c>
      <c r="R1101" s="11">
        <v>300</v>
      </c>
      <c r="S1101" s="11">
        <v>12.16</v>
      </c>
      <c r="T1101" s="11">
        <v>35.72</v>
      </c>
      <c r="U1101" s="11">
        <v>13.56</v>
      </c>
      <c r="V1101" s="11">
        <v>22.99</v>
      </c>
      <c r="W1101" s="17">
        <f t="shared" si="76"/>
        <v>4.3184713375796182</v>
      </c>
      <c r="Z1101" s="11">
        <v>93</v>
      </c>
      <c r="AA1101" s="11">
        <v>8.66</v>
      </c>
      <c r="AB1101" s="11">
        <v>43.28</v>
      </c>
      <c r="AC1101" s="11">
        <v>13.32</v>
      </c>
      <c r="AD1101" s="11">
        <v>27.59</v>
      </c>
      <c r="AE1101" s="17">
        <f t="shared" si="74"/>
        <v>4.2420382165605091</v>
      </c>
    </row>
    <row r="1102" spans="2:31" x14ac:dyDescent="0.25">
      <c r="B1102" s="11">
        <v>411</v>
      </c>
      <c r="C1102" s="11">
        <v>580</v>
      </c>
      <c r="D1102" s="11">
        <v>1941</v>
      </c>
      <c r="E1102" s="11">
        <v>95.5</v>
      </c>
      <c r="F1102" s="11">
        <v>180.51</v>
      </c>
      <c r="G1102" s="17">
        <f t="shared" si="75"/>
        <v>3.3455447468186321</v>
      </c>
      <c r="J1102" s="11">
        <v>26</v>
      </c>
      <c r="K1102" s="11">
        <v>10.59</v>
      </c>
      <c r="L1102" s="11">
        <v>18.53</v>
      </c>
      <c r="M1102" s="11">
        <v>12.73</v>
      </c>
      <c r="N1102" s="11">
        <v>16.8</v>
      </c>
      <c r="O1102" s="17">
        <f t="shared" si="77"/>
        <v>4.0541401273885347</v>
      </c>
      <c r="R1102" s="11">
        <v>81</v>
      </c>
      <c r="S1102" s="11">
        <v>12.04</v>
      </c>
      <c r="T1102" s="11">
        <v>41.19</v>
      </c>
      <c r="U1102" s="11">
        <v>13.57</v>
      </c>
      <c r="V1102" s="11">
        <v>25.23</v>
      </c>
      <c r="W1102" s="17">
        <f t="shared" si="76"/>
        <v>4.3216560509554141</v>
      </c>
      <c r="Z1102" s="11">
        <v>401</v>
      </c>
      <c r="AA1102" s="11">
        <v>11.65</v>
      </c>
      <c r="AB1102" s="11">
        <v>29.09</v>
      </c>
      <c r="AC1102" s="11">
        <v>13.44</v>
      </c>
      <c r="AD1102" s="11">
        <v>21.05</v>
      </c>
      <c r="AE1102" s="17">
        <f t="shared" ref="AE1102:AE1165" si="78">AC1102/3.14</f>
        <v>4.2802547770700636</v>
      </c>
    </row>
    <row r="1103" spans="2:31" x14ac:dyDescent="0.25">
      <c r="B1103" s="11">
        <v>190</v>
      </c>
      <c r="C1103" s="11">
        <v>423</v>
      </c>
      <c r="D1103" s="11">
        <v>2964</v>
      </c>
      <c r="E1103" s="11">
        <v>97.4</v>
      </c>
      <c r="F1103" s="11">
        <v>224.21</v>
      </c>
      <c r="G1103" s="17">
        <f t="shared" si="75"/>
        <v>3.4121053229333489</v>
      </c>
      <c r="J1103" s="11">
        <v>507</v>
      </c>
      <c r="K1103" s="11">
        <v>9.2200000000000006</v>
      </c>
      <c r="L1103" s="11">
        <v>32.51</v>
      </c>
      <c r="M1103" s="11">
        <v>12.8</v>
      </c>
      <c r="N1103" s="11">
        <v>22.24</v>
      </c>
      <c r="O1103" s="17">
        <f t="shared" si="77"/>
        <v>4.0764331210191083</v>
      </c>
      <c r="R1103" s="11">
        <v>275</v>
      </c>
      <c r="S1103" s="11">
        <v>10.5</v>
      </c>
      <c r="T1103" s="11">
        <v>28.04</v>
      </c>
      <c r="U1103" s="11">
        <v>13.61</v>
      </c>
      <c r="V1103" s="11">
        <v>20.74</v>
      </c>
      <c r="W1103" s="17">
        <f t="shared" si="76"/>
        <v>4.3343949044585983</v>
      </c>
      <c r="Z1103" s="11">
        <v>254</v>
      </c>
      <c r="AA1103" s="11">
        <v>12.35</v>
      </c>
      <c r="AB1103" s="11">
        <v>30.94</v>
      </c>
      <c r="AC1103" s="11">
        <v>13.91</v>
      </c>
      <c r="AD1103" s="11">
        <v>21.07</v>
      </c>
      <c r="AE1103" s="17">
        <f t="shared" si="78"/>
        <v>4.4299363057324843</v>
      </c>
    </row>
    <row r="1104" spans="2:31" x14ac:dyDescent="0.25">
      <c r="B1104" s="11">
        <v>13</v>
      </c>
      <c r="C1104" s="11">
        <v>569</v>
      </c>
      <c r="D1104" s="11">
        <v>1499</v>
      </c>
      <c r="E1104" s="11">
        <v>98.67</v>
      </c>
      <c r="F1104" s="11">
        <v>156.94999999999999</v>
      </c>
      <c r="G1104" s="17">
        <f t="shared" si="75"/>
        <v>3.4565958132837116</v>
      </c>
      <c r="J1104" s="11">
        <v>164</v>
      </c>
      <c r="K1104" s="11">
        <v>11.85</v>
      </c>
      <c r="L1104" s="11">
        <v>45.48</v>
      </c>
      <c r="M1104" s="11">
        <v>12.91</v>
      </c>
      <c r="N1104" s="11">
        <v>25.43</v>
      </c>
      <c r="O1104" s="17">
        <f t="shared" si="77"/>
        <v>4.1114649681528661</v>
      </c>
      <c r="R1104" s="11">
        <v>230</v>
      </c>
      <c r="S1104" s="11">
        <v>11.01</v>
      </c>
      <c r="T1104" s="11">
        <v>32.450000000000003</v>
      </c>
      <c r="U1104" s="11">
        <v>13.62</v>
      </c>
      <c r="V1104" s="11">
        <v>21.94</v>
      </c>
      <c r="W1104" s="17">
        <f t="shared" si="76"/>
        <v>4.3375796178343942</v>
      </c>
      <c r="Z1104" s="11">
        <v>333</v>
      </c>
      <c r="AA1104" s="11">
        <v>11.8</v>
      </c>
      <c r="AB1104" s="11">
        <v>30.52</v>
      </c>
      <c r="AC1104" s="11">
        <v>13.94</v>
      </c>
      <c r="AD1104" s="11">
        <v>21.48</v>
      </c>
      <c r="AE1104" s="17">
        <f t="shared" si="78"/>
        <v>4.4394904458598718</v>
      </c>
    </row>
    <row r="1105" spans="2:31" x14ac:dyDescent="0.25">
      <c r="B1105" s="11">
        <v>432</v>
      </c>
      <c r="C1105" s="11">
        <v>618</v>
      </c>
      <c r="D1105" s="11">
        <v>2479</v>
      </c>
      <c r="E1105" s="11">
        <v>100.33</v>
      </c>
      <c r="F1105" s="11">
        <v>214.79</v>
      </c>
      <c r="G1105" s="17">
        <f t="shared" si="75"/>
        <v>3.5147487376786741</v>
      </c>
      <c r="J1105" s="11">
        <v>154</v>
      </c>
      <c r="K1105" s="11">
        <v>10.97</v>
      </c>
      <c r="L1105" s="11">
        <v>38.54</v>
      </c>
      <c r="M1105" s="11">
        <v>12.94</v>
      </c>
      <c r="N1105" s="11">
        <v>23.51</v>
      </c>
      <c r="O1105" s="17">
        <f t="shared" si="77"/>
        <v>4.1210191082802545</v>
      </c>
      <c r="R1105" s="11">
        <v>99</v>
      </c>
      <c r="S1105" s="11">
        <v>13.5</v>
      </c>
      <c r="T1105" s="11">
        <v>41.84</v>
      </c>
      <c r="U1105" s="11">
        <v>13.9</v>
      </c>
      <c r="V1105" s="11">
        <v>24.72</v>
      </c>
      <c r="W1105" s="17">
        <f t="shared" si="76"/>
        <v>4.4267515923566876</v>
      </c>
      <c r="Z1105" s="11">
        <v>133</v>
      </c>
      <c r="AA1105" s="11">
        <v>13.73</v>
      </c>
      <c r="AB1105" s="11">
        <v>29.66</v>
      </c>
      <c r="AC1105" s="11">
        <v>14.07</v>
      </c>
      <c r="AD1105" s="11">
        <v>20.73</v>
      </c>
      <c r="AE1105" s="17">
        <f t="shared" si="78"/>
        <v>4.4808917197452232</v>
      </c>
    </row>
    <row r="1106" spans="2:31" x14ac:dyDescent="0.25">
      <c r="B1106" s="11">
        <v>516</v>
      </c>
      <c r="C1106" s="11">
        <v>489</v>
      </c>
      <c r="D1106" s="11">
        <v>1577</v>
      </c>
      <c r="E1106" s="11">
        <v>100.71</v>
      </c>
      <c r="F1106" s="11">
        <v>165.58</v>
      </c>
      <c r="G1106" s="17">
        <f t="shared" si="75"/>
        <v>3.5280608529016173</v>
      </c>
      <c r="J1106" s="11">
        <v>379</v>
      </c>
      <c r="K1106" s="11">
        <v>11.39</v>
      </c>
      <c r="L1106" s="11">
        <v>45.94</v>
      </c>
      <c r="M1106" s="11">
        <v>12.94</v>
      </c>
      <c r="N1106" s="11">
        <v>26.24</v>
      </c>
      <c r="O1106" s="17">
        <f t="shared" si="77"/>
        <v>4.1210191082802545</v>
      </c>
      <c r="R1106" s="11">
        <v>327</v>
      </c>
      <c r="S1106" s="11">
        <v>11.23</v>
      </c>
      <c r="T1106" s="11">
        <v>46.16</v>
      </c>
      <c r="U1106" s="11">
        <v>13.91</v>
      </c>
      <c r="V1106" s="11">
        <v>27.86</v>
      </c>
      <c r="W1106" s="17">
        <f t="shared" si="76"/>
        <v>4.4299363057324843</v>
      </c>
      <c r="Z1106" s="11">
        <v>303</v>
      </c>
      <c r="AA1106" s="11">
        <v>12.89</v>
      </c>
      <c r="AB1106" s="11">
        <v>60.27</v>
      </c>
      <c r="AC1106" s="11">
        <v>14.07</v>
      </c>
      <c r="AD1106" s="11">
        <v>31.95</v>
      </c>
      <c r="AE1106" s="17">
        <f t="shared" si="78"/>
        <v>4.4808917197452232</v>
      </c>
    </row>
    <row r="1107" spans="2:31" x14ac:dyDescent="0.25">
      <c r="B1107" s="11">
        <v>420</v>
      </c>
      <c r="C1107" s="11">
        <v>632</v>
      </c>
      <c r="D1107" s="11">
        <v>2396</v>
      </c>
      <c r="E1107" s="11">
        <v>100.91</v>
      </c>
      <c r="F1107" s="11">
        <v>189.68</v>
      </c>
      <c r="G1107" s="17">
        <f t="shared" si="75"/>
        <v>3.5350672293347452</v>
      </c>
      <c r="J1107" s="11">
        <v>200</v>
      </c>
      <c r="K1107" s="11">
        <v>11.35</v>
      </c>
      <c r="L1107" s="11">
        <v>41.67</v>
      </c>
      <c r="M1107" s="11">
        <v>13.2</v>
      </c>
      <c r="N1107" s="11">
        <v>25.1</v>
      </c>
      <c r="O1107" s="17">
        <f t="shared" si="77"/>
        <v>4.2038216560509554</v>
      </c>
      <c r="R1107" s="11">
        <v>422</v>
      </c>
      <c r="S1107" s="11">
        <v>12.85</v>
      </c>
      <c r="T1107" s="11">
        <v>34.19</v>
      </c>
      <c r="U1107" s="11">
        <v>13.98</v>
      </c>
      <c r="V1107" s="11">
        <v>22.57</v>
      </c>
      <c r="W1107" s="17">
        <f t="shared" si="76"/>
        <v>4.452229299363057</v>
      </c>
      <c r="Z1107" s="11">
        <v>323</v>
      </c>
      <c r="AA1107" s="11">
        <v>12.5</v>
      </c>
      <c r="AB1107" s="11">
        <v>47.14</v>
      </c>
      <c r="AC1107" s="11">
        <v>14.16</v>
      </c>
      <c r="AD1107" s="11">
        <v>27.8</v>
      </c>
      <c r="AE1107" s="17">
        <f t="shared" si="78"/>
        <v>4.5095541401273884</v>
      </c>
    </row>
    <row r="1108" spans="2:31" x14ac:dyDescent="0.25">
      <c r="B1108" s="11">
        <v>258</v>
      </c>
      <c r="C1108" s="11">
        <v>614</v>
      </c>
      <c r="D1108" s="11">
        <v>3295</v>
      </c>
      <c r="E1108" s="11">
        <v>101.15</v>
      </c>
      <c r="F1108" s="11">
        <v>223.04</v>
      </c>
      <c r="G1108" s="17">
        <f t="shared" si="75"/>
        <v>3.5434748810544994</v>
      </c>
      <c r="J1108" s="11">
        <v>439</v>
      </c>
      <c r="K1108" s="11">
        <v>12.45</v>
      </c>
      <c r="L1108" s="11">
        <v>40.369999999999997</v>
      </c>
      <c r="M1108" s="11">
        <v>13.2</v>
      </c>
      <c r="N1108" s="11">
        <v>23.94</v>
      </c>
      <c r="O1108" s="17">
        <f t="shared" si="77"/>
        <v>4.2038216560509554</v>
      </c>
      <c r="R1108" s="11">
        <v>483</v>
      </c>
      <c r="S1108" s="11">
        <v>10.67</v>
      </c>
      <c r="T1108" s="11">
        <v>36</v>
      </c>
      <c r="U1108" s="11">
        <v>14</v>
      </c>
      <c r="V1108" s="11">
        <v>23.67</v>
      </c>
      <c r="W1108" s="17">
        <f t="shared" si="76"/>
        <v>4.4585987261146496</v>
      </c>
      <c r="Z1108" s="11">
        <v>101</v>
      </c>
      <c r="AA1108" s="11">
        <v>11.34</v>
      </c>
      <c r="AB1108" s="11">
        <v>36.24</v>
      </c>
      <c r="AC1108" s="11">
        <v>14.25</v>
      </c>
      <c r="AD1108" s="11">
        <v>25.69</v>
      </c>
      <c r="AE1108" s="17">
        <f t="shared" si="78"/>
        <v>4.5382165605095537</v>
      </c>
    </row>
    <row r="1109" spans="2:31" x14ac:dyDescent="0.25">
      <c r="B1109" s="11">
        <v>232</v>
      </c>
      <c r="C1109" s="11">
        <v>616</v>
      </c>
      <c r="D1109" s="11">
        <v>1578</v>
      </c>
      <c r="E1109" s="11">
        <v>101.4</v>
      </c>
      <c r="F1109" s="11">
        <v>152.61000000000001</v>
      </c>
      <c r="G1109" s="17">
        <f t="shared" si="75"/>
        <v>3.5522328515959094</v>
      </c>
      <c r="J1109" s="11">
        <v>182</v>
      </c>
      <c r="K1109" s="11">
        <v>9.18</v>
      </c>
      <c r="L1109" s="11">
        <v>34.96</v>
      </c>
      <c r="M1109" s="11">
        <v>13.24</v>
      </c>
      <c r="N1109" s="11">
        <v>23.46</v>
      </c>
      <c r="O1109" s="17">
        <f t="shared" si="77"/>
        <v>4.2165605095541396</v>
      </c>
      <c r="R1109" s="11">
        <v>328</v>
      </c>
      <c r="S1109" s="11">
        <v>12.27</v>
      </c>
      <c r="T1109" s="11">
        <v>36.49</v>
      </c>
      <c r="U1109" s="11">
        <v>14.22</v>
      </c>
      <c r="V1109" s="11">
        <v>23.41</v>
      </c>
      <c r="W1109" s="17">
        <f t="shared" si="76"/>
        <v>4.5286624203821653</v>
      </c>
      <c r="Z1109" s="11">
        <v>196</v>
      </c>
      <c r="AA1109" s="11">
        <v>11.48</v>
      </c>
      <c r="AB1109" s="11">
        <v>26.46</v>
      </c>
      <c r="AC1109" s="11">
        <v>14.31</v>
      </c>
      <c r="AD1109" s="11">
        <v>21.44</v>
      </c>
      <c r="AE1109" s="17">
        <f t="shared" si="78"/>
        <v>4.5573248407643314</v>
      </c>
    </row>
    <row r="1110" spans="2:31" x14ac:dyDescent="0.25">
      <c r="B1110" s="11">
        <v>206</v>
      </c>
      <c r="C1110" s="11">
        <v>639</v>
      </c>
      <c r="D1110" s="11">
        <v>1433</v>
      </c>
      <c r="E1110" s="11">
        <v>102.33</v>
      </c>
      <c r="F1110" s="11">
        <v>157.63999999999999</v>
      </c>
      <c r="G1110" s="17">
        <f t="shared" si="75"/>
        <v>3.5848125020099544</v>
      </c>
      <c r="J1110" s="11">
        <v>335</v>
      </c>
      <c r="K1110" s="11">
        <v>12.09</v>
      </c>
      <c r="L1110" s="11">
        <v>38.409999999999997</v>
      </c>
      <c r="M1110" s="11">
        <v>13.24</v>
      </c>
      <c r="N1110" s="11">
        <v>23.92</v>
      </c>
      <c r="O1110" s="17">
        <f t="shared" si="77"/>
        <v>4.2165605095541396</v>
      </c>
      <c r="R1110" s="11">
        <v>205</v>
      </c>
      <c r="S1110" s="11">
        <v>11.17</v>
      </c>
      <c r="T1110" s="11">
        <v>40.74</v>
      </c>
      <c r="U1110" s="11">
        <v>14.25</v>
      </c>
      <c r="V1110" s="11">
        <v>25.48</v>
      </c>
      <c r="W1110" s="17">
        <f t="shared" si="76"/>
        <v>4.5382165605095537</v>
      </c>
      <c r="Z1110" s="11">
        <v>357</v>
      </c>
      <c r="AA1110" s="11">
        <v>14.42</v>
      </c>
      <c r="AB1110" s="11">
        <v>34.28</v>
      </c>
      <c r="AC1110" s="11">
        <v>14.32</v>
      </c>
      <c r="AD1110" s="11">
        <v>21.92</v>
      </c>
      <c r="AE1110" s="17">
        <f t="shared" si="78"/>
        <v>4.5605095541401273</v>
      </c>
    </row>
    <row r="1111" spans="2:31" x14ac:dyDescent="0.25">
      <c r="B1111" s="11">
        <v>114</v>
      </c>
      <c r="C1111" s="11">
        <v>693</v>
      </c>
      <c r="D1111" s="11">
        <v>1724</v>
      </c>
      <c r="E1111" s="11">
        <v>104.57</v>
      </c>
      <c r="F1111" s="11">
        <v>162.61000000000001</v>
      </c>
      <c r="G1111" s="17">
        <f t="shared" si="75"/>
        <v>3.663283918060988</v>
      </c>
      <c r="J1111" s="11">
        <v>454</v>
      </c>
      <c r="K1111" s="11">
        <v>12.79</v>
      </c>
      <c r="L1111" s="11">
        <v>32.78</v>
      </c>
      <c r="M1111" s="11">
        <v>13.29</v>
      </c>
      <c r="N1111" s="11">
        <v>21.57</v>
      </c>
      <c r="O1111" s="17">
        <f t="shared" si="77"/>
        <v>4.2324840764331206</v>
      </c>
      <c r="R1111" s="11">
        <v>9</v>
      </c>
      <c r="S1111" s="11">
        <v>12.73</v>
      </c>
      <c r="T1111" s="11">
        <v>37.29</v>
      </c>
      <c r="U1111" s="11">
        <v>14.47</v>
      </c>
      <c r="V1111" s="11">
        <v>24.19</v>
      </c>
      <c r="W1111" s="17">
        <f t="shared" si="76"/>
        <v>4.6082802547770703</v>
      </c>
      <c r="Z1111" s="11">
        <v>251</v>
      </c>
      <c r="AA1111" s="11">
        <v>10.82</v>
      </c>
      <c r="AB1111" s="11">
        <v>26.5</v>
      </c>
      <c r="AC1111" s="11">
        <v>14.43</v>
      </c>
      <c r="AD1111" s="11">
        <v>20.88</v>
      </c>
      <c r="AE1111" s="17">
        <f t="shared" si="78"/>
        <v>4.5955414012738851</v>
      </c>
    </row>
    <row r="1112" spans="2:31" x14ac:dyDescent="0.25">
      <c r="B1112" s="11">
        <v>556</v>
      </c>
      <c r="C1112" s="11">
        <v>599</v>
      </c>
      <c r="D1112" s="11">
        <v>2059</v>
      </c>
      <c r="E1112" s="11">
        <v>104.57</v>
      </c>
      <c r="F1112" s="11">
        <v>200.17</v>
      </c>
      <c r="G1112" s="17">
        <f t="shared" si="75"/>
        <v>3.663283918060988</v>
      </c>
      <c r="J1112" s="11">
        <v>477</v>
      </c>
      <c r="K1112" s="11">
        <v>12.35</v>
      </c>
      <c r="L1112" s="11">
        <v>34.49</v>
      </c>
      <c r="M1112" s="11">
        <v>13.54</v>
      </c>
      <c r="N1112" s="11">
        <v>22.36</v>
      </c>
      <c r="O1112" s="17">
        <f t="shared" si="77"/>
        <v>4.3121019108280247</v>
      </c>
      <c r="R1112" s="11">
        <v>506</v>
      </c>
      <c r="S1112" s="11">
        <v>13.98</v>
      </c>
      <c r="T1112" s="11">
        <v>44.69</v>
      </c>
      <c r="U1112" s="11">
        <v>14.65</v>
      </c>
      <c r="V1112" s="11">
        <v>25.95</v>
      </c>
      <c r="W1112" s="17">
        <f t="shared" si="76"/>
        <v>4.6656050955414008</v>
      </c>
      <c r="Z1112" s="11">
        <v>280</v>
      </c>
      <c r="AA1112" s="11">
        <v>8.83</v>
      </c>
      <c r="AB1112" s="11">
        <v>26.08</v>
      </c>
      <c r="AC1112" s="11">
        <v>14.5</v>
      </c>
      <c r="AD1112" s="11">
        <v>22.9</v>
      </c>
      <c r="AE1112" s="17">
        <f t="shared" si="78"/>
        <v>4.6178343949044587</v>
      </c>
    </row>
    <row r="1113" spans="2:31" x14ac:dyDescent="0.25">
      <c r="B1113" s="11">
        <v>203</v>
      </c>
      <c r="C1113" s="11">
        <v>613</v>
      </c>
      <c r="D1113" s="11">
        <v>2378</v>
      </c>
      <c r="E1113" s="11">
        <v>106.71</v>
      </c>
      <c r="F1113" s="11">
        <v>199.97</v>
      </c>
      <c r="G1113" s="17">
        <f t="shared" ref="G1113:G1176" si="79">E1113/(3.14*9.0909)</f>
        <v>3.7382521458954581</v>
      </c>
      <c r="J1113" s="11">
        <v>531</v>
      </c>
      <c r="K1113" s="11">
        <v>12.04</v>
      </c>
      <c r="L1113" s="11">
        <v>39.72</v>
      </c>
      <c r="M1113" s="11">
        <v>13.54</v>
      </c>
      <c r="N1113" s="11">
        <v>24.39</v>
      </c>
      <c r="O1113" s="17">
        <f t="shared" si="77"/>
        <v>4.3121019108280247</v>
      </c>
      <c r="R1113" s="11">
        <v>390</v>
      </c>
      <c r="S1113" s="11">
        <v>13</v>
      </c>
      <c r="T1113" s="11">
        <v>36.36</v>
      </c>
      <c r="U1113" s="11">
        <v>14.73</v>
      </c>
      <c r="V1113" s="11">
        <v>23.35</v>
      </c>
      <c r="W1113" s="17">
        <f t="shared" si="76"/>
        <v>4.6910828025477702</v>
      </c>
      <c r="Z1113" s="11">
        <v>393</v>
      </c>
      <c r="AA1113" s="11">
        <v>14.71</v>
      </c>
      <c r="AB1113" s="11">
        <v>42.23</v>
      </c>
      <c r="AC1113" s="11">
        <v>14.62</v>
      </c>
      <c r="AD1113" s="11">
        <v>24.69</v>
      </c>
      <c r="AE1113" s="17">
        <f t="shared" si="78"/>
        <v>4.6560509554140124</v>
      </c>
    </row>
    <row r="1114" spans="2:31" x14ac:dyDescent="0.25">
      <c r="B1114" s="11">
        <v>490</v>
      </c>
      <c r="C1114" s="11">
        <v>741</v>
      </c>
      <c r="D1114" s="11">
        <v>1461</v>
      </c>
      <c r="E1114" s="11">
        <v>106.91</v>
      </c>
      <c r="F1114" s="11">
        <v>151.78</v>
      </c>
      <c r="G1114" s="17">
        <f t="shared" si="79"/>
        <v>3.7452585223285859</v>
      </c>
      <c r="J1114" s="11">
        <v>457</v>
      </c>
      <c r="K1114" s="11">
        <v>10.119999999999999</v>
      </c>
      <c r="L1114" s="11">
        <v>40.69</v>
      </c>
      <c r="M1114" s="11">
        <v>13.55</v>
      </c>
      <c r="N1114" s="11">
        <v>24.96</v>
      </c>
      <c r="O1114" s="17">
        <f t="shared" si="77"/>
        <v>4.3152866242038215</v>
      </c>
      <c r="R1114" s="11">
        <v>322</v>
      </c>
      <c r="S1114" s="11">
        <v>12.66</v>
      </c>
      <c r="T1114" s="11">
        <v>52.87</v>
      </c>
      <c r="U1114" s="11">
        <v>14.78</v>
      </c>
      <c r="V1114" s="11">
        <v>27.67</v>
      </c>
      <c r="W1114" s="17">
        <f t="shared" si="76"/>
        <v>4.7070063694267512</v>
      </c>
      <c r="Z1114" s="11">
        <v>237</v>
      </c>
      <c r="AA1114" s="11">
        <v>14.93</v>
      </c>
      <c r="AB1114" s="11">
        <v>33.25</v>
      </c>
      <c r="AC1114" s="11">
        <v>14.65</v>
      </c>
      <c r="AD1114" s="11">
        <v>22.04</v>
      </c>
      <c r="AE1114" s="17">
        <f t="shared" si="78"/>
        <v>4.6656050955414008</v>
      </c>
    </row>
    <row r="1115" spans="2:31" x14ac:dyDescent="0.25">
      <c r="B1115" s="11">
        <v>509</v>
      </c>
      <c r="C1115" s="11">
        <v>677</v>
      </c>
      <c r="D1115" s="11">
        <v>2760</v>
      </c>
      <c r="E1115" s="11">
        <v>108.47</v>
      </c>
      <c r="F1115" s="11">
        <v>230.63</v>
      </c>
      <c r="G1115" s="17">
        <f t="shared" si="79"/>
        <v>3.7999082585069845</v>
      </c>
      <c r="J1115" s="11">
        <v>258</v>
      </c>
      <c r="K1115" s="11">
        <v>10.25</v>
      </c>
      <c r="L1115" s="11">
        <v>32.270000000000003</v>
      </c>
      <c r="M1115" s="11">
        <v>13.65</v>
      </c>
      <c r="N1115" s="11">
        <v>22.22</v>
      </c>
      <c r="O1115" s="17">
        <f t="shared" si="77"/>
        <v>4.3471337579617835</v>
      </c>
      <c r="R1115" s="11">
        <v>366</v>
      </c>
      <c r="S1115" s="11">
        <v>15.03</v>
      </c>
      <c r="T1115" s="11">
        <v>39.299999999999997</v>
      </c>
      <c r="U1115" s="11">
        <v>14.83</v>
      </c>
      <c r="V1115" s="11">
        <v>23.83</v>
      </c>
      <c r="W1115" s="17">
        <f t="shared" si="76"/>
        <v>4.7229299363057322</v>
      </c>
      <c r="Z1115" s="11">
        <v>397</v>
      </c>
      <c r="AA1115" s="11">
        <v>12.28</v>
      </c>
      <c r="AB1115" s="11">
        <v>37.299999999999997</v>
      </c>
      <c r="AC1115" s="11">
        <v>14.69</v>
      </c>
      <c r="AD1115" s="11">
        <v>24.83</v>
      </c>
      <c r="AE1115" s="17">
        <f t="shared" si="78"/>
        <v>4.6783439490445859</v>
      </c>
    </row>
    <row r="1116" spans="2:31" x14ac:dyDescent="0.25">
      <c r="B1116" s="11">
        <v>252</v>
      </c>
      <c r="C1116" s="11">
        <v>637</v>
      </c>
      <c r="D1116" s="11">
        <v>1388</v>
      </c>
      <c r="E1116" s="11">
        <v>110.12</v>
      </c>
      <c r="F1116" s="11">
        <v>153.82</v>
      </c>
      <c r="G1116" s="17">
        <f t="shared" si="79"/>
        <v>3.8577108640802913</v>
      </c>
      <c r="J1116" s="11">
        <v>275</v>
      </c>
      <c r="K1116" s="11">
        <v>11.47</v>
      </c>
      <c r="L1116" s="11">
        <v>32.74</v>
      </c>
      <c r="M1116" s="11">
        <v>13.66</v>
      </c>
      <c r="N1116" s="11">
        <v>22.61</v>
      </c>
      <c r="O1116" s="17">
        <f t="shared" si="77"/>
        <v>4.3503184713375793</v>
      </c>
      <c r="R1116" s="11">
        <v>136</v>
      </c>
      <c r="S1116" s="11">
        <v>13.03</v>
      </c>
      <c r="T1116" s="11">
        <v>35.44</v>
      </c>
      <c r="U1116" s="11">
        <v>14.86</v>
      </c>
      <c r="V1116" s="11">
        <v>22.9</v>
      </c>
      <c r="W1116" s="17">
        <f t="shared" si="76"/>
        <v>4.7324840764331206</v>
      </c>
      <c r="Z1116" s="11">
        <v>483</v>
      </c>
      <c r="AA1116" s="11">
        <v>13.23</v>
      </c>
      <c r="AB1116" s="11">
        <v>34.619999999999997</v>
      </c>
      <c r="AC1116" s="11">
        <v>14.77</v>
      </c>
      <c r="AD1116" s="11">
        <v>23.31</v>
      </c>
      <c r="AE1116" s="17">
        <f t="shared" si="78"/>
        <v>4.7038216560509554</v>
      </c>
    </row>
    <row r="1117" spans="2:31" x14ac:dyDescent="0.25">
      <c r="B1117" s="11">
        <v>120</v>
      </c>
      <c r="C1117" s="11">
        <v>703</v>
      </c>
      <c r="D1117" s="11">
        <v>2053</v>
      </c>
      <c r="E1117" s="11">
        <v>110.33</v>
      </c>
      <c r="F1117" s="11">
        <v>184.65</v>
      </c>
      <c r="G1117" s="17">
        <f t="shared" si="79"/>
        <v>3.8650675593350754</v>
      </c>
      <c r="J1117" s="11">
        <v>568</v>
      </c>
      <c r="K1117" s="11">
        <v>11.02</v>
      </c>
      <c r="L1117" s="11">
        <v>24.07</v>
      </c>
      <c r="M1117" s="11">
        <v>13.66</v>
      </c>
      <c r="N1117" s="11">
        <v>19.170000000000002</v>
      </c>
      <c r="O1117" s="17">
        <f t="shared" si="77"/>
        <v>4.3503184713375793</v>
      </c>
      <c r="R1117" s="11">
        <v>396</v>
      </c>
      <c r="S1117" s="11">
        <v>12</v>
      </c>
      <c r="T1117" s="11">
        <v>37.67</v>
      </c>
      <c r="U1117" s="11">
        <v>14.9</v>
      </c>
      <c r="V1117" s="11">
        <v>24.74</v>
      </c>
      <c r="W1117" s="17">
        <f t="shared" si="76"/>
        <v>4.7452229299363058</v>
      </c>
      <c r="Z1117" s="11">
        <v>315</v>
      </c>
      <c r="AA1117" s="11">
        <v>13.08</v>
      </c>
      <c r="AB1117" s="11">
        <v>29.51</v>
      </c>
      <c r="AC1117" s="11">
        <v>14.95</v>
      </c>
      <c r="AD1117" s="11">
        <v>21.89</v>
      </c>
      <c r="AE1117" s="17">
        <f t="shared" si="78"/>
        <v>4.7611464968152859</v>
      </c>
    </row>
    <row r="1118" spans="2:31" x14ac:dyDescent="0.25">
      <c r="B1118" s="11">
        <v>39</v>
      </c>
      <c r="C1118" s="11">
        <v>743</v>
      </c>
      <c r="D1118" s="11">
        <v>3639</v>
      </c>
      <c r="E1118" s="11">
        <v>110.43</v>
      </c>
      <c r="F1118" s="11">
        <v>237.72</v>
      </c>
      <c r="G1118" s="17">
        <f t="shared" si="79"/>
        <v>3.8685707475516398</v>
      </c>
      <c r="J1118" s="11">
        <v>245</v>
      </c>
      <c r="K1118" s="11">
        <v>11.14</v>
      </c>
      <c r="L1118" s="11">
        <v>40.340000000000003</v>
      </c>
      <c r="M1118" s="11">
        <v>13.69</v>
      </c>
      <c r="N1118" s="11">
        <v>24.37</v>
      </c>
      <c r="O1118" s="17">
        <f t="shared" si="77"/>
        <v>4.3598726114649677</v>
      </c>
      <c r="R1118" s="11">
        <v>502</v>
      </c>
      <c r="S1118" s="11">
        <v>14.88</v>
      </c>
      <c r="T1118" s="11">
        <v>51.23</v>
      </c>
      <c r="U1118" s="11">
        <v>15.05</v>
      </c>
      <c r="V1118" s="11">
        <v>27.55</v>
      </c>
      <c r="W1118" s="17">
        <f t="shared" si="76"/>
        <v>4.7929936305732488</v>
      </c>
      <c r="Z1118" s="11">
        <v>304</v>
      </c>
      <c r="AA1118" s="11">
        <v>12.85</v>
      </c>
      <c r="AB1118" s="11">
        <v>50.75</v>
      </c>
      <c r="AC1118" s="11">
        <v>15.06</v>
      </c>
      <c r="AD1118" s="11">
        <v>29.85</v>
      </c>
      <c r="AE1118" s="17">
        <f t="shared" si="78"/>
        <v>4.7961783439490446</v>
      </c>
    </row>
    <row r="1119" spans="2:31" x14ac:dyDescent="0.25">
      <c r="B1119" s="11">
        <v>121</v>
      </c>
      <c r="C1119" s="11">
        <v>767</v>
      </c>
      <c r="D1119" s="11">
        <v>2203</v>
      </c>
      <c r="E1119" s="11">
        <v>110.57</v>
      </c>
      <c r="F1119" s="11">
        <v>192.99</v>
      </c>
      <c r="G1119" s="17">
        <f t="shared" si="79"/>
        <v>3.8734752110548287</v>
      </c>
      <c r="J1119" s="11">
        <v>139</v>
      </c>
      <c r="K1119" s="11">
        <v>11.51</v>
      </c>
      <c r="L1119" s="11">
        <v>30.56</v>
      </c>
      <c r="M1119" s="11">
        <v>13.7</v>
      </c>
      <c r="N1119" s="11">
        <v>21.15</v>
      </c>
      <c r="O1119" s="17">
        <f t="shared" si="77"/>
        <v>4.3630573248407636</v>
      </c>
      <c r="R1119" s="11">
        <v>406</v>
      </c>
      <c r="S1119" s="11">
        <v>13.12</v>
      </c>
      <c r="T1119" s="11">
        <v>46.96</v>
      </c>
      <c r="U1119" s="11">
        <v>15.09</v>
      </c>
      <c r="V1119" s="11">
        <v>26.72</v>
      </c>
      <c r="W1119" s="17">
        <f t="shared" si="76"/>
        <v>4.8057324840764331</v>
      </c>
      <c r="Z1119" s="11">
        <v>204</v>
      </c>
      <c r="AA1119" s="11">
        <v>13.48</v>
      </c>
      <c r="AB1119" s="11">
        <v>26.29</v>
      </c>
      <c r="AC1119" s="11">
        <v>15.08</v>
      </c>
      <c r="AD1119" s="11">
        <v>20.04</v>
      </c>
      <c r="AE1119" s="17">
        <f t="shared" si="78"/>
        <v>4.8025477707006372</v>
      </c>
    </row>
    <row r="1120" spans="2:31" x14ac:dyDescent="0.25">
      <c r="B1120" s="11">
        <v>209</v>
      </c>
      <c r="C1120" s="11">
        <v>812</v>
      </c>
      <c r="D1120" s="11">
        <v>1851</v>
      </c>
      <c r="E1120" s="11">
        <v>110.67</v>
      </c>
      <c r="F1120" s="11">
        <v>164.12</v>
      </c>
      <c r="G1120" s="17">
        <f t="shared" si="79"/>
        <v>3.8769783992713931</v>
      </c>
      <c r="J1120" s="11">
        <v>316</v>
      </c>
      <c r="K1120" s="11">
        <v>13.26</v>
      </c>
      <c r="L1120" s="11">
        <v>43.74</v>
      </c>
      <c r="M1120" s="11">
        <v>13.7</v>
      </c>
      <c r="N1120" s="11">
        <v>25.51</v>
      </c>
      <c r="O1120" s="17">
        <f t="shared" si="77"/>
        <v>4.3630573248407636</v>
      </c>
      <c r="R1120" s="11">
        <v>343</v>
      </c>
      <c r="S1120" s="11">
        <v>11.76</v>
      </c>
      <c r="T1120" s="11">
        <v>29.78</v>
      </c>
      <c r="U1120" s="11">
        <v>15.26</v>
      </c>
      <c r="V1120" s="11">
        <v>24</v>
      </c>
      <c r="W1120" s="17">
        <f t="shared" si="76"/>
        <v>4.8598726114649677</v>
      </c>
      <c r="Z1120" s="11">
        <v>240</v>
      </c>
      <c r="AA1120" s="11">
        <v>12.4</v>
      </c>
      <c r="AB1120" s="11">
        <v>34.39</v>
      </c>
      <c r="AC1120" s="11">
        <v>15.1</v>
      </c>
      <c r="AD1120" s="11">
        <v>23.74</v>
      </c>
      <c r="AE1120" s="17">
        <f t="shared" si="78"/>
        <v>4.8089171974522289</v>
      </c>
    </row>
    <row r="1121" spans="2:31" x14ac:dyDescent="0.25">
      <c r="B1121" s="11">
        <v>221</v>
      </c>
      <c r="C1121" s="11">
        <v>829</v>
      </c>
      <c r="D1121" s="11">
        <v>2460</v>
      </c>
      <c r="E1121" s="11">
        <v>112.23</v>
      </c>
      <c r="F1121" s="11">
        <v>197.14</v>
      </c>
      <c r="G1121" s="17">
        <f t="shared" si="79"/>
        <v>3.9316281354497917</v>
      </c>
      <c r="J1121" s="11">
        <v>161</v>
      </c>
      <c r="K1121" s="11">
        <v>13.1</v>
      </c>
      <c r="L1121" s="11">
        <v>35.43</v>
      </c>
      <c r="M1121" s="11">
        <v>13.77</v>
      </c>
      <c r="N1121" s="11">
        <v>22.46</v>
      </c>
      <c r="O1121" s="17">
        <f t="shared" si="77"/>
        <v>4.3853503184713372</v>
      </c>
      <c r="R1121" s="11">
        <v>25</v>
      </c>
      <c r="S1121" s="11">
        <v>12.63</v>
      </c>
      <c r="T1121" s="11">
        <v>40.9</v>
      </c>
      <c r="U1121" s="11">
        <v>15.4</v>
      </c>
      <c r="V1121" s="11">
        <v>28.17</v>
      </c>
      <c r="W1121" s="17">
        <f t="shared" si="76"/>
        <v>4.9044585987261149</v>
      </c>
      <c r="Z1121" s="11">
        <v>217</v>
      </c>
      <c r="AA1121" s="11">
        <v>15.27</v>
      </c>
      <c r="AB1121" s="11">
        <v>43.75</v>
      </c>
      <c r="AC1121" s="11">
        <v>15.2</v>
      </c>
      <c r="AD1121" s="11">
        <v>26.28</v>
      </c>
      <c r="AE1121" s="17">
        <f t="shared" si="78"/>
        <v>4.8407643312101909</v>
      </c>
    </row>
    <row r="1122" spans="2:31" x14ac:dyDescent="0.25">
      <c r="B1122" s="11">
        <v>404</v>
      </c>
      <c r="C1122" s="11">
        <v>646</v>
      </c>
      <c r="D1122" s="11">
        <v>1777</v>
      </c>
      <c r="E1122" s="11">
        <v>113.05</v>
      </c>
      <c r="F1122" s="11">
        <v>172.75</v>
      </c>
      <c r="G1122" s="17">
        <f t="shared" si="79"/>
        <v>3.9603542788256165</v>
      </c>
      <c r="J1122" s="11">
        <v>271</v>
      </c>
      <c r="K1122" s="11">
        <v>13.19</v>
      </c>
      <c r="L1122" s="11">
        <v>28.85</v>
      </c>
      <c r="M1122" s="11">
        <v>13.79</v>
      </c>
      <c r="N1122" s="11">
        <v>20.09</v>
      </c>
      <c r="O1122" s="17">
        <f t="shared" si="77"/>
        <v>4.3917197452229297</v>
      </c>
      <c r="R1122" s="11">
        <v>61</v>
      </c>
      <c r="S1122" s="11">
        <v>14.17</v>
      </c>
      <c r="T1122" s="11">
        <v>36.74</v>
      </c>
      <c r="U1122" s="11">
        <v>15.46</v>
      </c>
      <c r="V1122" s="11">
        <v>23.76</v>
      </c>
      <c r="W1122" s="17">
        <f t="shared" si="76"/>
        <v>4.9235668789808917</v>
      </c>
      <c r="Z1122" s="11">
        <v>369</v>
      </c>
      <c r="AA1122" s="11">
        <v>15.16</v>
      </c>
      <c r="AB1122" s="11">
        <v>27.03</v>
      </c>
      <c r="AC1122" s="11">
        <v>15.38</v>
      </c>
      <c r="AD1122" s="11">
        <v>20.29</v>
      </c>
      <c r="AE1122" s="17">
        <f t="shared" si="78"/>
        <v>4.8980891719745223</v>
      </c>
    </row>
    <row r="1123" spans="2:31" x14ac:dyDescent="0.25">
      <c r="B1123" s="11">
        <v>492</v>
      </c>
      <c r="C1123" s="11">
        <v>869</v>
      </c>
      <c r="D1123" s="11">
        <v>2162</v>
      </c>
      <c r="E1123" s="11">
        <v>113.74</v>
      </c>
      <c r="F1123" s="11">
        <v>186.27</v>
      </c>
      <c r="G1123" s="17">
        <f t="shared" si="79"/>
        <v>3.9845262775199082</v>
      </c>
      <c r="J1123" s="11">
        <v>555</v>
      </c>
      <c r="K1123" s="11">
        <v>11.95</v>
      </c>
      <c r="L1123" s="11">
        <v>31.75</v>
      </c>
      <c r="M1123" s="11">
        <v>13.86</v>
      </c>
      <c r="N1123" s="11">
        <v>21.96</v>
      </c>
      <c r="O1123" s="17">
        <f t="shared" si="77"/>
        <v>4.4140127388535024</v>
      </c>
      <c r="R1123" s="11">
        <v>177</v>
      </c>
      <c r="S1123" s="11">
        <v>14.98</v>
      </c>
      <c r="T1123" s="11">
        <v>43.6</v>
      </c>
      <c r="U1123" s="11">
        <v>15.54</v>
      </c>
      <c r="V1123" s="11">
        <v>25.43</v>
      </c>
      <c r="W1123" s="17">
        <f t="shared" si="76"/>
        <v>4.9490445859872603</v>
      </c>
      <c r="Z1123" s="11">
        <v>408</v>
      </c>
      <c r="AA1123" s="11">
        <v>15.55</v>
      </c>
      <c r="AB1123" s="11">
        <v>45.13</v>
      </c>
      <c r="AC1123" s="11">
        <v>15.83</v>
      </c>
      <c r="AD1123" s="11">
        <v>26.54</v>
      </c>
      <c r="AE1123" s="17">
        <f t="shared" si="78"/>
        <v>5.0414012738853504</v>
      </c>
    </row>
    <row r="1124" spans="2:31" x14ac:dyDescent="0.25">
      <c r="B1124" s="11">
        <v>233</v>
      </c>
      <c r="C1124" s="11">
        <v>673</v>
      </c>
      <c r="D1124" s="11">
        <v>2782</v>
      </c>
      <c r="E1124" s="11">
        <v>114.95</v>
      </c>
      <c r="F1124" s="11">
        <v>219.87</v>
      </c>
      <c r="G1124" s="17">
        <f t="shared" si="79"/>
        <v>4.0269148549403333</v>
      </c>
      <c r="J1124" s="11">
        <v>207</v>
      </c>
      <c r="K1124" s="11">
        <v>13.75</v>
      </c>
      <c r="L1124" s="11">
        <v>34.78</v>
      </c>
      <c r="M1124" s="11">
        <v>13.9</v>
      </c>
      <c r="N1124" s="11">
        <v>22.37</v>
      </c>
      <c r="O1124" s="17">
        <f t="shared" si="77"/>
        <v>4.4267515923566876</v>
      </c>
      <c r="R1124" s="11">
        <v>53</v>
      </c>
      <c r="S1124" s="11">
        <v>10.82</v>
      </c>
      <c r="T1124" s="11">
        <v>40.4</v>
      </c>
      <c r="U1124" s="11">
        <v>15.64</v>
      </c>
      <c r="V1124" s="11">
        <v>28.43</v>
      </c>
      <c r="W1124" s="17">
        <f t="shared" si="76"/>
        <v>4.9808917197452232</v>
      </c>
      <c r="Z1124" s="11">
        <v>233</v>
      </c>
      <c r="AA1124" s="11">
        <v>16.53</v>
      </c>
      <c r="AB1124" s="11">
        <v>42.8</v>
      </c>
      <c r="AC1124" s="11">
        <v>15.93</v>
      </c>
      <c r="AD1124" s="11">
        <v>25.25</v>
      </c>
      <c r="AE1124" s="17">
        <f t="shared" si="78"/>
        <v>5.0732484076433115</v>
      </c>
    </row>
    <row r="1125" spans="2:31" x14ac:dyDescent="0.25">
      <c r="B1125" s="11">
        <v>268</v>
      </c>
      <c r="C1125" s="11">
        <v>670</v>
      </c>
      <c r="D1125" s="11">
        <v>2649</v>
      </c>
      <c r="E1125" s="11">
        <v>115.25</v>
      </c>
      <c r="F1125" s="11">
        <v>229.92</v>
      </c>
      <c r="G1125" s="17">
        <f t="shared" si="79"/>
        <v>4.0374244195900246</v>
      </c>
      <c r="J1125" s="11">
        <v>130</v>
      </c>
      <c r="K1125" s="11">
        <v>11.85</v>
      </c>
      <c r="L1125" s="11">
        <v>35.49</v>
      </c>
      <c r="M1125" s="11">
        <v>14.18</v>
      </c>
      <c r="N1125" s="11">
        <v>22.93</v>
      </c>
      <c r="O1125" s="17">
        <f t="shared" si="77"/>
        <v>4.515923566878981</v>
      </c>
      <c r="R1125" s="11">
        <v>325</v>
      </c>
      <c r="S1125" s="11">
        <v>15.45</v>
      </c>
      <c r="T1125" s="11">
        <v>38.840000000000003</v>
      </c>
      <c r="U1125" s="11">
        <v>15.71</v>
      </c>
      <c r="V1125" s="11">
        <v>23.85</v>
      </c>
      <c r="W1125" s="17">
        <f t="shared" si="76"/>
        <v>5.0031847133757958</v>
      </c>
      <c r="Z1125" s="11">
        <v>79</v>
      </c>
      <c r="AA1125" s="11">
        <v>15.58</v>
      </c>
      <c r="AB1125" s="11">
        <v>69.010000000000005</v>
      </c>
      <c r="AC1125" s="11">
        <v>16.010000000000002</v>
      </c>
      <c r="AD1125" s="11">
        <v>36.409999999999997</v>
      </c>
      <c r="AE1125" s="17">
        <f t="shared" si="78"/>
        <v>5.0987261146496818</v>
      </c>
    </row>
    <row r="1126" spans="2:31" x14ac:dyDescent="0.25">
      <c r="B1126" s="11">
        <v>513</v>
      </c>
      <c r="C1126" s="11">
        <v>745</v>
      </c>
      <c r="D1126" s="11">
        <v>2356</v>
      </c>
      <c r="E1126" s="11">
        <v>115.25</v>
      </c>
      <c r="F1126" s="11">
        <v>205.92</v>
      </c>
      <c r="G1126" s="17">
        <f t="shared" si="79"/>
        <v>4.0374244195900246</v>
      </c>
      <c r="J1126" s="11">
        <v>142</v>
      </c>
      <c r="K1126" s="11">
        <v>14.45</v>
      </c>
      <c r="L1126" s="11">
        <v>44.6</v>
      </c>
      <c r="M1126" s="11">
        <v>14.22</v>
      </c>
      <c r="N1126" s="11">
        <v>25.21</v>
      </c>
      <c r="O1126" s="17">
        <f t="shared" si="77"/>
        <v>4.5286624203821653</v>
      </c>
      <c r="R1126" s="11">
        <v>200</v>
      </c>
      <c r="S1126" s="11">
        <v>15.74</v>
      </c>
      <c r="T1126" s="11">
        <v>43.41</v>
      </c>
      <c r="U1126" s="11">
        <v>15.75</v>
      </c>
      <c r="V1126" s="11">
        <v>25.41</v>
      </c>
      <c r="W1126" s="17">
        <f t="shared" si="76"/>
        <v>5.015923566878981</v>
      </c>
      <c r="Z1126" s="11">
        <v>324</v>
      </c>
      <c r="AA1126" s="11">
        <v>13.16</v>
      </c>
      <c r="AB1126" s="11">
        <v>33.119999999999997</v>
      </c>
      <c r="AC1126" s="11">
        <v>16.02</v>
      </c>
      <c r="AD1126" s="11">
        <v>23.56</v>
      </c>
      <c r="AE1126" s="17">
        <f t="shared" si="78"/>
        <v>5.1019108280254777</v>
      </c>
    </row>
    <row r="1127" spans="2:31" x14ac:dyDescent="0.25">
      <c r="B1127" s="11">
        <v>445</v>
      </c>
      <c r="C1127" s="11">
        <v>911</v>
      </c>
      <c r="D1127" s="11">
        <v>6303</v>
      </c>
      <c r="E1127" s="11">
        <v>116.12</v>
      </c>
      <c r="F1127" s="11">
        <v>335.75</v>
      </c>
      <c r="G1127" s="17">
        <f t="shared" si="79"/>
        <v>4.0679021570741316</v>
      </c>
      <c r="J1127" s="11">
        <v>463</v>
      </c>
      <c r="K1127" s="11">
        <v>14.39</v>
      </c>
      <c r="L1127" s="11">
        <v>26.33</v>
      </c>
      <c r="M1127" s="11">
        <v>14.22</v>
      </c>
      <c r="N1127" s="11">
        <v>19.100000000000001</v>
      </c>
      <c r="O1127" s="17">
        <f t="shared" si="77"/>
        <v>4.5286624203821653</v>
      </c>
      <c r="R1127" s="11">
        <v>511</v>
      </c>
      <c r="S1127" s="11">
        <v>16.920000000000002</v>
      </c>
      <c r="T1127" s="11">
        <v>42.99</v>
      </c>
      <c r="U1127" s="11">
        <v>15.75</v>
      </c>
      <c r="V1127" s="11">
        <v>24.55</v>
      </c>
      <c r="W1127" s="17">
        <f t="shared" si="76"/>
        <v>5.015923566878981</v>
      </c>
      <c r="Z1127" s="11">
        <v>322</v>
      </c>
      <c r="AA1127" s="11">
        <v>13.59</v>
      </c>
      <c r="AB1127" s="11">
        <v>26.84</v>
      </c>
      <c r="AC1127" s="11">
        <v>16.079999999999998</v>
      </c>
      <c r="AD1127" s="11">
        <v>21.28</v>
      </c>
      <c r="AE1127" s="17">
        <f t="shared" si="78"/>
        <v>5.1210191082802536</v>
      </c>
    </row>
    <row r="1128" spans="2:31" x14ac:dyDescent="0.25">
      <c r="B1128" s="11">
        <v>425</v>
      </c>
      <c r="C1128" s="11">
        <v>800</v>
      </c>
      <c r="D1128" s="11">
        <v>2675</v>
      </c>
      <c r="E1128" s="11">
        <v>116.47</v>
      </c>
      <c r="F1128" s="11">
        <v>209.62</v>
      </c>
      <c r="G1128" s="17">
        <f t="shared" si="79"/>
        <v>4.080163315832106</v>
      </c>
      <c r="J1128" s="11">
        <v>159</v>
      </c>
      <c r="K1128" s="11">
        <v>12.57</v>
      </c>
      <c r="L1128" s="11">
        <v>23.1</v>
      </c>
      <c r="M1128" s="11">
        <v>14.35</v>
      </c>
      <c r="N1128" s="11">
        <v>18.940000000000001</v>
      </c>
      <c r="O1128" s="17">
        <f t="shared" si="77"/>
        <v>4.5700636942675157</v>
      </c>
      <c r="R1128" s="11">
        <v>22</v>
      </c>
      <c r="S1128" s="11">
        <v>15.96</v>
      </c>
      <c r="T1128" s="11">
        <v>51.21</v>
      </c>
      <c r="U1128" s="11">
        <v>16.14</v>
      </c>
      <c r="V1128" s="11">
        <v>28.3</v>
      </c>
      <c r="W1128" s="17">
        <f t="shared" si="76"/>
        <v>5.1401273885350323</v>
      </c>
      <c r="Z1128" s="11">
        <v>195</v>
      </c>
      <c r="AA1128" s="11">
        <v>9.27</v>
      </c>
      <c r="AB1128" s="11">
        <v>57.38</v>
      </c>
      <c r="AC1128" s="11">
        <v>16.14</v>
      </c>
      <c r="AD1128" s="11">
        <v>37.47</v>
      </c>
      <c r="AE1128" s="17">
        <f t="shared" si="78"/>
        <v>5.1401273885350323</v>
      </c>
    </row>
    <row r="1129" spans="2:31" x14ac:dyDescent="0.25">
      <c r="B1129" s="11">
        <v>295</v>
      </c>
      <c r="C1129" s="11">
        <v>894</v>
      </c>
      <c r="D1129" s="11">
        <v>3283</v>
      </c>
      <c r="E1129" s="11">
        <v>117.05</v>
      </c>
      <c r="F1129" s="11">
        <v>230.69</v>
      </c>
      <c r="G1129" s="17">
        <f t="shared" si="79"/>
        <v>4.100481807488177</v>
      </c>
      <c r="J1129" s="11">
        <v>491</v>
      </c>
      <c r="K1129" s="11">
        <v>14.56</v>
      </c>
      <c r="L1129" s="11">
        <v>45.4</v>
      </c>
      <c r="M1129" s="11">
        <v>14.52</v>
      </c>
      <c r="N1129" s="11">
        <v>25.82</v>
      </c>
      <c r="O1129" s="17">
        <f t="shared" si="77"/>
        <v>4.6242038216560504</v>
      </c>
      <c r="R1129" s="11">
        <v>93</v>
      </c>
      <c r="S1129" s="11">
        <v>17.18</v>
      </c>
      <c r="T1129" s="11">
        <v>32.04</v>
      </c>
      <c r="U1129" s="11">
        <v>16.25</v>
      </c>
      <c r="V1129" s="11">
        <v>21.89</v>
      </c>
      <c r="W1129" s="17">
        <f t="shared" si="76"/>
        <v>5.1751592356687892</v>
      </c>
      <c r="Z1129" s="11">
        <v>348</v>
      </c>
      <c r="AA1129" s="11">
        <v>17.190000000000001</v>
      </c>
      <c r="AB1129" s="11">
        <v>36.47</v>
      </c>
      <c r="AC1129" s="11">
        <v>16.149999999999999</v>
      </c>
      <c r="AD1129" s="11">
        <v>23.34</v>
      </c>
      <c r="AE1129" s="17">
        <f t="shared" si="78"/>
        <v>5.1433121019108272</v>
      </c>
    </row>
    <row r="1130" spans="2:31" x14ac:dyDescent="0.25">
      <c r="B1130" s="11">
        <v>264</v>
      </c>
      <c r="C1130" s="11">
        <v>550</v>
      </c>
      <c r="D1130" s="11">
        <v>4408</v>
      </c>
      <c r="E1130" s="11">
        <v>117.15</v>
      </c>
      <c r="F1130" s="11">
        <v>292.01</v>
      </c>
      <c r="G1130" s="17">
        <f t="shared" si="79"/>
        <v>4.1039849957047414</v>
      </c>
      <c r="J1130" s="11">
        <v>165</v>
      </c>
      <c r="K1130" s="11">
        <v>14.77</v>
      </c>
      <c r="L1130" s="11">
        <v>36.090000000000003</v>
      </c>
      <c r="M1130" s="11">
        <v>14.57</v>
      </c>
      <c r="N1130" s="11">
        <v>22.79</v>
      </c>
      <c r="O1130" s="17">
        <f t="shared" si="77"/>
        <v>4.6401273885350314</v>
      </c>
      <c r="R1130" s="11">
        <v>82</v>
      </c>
      <c r="S1130" s="11">
        <v>16.399999999999999</v>
      </c>
      <c r="T1130" s="11">
        <v>59.04</v>
      </c>
      <c r="U1130" s="11">
        <v>16.260000000000002</v>
      </c>
      <c r="V1130" s="11">
        <v>31.21</v>
      </c>
      <c r="W1130" s="17">
        <f t="shared" si="76"/>
        <v>5.1783439490445859</v>
      </c>
      <c r="Z1130" s="11">
        <v>292</v>
      </c>
      <c r="AA1130" s="11">
        <v>15.62</v>
      </c>
      <c r="AB1130" s="11">
        <v>49.16</v>
      </c>
      <c r="AC1130" s="11">
        <v>16.22</v>
      </c>
      <c r="AD1130" s="11">
        <v>27.58</v>
      </c>
      <c r="AE1130" s="17">
        <f t="shared" si="78"/>
        <v>5.1656050955414008</v>
      </c>
    </row>
    <row r="1131" spans="2:31" x14ac:dyDescent="0.25">
      <c r="B1131" s="11">
        <v>363</v>
      </c>
      <c r="C1131" s="11">
        <v>535</v>
      </c>
      <c r="D1131" s="11">
        <v>3593</v>
      </c>
      <c r="E1131" s="11">
        <v>118.37</v>
      </c>
      <c r="F1131" s="11">
        <v>288.49</v>
      </c>
      <c r="G1131" s="17">
        <f t="shared" si="79"/>
        <v>4.1467238919468219</v>
      </c>
      <c r="J1131" s="11">
        <v>126</v>
      </c>
      <c r="K1131" s="11">
        <v>14.92</v>
      </c>
      <c r="L1131" s="11">
        <v>49.39</v>
      </c>
      <c r="M1131" s="11">
        <v>14.6</v>
      </c>
      <c r="N1131" s="11">
        <v>28.46</v>
      </c>
      <c r="O1131" s="17">
        <f t="shared" si="77"/>
        <v>4.6496815286624198</v>
      </c>
      <c r="R1131" s="11">
        <v>149</v>
      </c>
      <c r="S1131" s="11">
        <v>16.82</v>
      </c>
      <c r="T1131" s="11">
        <v>44.75</v>
      </c>
      <c r="U1131" s="11">
        <v>16.86</v>
      </c>
      <c r="V1131" s="11">
        <v>26.09</v>
      </c>
      <c r="W1131" s="17">
        <f t="shared" si="76"/>
        <v>5.3694267515923562</v>
      </c>
      <c r="Z1131" s="11">
        <v>282</v>
      </c>
      <c r="AA1131" s="11">
        <v>15.63</v>
      </c>
      <c r="AB1131" s="11">
        <v>33.729999999999997</v>
      </c>
      <c r="AC1131" s="11">
        <v>16.29</v>
      </c>
      <c r="AD1131" s="11">
        <v>22.46</v>
      </c>
      <c r="AE1131" s="17">
        <f t="shared" si="78"/>
        <v>5.1878980891719744</v>
      </c>
    </row>
    <row r="1132" spans="2:31" x14ac:dyDescent="0.25">
      <c r="B1132" s="11">
        <v>372</v>
      </c>
      <c r="C1132" s="11">
        <v>939</v>
      </c>
      <c r="D1132" s="11">
        <v>3216</v>
      </c>
      <c r="E1132" s="11">
        <v>118.37</v>
      </c>
      <c r="F1132" s="11">
        <v>242.35</v>
      </c>
      <c r="G1132" s="17">
        <f t="shared" si="79"/>
        <v>4.1467238919468219</v>
      </c>
      <c r="J1132" s="11">
        <v>527</v>
      </c>
      <c r="K1132" s="11">
        <v>12.15</v>
      </c>
      <c r="L1132" s="11">
        <v>33.06</v>
      </c>
      <c r="M1132" s="11">
        <v>14.65</v>
      </c>
      <c r="N1132" s="11">
        <v>22.91</v>
      </c>
      <c r="O1132" s="17">
        <f t="shared" si="77"/>
        <v>4.6656050955414008</v>
      </c>
      <c r="R1132" s="11">
        <v>268</v>
      </c>
      <c r="S1132" s="11">
        <v>14.9</v>
      </c>
      <c r="T1132" s="11">
        <v>39.869999999999997</v>
      </c>
      <c r="U1132" s="11">
        <v>17.100000000000001</v>
      </c>
      <c r="V1132" s="11">
        <v>27.94</v>
      </c>
      <c r="W1132" s="17">
        <f t="shared" si="76"/>
        <v>5.4458598726114653</v>
      </c>
      <c r="Z1132" s="11">
        <v>244</v>
      </c>
      <c r="AA1132" s="11">
        <v>12.16</v>
      </c>
      <c r="AB1132" s="11">
        <v>41.33</v>
      </c>
      <c r="AC1132" s="11">
        <v>16.3</v>
      </c>
      <c r="AD1132" s="11">
        <v>33.47</v>
      </c>
      <c r="AE1132" s="17">
        <f t="shared" si="78"/>
        <v>5.1910828025477711</v>
      </c>
    </row>
    <row r="1133" spans="2:31" x14ac:dyDescent="0.25">
      <c r="B1133" s="11">
        <v>322</v>
      </c>
      <c r="C1133" s="11">
        <v>896</v>
      </c>
      <c r="D1133" s="11">
        <v>2743</v>
      </c>
      <c r="E1133" s="11">
        <v>118.71</v>
      </c>
      <c r="F1133" s="11">
        <v>204.21</v>
      </c>
      <c r="G1133" s="17">
        <f t="shared" si="79"/>
        <v>4.1586347318831391</v>
      </c>
      <c r="J1133" s="11">
        <v>141</v>
      </c>
      <c r="K1133" s="11">
        <v>13.12</v>
      </c>
      <c r="L1133" s="11">
        <v>41.31</v>
      </c>
      <c r="M1133" s="11">
        <v>14.67</v>
      </c>
      <c r="N1133" s="11">
        <v>24.09</v>
      </c>
      <c r="O1133" s="17">
        <f t="shared" si="77"/>
        <v>4.6719745222929934</v>
      </c>
      <c r="R1133" s="11">
        <v>92</v>
      </c>
      <c r="S1133" s="11">
        <v>16.55</v>
      </c>
      <c r="T1133" s="11">
        <v>58.64</v>
      </c>
      <c r="U1133" s="11">
        <v>17.149999999999999</v>
      </c>
      <c r="V1133" s="11">
        <v>31.26</v>
      </c>
      <c r="W1133" s="17">
        <f t="shared" si="76"/>
        <v>5.4617834394904454</v>
      </c>
      <c r="Z1133" s="11">
        <v>507</v>
      </c>
      <c r="AA1133" s="11">
        <v>13.77</v>
      </c>
      <c r="AB1133" s="11">
        <v>27.93</v>
      </c>
      <c r="AC1133" s="11">
        <v>16.34</v>
      </c>
      <c r="AD1133" s="11">
        <v>21.88</v>
      </c>
      <c r="AE1133" s="17">
        <f t="shared" si="78"/>
        <v>5.2038216560509554</v>
      </c>
    </row>
    <row r="1134" spans="2:31" x14ac:dyDescent="0.25">
      <c r="B1134" s="11">
        <v>11</v>
      </c>
      <c r="C1134" s="11">
        <v>830</v>
      </c>
      <c r="D1134" s="11">
        <v>2016</v>
      </c>
      <c r="E1134" s="11">
        <v>119.64</v>
      </c>
      <c r="F1134" s="11">
        <v>187.92</v>
      </c>
      <c r="G1134" s="17">
        <f t="shared" si="79"/>
        <v>4.1912143822971846</v>
      </c>
      <c r="J1134" s="11">
        <v>423</v>
      </c>
      <c r="K1134" s="11">
        <v>11.81</v>
      </c>
      <c r="L1134" s="11">
        <v>32.36</v>
      </c>
      <c r="M1134" s="11">
        <v>14.67</v>
      </c>
      <c r="N1134" s="11">
        <v>22.78</v>
      </c>
      <c r="O1134" s="17">
        <f t="shared" si="77"/>
        <v>4.6719745222929934</v>
      </c>
      <c r="R1134" s="11">
        <v>197</v>
      </c>
      <c r="S1134" s="11">
        <v>14.28</v>
      </c>
      <c r="T1134" s="11">
        <v>71.5</v>
      </c>
      <c r="U1134" s="11">
        <v>17.25</v>
      </c>
      <c r="V1134" s="11">
        <v>37.51</v>
      </c>
      <c r="W1134" s="17">
        <f t="shared" si="76"/>
        <v>5.4936305732484074</v>
      </c>
      <c r="Z1134" s="11">
        <v>151</v>
      </c>
      <c r="AA1134" s="11">
        <v>13.73</v>
      </c>
      <c r="AB1134" s="11">
        <v>41.2</v>
      </c>
      <c r="AC1134" s="11">
        <v>16.36</v>
      </c>
      <c r="AD1134" s="11">
        <v>26.2</v>
      </c>
      <c r="AE1134" s="17">
        <f t="shared" si="78"/>
        <v>5.2101910828025471</v>
      </c>
    </row>
    <row r="1135" spans="2:31" x14ac:dyDescent="0.25">
      <c r="B1135" s="11">
        <v>223</v>
      </c>
      <c r="C1135" s="11">
        <v>796</v>
      </c>
      <c r="D1135" s="11">
        <v>2412</v>
      </c>
      <c r="E1135" s="11">
        <v>119.88</v>
      </c>
      <c r="F1135" s="11">
        <v>195.82</v>
      </c>
      <c r="G1135" s="17">
        <f t="shared" si="79"/>
        <v>4.1996220340169383</v>
      </c>
      <c r="J1135" s="11">
        <v>573</v>
      </c>
      <c r="K1135" s="11">
        <v>14.54</v>
      </c>
      <c r="L1135" s="11">
        <v>33.43</v>
      </c>
      <c r="M1135" s="11">
        <v>14.67</v>
      </c>
      <c r="N1135" s="11">
        <v>22.33</v>
      </c>
      <c r="O1135" s="17">
        <f t="shared" si="77"/>
        <v>4.6719745222929934</v>
      </c>
      <c r="R1135" s="11">
        <v>503</v>
      </c>
      <c r="S1135" s="11">
        <v>19.05</v>
      </c>
      <c r="T1135" s="11">
        <v>60.4</v>
      </c>
      <c r="U1135" s="11">
        <v>17.43</v>
      </c>
      <c r="V1135" s="11">
        <v>30.49</v>
      </c>
      <c r="W1135" s="17">
        <f t="shared" si="76"/>
        <v>5.5509554140127388</v>
      </c>
      <c r="Z1135" s="11">
        <v>293</v>
      </c>
      <c r="AA1135" s="11">
        <v>17.04</v>
      </c>
      <c r="AB1135" s="11">
        <v>38.25</v>
      </c>
      <c r="AC1135" s="11">
        <v>16.39</v>
      </c>
      <c r="AD1135" s="11">
        <v>23.75</v>
      </c>
      <c r="AE1135" s="17">
        <f t="shared" si="78"/>
        <v>5.2197452229299364</v>
      </c>
    </row>
    <row r="1136" spans="2:31" x14ac:dyDescent="0.25">
      <c r="B1136" s="11">
        <v>22</v>
      </c>
      <c r="C1136" s="11">
        <v>536</v>
      </c>
      <c r="D1136" s="11">
        <v>1785</v>
      </c>
      <c r="E1136" s="11">
        <v>121.98</v>
      </c>
      <c r="F1136" s="11">
        <v>245.58</v>
      </c>
      <c r="G1136" s="17">
        <f t="shared" si="79"/>
        <v>4.273188986564783</v>
      </c>
      <c r="J1136" s="11">
        <v>561</v>
      </c>
      <c r="K1136" s="11">
        <v>12.21</v>
      </c>
      <c r="L1136" s="11">
        <v>26.81</v>
      </c>
      <c r="M1136" s="11">
        <v>14.69</v>
      </c>
      <c r="N1136" s="11">
        <v>20.85</v>
      </c>
      <c r="O1136" s="17">
        <f t="shared" si="77"/>
        <v>4.6783439490445859</v>
      </c>
      <c r="R1136" s="11">
        <v>156</v>
      </c>
      <c r="S1136" s="11">
        <v>16.579999999999998</v>
      </c>
      <c r="T1136" s="11">
        <v>54.85</v>
      </c>
      <c r="U1136" s="11">
        <v>17.54</v>
      </c>
      <c r="V1136" s="11">
        <v>30.04</v>
      </c>
      <c r="W1136" s="17">
        <f t="shared" si="76"/>
        <v>5.5859872611464967</v>
      </c>
      <c r="Z1136" s="11">
        <v>81</v>
      </c>
      <c r="AA1136" s="11">
        <v>13.75</v>
      </c>
      <c r="AB1136" s="11">
        <v>39.71</v>
      </c>
      <c r="AC1136" s="11">
        <v>16.420000000000002</v>
      </c>
      <c r="AD1136" s="11">
        <v>25.55</v>
      </c>
      <c r="AE1136" s="17">
        <f t="shared" si="78"/>
        <v>5.2292993630573248</v>
      </c>
    </row>
    <row r="1137" spans="2:31" x14ac:dyDescent="0.25">
      <c r="B1137" s="11">
        <v>198</v>
      </c>
      <c r="C1137" s="11">
        <v>943</v>
      </c>
      <c r="D1137" s="11">
        <v>4404</v>
      </c>
      <c r="E1137" s="11">
        <v>124.67</v>
      </c>
      <c r="F1137" s="11">
        <v>279.52</v>
      </c>
      <c r="G1137" s="17">
        <f t="shared" si="79"/>
        <v>4.3674247495903549</v>
      </c>
      <c r="J1137" s="11">
        <v>238</v>
      </c>
      <c r="K1137" s="11">
        <v>11.81</v>
      </c>
      <c r="L1137" s="11">
        <v>29.52</v>
      </c>
      <c r="M1137" s="11">
        <v>14.79</v>
      </c>
      <c r="N1137" s="11">
        <v>22.02</v>
      </c>
      <c r="O1137" s="17">
        <f t="shared" si="77"/>
        <v>4.7101910828025471</v>
      </c>
      <c r="R1137" s="11">
        <v>233</v>
      </c>
      <c r="S1137" s="11">
        <v>19.82</v>
      </c>
      <c r="T1137" s="11">
        <v>44.52</v>
      </c>
      <c r="U1137" s="11">
        <v>17.579999999999998</v>
      </c>
      <c r="V1137" s="11">
        <v>25.98</v>
      </c>
      <c r="W1137" s="17">
        <f t="shared" ref="W1137:W1200" si="80">U1137/3.14</f>
        <v>5.598726114649681</v>
      </c>
      <c r="Z1137" s="11">
        <v>89</v>
      </c>
      <c r="AA1137" s="11">
        <v>16.670000000000002</v>
      </c>
      <c r="AB1137" s="11">
        <v>59.57</v>
      </c>
      <c r="AC1137" s="11">
        <v>16.54</v>
      </c>
      <c r="AD1137" s="11">
        <v>32.049999999999997</v>
      </c>
      <c r="AE1137" s="17">
        <f t="shared" si="78"/>
        <v>5.2675159235668785</v>
      </c>
    </row>
    <row r="1138" spans="2:31" x14ac:dyDescent="0.25">
      <c r="B1138" s="11">
        <v>224</v>
      </c>
      <c r="C1138" s="11">
        <v>866</v>
      </c>
      <c r="D1138" s="11">
        <v>2192</v>
      </c>
      <c r="E1138" s="11">
        <v>125.05</v>
      </c>
      <c r="F1138" s="11">
        <v>193.24</v>
      </c>
      <c r="G1138" s="17">
        <f t="shared" si="79"/>
        <v>4.380736864813298</v>
      </c>
      <c r="J1138" s="11">
        <v>557</v>
      </c>
      <c r="K1138" s="11">
        <v>15.67</v>
      </c>
      <c r="L1138" s="11">
        <v>32.65</v>
      </c>
      <c r="M1138" s="11">
        <v>14.79</v>
      </c>
      <c r="N1138" s="11">
        <v>21.41</v>
      </c>
      <c r="O1138" s="17">
        <f t="shared" si="77"/>
        <v>4.7101910828025471</v>
      </c>
      <c r="R1138" s="11">
        <v>310</v>
      </c>
      <c r="S1138" s="11">
        <v>17.61</v>
      </c>
      <c r="T1138" s="11">
        <v>62.22</v>
      </c>
      <c r="U1138" s="11">
        <v>17.77</v>
      </c>
      <c r="V1138" s="11">
        <v>31.75</v>
      </c>
      <c r="W1138" s="17">
        <f t="shared" si="80"/>
        <v>5.6592356687898082</v>
      </c>
      <c r="Z1138" s="11">
        <v>100</v>
      </c>
      <c r="AA1138" s="11">
        <v>11.22</v>
      </c>
      <c r="AB1138" s="11">
        <v>49.33</v>
      </c>
      <c r="AC1138" s="11">
        <v>16.899999999999999</v>
      </c>
      <c r="AD1138" s="11">
        <v>31.65</v>
      </c>
      <c r="AE1138" s="17">
        <f t="shared" si="78"/>
        <v>5.3821656050955404</v>
      </c>
    </row>
    <row r="1139" spans="2:31" x14ac:dyDescent="0.25">
      <c r="B1139" s="11">
        <v>534</v>
      </c>
      <c r="C1139" s="11">
        <v>1031</v>
      </c>
      <c r="D1139" s="11">
        <v>2807</v>
      </c>
      <c r="E1139" s="11">
        <v>125.15</v>
      </c>
      <c r="F1139" s="11">
        <v>203.24</v>
      </c>
      <c r="G1139" s="17">
        <f t="shared" si="79"/>
        <v>4.3842400530298624</v>
      </c>
      <c r="J1139" s="11">
        <v>520</v>
      </c>
      <c r="K1139" s="11">
        <v>14.76</v>
      </c>
      <c r="L1139" s="11">
        <v>28.36</v>
      </c>
      <c r="M1139" s="11">
        <v>14.83</v>
      </c>
      <c r="N1139" s="11">
        <v>20.329999999999998</v>
      </c>
      <c r="O1139" s="17">
        <f t="shared" si="77"/>
        <v>4.7229299363057322</v>
      </c>
      <c r="R1139" s="11">
        <v>426</v>
      </c>
      <c r="S1139" s="11">
        <v>19.190000000000001</v>
      </c>
      <c r="T1139" s="11">
        <v>39.01</v>
      </c>
      <c r="U1139" s="11">
        <v>17.8</v>
      </c>
      <c r="V1139" s="11">
        <v>25.01</v>
      </c>
      <c r="W1139" s="17">
        <f t="shared" si="80"/>
        <v>5.6687898089171975</v>
      </c>
      <c r="Z1139" s="11">
        <v>502</v>
      </c>
      <c r="AA1139" s="11">
        <v>19.46</v>
      </c>
      <c r="AB1139" s="11">
        <v>35.67</v>
      </c>
      <c r="AC1139" s="11">
        <v>16.920000000000002</v>
      </c>
      <c r="AD1139" s="11">
        <v>22.91</v>
      </c>
      <c r="AE1139" s="17">
        <f t="shared" si="78"/>
        <v>5.3885350318471339</v>
      </c>
    </row>
    <row r="1140" spans="2:31" x14ac:dyDescent="0.25">
      <c r="B1140" s="11">
        <v>355</v>
      </c>
      <c r="C1140" s="11">
        <v>907</v>
      </c>
      <c r="D1140" s="11">
        <v>2065</v>
      </c>
      <c r="E1140" s="11">
        <v>125.2</v>
      </c>
      <c r="F1140" s="11">
        <v>187.97</v>
      </c>
      <c r="G1140" s="17">
        <f t="shared" si="79"/>
        <v>4.3859916471381446</v>
      </c>
      <c r="J1140" s="11">
        <v>14</v>
      </c>
      <c r="K1140" s="11">
        <v>13.78</v>
      </c>
      <c r="L1140" s="11">
        <v>49.03</v>
      </c>
      <c r="M1140" s="11">
        <v>14.84</v>
      </c>
      <c r="N1140" s="11">
        <v>27.37</v>
      </c>
      <c r="O1140" s="17">
        <f t="shared" si="77"/>
        <v>4.7261146496815281</v>
      </c>
      <c r="R1140" s="11">
        <v>214</v>
      </c>
      <c r="S1140" s="11">
        <v>22.71</v>
      </c>
      <c r="T1140" s="11">
        <v>57.95</v>
      </c>
      <c r="U1140" s="11">
        <v>18.38</v>
      </c>
      <c r="V1140" s="11">
        <v>29.91</v>
      </c>
      <c r="W1140" s="17">
        <f t="shared" si="80"/>
        <v>5.8535031847133752</v>
      </c>
      <c r="Z1140" s="11">
        <v>107</v>
      </c>
      <c r="AA1140" s="11">
        <v>16.25</v>
      </c>
      <c r="AB1140" s="11">
        <v>43.87</v>
      </c>
      <c r="AC1140" s="11">
        <v>17.100000000000001</v>
      </c>
      <c r="AD1140" s="11">
        <v>27.27</v>
      </c>
      <c r="AE1140" s="17">
        <f t="shared" si="78"/>
        <v>5.4458598726114653</v>
      </c>
    </row>
    <row r="1141" spans="2:31" x14ac:dyDescent="0.25">
      <c r="B1141" s="11">
        <v>560</v>
      </c>
      <c r="C1141" s="11">
        <v>755</v>
      </c>
      <c r="D1141" s="11">
        <v>1837</v>
      </c>
      <c r="E1141" s="11">
        <v>125.98</v>
      </c>
      <c r="F1141" s="11">
        <v>188.02</v>
      </c>
      <c r="G1141" s="17">
        <f t="shared" si="79"/>
        <v>4.4133165152273435</v>
      </c>
      <c r="J1141" s="11">
        <v>552</v>
      </c>
      <c r="K1141" s="11">
        <v>11.39</v>
      </c>
      <c r="L1141" s="11">
        <v>40.700000000000003</v>
      </c>
      <c r="M1141" s="11">
        <v>14.9</v>
      </c>
      <c r="N1141" s="11">
        <v>25.8</v>
      </c>
      <c r="O1141" s="17">
        <f t="shared" si="77"/>
        <v>4.7452229299363058</v>
      </c>
      <c r="R1141" s="11">
        <v>46</v>
      </c>
      <c r="S1141" s="11">
        <v>20.190000000000001</v>
      </c>
      <c r="T1141" s="11">
        <v>65.58</v>
      </c>
      <c r="U1141" s="11">
        <v>18.5</v>
      </c>
      <c r="V1141" s="11">
        <v>32.380000000000003</v>
      </c>
      <c r="W1141" s="17">
        <f t="shared" si="80"/>
        <v>5.8917197452229297</v>
      </c>
      <c r="Z1141" s="11">
        <v>132</v>
      </c>
      <c r="AA1141" s="11">
        <v>17.16</v>
      </c>
      <c r="AB1141" s="11">
        <v>40.99</v>
      </c>
      <c r="AC1141" s="11">
        <v>17.22</v>
      </c>
      <c r="AD1141" s="11">
        <v>25.47</v>
      </c>
      <c r="AE1141" s="17">
        <f t="shared" si="78"/>
        <v>5.4840764331210181</v>
      </c>
    </row>
    <row r="1142" spans="2:31" x14ac:dyDescent="0.25">
      <c r="B1142" s="11">
        <v>61</v>
      </c>
      <c r="C1142" s="11">
        <v>846</v>
      </c>
      <c r="D1142" s="11">
        <v>1894</v>
      </c>
      <c r="E1142" s="11">
        <v>126.85</v>
      </c>
      <c r="F1142" s="11">
        <v>187.28</v>
      </c>
      <c r="G1142" s="17">
        <f t="shared" si="79"/>
        <v>4.4437942527114505</v>
      </c>
      <c r="J1142" s="11">
        <v>137</v>
      </c>
      <c r="K1142" s="11">
        <v>15.22</v>
      </c>
      <c r="L1142" s="11">
        <v>30.55</v>
      </c>
      <c r="M1142" s="11">
        <v>14.91</v>
      </c>
      <c r="N1142" s="11">
        <v>20.82</v>
      </c>
      <c r="O1142" s="17">
        <f t="shared" si="77"/>
        <v>4.7484076433121016</v>
      </c>
      <c r="R1142" s="11">
        <v>528</v>
      </c>
      <c r="S1142" s="11">
        <v>22.43</v>
      </c>
      <c r="T1142" s="11">
        <v>60.08</v>
      </c>
      <c r="U1142" s="11">
        <v>18.63</v>
      </c>
      <c r="V1142" s="11">
        <v>29.66</v>
      </c>
      <c r="W1142" s="17">
        <f t="shared" si="80"/>
        <v>5.9331210191082793</v>
      </c>
      <c r="Z1142" s="11">
        <v>389</v>
      </c>
      <c r="AA1142" s="11">
        <v>20.21</v>
      </c>
      <c r="AB1142" s="11">
        <v>50.49</v>
      </c>
      <c r="AC1142" s="11">
        <v>17.47</v>
      </c>
      <c r="AD1142" s="11">
        <v>27.37</v>
      </c>
      <c r="AE1142" s="17">
        <f t="shared" si="78"/>
        <v>5.5636942675159231</v>
      </c>
    </row>
    <row r="1143" spans="2:31" x14ac:dyDescent="0.25">
      <c r="B1143" s="11">
        <v>400</v>
      </c>
      <c r="C1143" s="11">
        <v>938</v>
      </c>
      <c r="D1143" s="11">
        <v>2152</v>
      </c>
      <c r="E1143" s="11">
        <v>127.54</v>
      </c>
      <c r="F1143" s="11">
        <v>184.41</v>
      </c>
      <c r="G1143" s="17">
        <f t="shared" si="79"/>
        <v>4.4679662514057421</v>
      </c>
      <c r="J1143" s="11">
        <v>483</v>
      </c>
      <c r="K1143" s="11">
        <v>16.23</v>
      </c>
      <c r="L1143" s="11">
        <v>38.14</v>
      </c>
      <c r="M1143" s="11">
        <v>14.92</v>
      </c>
      <c r="N1143" s="11">
        <v>23.11</v>
      </c>
      <c r="O1143" s="17">
        <f t="shared" si="77"/>
        <v>4.7515923566878975</v>
      </c>
      <c r="R1143" s="11">
        <v>323</v>
      </c>
      <c r="S1143" s="11">
        <v>20.59</v>
      </c>
      <c r="T1143" s="11">
        <v>77.709999999999994</v>
      </c>
      <c r="U1143" s="11">
        <v>18.690000000000001</v>
      </c>
      <c r="V1143" s="11">
        <v>37.06</v>
      </c>
      <c r="W1143" s="17">
        <f t="shared" si="80"/>
        <v>5.9522292993630579</v>
      </c>
      <c r="Z1143" s="11">
        <v>10</v>
      </c>
      <c r="AA1143" s="11">
        <v>20.190000000000001</v>
      </c>
      <c r="AB1143" s="11">
        <v>44.78</v>
      </c>
      <c r="AC1143" s="11">
        <v>17.68</v>
      </c>
      <c r="AD1143" s="11">
        <v>26.76</v>
      </c>
      <c r="AE1143" s="17">
        <f t="shared" si="78"/>
        <v>5.630573248407643</v>
      </c>
    </row>
    <row r="1144" spans="2:31" x14ac:dyDescent="0.25">
      <c r="B1144" s="11">
        <v>371</v>
      </c>
      <c r="C1144" s="11">
        <v>869</v>
      </c>
      <c r="D1144" s="11">
        <v>3287</v>
      </c>
      <c r="E1144" s="11">
        <v>130.47</v>
      </c>
      <c r="F1144" s="11">
        <v>239.97</v>
      </c>
      <c r="G1144" s="17">
        <f t="shared" si="79"/>
        <v>4.5706096661510678</v>
      </c>
      <c r="J1144" s="11">
        <v>506</v>
      </c>
      <c r="K1144" s="11">
        <v>14.48</v>
      </c>
      <c r="L1144" s="11">
        <v>48.34</v>
      </c>
      <c r="M1144" s="11">
        <v>14.92</v>
      </c>
      <c r="N1144" s="11">
        <v>26.98</v>
      </c>
      <c r="O1144" s="17">
        <f t="shared" si="77"/>
        <v>4.7515923566878975</v>
      </c>
      <c r="R1144" s="11">
        <v>52</v>
      </c>
      <c r="S1144" s="11">
        <v>23.29</v>
      </c>
      <c r="T1144" s="11">
        <v>58.87</v>
      </c>
      <c r="U1144" s="11">
        <v>18.86</v>
      </c>
      <c r="V1144" s="11">
        <v>30.07</v>
      </c>
      <c r="W1144" s="17">
        <f t="shared" si="80"/>
        <v>6.0063694267515917</v>
      </c>
      <c r="Z1144" s="11">
        <v>96</v>
      </c>
      <c r="AA1144" s="11">
        <v>16.41</v>
      </c>
      <c r="AB1144" s="11">
        <v>43.37</v>
      </c>
      <c r="AC1144" s="11">
        <v>17.95</v>
      </c>
      <c r="AD1144" s="11">
        <v>26.93</v>
      </c>
      <c r="AE1144" s="17">
        <f t="shared" si="78"/>
        <v>5.7165605095541396</v>
      </c>
    </row>
    <row r="1145" spans="2:31" x14ac:dyDescent="0.25">
      <c r="B1145" s="11">
        <v>414</v>
      </c>
      <c r="C1145" s="11">
        <v>1077</v>
      </c>
      <c r="D1145" s="11">
        <v>4418</v>
      </c>
      <c r="E1145" s="11">
        <v>130.47</v>
      </c>
      <c r="F1145" s="11">
        <v>267.91000000000003</v>
      </c>
      <c r="G1145" s="17">
        <f t="shared" si="79"/>
        <v>4.5706096661510678</v>
      </c>
      <c r="J1145" s="11">
        <v>398</v>
      </c>
      <c r="K1145" s="11">
        <v>13.53</v>
      </c>
      <c r="L1145" s="11">
        <v>31.45</v>
      </c>
      <c r="M1145" s="11">
        <v>14.97</v>
      </c>
      <c r="N1145" s="11">
        <v>22.28</v>
      </c>
      <c r="O1145" s="17">
        <f t="shared" si="77"/>
        <v>4.7675159235668794</v>
      </c>
      <c r="R1145" s="11">
        <v>168</v>
      </c>
      <c r="S1145" s="11">
        <v>20.72</v>
      </c>
      <c r="T1145" s="11">
        <v>50.41</v>
      </c>
      <c r="U1145" s="11">
        <v>18.86</v>
      </c>
      <c r="V1145" s="11">
        <v>27.88</v>
      </c>
      <c r="W1145" s="17">
        <f t="shared" si="80"/>
        <v>6.0063694267515917</v>
      </c>
      <c r="Z1145" s="11">
        <v>448</v>
      </c>
      <c r="AA1145" s="11">
        <v>20.93</v>
      </c>
      <c r="AB1145" s="11">
        <v>52.93</v>
      </c>
      <c r="AC1145" s="11">
        <v>17.98</v>
      </c>
      <c r="AD1145" s="11">
        <v>28.74</v>
      </c>
      <c r="AE1145" s="17">
        <f t="shared" si="78"/>
        <v>5.7261146496815289</v>
      </c>
    </row>
    <row r="1146" spans="2:31" x14ac:dyDescent="0.25">
      <c r="B1146" s="11">
        <v>219</v>
      </c>
      <c r="C1146" s="11">
        <v>962</v>
      </c>
      <c r="D1146" s="11">
        <v>3909</v>
      </c>
      <c r="E1146" s="11">
        <v>131.19999999999999</v>
      </c>
      <c r="F1146" s="11">
        <v>251.91</v>
      </c>
      <c r="G1146" s="17">
        <f t="shared" si="79"/>
        <v>4.5961829401319845</v>
      </c>
      <c r="J1146" s="11">
        <v>537</v>
      </c>
      <c r="K1146" s="11">
        <v>15.33</v>
      </c>
      <c r="L1146" s="11">
        <v>59.3</v>
      </c>
      <c r="M1146" s="11">
        <v>14.97</v>
      </c>
      <c r="N1146" s="11">
        <v>29.69</v>
      </c>
      <c r="O1146" s="17">
        <f t="shared" si="77"/>
        <v>4.7675159235668794</v>
      </c>
      <c r="R1146" s="11">
        <v>39</v>
      </c>
      <c r="S1146" s="11">
        <v>19.7</v>
      </c>
      <c r="T1146" s="11">
        <v>54</v>
      </c>
      <c r="U1146" s="11">
        <v>19.07</v>
      </c>
      <c r="V1146" s="11">
        <v>29.17</v>
      </c>
      <c r="W1146" s="17">
        <f t="shared" si="80"/>
        <v>6.0732484076433115</v>
      </c>
      <c r="Z1146" s="11">
        <v>263</v>
      </c>
      <c r="AA1146" s="11">
        <v>20.420000000000002</v>
      </c>
      <c r="AB1146" s="11">
        <v>39.409999999999997</v>
      </c>
      <c r="AC1146" s="11">
        <v>18.21</v>
      </c>
      <c r="AD1146" s="11">
        <v>24.16</v>
      </c>
      <c r="AE1146" s="17">
        <f t="shared" si="78"/>
        <v>5.7993630573248405</v>
      </c>
    </row>
    <row r="1147" spans="2:31" x14ac:dyDescent="0.25">
      <c r="B1147" s="11">
        <v>385</v>
      </c>
      <c r="C1147" s="11">
        <v>886</v>
      </c>
      <c r="D1147" s="11">
        <v>2147</v>
      </c>
      <c r="E1147" s="11">
        <v>131.54</v>
      </c>
      <c r="F1147" s="11">
        <v>194.55</v>
      </c>
      <c r="G1147" s="17">
        <f t="shared" si="79"/>
        <v>4.6080937800683026</v>
      </c>
      <c r="J1147" s="11">
        <v>114</v>
      </c>
      <c r="K1147" s="11">
        <v>13.3</v>
      </c>
      <c r="L1147" s="11">
        <v>42.48</v>
      </c>
      <c r="M1147" s="11">
        <v>15.16</v>
      </c>
      <c r="N1147" s="11">
        <v>25.54</v>
      </c>
      <c r="O1147" s="17">
        <f t="shared" si="77"/>
        <v>4.8280254777070066</v>
      </c>
      <c r="R1147" s="11">
        <v>389</v>
      </c>
      <c r="S1147" s="11">
        <v>18.32</v>
      </c>
      <c r="T1147" s="11">
        <v>59.3</v>
      </c>
      <c r="U1147" s="11">
        <v>19.079999999999998</v>
      </c>
      <c r="V1147" s="11">
        <v>32.020000000000003</v>
      </c>
      <c r="W1147" s="17">
        <f t="shared" si="80"/>
        <v>6.0764331210191074</v>
      </c>
      <c r="Z1147" s="11">
        <v>78</v>
      </c>
      <c r="AA1147" s="11">
        <v>21.84</v>
      </c>
      <c r="AB1147" s="11">
        <v>53.7</v>
      </c>
      <c r="AC1147" s="11">
        <v>18.25</v>
      </c>
      <c r="AD1147" s="11">
        <v>28.81</v>
      </c>
      <c r="AE1147" s="17">
        <f t="shared" si="78"/>
        <v>5.8121019108280256</v>
      </c>
    </row>
    <row r="1148" spans="2:31" x14ac:dyDescent="0.25">
      <c r="B1148" s="11">
        <v>515</v>
      </c>
      <c r="C1148" s="11">
        <v>1058</v>
      </c>
      <c r="D1148" s="11">
        <v>3639</v>
      </c>
      <c r="E1148" s="11">
        <v>131.74</v>
      </c>
      <c r="F1148" s="11">
        <v>236.69</v>
      </c>
      <c r="G1148" s="17">
        <f t="shared" si="79"/>
        <v>4.6151001565014305</v>
      </c>
      <c r="J1148" s="11">
        <v>134</v>
      </c>
      <c r="K1148" s="11">
        <v>16.07</v>
      </c>
      <c r="L1148" s="11">
        <v>48.93</v>
      </c>
      <c r="M1148" s="11">
        <v>15.19</v>
      </c>
      <c r="N1148" s="11">
        <v>26.68</v>
      </c>
      <c r="O1148" s="17">
        <f t="shared" si="77"/>
        <v>4.8375796178343942</v>
      </c>
      <c r="R1148" s="11">
        <v>40</v>
      </c>
      <c r="S1148" s="11">
        <v>22.02</v>
      </c>
      <c r="T1148" s="11">
        <v>32.72</v>
      </c>
      <c r="U1148" s="11">
        <v>19.2</v>
      </c>
      <c r="V1148" s="11">
        <v>22.89</v>
      </c>
      <c r="W1148" s="17">
        <f t="shared" si="80"/>
        <v>6.114649681528662</v>
      </c>
      <c r="Z1148" s="11">
        <v>459</v>
      </c>
      <c r="AA1148" s="11">
        <v>20.98</v>
      </c>
      <c r="AB1148" s="11">
        <v>47.96</v>
      </c>
      <c r="AC1148" s="11">
        <v>18.260000000000002</v>
      </c>
      <c r="AD1148" s="11">
        <v>27.36</v>
      </c>
      <c r="AE1148" s="17">
        <f t="shared" si="78"/>
        <v>5.8152866242038224</v>
      </c>
    </row>
    <row r="1149" spans="2:31" x14ac:dyDescent="0.25">
      <c r="B1149" s="11">
        <v>553</v>
      </c>
      <c r="C1149" s="11">
        <v>917</v>
      </c>
      <c r="D1149" s="11">
        <v>1775</v>
      </c>
      <c r="E1149" s="11">
        <v>131.78</v>
      </c>
      <c r="F1149" s="11">
        <v>177.24</v>
      </c>
      <c r="G1149" s="17">
        <f t="shared" si="79"/>
        <v>4.6165014317880564</v>
      </c>
      <c r="J1149" s="11">
        <v>186</v>
      </c>
      <c r="K1149" s="11">
        <v>15.13</v>
      </c>
      <c r="L1149" s="11">
        <v>35.08</v>
      </c>
      <c r="M1149" s="11">
        <v>15.26</v>
      </c>
      <c r="N1149" s="11">
        <v>22.82</v>
      </c>
      <c r="O1149" s="17">
        <f t="shared" si="77"/>
        <v>4.8598726114649677</v>
      </c>
      <c r="R1149" s="11">
        <v>164</v>
      </c>
      <c r="S1149" s="11">
        <v>18.100000000000001</v>
      </c>
      <c r="T1149" s="11">
        <v>56.99</v>
      </c>
      <c r="U1149" s="11">
        <v>19.399999999999999</v>
      </c>
      <c r="V1149" s="11">
        <v>32.07</v>
      </c>
      <c r="W1149" s="17">
        <f t="shared" si="80"/>
        <v>6.1783439490445851</v>
      </c>
      <c r="Z1149" s="11">
        <v>278</v>
      </c>
      <c r="AA1149" s="11">
        <v>18.760000000000002</v>
      </c>
      <c r="AB1149" s="11">
        <v>41.81</v>
      </c>
      <c r="AC1149" s="11">
        <v>18.329999999999998</v>
      </c>
      <c r="AD1149" s="11">
        <v>25.96</v>
      </c>
      <c r="AE1149" s="17">
        <f t="shared" si="78"/>
        <v>5.8375796178343942</v>
      </c>
    </row>
    <row r="1150" spans="2:31" x14ac:dyDescent="0.25">
      <c r="B1150" s="11">
        <v>311</v>
      </c>
      <c r="C1150" s="11">
        <v>897</v>
      </c>
      <c r="D1150" s="11">
        <v>2259</v>
      </c>
      <c r="E1150" s="11">
        <v>131.97999999999999</v>
      </c>
      <c r="F1150" s="11">
        <v>194.99</v>
      </c>
      <c r="G1150" s="17">
        <f t="shared" si="79"/>
        <v>4.6235078082211842</v>
      </c>
      <c r="J1150" s="11">
        <v>385</v>
      </c>
      <c r="K1150" s="11">
        <v>15.85</v>
      </c>
      <c r="L1150" s="11">
        <v>35.03</v>
      </c>
      <c r="M1150" s="11">
        <v>15.32</v>
      </c>
      <c r="N1150" s="11">
        <v>22.49</v>
      </c>
      <c r="O1150" s="17">
        <f t="shared" si="77"/>
        <v>4.8789808917197455</v>
      </c>
      <c r="R1150" s="11">
        <v>435</v>
      </c>
      <c r="S1150" s="11">
        <v>21.74</v>
      </c>
      <c r="T1150" s="11">
        <v>73.16</v>
      </c>
      <c r="U1150" s="11">
        <v>19.45</v>
      </c>
      <c r="V1150" s="11">
        <v>35.57</v>
      </c>
      <c r="W1150" s="17">
        <f t="shared" si="80"/>
        <v>6.1942675159235661</v>
      </c>
      <c r="Z1150" s="11">
        <v>123</v>
      </c>
      <c r="AA1150" s="11">
        <v>19.23</v>
      </c>
      <c r="AB1150" s="11">
        <v>54.01</v>
      </c>
      <c r="AC1150" s="11">
        <v>18.350000000000001</v>
      </c>
      <c r="AD1150" s="11">
        <v>29.93</v>
      </c>
      <c r="AE1150" s="17">
        <f t="shared" si="78"/>
        <v>5.8439490445859876</v>
      </c>
    </row>
    <row r="1151" spans="2:31" x14ac:dyDescent="0.25">
      <c r="B1151" s="11">
        <v>300</v>
      </c>
      <c r="C1151" s="11">
        <v>986</v>
      </c>
      <c r="D1151" s="11">
        <v>2308</v>
      </c>
      <c r="E1151" s="11">
        <v>132.94999999999999</v>
      </c>
      <c r="F1151" s="11">
        <v>197.82</v>
      </c>
      <c r="G1151" s="17">
        <f t="shared" si="79"/>
        <v>4.6574887339218547</v>
      </c>
      <c r="J1151" s="11">
        <v>558</v>
      </c>
      <c r="K1151" s="11">
        <v>16.09</v>
      </c>
      <c r="L1151" s="11">
        <v>47.23</v>
      </c>
      <c r="M1151" s="11">
        <v>15.35</v>
      </c>
      <c r="N1151" s="11">
        <v>26.62</v>
      </c>
      <c r="O1151" s="17">
        <f t="shared" si="77"/>
        <v>4.8885350318471339</v>
      </c>
      <c r="R1151" s="11">
        <v>363</v>
      </c>
      <c r="S1151" s="11">
        <v>24.55</v>
      </c>
      <c r="T1151" s="11">
        <v>59.28</v>
      </c>
      <c r="U1151" s="11">
        <v>19.54</v>
      </c>
      <c r="V1151" s="11">
        <v>29.43</v>
      </c>
      <c r="W1151" s="17">
        <f t="shared" si="80"/>
        <v>6.2229299363057322</v>
      </c>
      <c r="Z1151" s="11">
        <v>375</v>
      </c>
      <c r="AA1151" s="11">
        <v>22.28</v>
      </c>
      <c r="AB1151" s="11">
        <v>46.39</v>
      </c>
      <c r="AC1151" s="11">
        <v>18.39</v>
      </c>
      <c r="AD1151" s="11">
        <v>26.59</v>
      </c>
      <c r="AE1151" s="17">
        <f t="shared" si="78"/>
        <v>5.8566878980891719</v>
      </c>
    </row>
    <row r="1152" spans="2:31" x14ac:dyDescent="0.25">
      <c r="B1152" s="11">
        <v>208</v>
      </c>
      <c r="C1152" s="11">
        <v>1115</v>
      </c>
      <c r="D1152" s="11">
        <v>3955</v>
      </c>
      <c r="E1152" s="11">
        <v>133.05000000000001</v>
      </c>
      <c r="F1152" s="11">
        <v>256.45</v>
      </c>
      <c r="G1152" s="17">
        <f t="shared" si="79"/>
        <v>4.6609919221384191</v>
      </c>
      <c r="J1152" s="11">
        <v>233</v>
      </c>
      <c r="K1152" s="11">
        <v>16.54</v>
      </c>
      <c r="L1152" s="11">
        <v>54.64</v>
      </c>
      <c r="M1152" s="11">
        <v>15.41</v>
      </c>
      <c r="N1152" s="11">
        <v>28.4</v>
      </c>
      <c r="O1152" s="17">
        <f t="shared" si="77"/>
        <v>4.9076433121019107</v>
      </c>
      <c r="R1152" s="11">
        <v>223</v>
      </c>
      <c r="S1152" s="11">
        <v>20.61</v>
      </c>
      <c r="T1152" s="11">
        <v>42.4</v>
      </c>
      <c r="U1152" s="11">
        <v>19.66</v>
      </c>
      <c r="V1152" s="11">
        <v>26.58</v>
      </c>
      <c r="W1152" s="17">
        <f t="shared" si="80"/>
        <v>6.2611464968152868</v>
      </c>
      <c r="Z1152" s="11">
        <v>162</v>
      </c>
      <c r="AA1152" s="11">
        <v>18.440000000000001</v>
      </c>
      <c r="AB1152" s="11">
        <v>51.86</v>
      </c>
      <c r="AC1152" s="11">
        <v>18.46</v>
      </c>
      <c r="AD1152" s="11">
        <v>29.11</v>
      </c>
      <c r="AE1152" s="17">
        <f t="shared" si="78"/>
        <v>5.8789808917197455</v>
      </c>
    </row>
    <row r="1153" spans="2:31" x14ac:dyDescent="0.25">
      <c r="B1153" s="11">
        <v>220</v>
      </c>
      <c r="C1153" s="11">
        <v>819</v>
      </c>
      <c r="D1153" s="11">
        <v>3848</v>
      </c>
      <c r="E1153" s="11">
        <v>133.24</v>
      </c>
      <c r="F1153" s="11">
        <v>259.81</v>
      </c>
      <c r="G1153" s="17">
        <f t="shared" si="79"/>
        <v>4.6676479797498907</v>
      </c>
      <c r="J1153" s="11">
        <v>232</v>
      </c>
      <c r="K1153" s="11">
        <v>12.55</v>
      </c>
      <c r="L1153" s="11">
        <v>44.78</v>
      </c>
      <c r="M1153" s="11">
        <v>15.57</v>
      </c>
      <c r="N1153" s="11">
        <v>28.32</v>
      </c>
      <c r="O1153" s="17">
        <f t="shared" si="77"/>
        <v>4.9585987261146496</v>
      </c>
      <c r="R1153" s="11">
        <v>190</v>
      </c>
      <c r="S1153" s="11">
        <v>24.31</v>
      </c>
      <c r="T1153" s="11">
        <v>43.62</v>
      </c>
      <c r="U1153" s="11">
        <v>19.84</v>
      </c>
      <c r="V1153" s="11">
        <v>25.69</v>
      </c>
      <c r="W1153" s="17">
        <f t="shared" si="80"/>
        <v>6.3184713375796173</v>
      </c>
      <c r="Z1153" s="11">
        <v>287</v>
      </c>
      <c r="AA1153" s="11">
        <v>19.11</v>
      </c>
      <c r="AB1153" s="11">
        <v>54.15</v>
      </c>
      <c r="AC1153" s="11">
        <v>18.46</v>
      </c>
      <c r="AD1153" s="11">
        <v>30.23</v>
      </c>
      <c r="AE1153" s="17">
        <f t="shared" si="78"/>
        <v>5.8789808917197455</v>
      </c>
    </row>
    <row r="1154" spans="2:31" x14ac:dyDescent="0.25">
      <c r="B1154" s="11">
        <v>520</v>
      </c>
      <c r="C1154" s="11">
        <v>1017</v>
      </c>
      <c r="D1154" s="11">
        <v>2911</v>
      </c>
      <c r="E1154" s="11">
        <v>133.54</v>
      </c>
      <c r="F1154" s="11">
        <v>239.18</v>
      </c>
      <c r="G1154" s="17">
        <f t="shared" si="79"/>
        <v>4.6781575443995829</v>
      </c>
      <c r="J1154" s="11">
        <v>343</v>
      </c>
      <c r="K1154" s="11">
        <v>16.239999999999998</v>
      </c>
      <c r="L1154" s="11">
        <v>40.18</v>
      </c>
      <c r="M1154" s="11">
        <v>15.57</v>
      </c>
      <c r="N1154" s="11">
        <v>24.08</v>
      </c>
      <c r="O1154" s="17">
        <f t="shared" si="77"/>
        <v>4.9585987261146496</v>
      </c>
      <c r="R1154" s="11">
        <v>265</v>
      </c>
      <c r="S1154" s="11">
        <v>26.27</v>
      </c>
      <c r="T1154" s="11">
        <v>50.93</v>
      </c>
      <c r="U1154" s="11">
        <v>19.93</v>
      </c>
      <c r="V1154" s="11">
        <v>27.96</v>
      </c>
      <c r="W1154" s="17">
        <f t="shared" si="80"/>
        <v>6.3471337579617835</v>
      </c>
      <c r="Z1154" s="11">
        <v>201</v>
      </c>
      <c r="AA1154" s="11">
        <v>18.850000000000001</v>
      </c>
      <c r="AB1154" s="11">
        <v>43.87</v>
      </c>
      <c r="AC1154" s="11">
        <v>18.54</v>
      </c>
      <c r="AD1154" s="11">
        <v>27.01</v>
      </c>
      <c r="AE1154" s="17">
        <f t="shared" si="78"/>
        <v>5.904458598726114</v>
      </c>
    </row>
    <row r="1155" spans="2:31" x14ac:dyDescent="0.25">
      <c r="B1155" s="11">
        <v>218</v>
      </c>
      <c r="C1155" s="11">
        <v>999</v>
      </c>
      <c r="D1155" s="11">
        <v>2595</v>
      </c>
      <c r="E1155" s="11">
        <v>134.22999999999999</v>
      </c>
      <c r="F1155" s="11">
        <v>211.1</v>
      </c>
      <c r="G1155" s="17">
        <f t="shared" si="79"/>
        <v>4.7023295430938745</v>
      </c>
      <c r="J1155" s="11">
        <v>515</v>
      </c>
      <c r="K1155" s="11">
        <v>12.04</v>
      </c>
      <c r="L1155" s="11">
        <v>22.63</v>
      </c>
      <c r="M1155" s="11">
        <v>15.64</v>
      </c>
      <c r="N1155" s="11">
        <v>20.059999999999999</v>
      </c>
      <c r="O1155" s="17">
        <f t="shared" si="77"/>
        <v>4.9808917197452232</v>
      </c>
      <c r="R1155" s="11">
        <v>447</v>
      </c>
      <c r="S1155" s="11">
        <v>25.31</v>
      </c>
      <c r="T1155" s="11">
        <v>50.25</v>
      </c>
      <c r="U1155" s="11">
        <v>20.22</v>
      </c>
      <c r="V1155" s="11">
        <v>27.81</v>
      </c>
      <c r="W1155" s="17">
        <f t="shared" si="80"/>
        <v>6.4394904458598718</v>
      </c>
      <c r="Z1155" s="11">
        <v>178</v>
      </c>
      <c r="AA1155" s="11">
        <v>18.940000000000001</v>
      </c>
      <c r="AB1155" s="11">
        <v>61.75</v>
      </c>
      <c r="AC1155" s="11">
        <v>18.559999999999999</v>
      </c>
      <c r="AD1155" s="11">
        <v>31.86</v>
      </c>
      <c r="AE1155" s="17">
        <f t="shared" si="78"/>
        <v>5.9108280254777066</v>
      </c>
    </row>
    <row r="1156" spans="2:31" x14ac:dyDescent="0.25">
      <c r="B1156" s="11">
        <v>426</v>
      </c>
      <c r="C1156" s="11">
        <v>833</v>
      </c>
      <c r="D1156" s="11">
        <v>2547</v>
      </c>
      <c r="E1156" s="11">
        <v>134.94999999999999</v>
      </c>
      <c r="F1156" s="11">
        <v>225.14</v>
      </c>
      <c r="G1156" s="17">
        <f t="shared" si="79"/>
        <v>4.7275524982531349</v>
      </c>
      <c r="J1156" s="11">
        <v>328</v>
      </c>
      <c r="K1156" s="11">
        <v>16.690000000000001</v>
      </c>
      <c r="L1156" s="11">
        <v>40.619999999999997</v>
      </c>
      <c r="M1156" s="11">
        <v>15.7</v>
      </c>
      <c r="N1156" s="11">
        <v>24.27</v>
      </c>
      <c r="O1156" s="17">
        <f t="shared" si="77"/>
        <v>5</v>
      </c>
      <c r="R1156" s="11">
        <v>37</v>
      </c>
      <c r="S1156" s="11">
        <v>23.63</v>
      </c>
      <c r="T1156" s="11">
        <v>53.11</v>
      </c>
      <c r="U1156" s="11">
        <v>20.25</v>
      </c>
      <c r="V1156" s="11">
        <v>29.43</v>
      </c>
      <c r="W1156" s="17">
        <f t="shared" si="80"/>
        <v>6.4490445859872612</v>
      </c>
      <c r="Z1156" s="11">
        <v>177</v>
      </c>
      <c r="AA1156" s="11">
        <v>23.89</v>
      </c>
      <c r="AB1156" s="11">
        <v>53.85</v>
      </c>
      <c r="AC1156" s="11">
        <v>18.579999999999998</v>
      </c>
      <c r="AD1156" s="11">
        <v>27.38</v>
      </c>
      <c r="AE1156" s="17">
        <f t="shared" si="78"/>
        <v>5.9171974522292983</v>
      </c>
    </row>
    <row r="1157" spans="2:31" x14ac:dyDescent="0.25">
      <c r="B1157" s="11">
        <v>116</v>
      </c>
      <c r="C1157" s="11">
        <v>933</v>
      </c>
      <c r="D1157" s="11">
        <v>1897</v>
      </c>
      <c r="E1157" s="11">
        <v>136.37</v>
      </c>
      <c r="F1157" s="11">
        <v>186.65</v>
      </c>
      <c r="G1157" s="17">
        <f t="shared" si="79"/>
        <v>4.7772977709283442</v>
      </c>
      <c r="J1157" s="11">
        <v>16</v>
      </c>
      <c r="K1157" s="11">
        <v>16.52</v>
      </c>
      <c r="L1157" s="11">
        <v>41.25</v>
      </c>
      <c r="M1157" s="11">
        <v>15.71</v>
      </c>
      <c r="N1157" s="11">
        <v>25.57</v>
      </c>
      <c r="O1157" s="17">
        <f t="shared" si="77"/>
        <v>5.0031847133757958</v>
      </c>
      <c r="R1157" s="11">
        <v>439</v>
      </c>
      <c r="S1157" s="11">
        <v>24.51</v>
      </c>
      <c r="T1157" s="11">
        <v>69.16</v>
      </c>
      <c r="U1157" s="11">
        <v>20.58</v>
      </c>
      <c r="V1157" s="11">
        <v>35.22</v>
      </c>
      <c r="W1157" s="17">
        <f t="shared" si="80"/>
        <v>6.5541401273885338</v>
      </c>
      <c r="Z1157" s="11">
        <v>436</v>
      </c>
      <c r="AA1157" s="11">
        <v>22.32</v>
      </c>
      <c r="AB1157" s="11">
        <v>52.21</v>
      </c>
      <c r="AC1157" s="11">
        <v>18.59</v>
      </c>
      <c r="AD1157" s="11">
        <v>28.88</v>
      </c>
      <c r="AE1157" s="17">
        <f t="shared" si="78"/>
        <v>5.920382165605095</v>
      </c>
    </row>
    <row r="1158" spans="2:31" x14ac:dyDescent="0.25">
      <c r="B1158" s="11">
        <v>269</v>
      </c>
      <c r="C1158" s="11">
        <v>959</v>
      </c>
      <c r="D1158" s="11">
        <v>4506</v>
      </c>
      <c r="E1158" s="11">
        <v>136.71</v>
      </c>
      <c r="F1158" s="11">
        <v>276.39</v>
      </c>
      <c r="G1158" s="17">
        <f t="shared" si="79"/>
        <v>4.7892086108646623</v>
      </c>
      <c r="J1158" s="11">
        <v>228</v>
      </c>
      <c r="K1158" s="11">
        <v>18.27</v>
      </c>
      <c r="L1158" s="11">
        <v>50.14</v>
      </c>
      <c r="M1158" s="11">
        <v>15.82</v>
      </c>
      <c r="N1158" s="11">
        <v>26.85</v>
      </c>
      <c r="O1158" s="17">
        <f t="shared" si="77"/>
        <v>5.0382165605095537</v>
      </c>
      <c r="R1158" s="11">
        <v>90</v>
      </c>
      <c r="S1158" s="11">
        <v>24.15</v>
      </c>
      <c r="T1158" s="11">
        <v>83.72</v>
      </c>
      <c r="U1158" s="11">
        <v>20.6</v>
      </c>
      <c r="V1158" s="11">
        <v>40.79</v>
      </c>
      <c r="W1158" s="17">
        <f t="shared" si="80"/>
        <v>6.5605095541401273</v>
      </c>
      <c r="Z1158" s="11">
        <v>210</v>
      </c>
      <c r="AA1158" s="11">
        <v>16.32</v>
      </c>
      <c r="AB1158" s="11">
        <v>45.35</v>
      </c>
      <c r="AC1158" s="11">
        <v>18.63</v>
      </c>
      <c r="AD1158" s="11">
        <v>28.75</v>
      </c>
      <c r="AE1158" s="17">
        <f t="shared" si="78"/>
        <v>5.9331210191082793</v>
      </c>
    </row>
    <row r="1159" spans="2:31" x14ac:dyDescent="0.25">
      <c r="B1159" s="11">
        <v>507</v>
      </c>
      <c r="C1159" s="11">
        <v>950</v>
      </c>
      <c r="D1159" s="11">
        <v>3646</v>
      </c>
      <c r="E1159" s="11">
        <v>136.94999999999999</v>
      </c>
      <c r="F1159" s="11">
        <v>248.79</v>
      </c>
      <c r="G1159" s="17">
        <f t="shared" si="79"/>
        <v>4.7976162625844152</v>
      </c>
      <c r="J1159" s="11">
        <v>383</v>
      </c>
      <c r="K1159" s="11">
        <v>17.05</v>
      </c>
      <c r="L1159" s="11">
        <v>30.12</v>
      </c>
      <c r="M1159" s="11">
        <v>15.84</v>
      </c>
      <c r="N1159" s="11">
        <v>20.97</v>
      </c>
      <c r="O1159" s="17">
        <f t="shared" si="77"/>
        <v>5.0445859872611463</v>
      </c>
      <c r="R1159" s="11">
        <v>132</v>
      </c>
      <c r="S1159" s="11">
        <v>26.56</v>
      </c>
      <c r="T1159" s="11">
        <v>51.68</v>
      </c>
      <c r="U1159" s="11">
        <v>20.81</v>
      </c>
      <c r="V1159" s="11">
        <v>28.18</v>
      </c>
      <c r="W1159" s="17">
        <f t="shared" si="80"/>
        <v>6.6273885350318462</v>
      </c>
      <c r="Z1159" s="11">
        <v>443</v>
      </c>
      <c r="AA1159" s="11">
        <v>24.42</v>
      </c>
      <c r="AB1159" s="11">
        <v>43.61</v>
      </c>
      <c r="AC1159" s="11">
        <v>18.77</v>
      </c>
      <c r="AD1159" s="11">
        <v>25.96</v>
      </c>
      <c r="AE1159" s="17">
        <f t="shared" si="78"/>
        <v>5.9777070063694264</v>
      </c>
    </row>
    <row r="1160" spans="2:31" x14ac:dyDescent="0.25">
      <c r="B1160" s="11">
        <v>474</v>
      </c>
      <c r="C1160" s="11">
        <v>1300</v>
      </c>
      <c r="D1160" s="11">
        <v>3437</v>
      </c>
      <c r="E1160" s="11">
        <v>137.05000000000001</v>
      </c>
      <c r="F1160" s="11">
        <v>236.45</v>
      </c>
      <c r="G1160" s="17">
        <f t="shared" si="79"/>
        <v>4.8011194508009805</v>
      </c>
      <c r="J1160" s="11">
        <v>502</v>
      </c>
      <c r="K1160" s="11">
        <v>16.79</v>
      </c>
      <c r="L1160" s="11">
        <v>2.0299999999999998</v>
      </c>
      <c r="M1160" s="11">
        <v>15.85</v>
      </c>
      <c r="N1160" s="11">
        <v>5.53</v>
      </c>
      <c r="O1160" s="17">
        <f t="shared" ref="O1160:O1223" si="81">M1160/3.14</f>
        <v>5.0477707006369421</v>
      </c>
      <c r="R1160" s="11">
        <v>521</v>
      </c>
      <c r="S1160" s="11">
        <v>27.07</v>
      </c>
      <c r="T1160" s="11">
        <v>61.43</v>
      </c>
      <c r="U1160" s="11">
        <v>20.83</v>
      </c>
      <c r="V1160" s="11">
        <v>30.43</v>
      </c>
      <c r="W1160" s="17">
        <f t="shared" si="80"/>
        <v>6.6337579617834388</v>
      </c>
      <c r="Z1160" s="11">
        <v>479</v>
      </c>
      <c r="AA1160" s="11">
        <v>21.73</v>
      </c>
      <c r="AB1160" s="11">
        <v>54.64</v>
      </c>
      <c r="AC1160" s="11">
        <v>18.8</v>
      </c>
      <c r="AD1160" s="11">
        <v>28.87</v>
      </c>
      <c r="AE1160" s="17">
        <f t="shared" si="78"/>
        <v>5.9872611464968148</v>
      </c>
    </row>
    <row r="1161" spans="2:31" x14ac:dyDescent="0.25">
      <c r="B1161" s="11">
        <v>536</v>
      </c>
      <c r="C1161" s="11">
        <v>906</v>
      </c>
      <c r="D1161" s="11">
        <v>1965</v>
      </c>
      <c r="E1161" s="11">
        <v>137.4</v>
      </c>
      <c r="F1161" s="11">
        <v>193.92</v>
      </c>
      <c r="G1161" s="17">
        <f t="shared" si="79"/>
        <v>4.813380609558954</v>
      </c>
      <c r="J1161" s="11">
        <v>52</v>
      </c>
      <c r="K1161" s="11">
        <v>18.13</v>
      </c>
      <c r="L1161" s="11">
        <v>36.18</v>
      </c>
      <c r="M1161" s="11">
        <v>16.02</v>
      </c>
      <c r="N1161" s="11">
        <v>22.68</v>
      </c>
      <c r="O1161" s="17">
        <f t="shared" si="81"/>
        <v>5.1019108280254777</v>
      </c>
      <c r="R1161" s="11">
        <v>380</v>
      </c>
      <c r="S1161" s="11">
        <v>23.22</v>
      </c>
      <c r="T1161" s="11">
        <v>79.209999999999994</v>
      </c>
      <c r="U1161" s="11">
        <v>21.36</v>
      </c>
      <c r="V1161" s="11">
        <v>36.21</v>
      </c>
      <c r="W1161" s="17">
        <f t="shared" si="80"/>
        <v>6.8025477707006363</v>
      </c>
      <c r="Z1161" s="11">
        <v>32</v>
      </c>
      <c r="AA1161" s="11">
        <v>16.600000000000001</v>
      </c>
      <c r="AB1161" s="11">
        <v>45.21</v>
      </c>
      <c r="AC1161" s="11">
        <v>18.84</v>
      </c>
      <c r="AD1161" s="11">
        <v>29.81</v>
      </c>
      <c r="AE1161" s="17">
        <f t="shared" si="78"/>
        <v>6</v>
      </c>
    </row>
    <row r="1162" spans="2:31" x14ac:dyDescent="0.25">
      <c r="B1162" s="11">
        <v>217</v>
      </c>
      <c r="C1162" s="11">
        <v>1072</v>
      </c>
      <c r="D1162" s="11">
        <v>3378</v>
      </c>
      <c r="E1162" s="11">
        <v>138.27000000000001</v>
      </c>
      <c r="F1162" s="11">
        <v>236.69</v>
      </c>
      <c r="G1162" s="17">
        <f t="shared" si="79"/>
        <v>4.843858347043061</v>
      </c>
      <c r="J1162" s="11">
        <v>550</v>
      </c>
      <c r="K1162" s="11">
        <v>17.510000000000002</v>
      </c>
      <c r="L1162" s="11">
        <v>37.53</v>
      </c>
      <c r="M1162" s="11">
        <v>16.09</v>
      </c>
      <c r="N1162" s="11">
        <v>23.34</v>
      </c>
      <c r="O1162" s="17">
        <f t="shared" si="81"/>
        <v>5.1242038216560504</v>
      </c>
      <c r="R1162" s="11">
        <v>95</v>
      </c>
      <c r="S1162" s="11">
        <v>28.86</v>
      </c>
      <c r="T1162" s="11">
        <v>69.959999999999994</v>
      </c>
      <c r="U1162" s="11">
        <v>21.43</v>
      </c>
      <c r="V1162" s="11">
        <v>33.159999999999997</v>
      </c>
      <c r="W1162" s="17">
        <f t="shared" si="80"/>
        <v>6.8248407643312099</v>
      </c>
      <c r="Z1162" s="11">
        <v>92</v>
      </c>
      <c r="AA1162" s="11">
        <v>19.11</v>
      </c>
      <c r="AB1162" s="11">
        <v>42.3</v>
      </c>
      <c r="AC1162" s="11">
        <v>18.850000000000001</v>
      </c>
      <c r="AD1162" s="11">
        <v>26.7</v>
      </c>
      <c r="AE1162" s="17">
        <f t="shared" si="78"/>
        <v>6.0031847133757967</v>
      </c>
    </row>
    <row r="1163" spans="2:31" x14ac:dyDescent="0.25">
      <c r="B1163" s="11">
        <v>69</v>
      </c>
      <c r="C1163" s="11">
        <v>972</v>
      </c>
      <c r="D1163" s="11">
        <v>1944</v>
      </c>
      <c r="E1163" s="11">
        <v>138.57</v>
      </c>
      <c r="F1163" s="11">
        <v>182.02</v>
      </c>
      <c r="G1163" s="17">
        <f t="shared" si="79"/>
        <v>4.8543679116927523</v>
      </c>
      <c r="J1163" s="11">
        <v>255</v>
      </c>
      <c r="K1163" s="11">
        <v>17.05</v>
      </c>
      <c r="L1163" s="11">
        <v>30.64</v>
      </c>
      <c r="M1163" s="11">
        <v>16.100000000000001</v>
      </c>
      <c r="N1163" s="11">
        <v>21.25</v>
      </c>
      <c r="O1163" s="17">
        <f t="shared" si="81"/>
        <v>5.1273885350318471</v>
      </c>
      <c r="R1163" s="11">
        <v>146</v>
      </c>
      <c r="S1163" s="11">
        <v>23.63</v>
      </c>
      <c r="T1163" s="11">
        <v>50.86</v>
      </c>
      <c r="U1163" s="11">
        <v>21.54</v>
      </c>
      <c r="V1163" s="11">
        <v>30.93</v>
      </c>
      <c r="W1163" s="17">
        <f t="shared" si="80"/>
        <v>6.8598726114649677</v>
      </c>
      <c r="Z1163" s="11">
        <v>48</v>
      </c>
      <c r="AA1163" s="11">
        <v>17.82</v>
      </c>
      <c r="AB1163" s="11">
        <v>54.27</v>
      </c>
      <c r="AC1163" s="11">
        <v>18.86</v>
      </c>
      <c r="AD1163" s="11">
        <v>32.020000000000003</v>
      </c>
      <c r="AE1163" s="17">
        <f t="shared" si="78"/>
        <v>6.0063694267515917</v>
      </c>
    </row>
    <row r="1164" spans="2:31" x14ac:dyDescent="0.25">
      <c r="B1164" s="11">
        <v>441</v>
      </c>
      <c r="C1164" s="11">
        <v>1190</v>
      </c>
      <c r="D1164" s="11">
        <v>4792</v>
      </c>
      <c r="E1164" s="11">
        <v>139.30000000000001</v>
      </c>
      <c r="F1164" s="11">
        <v>285.08</v>
      </c>
      <c r="G1164" s="17">
        <f t="shared" si="79"/>
        <v>4.8799411856736707</v>
      </c>
      <c r="J1164" s="11">
        <v>305</v>
      </c>
      <c r="K1164" s="11">
        <v>16.47</v>
      </c>
      <c r="L1164" s="11">
        <v>55.89</v>
      </c>
      <c r="M1164" s="11">
        <v>16.11</v>
      </c>
      <c r="N1164" s="11">
        <v>30.71</v>
      </c>
      <c r="O1164" s="17">
        <f t="shared" si="81"/>
        <v>5.130573248407643</v>
      </c>
      <c r="R1164" s="11">
        <v>27</v>
      </c>
      <c r="S1164" s="11">
        <v>27.89</v>
      </c>
      <c r="T1164" s="11">
        <v>50.59</v>
      </c>
      <c r="U1164" s="11">
        <v>21.67</v>
      </c>
      <c r="V1164" s="11">
        <v>29.72</v>
      </c>
      <c r="W1164" s="17">
        <f t="shared" si="80"/>
        <v>6.901273885350319</v>
      </c>
      <c r="Z1164" s="11">
        <v>94</v>
      </c>
      <c r="AA1164" s="11">
        <v>19</v>
      </c>
      <c r="AB1164" s="11">
        <v>47.41</v>
      </c>
      <c r="AC1164" s="11">
        <v>18.91</v>
      </c>
      <c r="AD1164" s="11">
        <v>28.59</v>
      </c>
      <c r="AE1164" s="17">
        <f t="shared" si="78"/>
        <v>6.0222929936305727</v>
      </c>
    </row>
    <row r="1165" spans="2:31" x14ac:dyDescent="0.25">
      <c r="B1165" s="11">
        <v>352</v>
      </c>
      <c r="C1165" s="11">
        <v>1050</v>
      </c>
      <c r="D1165" s="11">
        <v>4401</v>
      </c>
      <c r="E1165" s="11">
        <v>139.63999999999999</v>
      </c>
      <c r="F1165" s="11">
        <v>278.98</v>
      </c>
      <c r="G1165" s="17">
        <f t="shared" si="79"/>
        <v>4.8918520256099871</v>
      </c>
      <c r="J1165" s="11">
        <v>542</v>
      </c>
      <c r="K1165" s="11">
        <v>13.77</v>
      </c>
      <c r="L1165" s="11">
        <v>50.28</v>
      </c>
      <c r="M1165" s="11">
        <v>16.2</v>
      </c>
      <c r="N1165" s="11">
        <v>28.55</v>
      </c>
      <c r="O1165" s="17">
        <f t="shared" si="81"/>
        <v>5.1592356687898082</v>
      </c>
      <c r="R1165" s="11">
        <v>126</v>
      </c>
      <c r="S1165" s="11">
        <v>29.95</v>
      </c>
      <c r="T1165" s="11">
        <v>71.66</v>
      </c>
      <c r="U1165" s="11">
        <v>21.84</v>
      </c>
      <c r="V1165" s="11">
        <v>32.94</v>
      </c>
      <c r="W1165" s="17">
        <f t="shared" si="80"/>
        <v>6.9554140127388528</v>
      </c>
      <c r="Z1165" s="11">
        <v>464</v>
      </c>
      <c r="AA1165" s="11">
        <v>19.43</v>
      </c>
      <c r="AB1165" s="11">
        <v>52.24</v>
      </c>
      <c r="AC1165" s="11">
        <v>18.95</v>
      </c>
      <c r="AD1165" s="11">
        <v>30.06</v>
      </c>
      <c r="AE1165" s="17">
        <f t="shared" si="78"/>
        <v>6.0350318471337578</v>
      </c>
    </row>
    <row r="1166" spans="2:31" x14ac:dyDescent="0.25">
      <c r="B1166" s="11">
        <v>437</v>
      </c>
      <c r="C1166" s="11">
        <v>1194</v>
      </c>
      <c r="D1166" s="11">
        <v>2424</v>
      </c>
      <c r="E1166" s="11">
        <v>139.78</v>
      </c>
      <c r="F1166" s="11">
        <v>194.89</v>
      </c>
      <c r="G1166" s="17">
        <f t="shared" si="79"/>
        <v>4.8967564891131774</v>
      </c>
      <c r="J1166" s="11">
        <v>545</v>
      </c>
      <c r="K1166" s="11">
        <v>16.13</v>
      </c>
      <c r="L1166" s="11">
        <v>36.57</v>
      </c>
      <c r="M1166" s="11">
        <v>16.22</v>
      </c>
      <c r="N1166" s="11">
        <v>23.43</v>
      </c>
      <c r="O1166" s="17">
        <f t="shared" si="81"/>
        <v>5.1656050955414008</v>
      </c>
      <c r="R1166" s="11">
        <v>434</v>
      </c>
      <c r="S1166" s="11">
        <v>31.31</v>
      </c>
      <c r="T1166" s="11">
        <v>89.62</v>
      </c>
      <c r="U1166" s="11">
        <v>22.1</v>
      </c>
      <c r="V1166" s="11">
        <v>39.53</v>
      </c>
      <c r="W1166" s="17">
        <f t="shared" si="80"/>
        <v>7.0382165605095546</v>
      </c>
      <c r="Z1166" s="11">
        <v>5</v>
      </c>
      <c r="AA1166" s="11">
        <v>24.25</v>
      </c>
      <c r="AB1166" s="11">
        <v>54.5</v>
      </c>
      <c r="AC1166" s="11">
        <v>19.190000000000001</v>
      </c>
      <c r="AD1166" s="11">
        <v>28.93</v>
      </c>
      <c r="AE1166" s="17">
        <f t="shared" ref="AE1166:AE1229" si="82">AC1166/3.14</f>
        <v>6.1114649681528661</v>
      </c>
    </row>
    <row r="1167" spans="2:31" x14ac:dyDescent="0.25">
      <c r="B1167" s="11">
        <v>260</v>
      </c>
      <c r="C1167" s="11">
        <v>1188</v>
      </c>
      <c r="D1167" s="11">
        <v>3184</v>
      </c>
      <c r="E1167" s="11">
        <v>140.33000000000001</v>
      </c>
      <c r="F1167" s="11">
        <v>230.65</v>
      </c>
      <c r="G1167" s="17">
        <f t="shared" si="79"/>
        <v>4.9160240243042796</v>
      </c>
      <c r="J1167" s="11">
        <v>51</v>
      </c>
      <c r="K1167" s="11">
        <v>18.22</v>
      </c>
      <c r="L1167" s="11">
        <v>50.17</v>
      </c>
      <c r="M1167" s="11">
        <v>16.23</v>
      </c>
      <c r="N1167" s="11">
        <v>28.33</v>
      </c>
      <c r="O1167" s="17">
        <f t="shared" si="81"/>
        <v>5.1687898089171975</v>
      </c>
      <c r="R1167" s="11">
        <v>235</v>
      </c>
      <c r="S1167" s="11">
        <v>31.25</v>
      </c>
      <c r="T1167" s="11">
        <v>42.71</v>
      </c>
      <c r="U1167" s="11">
        <v>22.11</v>
      </c>
      <c r="V1167" s="11">
        <v>25.52</v>
      </c>
      <c r="W1167" s="17">
        <f t="shared" si="80"/>
        <v>7.0414012738853495</v>
      </c>
      <c r="Z1167" s="11">
        <v>64</v>
      </c>
      <c r="AA1167" s="11">
        <v>20.7</v>
      </c>
      <c r="AB1167" s="11">
        <v>40.96</v>
      </c>
      <c r="AC1167" s="11">
        <v>19.2</v>
      </c>
      <c r="AD1167" s="11">
        <v>26.24</v>
      </c>
      <c r="AE1167" s="17">
        <f t="shared" si="82"/>
        <v>6.114649681528662</v>
      </c>
    </row>
    <row r="1168" spans="2:31" x14ac:dyDescent="0.25">
      <c r="B1168" s="11">
        <v>508</v>
      </c>
      <c r="C1168" s="11">
        <v>1238</v>
      </c>
      <c r="D1168" s="11">
        <v>3642</v>
      </c>
      <c r="E1168" s="11">
        <v>140.81</v>
      </c>
      <c r="F1168" s="11">
        <v>237.24</v>
      </c>
      <c r="G1168" s="17">
        <f t="shared" si="79"/>
        <v>4.9328393277437863</v>
      </c>
      <c r="J1168" s="11">
        <v>112</v>
      </c>
      <c r="K1168" s="11">
        <v>16.29</v>
      </c>
      <c r="L1168" s="11">
        <v>62.5</v>
      </c>
      <c r="M1168" s="11">
        <v>16.239999999999998</v>
      </c>
      <c r="N1168" s="11">
        <v>31.15</v>
      </c>
      <c r="O1168" s="17">
        <f t="shared" si="81"/>
        <v>5.1719745222929934</v>
      </c>
      <c r="R1168" s="11">
        <v>378</v>
      </c>
      <c r="S1168" s="11">
        <v>26.18</v>
      </c>
      <c r="T1168" s="11">
        <v>70.739999999999995</v>
      </c>
      <c r="U1168" s="11">
        <v>22.13</v>
      </c>
      <c r="V1168" s="11">
        <v>35.270000000000003</v>
      </c>
      <c r="W1168" s="17">
        <f t="shared" si="80"/>
        <v>7.0477707006369421</v>
      </c>
      <c r="Z1168" s="11">
        <v>256</v>
      </c>
      <c r="AA1168" s="11">
        <v>19</v>
      </c>
      <c r="AB1168" s="11">
        <v>72.239999999999995</v>
      </c>
      <c r="AC1168" s="11">
        <v>19.260000000000002</v>
      </c>
      <c r="AD1168" s="11">
        <v>36.21</v>
      </c>
      <c r="AE1168" s="17">
        <f t="shared" si="82"/>
        <v>6.1337579617834397</v>
      </c>
    </row>
    <row r="1169" spans="2:31" x14ac:dyDescent="0.25">
      <c r="B1169" s="11">
        <v>245</v>
      </c>
      <c r="C1169" s="11">
        <v>592</v>
      </c>
      <c r="D1169" s="11">
        <v>12932</v>
      </c>
      <c r="E1169" s="11">
        <v>140.85</v>
      </c>
      <c r="F1169" s="11">
        <v>715.94</v>
      </c>
      <c r="G1169" s="17">
        <f t="shared" si="79"/>
        <v>4.9342406030304122</v>
      </c>
      <c r="J1169" s="11">
        <v>287</v>
      </c>
      <c r="K1169" s="11">
        <v>17.71</v>
      </c>
      <c r="L1169" s="11">
        <v>46.46</v>
      </c>
      <c r="M1169" s="11">
        <v>16.29</v>
      </c>
      <c r="N1169" s="11">
        <v>25.77</v>
      </c>
      <c r="O1169" s="17">
        <f t="shared" si="81"/>
        <v>5.1878980891719744</v>
      </c>
      <c r="R1169" s="11">
        <v>54</v>
      </c>
      <c r="S1169" s="11">
        <v>33.46</v>
      </c>
      <c r="T1169" s="11">
        <v>52.72</v>
      </c>
      <c r="U1169" s="11">
        <v>22.16</v>
      </c>
      <c r="V1169" s="11">
        <v>27.77</v>
      </c>
      <c r="W1169" s="17">
        <f t="shared" si="80"/>
        <v>7.0573248407643314</v>
      </c>
      <c r="Z1169" s="11">
        <v>444</v>
      </c>
      <c r="AA1169" s="11">
        <v>25.91</v>
      </c>
      <c r="AB1169" s="11">
        <v>51.23</v>
      </c>
      <c r="AC1169" s="11">
        <v>19.38</v>
      </c>
      <c r="AD1169" s="11">
        <v>27.55</v>
      </c>
      <c r="AE1169" s="17">
        <f t="shared" si="82"/>
        <v>6.1719745222929934</v>
      </c>
    </row>
    <row r="1170" spans="2:31" x14ac:dyDescent="0.25">
      <c r="B1170" s="11">
        <v>213</v>
      </c>
      <c r="C1170" s="11">
        <v>1155</v>
      </c>
      <c r="D1170" s="11">
        <v>2362</v>
      </c>
      <c r="E1170" s="11">
        <v>141.19999999999999</v>
      </c>
      <c r="F1170" s="11">
        <v>205.97</v>
      </c>
      <c r="G1170" s="17">
        <f t="shared" si="79"/>
        <v>4.9465017617883857</v>
      </c>
      <c r="J1170" s="11">
        <v>392</v>
      </c>
      <c r="K1170" s="11">
        <v>18.309999999999999</v>
      </c>
      <c r="L1170" s="11">
        <v>37.53</v>
      </c>
      <c r="M1170" s="11">
        <v>16.329999999999998</v>
      </c>
      <c r="N1170" s="11">
        <v>23.08</v>
      </c>
      <c r="O1170" s="17">
        <f t="shared" si="81"/>
        <v>5.2006369426751586</v>
      </c>
      <c r="R1170" s="11">
        <v>519</v>
      </c>
      <c r="S1170" s="11">
        <v>27.02</v>
      </c>
      <c r="T1170" s="11">
        <v>69.489999999999995</v>
      </c>
      <c r="U1170" s="11">
        <v>22.29</v>
      </c>
      <c r="V1170" s="11">
        <v>33.04</v>
      </c>
      <c r="W1170" s="17">
        <f t="shared" si="80"/>
        <v>7.098726114649681</v>
      </c>
      <c r="Z1170" s="11">
        <v>131</v>
      </c>
      <c r="AA1170" s="11">
        <v>21.15</v>
      </c>
      <c r="AB1170" s="11">
        <v>52.64</v>
      </c>
      <c r="AC1170" s="11">
        <v>19.760000000000002</v>
      </c>
      <c r="AD1170" s="11">
        <v>30.37</v>
      </c>
      <c r="AE1170" s="17">
        <f t="shared" si="82"/>
        <v>6.2929936305732488</v>
      </c>
    </row>
    <row r="1171" spans="2:31" x14ac:dyDescent="0.25">
      <c r="B1171" s="11">
        <v>214</v>
      </c>
      <c r="C1171" s="11">
        <v>946</v>
      </c>
      <c r="D1171" s="11">
        <v>2948</v>
      </c>
      <c r="E1171" s="11">
        <v>141.68</v>
      </c>
      <c r="F1171" s="11">
        <v>230.94</v>
      </c>
      <c r="G1171" s="17">
        <f t="shared" si="79"/>
        <v>4.9633170652278933</v>
      </c>
      <c r="J1171" s="11">
        <v>54</v>
      </c>
      <c r="K1171" s="11">
        <v>16.489999999999998</v>
      </c>
      <c r="L1171" s="11">
        <v>35.96</v>
      </c>
      <c r="M1171" s="11">
        <v>16.43</v>
      </c>
      <c r="N1171" s="11">
        <v>23.55</v>
      </c>
      <c r="O1171" s="17">
        <f t="shared" si="81"/>
        <v>5.2324840764331206</v>
      </c>
      <c r="R1171" s="11">
        <v>222</v>
      </c>
      <c r="S1171" s="11">
        <v>32.29</v>
      </c>
      <c r="T1171" s="11">
        <v>73.53</v>
      </c>
      <c r="U1171" s="11">
        <v>22.55</v>
      </c>
      <c r="V1171" s="11">
        <v>34.049999999999997</v>
      </c>
      <c r="W1171" s="17">
        <f t="shared" si="80"/>
        <v>7.1815286624203818</v>
      </c>
      <c r="Z1171" s="11">
        <v>484</v>
      </c>
      <c r="AA1171" s="11">
        <v>22.14</v>
      </c>
      <c r="AB1171" s="11">
        <v>54.86</v>
      </c>
      <c r="AC1171" s="11">
        <v>19.91</v>
      </c>
      <c r="AD1171" s="11">
        <v>31.15</v>
      </c>
      <c r="AE1171" s="17">
        <f t="shared" si="82"/>
        <v>6.3407643312101909</v>
      </c>
    </row>
    <row r="1172" spans="2:31" x14ac:dyDescent="0.25">
      <c r="B1172" s="11">
        <v>497</v>
      </c>
      <c r="C1172" s="11">
        <v>1358</v>
      </c>
      <c r="D1172" s="11">
        <v>3982</v>
      </c>
      <c r="E1172" s="11">
        <v>141.78</v>
      </c>
      <c r="F1172" s="11">
        <v>253.38</v>
      </c>
      <c r="G1172" s="17">
        <f t="shared" si="79"/>
        <v>4.9668202534444577</v>
      </c>
      <c r="J1172" s="11">
        <v>241</v>
      </c>
      <c r="K1172" s="11">
        <v>18.760000000000002</v>
      </c>
      <c r="L1172" s="11">
        <v>50.35</v>
      </c>
      <c r="M1172" s="11">
        <v>16.45</v>
      </c>
      <c r="N1172" s="11">
        <v>27.16</v>
      </c>
      <c r="O1172" s="17">
        <f t="shared" si="81"/>
        <v>5.2388535031847132</v>
      </c>
      <c r="R1172" s="11">
        <v>142</v>
      </c>
      <c r="S1172" s="11">
        <v>30.18</v>
      </c>
      <c r="T1172" s="11">
        <v>68.040000000000006</v>
      </c>
      <c r="U1172" s="11">
        <v>22.6</v>
      </c>
      <c r="V1172" s="11">
        <v>33.04</v>
      </c>
      <c r="W1172" s="17">
        <f t="shared" si="80"/>
        <v>7.1974522292993628</v>
      </c>
      <c r="Z1172" s="11">
        <v>320</v>
      </c>
      <c r="AA1172" s="11">
        <v>19.899999999999999</v>
      </c>
      <c r="AB1172" s="11">
        <v>61.34</v>
      </c>
      <c r="AC1172" s="11">
        <v>19.98</v>
      </c>
      <c r="AD1172" s="11">
        <v>32.25</v>
      </c>
      <c r="AE1172" s="17">
        <f t="shared" si="82"/>
        <v>6.3630573248407645</v>
      </c>
    </row>
    <row r="1173" spans="2:31" x14ac:dyDescent="0.25">
      <c r="B1173" s="11">
        <v>388</v>
      </c>
      <c r="C1173" s="11">
        <v>1386</v>
      </c>
      <c r="D1173" s="11">
        <v>3948</v>
      </c>
      <c r="E1173" s="11">
        <v>144.02000000000001</v>
      </c>
      <c r="F1173" s="11">
        <v>243.28</v>
      </c>
      <c r="G1173" s="17">
        <f t="shared" si="79"/>
        <v>5.0452916694954917</v>
      </c>
      <c r="J1173" s="11">
        <v>266</v>
      </c>
      <c r="K1173" s="11">
        <v>17.68</v>
      </c>
      <c r="L1173" s="11">
        <v>39.799999999999997</v>
      </c>
      <c r="M1173" s="11">
        <v>16.48</v>
      </c>
      <c r="N1173" s="11">
        <v>24.17</v>
      </c>
      <c r="O1173" s="17">
        <f t="shared" si="81"/>
        <v>5.2484076433121016</v>
      </c>
      <c r="R1173" s="11">
        <v>254</v>
      </c>
      <c r="S1173" s="11">
        <v>25.2</v>
      </c>
      <c r="T1173" s="11">
        <v>60.29</v>
      </c>
      <c r="U1173" s="11">
        <v>22.68</v>
      </c>
      <c r="V1173" s="11">
        <v>34.450000000000003</v>
      </c>
      <c r="W1173" s="17">
        <f t="shared" si="80"/>
        <v>7.2229299363057322</v>
      </c>
      <c r="Z1173" s="11">
        <v>59</v>
      </c>
      <c r="AA1173" s="11">
        <v>20.61</v>
      </c>
      <c r="AB1173" s="11">
        <v>50.7</v>
      </c>
      <c r="AC1173" s="11">
        <v>20</v>
      </c>
      <c r="AD1173" s="11">
        <v>29.31</v>
      </c>
      <c r="AE1173" s="17">
        <f t="shared" si="82"/>
        <v>6.3694267515923562</v>
      </c>
    </row>
    <row r="1174" spans="2:31" x14ac:dyDescent="0.25">
      <c r="B1174" s="11">
        <v>408</v>
      </c>
      <c r="C1174" s="11">
        <v>1150</v>
      </c>
      <c r="D1174" s="11">
        <v>2985</v>
      </c>
      <c r="E1174" s="11">
        <v>144.85</v>
      </c>
      <c r="F1174" s="11">
        <v>221.87</v>
      </c>
      <c r="G1174" s="17">
        <f t="shared" si="79"/>
        <v>5.0743681316929727</v>
      </c>
      <c r="J1174" s="11">
        <v>193</v>
      </c>
      <c r="K1174" s="11">
        <v>18.13</v>
      </c>
      <c r="L1174" s="11">
        <v>47.41</v>
      </c>
      <c r="M1174" s="11">
        <v>16.510000000000002</v>
      </c>
      <c r="N1174" s="11">
        <v>26.64</v>
      </c>
      <c r="O1174" s="17">
        <f t="shared" si="81"/>
        <v>5.2579617834394909</v>
      </c>
      <c r="R1174" s="11">
        <v>94</v>
      </c>
      <c r="S1174" s="11">
        <v>30.36</v>
      </c>
      <c r="T1174" s="11">
        <v>63.13</v>
      </c>
      <c r="U1174" s="11">
        <v>23.13</v>
      </c>
      <c r="V1174" s="11">
        <v>32.22</v>
      </c>
      <c r="W1174" s="17">
        <f t="shared" si="80"/>
        <v>7.3662420382165603</v>
      </c>
      <c r="Z1174" s="11">
        <v>267</v>
      </c>
      <c r="AA1174" s="11">
        <v>27.87</v>
      </c>
      <c r="AB1174" s="11">
        <v>52.26</v>
      </c>
      <c r="AC1174" s="11">
        <v>20.09</v>
      </c>
      <c r="AD1174" s="11">
        <v>27.43</v>
      </c>
      <c r="AE1174" s="17">
        <f t="shared" si="82"/>
        <v>6.3980891719745223</v>
      </c>
    </row>
    <row r="1175" spans="2:31" x14ac:dyDescent="0.25">
      <c r="B1175" s="11">
        <v>277</v>
      </c>
      <c r="C1175" s="11">
        <v>1161</v>
      </c>
      <c r="D1175" s="11">
        <v>3253</v>
      </c>
      <c r="E1175" s="11">
        <v>146.47</v>
      </c>
      <c r="F1175" s="11">
        <v>236.07</v>
      </c>
      <c r="G1175" s="17">
        <f t="shared" si="79"/>
        <v>5.1311197808013098</v>
      </c>
      <c r="J1175" s="11">
        <v>565</v>
      </c>
      <c r="K1175" s="11">
        <v>16.25</v>
      </c>
      <c r="L1175" s="11">
        <v>42.71</v>
      </c>
      <c r="M1175" s="11">
        <v>16.579999999999998</v>
      </c>
      <c r="N1175" s="11">
        <v>26.23</v>
      </c>
      <c r="O1175" s="17">
        <f t="shared" si="81"/>
        <v>5.2802547770700627</v>
      </c>
      <c r="R1175" s="11">
        <v>508</v>
      </c>
      <c r="S1175" s="11">
        <v>33.53</v>
      </c>
      <c r="T1175" s="11">
        <v>121.22</v>
      </c>
      <c r="U1175" s="11">
        <v>23.17</v>
      </c>
      <c r="V1175" s="11">
        <v>48.74</v>
      </c>
      <c r="W1175" s="17">
        <f t="shared" si="80"/>
        <v>7.3789808917197455</v>
      </c>
      <c r="Z1175" s="11">
        <v>497</v>
      </c>
      <c r="AA1175" s="11">
        <v>25.48</v>
      </c>
      <c r="AB1175" s="11">
        <v>52.87</v>
      </c>
      <c r="AC1175" s="11">
        <v>20.190000000000001</v>
      </c>
      <c r="AD1175" s="11">
        <v>31.1</v>
      </c>
      <c r="AE1175" s="17">
        <f t="shared" si="82"/>
        <v>6.4299363057324843</v>
      </c>
    </row>
    <row r="1176" spans="2:31" x14ac:dyDescent="0.25">
      <c r="B1176" s="11">
        <v>308</v>
      </c>
      <c r="C1176" s="11">
        <v>1155</v>
      </c>
      <c r="D1176" s="11">
        <v>2919</v>
      </c>
      <c r="E1176" s="11">
        <v>146.47</v>
      </c>
      <c r="F1176" s="11">
        <v>234.07</v>
      </c>
      <c r="G1176" s="17">
        <f t="shared" si="79"/>
        <v>5.1311197808013098</v>
      </c>
      <c r="J1176" s="11">
        <v>22</v>
      </c>
      <c r="K1176" s="11">
        <v>17.09</v>
      </c>
      <c r="L1176" s="11">
        <v>42.65</v>
      </c>
      <c r="M1176" s="11">
        <v>16.62</v>
      </c>
      <c r="N1176" s="11">
        <v>25.19</v>
      </c>
      <c r="O1176" s="17">
        <f t="shared" si="81"/>
        <v>5.2929936305732488</v>
      </c>
      <c r="R1176" s="11">
        <v>253</v>
      </c>
      <c r="S1176" s="11">
        <v>23.92</v>
      </c>
      <c r="T1176" s="11">
        <v>38.700000000000003</v>
      </c>
      <c r="U1176" s="11">
        <v>23.23</v>
      </c>
      <c r="V1176" s="11">
        <v>28.11</v>
      </c>
      <c r="W1176" s="17">
        <f t="shared" si="80"/>
        <v>7.3980891719745223</v>
      </c>
      <c r="Z1176" s="11">
        <v>399</v>
      </c>
      <c r="AA1176" s="11">
        <v>27.54</v>
      </c>
      <c r="AB1176" s="11">
        <v>59.12</v>
      </c>
      <c r="AC1176" s="11">
        <v>20.46</v>
      </c>
      <c r="AD1176" s="11">
        <v>30.11</v>
      </c>
      <c r="AE1176" s="17">
        <f t="shared" si="82"/>
        <v>6.515923566878981</v>
      </c>
    </row>
    <row r="1177" spans="2:31" x14ac:dyDescent="0.25">
      <c r="B1177" s="11">
        <v>41</v>
      </c>
      <c r="C1177" s="11">
        <v>1309</v>
      </c>
      <c r="D1177" s="11">
        <v>2447</v>
      </c>
      <c r="E1177" s="11">
        <v>146.94999999999999</v>
      </c>
      <c r="F1177" s="11">
        <v>200.07</v>
      </c>
      <c r="G1177" s="17">
        <f t="shared" ref="G1177:G1240" si="83">E1177/(3.14*9.0909)</f>
        <v>5.1479350842408165</v>
      </c>
      <c r="J1177" s="11">
        <v>570</v>
      </c>
      <c r="K1177" s="11">
        <v>17.09</v>
      </c>
      <c r="L1177" s="11">
        <v>41.52</v>
      </c>
      <c r="M1177" s="11">
        <v>16.649999999999999</v>
      </c>
      <c r="N1177" s="11">
        <v>25.07</v>
      </c>
      <c r="O1177" s="17">
        <f t="shared" si="81"/>
        <v>5.3025477707006363</v>
      </c>
      <c r="R1177" s="11">
        <v>258</v>
      </c>
      <c r="S1177" s="11">
        <v>31.5</v>
      </c>
      <c r="T1177" s="11">
        <v>45.46</v>
      </c>
      <c r="U1177" s="11">
        <v>23.42</v>
      </c>
      <c r="V1177" s="11">
        <v>27.33</v>
      </c>
      <c r="W1177" s="17">
        <f t="shared" si="80"/>
        <v>7.4585987261146496</v>
      </c>
      <c r="Z1177" s="11">
        <v>431</v>
      </c>
      <c r="AA1177" s="11">
        <v>26.41</v>
      </c>
      <c r="AB1177" s="11">
        <v>59.47</v>
      </c>
      <c r="AC1177" s="11">
        <v>20.62</v>
      </c>
      <c r="AD1177" s="11">
        <v>29.94</v>
      </c>
      <c r="AE1177" s="17">
        <f t="shared" si="82"/>
        <v>6.5668789808917198</v>
      </c>
    </row>
    <row r="1178" spans="2:31" x14ac:dyDescent="0.25">
      <c r="B1178" s="11">
        <v>377</v>
      </c>
      <c r="C1178" s="11">
        <v>1463</v>
      </c>
      <c r="D1178" s="11">
        <v>4421</v>
      </c>
      <c r="E1178" s="11">
        <v>147.19999999999999</v>
      </c>
      <c r="F1178" s="11">
        <v>268.14999999999998</v>
      </c>
      <c r="G1178" s="17">
        <f t="shared" si="83"/>
        <v>5.1566930547822265</v>
      </c>
      <c r="J1178" s="11">
        <v>253</v>
      </c>
      <c r="K1178" s="11">
        <v>20.149999999999999</v>
      </c>
      <c r="L1178" s="11">
        <v>48.09</v>
      </c>
      <c r="M1178" s="11">
        <v>16.95</v>
      </c>
      <c r="N1178" s="11">
        <v>26.45</v>
      </c>
      <c r="O1178" s="17">
        <f t="shared" si="81"/>
        <v>5.3980891719745214</v>
      </c>
      <c r="R1178" s="11">
        <v>80</v>
      </c>
      <c r="S1178" s="11">
        <v>34.700000000000003</v>
      </c>
      <c r="T1178" s="11">
        <v>69.28</v>
      </c>
      <c r="U1178" s="11">
        <v>23.55</v>
      </c>
      <c r="V1178" s="11">
        <v>32.46</v>
      </c>
      <c r="W1178" s="17">
        <f t="shared" si="80"/>
        <v>7.5</v>
      </c>
      <c r="Z1178" s="11">
        <v>476</v>
      </c>
      <c r="AA1178" s="11">
        <v>26.79</v>
      </c>
      <c r="AB1178" s="11">
        <v>61.06</v>
      </c>
      <c r="AC1178" s="11">
        <v>20.75</v>
      </c>
      <c r="AD1178" s="11">
        <v>30.72</v>
      </c>
      <c r="AE1178" s="17">
        <f t="shared" si="82"/>
        <v>6.6082802547770694</v>
      </c>
    </row>
    <row r="1179" spans="2:31" x14ac:dyDescent="0.25">
      <c r="B1179" s="11">
        <v>373</v>
      </c>
      <c r="C1179" s="11">
        <v>1283</v>
      </c>
      <c r="D1179" s="11">
        <v>2368</v>
      </c>
      <c r="E1179" s="11">
        <v>147.54</v>
      </c>
      <c r="F1179" s="11">
        <v>195.58</v>
      </c>
      <c r="G1179" s="17">
        <f t="shared" si="83"/>
        <v>5.1686038947185446</v>
      </c>
      <c r="J1179" s="11">
        <v>564</v>
      </c>
      <c r="K1179" s="11">
        <v>18.649999999999999</v>
      </c>
      <c r="L1179" s="11">
        <v>37.090000000000003</v>
      </c>
      <c r="M1179" s="11">
        <v>16.98</v>
      </c>
      <c r="N1179" s="11">
        <v>23.41</v>
      </c>
      <c r="O1179" s="17">
        <f t="shared" si="81"/>
        <v>5.4076433121019107</v>
      </c>
      <c r="R1179" s="11">
        <v>178</v>
      </c>
      <c r="S1179" s="11">
        <v>29.43</v>
      </c>
      <c r="T1179" s="11">
        <v>77.819999999999993</v>
      </c>
      <c r="U1179" s="11">
        <v>23.81</v>
      </c>
      <c r="V1179" s="11">
        <v>36.15</v>
      </c>
      <c r="W1179" s="17">
        <f t="shared" si="80"/>
        <v>7.5828025477707</v>
      </c>
      <c r="Z1179" s="11">
        <v>179</v>
      </c>
      <c r="AA1179" s="11">
        <v>16.77</v>
      </c>
      <c r="AB1179" s="11">
        <v>52.95</v>
      </c>
      <c r="AC1179" s="11">
        <v>20.8</v>
      </c>
      <c r="AD1179" s="11">
        <v>36.51</v>
      </c>
      <c r="AE1179" s="17">
        <f t="shared" si="82"/>
        <v>6.6242038216560513</v>
      </c>
    </row>
    <row r="1180" spans="2:31" x14ac:dyDescent="0.25">
      <c r="B1180" s="11">
        <v>47</v>
      </c>
      <c r="C1180" s="11">
        <v>1270</v>
      </c>
      <c r="D1180" s="11">
        <v>2822</v>
      </c>
      <c r="E1180" s="11">
        <v>147.78</v>
      </c>
      <c r="F1180" s="11">
        <v>209.14</v>
      </c>
      <c r="G1180" s="17">
        <f t="shared" si="83"/>
        <v>5.1770115464382984</v>
      </c>
      <c r="J1180" s="11">
        <v>465</v>
      </c>
      <c r="K1180" s="11">
        <v>16.96</v>
      </c>
      <c r="L1180" s="11">
        <v>30.77</v>
      </c>
      <c r="M1180" s="11">
        <v>17.059999999999999</v>
      </c>
      <c r="N1180" s="11">
        <v>21.84</v>
      </c>
      <c r="O1180" s="17">
        <f t="shared" si="81"/>
        <v>5.4331210191082793</v>
      </c>
      <c r="R1180" s="11">
        <v>256</v>
      </c>
      <c r="S1180" s="11">
        <v>37.01</v>
      </c>
      <c r="T1180" s="11">
        <v>60.98</v>
      </c>
      <c r="U1180" s="11">
        <v>23.87</v>
      </c>
      <c r="V1180" s="11">
        <v>30.33</v>
      </c>
      <c r="W1180" s="17">
        <f t="shared" si="80"/>
        <v>7.6019108280254777</v>
      </c>
      <c r="Z1180" s="11">
        <v>184</v>
      </c>
      <c r="AA1180" s="11">
        <v>21.94</v>
      </c>
      <c r="AB1180" s="11">
        <v>47.43</v>
      </c>
      <c r="AC1180" s="11">
        <v>20.95</v>
      </c>
      <c r="AD1180" s="11">
        <v>28.77</v>
      </c>
      <c r="AE1180" s="17">
        <f t="shared" si="82"/>
        <v>6.6719745222929934</v>
      </c>
    </row>
    <row r="1181" spans="2:31" x14ac:dyDescent="0.25">
      <c r="B1181" s="11">
        <v>524</v>
      </c>
      <c r="C1181" s="11">
        <v>1236</v>
      </c>
      <c r="D1181" s="11">
        <v>3565</v>
      </c>
      <c r="E1181" s="11">
        <v>148.12</v>
      </c>
      <c r="F1181" s="11">
        <v>245.28</v>
      </c>
      <c r="G1181" s="17">
        <f t="shared" si="83"/>
        <v>5.1889223863746157</v>
      </c>
      <c r="J1181" s="11">
        <v>579</v>
      </c>
      <c r="K1181" s="11">
        <v>18.739999999999998</v>
      </c>
      <c r="L1181" s="11">
        <v>41.21</v>
      </c>
      <c r="M1181" s="11">
        <v>17.07</v>
      </c>
      <c r="N1181" s="11">
        <v>24.75</v>
      </c>
      <c r="O1181" s="17">
        <f t="shared" si="81"/>
        <v>5.436305732484076</v>
      </c>
      <c r="R1181" s="11">
        <v>213</v>
      </c>
      <c r="S1181" s="11">
        <v>34.549999999999997</v>
      </c>
      <c r="T1181" s="11">
        <v>68.5</v>
      </c>
      <c r="U1181" s="11">
        <v>24.16</v>
      </c>
      <c r="V1181" s="11">
        <v>32.64</v>
      </c>
      <c r="W1181" s="17">
        <f t="shared" si="80"/>
        <v>7.6942675159235669</v>
      </c>
      <c r="Z1181" s="11">
        <v>394</v>
      </c>
      <c r="AA1181" s="11">
        <v>25.49</v>
      </c>
      <c r="AB1181" s="11">
        <v>49.42</v>
      </c>
      <c r="AC1181" s="11">
        <v>21.11</v>
      </c>
      <c r="AD1181" s="11">
        <v>27.98</v>
      </c>
      <c r="AE1181" s="17">
        <f t="shared" si="82"/>
        <v>6.7229299363057322</v>
      </c>
    </row>
    <row r="1182" spans="2:31" x14ac:dyDescent="0.25">
      <c r="B1182" s="11">
        <v>60</v>
      </c>
      <c r="C1182" s="11">
        <v>1052</v>
      </c>
      <c r="D1182" s="11">
        <v>2241</v>
      </c>
      <c r="E1182" s="11">
        <v>148.27000000000001</v>
      </c>
      <c r="F1182" s="11">
        <v>201.48</v>
      </c>
      <c r="G1182" s="17">
        <f t="shared" si="83"/>
        <v>5.1941771686994622</v>
      </c>
      <c r="J1182" s="11">
        <v>331</v>
      </c>
      <c r="K1182" s="11">
        <v>18.440000000000001</v>
      </c>
      <c r="L1182" s="11">
        <v>32.049999999999997</v>
      </c>
      <c r="M1182" s="11">
        <v>17.100000000000001</v>
      </c>
      <c r="N1182" s="11">
        <v>21.54</v>
      </c>
      <c r="O1182" s="17">
        <f t="shared" si="81"/>
        <v>5.4458598726114653</v>
      </c>
      <c r="R1182" s="11">
        <v>333</v>
      </c>
      <c r="S1182" s="11">
        <v>24.6</v>
      </c>
      <c r="T1182" s="11">
        <v>69.25</v>
      </c>
      <c r="U1182" s="11">
        <v>24.25</v>
      </c>
      <c r="V1182" s="11">
        <v>39.51</v>
      </c>
      <c r="W1182" s="17">
        <f t="shared" si="80"/>
        <v>7.7229299363057322</v>
      </c>
      <c r="Z1182" s="11">
        <v>241</v>
      </c>
      <c r="AA1182" s="11">
        <v>23.15</v>
      </c>
      <c r="AB1182" s="11">
        <v>59.67</v>
      </c>
      <c r="AC1182" s="11">
        <v>21.13</v>
      </c>
      <c r="AD1182" s="11">
        <v>31.39</v>
      </c>
      <c r="AE1182" s="17">
        <f t="shared" si="82"/>
        <v>6.7292993630573239</v>
      </c>
    </row>
    <row r="1183" spans="2:31" x14ac:dyDescent="0.25">
      <c r="B1183" s="11">
        <v>188</v>
      </c>
      <c r="C1183" s="11">
        <v>1088</v>
      </c>
      <c r="D1183" s="11">
        <v>2508</v>
      </c>
      <c r="E1183" s="11">
        <v>149.88</v>
      </c>
      <c r="F1183" s="11">
        <v>210.99</v>
      </c>
      <c r="G1183" s="17">
        <f t="shared" si="83"/>
        <v>5.2505784989861422</v>
      </c>
      <c r="J1183" s="11">
        <v>467</v>
      </c>
      <c r="K1183" s="11">
        <v>19.829999999999998</v>
      </c>
      <c r="L1183" s="11">
        <v>42.77</v>
      </c>
      <c r="M1183" s="11">
        <v>17.100000000000001</v>
      </c>
      <c r="N1183" s="11">
        <v>24.88</v>
      </c>
      <c r="O1183" s="17">
        <f t="shared" si="81"/>
        <v>5.4458598726114653</v>
      </c>
      <c r="R1183" s="11">
        <v>496</v>
      </c>
      <c r="S1183" s="11">
        <v>37.159999999999997</v>
      </c>
      <c r="T1183" s="11">
        <v>84.47</v>
      </c>
      <c r="U1183" s="11">
        <v>24.27</v>
      </c>
      <c r="V1183" s="11">
        <v>35.68</v>
      </c>
      <c r="W1183" s="17">
        <f t="shared" si="80"/>
        <v>7.7292993630573248</v>
      </c>
      <c r="Z1183" s="11">
        <v>191</v>
      </c>
      <c r="AA1183" s="11">
        <v>25.98</v>
      </c>
      <c r="AB1183" s="11">
        <v>49.89</v>
      </c>
      <c r="AC1183" s="11">
        <v>21.44</v>
      </c>
      <c r="AD1183" s="11">
        <v>28.1</v>
      </c>
      <c r="AE1183" s="17">
        <f t="shared" si="82"/>
        <v>6.8280254777070066</v>
      </c>
    </row>
    <row r="1184" spans="2:31" x14ac:dyDescent="0.25">
      <c r="B1184" s="11">
        <v>356</v>
      </c>
      <c r="C1184" s="11">
        <v>1351</v>
      </c>
      <c r="D1184" s="11">
        <v>2737</v>
      </c>
      <c r="E1184" s="11">
        <v>150.47</v>
      </c>
      <c r="F1184" s="11">
        <v>218.89</v>
      </c>
      <c r="G1184" s="17">
        <f t="shared" si="83"/>
        <v>5.2712473094638703</v>
      </c>
      <c r="J1184" s="11">
        <v>5</v>
      </c>
      <c r="K1184" s="11">
        <v>20.21</v>
      </c>
      <c r="L1184" s="11">
        <v>55.71</v>
      </c>
      <c r="M1184" s="11">
        <v>17.14</v>
      </c>
      <c r="N1184" s="11">
        <v>30.85</v>
      </c>
      <c r="O1184" s="17">
        <f t="shared" si="81"/>
        <v>5.4585987261146496</v>
      </c>
      <c r="R1184" s="11">
        <v>257</v>
      </c>
      <c r="S1184" s="11">
        <v>35.26</v>
      </c>
      <c r="T1184" s="11">
        <v>54.53</v>
      </c>
      <c r="U1184" s="11">
        <v>24.61</v>
      </c>
      <c r="V1184" s="11">
        <v>30.1</v>
      </c>
      <c r="W1184" s="17">
        <f t="shared" si="80"/>
        <v>7.8375796178343942</v>
      </c>
      <c r="Z1184" s="11">
        <v>432</v>
      </c>
      <c r="AA1184" s="11">
        <v>28.64</v>
      </c>
      <c r="AB1184" s="11">
        <v>52.7</v>
      </c>
      <c r="AC1184" s="11">
        <v>21.53</v>
      </c>
      <c r="AD1184" s="11">
        <v>28.41</v>
      </c>
      <c r="AE1184" s="17">
        <f t="shared" si="82"/>
        <v>6.8566878980891719</v>
      </c>
    </row>
    <row r="1185" spans="2:31" x14ac:dyDescent="0.25">
      <c r="B1185" s="11">
        <v>494</v>
      </c>
      <c r="C1185" s="11">
        <v>1512</v>
      </c>
      <c r="D1185" s="11">
        <v>3962</v>
      </c>
      <c r="E1185" s="11">
        <v>151.54</v>
      </c>
      <c r="F1185" s="11">
        <v>243.38</v>
      </c>
      <c r="G1185" s="17">
        <f t="shared" si="83"/>
        <v>5.3087314233811052</v>
      </c>
      <c r="J1185" s="11">
        <v>60</v>
      </c>
      <c r="K1185" s="11">
        <v>20.149999999999999</v>
      </c>
      <c r="L1185" s="11">
        <v>51.22</v>
      </c>
      <c r="M1185" s="11">
        <v>17.16</v>
      </c>
      <c r="N1185" s="11">
        <v>27.39</v>
      </c>
      <c r="O1185" s="17">
        <f t="shared" si="81"/>
        <v>5.4649681528662422</v>
      </c>
      <c r="R1185" s="11">
        <v>267</v>
      </c>
      <c r="S1185" s="11">
        <v>26.97</v>
      </c>
      <c r="T1185" s="11">
        <v>43.31</v>
      </c>
      <c r="U1185" s="11">
        <v>24.69</v>
      </c>
      <c r="V1185" s="11">
        <v>29.26</v>
      </c>
      <c r="W1185" s="17">
        <f t="shared" si="80"/>
        <v>7.8630573248407645</v>
      </c>
      <c r="Z1185" s="11">
        <v>49</v>
      </c>
      <c r="AA1185" s="11">
        <v>23.79</v>
      </c>
      <c r="AB1185" s="11">
        <v>80.849999999999994</v>
      </c>
      <c r="AC1185" s="11">
        <v>21.71</v>
      </c>
      <c r="AD1185" s="11">
        <v>41.34</v>
      </c>
      <c r="AE1185" s="17">
        <f t="shared" si="82"/>
        <v>6.9140127388535033</v>
      </c>
    </row>
    <row r="1186" spans="2:31" x14ac:dyDescent="0.25">
      <c r="B1186" s="11">
        <v>477</v>
      </c>
      <c r="C1186" s="11">
        <v>1470</v>
      </c>
      <c r="D1186" s="11">
        <v>2838</v>
      </c>
      <c r="E1186" s="11">
        <v>152.41</v>
      </c>
      <c r="F1186" s="11">
        <v>211.48</v>
      </c>
      <c r="G1186" s="17">
        <f t="shared" si="83"/>
        <v>5.3392091608652121</v>
      </c>
      <c r="J1186" s="11">
        <v>28</v>
      </c>
      <c r="K1186" s="11">
        <v>20.96</v>
      </c>
      <c r="L1186" s="11">
        <v>51.33</v>
      </c>
      <c r="M1186" s="11">
        <v>17.36</v>
      </c>
      <c r="N1186" s="11">
        <v>28.01</v>
      </c>
      <c r="O1186" s="17">
        <f t="shared" si="81"/>
        <v>5.5286624203821653</v>
      </c>
      <c r="R1186" s="11">
        <v>285</v>
      </c>
      <c r="S1186" s="11">
        <v>32.380000000000003</v>
      </c>
      <c r="T1186" s="11">
        <v>91.5</v>
      </c>
      <c r="U1186" s="11">
        <v>24.82</v>
      </c>
      <c r="V1186" s="11">
        <v>40.61</v>
      </c>
      <c r="W1186" s="17">
        <f t="shared" si="80"/>
        <v>7.904458598726114</v>
      </c>
      <c r="Z1186" s="11">
        <v>403</v>
      </c>
      <c r="AA1186" s="11">
        <v>30.47</v>
      </c>
      <c r="AB1186" s="11">
        <v>56.6</v>
      </c>
      <c r="AC1186" s="11">
        <v>21.8</v>
      </c>
      <c r="AD1186" s="11">
        <v>29.39</v>
      </c>
      <c r="AE1186" s="17">
        <f t="shared" si="82"/>
        <v>6.9426751592356686</v>
      </c>
    </row>
    <row r="1187" spans="2:31" x14ac:dyDescent="0.25">
      <c r="B1187" s="11">
        <v>405</v>
      </c>
      <c r="C1187" s="11">
        <v>1258</v>
      </c>
      <c r="D1187" s="11">
        <v>3910</v>
      </c>
      <c r="E1187" s="11">
        <v>154.81</v>
      </c>
      <c r="F1187" s="11">
        <v>255.62</v>
      </c>
      <c r="G1187" s="17">
        <f t="shared" si="83"/>
        <v>5.4232856780627481</v>
      </c>
      <c r="J1187" s="11">
        <v>521</v>
      </c>
      <c r="K1187" s="11">
        <v>19.170000000000002</v>
      </c>
      <c r="L1187" s="11">
        <v>46.36</v>
      </c>
      <c r="M1187" s="11">
        <v>17.64</v>
      </c>
      <c r="N1187" s="11">
        <v>28.04</v>
      </c>
      <c r="O1187" s="17">
        <f t="shared" si="81"/>
        <v>5.6178343949044587</v>
      </c>
      <c r="R1187" s="11">
        <v>51</v>
      </c>
      <c r="S1187" s="11">
        <v>38.869999999999997</v>
      </c>
      <c r="T1187" s="11">
        <v>91</v>
      </c>
      <c r="U1187" s="11">
        <v>24.94</v>
      </c>
      <c r="V1187" s="11">
        <v>37.74</v>
      </c>
      <c r="W1187" s="17">
        <f t="shared" si="80"/>
        <v>7.9426751592356686</v>
      </c>
      <c r="Z1187" s="11">
        <v>477</v>
      </c>
      <c r="AA1187" s="11">
        <v>30.98</v>
      </c>
      <c r="AB1187" s="11">
        <v>60.05</v>
      </c>
      <c r="AC1187" s="11">
        <v>22.09</v>
      </c>
      <c r="AD1187" s="11">
        <v>30.88</v>
      </c>
      <c r="AE1187" s="17">
        <f t="shared" si="82"/>
        <v>7.0350318471337578</v>
      </c>
    </row>
    <row r="1188" spans="2:31" x14ac:dyDescent="0.25">
      <c r="B1188" s="11">
        <v>378</v>
      </c>
      <c r="C1188" s="11">
        <v>1477</v>
      </c>
      <c r="D1188" s="11">
        <v>4660</v>
      </c>
      <c r="E1188" s="11">
        <v>155.44</v>
      </c>
      <c r="F1188" s="11">
        <v>278.98</v>
      </c>
      <c r="G1188" s="17">
        <f t="shared" si="83"/>
        <v>5.4453557638271013</v>
      </c>
      <c r="J1188" s="11">
        <v>393</v>
      </c>
      <c r="K1188" s="11">
        <v>19.760000000000002</v>
      </c>
      <c r="L1188" s="11">
        <v>40.03</v>
      </c>
      <c r="M1188" s="11">
        <v>17.66</v>
      </c>
      <c r="N1188" s="11">
        <v>24.77</v>
      </c>
      <c r="O1188" s="17">
        <f t="shared" si="81"/>
        <v>5.6242038216560504</v>
      </c>
      <c r="R1188" s="11">
        <v>175</v>
      </c>
      <c r="S1188" s="11">
        <v>29.32</v>
      </c>
      <c r="T1188" s="11">
        <v>84.4</v>
      </c>
      <c r="U1188" s="11">
        <v>25.03</v>
      </c>
      <c r="V1188" s="11">
        <v>40.5</v>
      </c>
      <c r="W1188" s="17">
        <f t="shared" si="80"/>
        <v>7.9713375796178347</v>
      </c>
      <c r="Z1188" s="11">
        <v>482</v>
      </c>
      <c r="AA1188" s="11">
        <v>26.81</v>
      </c>
      <c r="AB1188" s="11">
        <v>61.63</v>
      </c>
      <c r="AC1188" s="11">
        <v>22.1</v>
      </c>
      <c r="AD1188" s="11">
        <v>31.79</v>
      </c>
      <c r="AE1188" s="17">
        <f t="shared" si="82"/>
        <v>7.0382165605095546</v>
      </c>
    </row>
    <row r="1189" spans="2:31" x14ac:dyDescent="0.25">
      <c r="B1189" s="11">
        <v>204</v>
      </c>
      <c r="C1189" s="11">
        <v>1467</v>
      </c>
      <c r="D1189" s="11">
        <v>3152</v>
      </c>
      <c r="E1189" s="11">
        <v>156.12</v>
      </c>
      <c r="F1189" s="11">
        <v>224.89</v>
      </c>
      <c r="G1189" s="17">
        <f t="shared" si="83"/>
        <v>5.4691774436997367</v>
      </c>
      <c r="J1189" s="11">
        <v>297</v>
      </c>
      <c r="K1189" s="11">
        <v>19.55</v>
      </c>
      <c r="L1189" s="11">
        <v>52.66</v>
      </c>
      <c r="M1189" s="11">
        <v>17.670000000000002</v>
      </c>
      <c r="N1189" s="11">
        <v>28.26</v>
      </c>
      <c r="O1189" s="17">
        <f t="shared" si="81"/>
        <v>5.6273885350318471</v>
      </c>
      <c r="R1189" s="11">
        <v>115</v>
      </c>
      <c r="S1189" s="11">
        <v>31.48</v>
      </c>
      <c r="T1189" s="11">
        <v>59.04</v>
      </c>
      <c r="U1189" s="11">
        <v>25.14</v>
      </c>
      <c r="V1189" s="11">
        <v>32.08</v>
      </c>
      <c r="W1189" s="17">
        <f t="shared" si="80"/>
        <v>8.0063694267515917</v>
      </c>
      <c r="Z1189" s="11">
        <v>446</v>
      </c>
      <c r="AA1189" s="11">
        <v>31.7</v>
      </c>
      <c r="AB1189" s="11">
        <v>67.2</v>
      </c>
      <c r="AC1189" s="11">
        <v>22.14</v>
      </c>
      <c r="AD1189" s="11">
        <v>32.03</v>
      </c>
      <c r="AE1189" s="17">
        <f t="shared" si="82"/>
        <v>7.0509554140127388</v>
      </c>
    </row>
    <row r="1190" spans="2:31" x14ac:dyDescent="0.25">
      <c r="B1190" s="11">
        <v>9</v>
      </c>
      <c r="C1190" s="11">
        <v>1353</v>
      </c>
      <c r="D1190" s="11">
        <v>3927</v>
      </c>
      <c r="E1190" s="11">
        <v>156.65</v>
      </c>
      <c r="F1190" s="11">
        <v>253.22</v>
      </c>
      <c r="G1190" s="17">
        <f t="shared" si="83"/>
        <v>5.4877443412475264</v>
      </c>
      <c r="J1190" s="11">
        <v>475</v>
      </c>
      <c r="K1190" s="11">
        <v>19.82</v>
      </c>
      <c r="L1190" s="11">
        <v>37.450000000000003</v>
      </c>
      <c r="M1190" s="11">
        <v>17.72</v>
      </c>
      <c r="N1190" s="11">
        <v>23.66</v>
      </c>
      <c r="O1190" s="17">
        <f t="shared" si="81"/>
        <v>5.6433121019108272</v>
      </c>
      <c r="R1190" s="11">
        <v>264</v>
      </c>
      <c r="S1190" s="11">
        <v>43.41</v>
      </c>
      <c r="T1190" s="11">
        <v>62.05</v>
      </c>
      <c r="U1190" s="11">
        <v>25.33</v>
      </c>
      <c r="V1190" s="11">
        <v>31.03</v>
      </c>
      <c r="W1190" s="17">
        <f t="shared" si="80"/>
        <v>8.066878980891719</v>
      </c>
      <c r="Z1190" s="11">
        <v>57</v>
      </c>
      <c r="AA1190" s="11">
        <v>26.17</v>
      </c>
      <c r="AB1190" s="11">
        <v>78.569999999999993</v>
      </c>
      <c r="AC1190" s="11">
        <v>22.23</v>
      </c>
      <c r="AD1190" s="11">
        <v>41.47</v>
      </c>
      <c r="AE1190" s="17">
        <f t="shared" si="82"/>
        <v>7.0796178343949041</v>
      </c>
    </row>
    <row r="1191" spans="2:31" x14ac:dyDescent="0.25">
      <c r="B1191" s="11">
        <v>467</v>
      </c>
      <c r="C1191" s="11">
        <v>1551</v>
      </c>
      <c r="D1191" s="11">
        <v>3900</v>
      </c>
      <c r="E1191" s="11">
        <v>157.44</v>
      </c>
      <c r="F1191" s="11">
        <v>266.94</v>
      </c>
      <c r="G1191" s="17">
        <f t="shared" si="83"/>
        <v>5.5154195281583815</v>
      </c>
      <c r="J1191" s="11">
        <v>173</v>
      </c>
      <c r="K1191" s="11">
        <v>20.62</v>
      </c>
      <c r="L1191" s="11">
        <v>48.21</v>
      </c>
      <c r="M1191" s="11">
        <v>17.739999999999998</v>
      </c>
      <c r="N1191" s="11">
        <v>26.41</v>
      </c>
      <c r="O1191" s="17">
        <f t="shared" si="81"/>
        <v>5.6496815286624198</v>
      </c>
      <c r="R1191" s="11">
        <v>192</v>
      </c>
      <c r="S1191" s="11">
        <v>34.299999999999997</v>
      </c>
      <c r="T1191" s="11">
        <v>61.94</v>
      </c>
      <c r="U1191" s="11">
        <v>25.38</v>
      </c>
      <c r="V1191" s="11">
        <v>33.56</v>
      </c>
      <c r="W1191" s="17">
        <f t="shared" si="80"/>
        <v>8.0828025477707008</v>
      </c>
      <c r="Z1191" s="11">
        <v>225</v>
      </c>
      <c r="AA1191" s="11">
        <v>33</v>
      </c>
      <c r="AB1191" s="11">
        <v>67.58</v>
      </c>
      <c r="AC1191" s="11">
        <v>22.23</v>
      </c>
      <c r="AD1191" s="11">
        <v>32.17</v>
      </c>
      <c r="AE1191" s="17">
        <f t="shared" si="82"/>
        <v>7.0796178343949041</v>
      </c>
    </row>
    <row r="1192" spans="2:31" x14ac:dyDescent="0.25">
      <c r="B1192" s="11">
        <v>112</v>
      </c>
      <c r="C1192" s="11">
        <v>1371</v>
      </c>
      <c r="D1192" s="11">
        <v>2989</v>
      </c>
      <c r="E1192" s="11">
        <v>157.68</v>
      </c>
      <c r="F1192" s="11">
        <v>214.69</v>
      </c>
      <c r="G1192" s="17">
        <f t="shared" si="83"/>
        <v>5.5238271798781353</v>
      </c>
      <c r="J1192" s="11">
        <v>56</v>
      </c>
      <c r="K1192" s="11">
        <v>20.61</v>
      </c>
      <c r="L1192" s="11">
        <v>51.59</v>
      </c>
      <c r="M1192" s="11">
        <v>17.77</v>
      </c>
      <c r="N1192" s="11">
        <v>27.63</v>
      </c>
      <c r="O1192" s="17">
        <f t="shared" si="81"/>
        <v>5.6592356687898082</v>
      </c>
      <c r="R1192" s="11">
        <v>351</v>
      </c>
      <c r="S1192" s="11">
        <v>29.65</v>
      </c>
      <c r="T1192" s="11">
        <v>56.99</v>
      </c>
      <c r="U1192" s="11">
        <v>25.47</v>
      </c>
      <c r="V1192" s="11">
        <v>33.25</v>
      </c>
      <c r="W1192" s="17">
        <f t="shared" si="80"/>
        <v>8.1114649681528661</v>
      </c>
      <c r="Z1192" s="11">
        <v>490</v>
      </c>
      <c r="AA1192" s="11">
        <v>30.12</v>
      </c>
      <c r="AB1192" s="11">
        <v>47.48</v>
      </c>
      <c r="AC1192" s="11">
        <v>22.33</v>
      </c>
      <c r="AD1192" s="11">
        <v>27.43</v>
      </c>
      <c r="AE1192" s="17">
        <f t="shared" si="82"/>
        <v>7.1114649681528652</v>
      </c>
    </row>
    <row r="1193" spans="2:31" x14ac:dyDescent="0.25">
      <c r="B1193" s="11">
        <v>496</v>
      </c>
      <c r="C1193" s="11">
        <v>1612</v>
      </c>
      <c r="D1193" s="11">
        <v>4502</v>
      </c>
      <c r="E1193" s="11">
        <v>157.88</v>
      </c>
      <c r="F1193" s="11">
        <v>259.04000000000002</v>
      </c>
      <c r="G1193" s="17">
        <f t="shared" si="83"/>
        <v>5.5308335563112632</v>
      </c>
      <c r="J1193" s="11">
        <v>324</v>
      </c>
      <c r="K1193" s="11">
        <v>20.86</v>
      </c>
      <c r="L1193" s="11">
        <v>31.82</v>
      </c>
      <c r="M1193" s="11">
        <v>17.850000000000001</v>
      </c>
      <c r="N1193" s="11">
        <v>21.7</v>
      </c>
      <c r="O1193" s="17">
        <f t="shared" si="81"/>
        <v>5.6847133757961785</v>
      </c>
      <c r="R1193" s="11">
        <v>261</v>
      </c>
      <c r="S1193" s="11">
        <v>39.18</v>
      </c>
      <c r="T1193" s="11">
        <v>78.2</v>
      </c>
      <c r="U1193" s="11">
        <v>25.84</v>
      </c>
      <c r="V1193" s="11">
        <v>36.54</v>
      </c>
      <c r="W1193" s="17">
        <f t="shared" si="80"/>
        <v>8.2292993630573239</v>
      </c>
      <c r="Z1193" s="11">
        <v>19</v>
      </c>
      <c r="AA1193" s="11">
        <v>31.16</v>
      </c>
      <c r="AB1193" s="11">
        <v>75.81</v>
      </c>
      <c r="AC1193" s="11">
        <v>22.42</v>
      </c>
      <c r="AD1193" s="11">
        <v>34.39</v>
      </c>
      <c r="AE1193" s="17">
        <f t="shared" si="82"/>
        <v>7.1401273885350323</v>
      </c>
    </row>
    <row r="1194" spans="2:31" x14ac:dyDescent="0.25">
      <c r="B1194" s="11">
        <v>394</v>
      </c>
      <c r="C1194" s="11">
        <v>1497</v>
      </c>
      <c r="D1194" s="11">
        <v>4199</v>
      </c>
      <c r="E1194" s="11">
        <v>158.12</v>
      </c>
      <c r="F1194" s="11">
        <v>258.69</v>
      </c>
      <c r="G1194" s="17">
        <f t="shared" si="83"/>
        <v>5.5392412080310169</v>
      </c>
      <c r="J1194" s="11">
        <v>338</v>
      </c>
      <c r="K1194" s="11">
        <v>18.28</v>
      </c>
      <c r="L1194" s="11">
        <v>38.22</v>
      </c>
      <c r="M1194" s="11">
        <v>18.100000000000001</v>
      </c>
      <c r="N1194" s="11">
        <v>24.85</v>
      </c>
      <c r="O1194" s="17">
        <f t="shared" si="81"/>
        <v>5.7643312101910826</v>
      </c>
      <c r="R1194" s="11">
        <v>262</v>
      </c>
      <c r="S1194" s="11">
        <v>35.74</v>
      </c>
      <c r="T1194" s="11">
        <v>56.42</v>
      </c>
      <c r="U1194" s="11">
        <v>26.18</v>
      </c>
      <c r="V1194" s="11">
        <v>32.18</v>
      </c>
      <c r="W1194" s="17">
        <f t="shared" si="80"/>
        <v>8.3375796178343951</v>
      </c>
      <c r="Z1194" s="11">
        <v>273</v>
      </c>
      <c r="AA1194" s="11">
        <v>28.23</v>
      </c>
      <c r="AB1194" s="11">
        <v>59.45</v>
      </c>
      <c r="AC1194" s="11">
        <v>22.45</v>
      </c>
      <c r="AD1194" s="11">
        <v>30.65</v>
      </c>
      <c r="AE1194" s="17">
        <f t="shared" si="82"/>
        <v>7.1496815286624198</v>
      </c>
    </row>
    <row r="1195" spans="2:31" x14ac:dyDescent="0.25">
      <c r="B1195" s="11">
        <v>79</v>
      </c>
      <c r="C1195" s="11">
        <v>1401</v>
      </c>
      <c r="D1195" s="11">
        <v>2788</v>
      </c>
      <c r="E1195" s="11">
        <v>158.16999999999999</v>
      </c>
      <c r="F1195" s="11">
        <v>222.45</v>
      </c>
      <c r="G1195" s="17">
        <f t="shared" si="83"/>
        <v>5.5409928021392991</v>
      </c>
      <c r="J1195" s="11">
        <v>140</v>
      </c>
      <c r="K1195" s="11">
        <v>22.2</v>
      </c>
      <c r="L1195" s="11">
        <v>51.96</v>
      </c>
      <c r="M1195" s="11">
        <v>18.16</v>
      </c>
      <c r="N1195" s="11">
        <v>27.9</v>
      </c>
      <c r="O1195" s="17">
        <f t="shared" si="81"/>
        <v>5.7834394904458595</v>
      </c>
      <c r="R1195" s="11">
        <v>274</v>
      </c>
      <c r="S1195" s="11">
        <v>28.48</v>
      </c>
      <c r="T1195" s="11">
        <v>90.87</v>
      </c>
      <c r="U1195" s="11">
        <v>26.45</v>
      </c>
      <c r="V1195" s="11">
        <v>43.32</v>
      </c>
      <c r="W1195" s="17">
        <f t="shared" si="80"/>
        <v>8.4235668789808908</v>
      </c>
      <c r="Z1195" s="11">
        <v>419</v>
      </c>
      <c r="AA1195" s="11">
        <v>20.05</v>
      </c>
      <c r="AB1195" s="11">
        <v>50.58</v>
      </c>
      <c r="AC1195" s="11">
        <v>22.5</v>
      </c>
      <c r="AD1195" s="11">
        <v>33.42</v>
      </c>
      <c r="AE1195" s="17">
        <f t="shared" si="82"/>
        <v>7.1656050955414008</v>
      </c>
    </row>
    <row r="1196" spans="2:31" x14ac:dyDescent="0.25">
      <c r="B1196" s="11">
        <v>273</v>
      </c>
      <c r="C1196" s="11">
        <v>1367</v>
      </c>
      <c r="D1196" s="11">
        <v>3792</v>
      </c>
      <c r="E1196" s="11">
        <v>158.47</v>
      </c>
      <c r="F1196" s="11">
        <v>250.79</v>
      </c>
      <c r="G1196" s="17">
        <f t="shared" si="83"/>
        <v>5.5515023667889913</v>
      </c>
      <c r="J1196" s="11">
        <v>131</v>
      </c>
      <c r="K1196" s="11">
        <v>23.15</v>
      </c>
      <c r="L1196" s="11">
        <v>62.88</v>
      </c>
      <c r="M1196" s="11">
        <v>18.239999999999998</v>
      </c>
      <c r="N1196" s="11">
        <v>31.26</v>
      </c>
      <c r="O1196" s="17">
        <f t="shared" si="81"/>
        <v>5.8089171974522289</v>
      </c>
      <c r="R1196" s="11">
        <v>147</v>
      </c>
      <c r="S1196" s="11">
        <v>39.369999999999997</v>
      </c>
      <c r="T1196" s="11">
        <v>76.62</v>
      </c>
      <c r="U1196" s="11">
        <v>26.78</v>
      </c>
      <c r="V1196" s="11">
        <v>37.11</v>
      </c>
      <c r="W1196" s="17">
        <f t="shared" si="80"/>
        <v>8.5286624203821653</v>
      </c>
      <c r="Z1196" s="11">
        <v>493</v>
      </c>
      <c r="AA1196" s="11">
        <v>31.75</v>
      </c>
      <c r="AB1196" s="11">
        <v>63.38</v>
      </c>
      <c r="AC1196" s="11">
        <v>22.78</v>
      </c>
      <c r="AD1196" s="11">
        <v>31.37</v>
      </c>
      <c r="AE1196" s="17">
        <f t="shared" si="82"/>
        <v>7.2547770700636942</v>
      </c>
    </row>
    <row r="1197" spans="2:31" x14ac:dyDescent="0.25">
      <c r="B1197" s="11">
        <v>146</v>
      </c>
      <c r="C1197" s="11">
        <v>1490</v>
      </c>
      <c r="D1197" s="11">
        <v>3976</v>
      </c>
      <c r="E1197" s="11">
        <v>159.88</v>
      </c>
      <c r="F1197" s="11">
        <v>256.89</v>
      </c>
      <c r="G1197" s="17">
        <f t="shared" si="83"/>
        <v>5.6008973206425434</v>
      </c>
      <c r="J1197" s="11">
        <v>390</v>
      </c>
      <c r="K1197" s="11">
        <v>18.72</v>
      </c>
      <c r="L1197" s="11">
        <v>47.3</v>
      </c>
      <c r="M1197" s="11">
        <v>18.260000000000002</v>
      </c>
      <c r="N1197" s="11">
        <v>28.7</v>
      </c>
      <c r="O1197" s="17">
        <f t="shared" si="81"/>
        <v>5.8152866242038224</v>
      </c>
      <c r="R1197" s="11">
        <v>184</v>
      </c>
      <c r="S1197" s="11">
        <v>27.09</v>
      </c>
      <c r="T1197" s="11">
        <v>42.62</v>
      </c>
      <c r="U1197" s="11">
        <v>26.83</v>
      </c>
      <c r="V1197" s="11">
        <v>32.07</v>
      </c>
      <c r="W1197" s="17">
        <f t="shared" si="80"/>
        <v>8.5445859872611454</v>
      </c>
      <c r="Z1197" s="11">
        <v>396</v>
      </c>
      <c r="AA1197" s="11">
        <v>30.54</v>
      </c>
      <c r="AB1197" s="11">
        <v>68.260000000000005</v>
      </c>
      <c r="AC1197" s="11">
        <v>22.86</v>
      </c>
      <c r="AD1197" s="11">
        <v>32.74</v>
      </c>
      <c r="AE1197" s="17">
        <f t="shared" si="82"/>
        <v>7.2802547770700636</v>
      </c>
    </row>
    <row r="1198" spans="2:31" x14ac:dyDescent="0.25">
      <c r="B1198" s="11">
        <v>498</v>
      </c>
      <c r="C1198" s="11">
        <v>1384</v>
      </c>
      <c r="D1198" s="11">
        <v>4147</v>
      </c>
      <c r="E1198" s="11">
        <v>160.27000000000001</v>
      </c>
      <c r="F1198" s="11">
        <v>266.35000000000002</v>
      </c>
      <c r="G1198" s="17">
        <f t="shared" si="83"/>
        <v>5.6145597546871437</v>
      </c>
      <c r="J1198" s="11">
        <v>292</v>
      </c>
      <c r="K1198" s="11">
        <v>21.22</v>
      </c>
      <c r="L1198" s="11">
        <v>47.35</v>
      </c>
      <c r="M1198" s="11">
        <v>18.38</v>
      </c>
      <c r="N1198" s="11">
        <v>27.19</v>
      </c>
      <c r="O1198" s="17">
        <f t="shared" si="81"/>
        <v>5.8535031847133752</v>
      </c>
      <c r="R1198" s="11">
        <v>140</v>
      </c>
      <c r="S1198" s="11">
        <v>38.25</v>
      </c>
      <c r="T1198" s="11">
        <v>70.72</v>
      </c>
      <c r="U1198" s="11">
        <v>26.94</v>
      </c>
      <c r="V1198" s="11">
        <v>34.17</v>
      </c>
      <c r="W1198" s="17">
        <f t="shared" si="80"/>
        <v>8.5796178343949041</v>
      </c>
      <c r="Z1198" s="11">
        <v>214</v>
      </c>
      <c r="AA1198" s="11">
        <v>35.85</v>
      </c>
      <c r="AB1198" s="11">
        <v>62.63</v>
      </c>
      <c r="AC1198" s="11">
        <v>22.99</v>
      </c>
      <c r="AD1198" s="11">
        <v>30.16</v>
      </c>
      <c r="AE1198" s="17">
        <f t="shared" si="82"/>
        <v>7.3216560509554132</v>
      </c>
    </row>
    <row r="1199" spans="2:31" x14ac:dyDescent="0.25">
      <c r="B1199" s="11">
        <v>122</v>
      </c>
      <c r="C1199" s="11">
        <v>1439</v>
      </c>
      <c r="D1199" s="11">
        <v>3509</v>
      </c>
      <c r="E1199" s="11">
        <v>162.16999999999999</v>
      </c>
      <c r="F1199" s="11">
        <v>241.42</v>
      </c>
      <c r="G1199" s="17">
        <f t="shared" si="83"/>
        <v>5.6811203308018596</v>
      </c>
      <c r="J1199" s="11">
        <v>365</v>
      </c>
      <c r="K1199" s="11">
        <v>23.17</v>
      </c>
      <c r="L1199" s="11">
        <v>69.41</v>
      </c>
      <c r="M1199" s="11">
        <v>18.510000000000002</v>
      </c>
      <c r="N1199" s="11">
        <v>34.22</v>
      </c>
      <c r="O1199" s="17">
        <f t="shared" si="81"/>
        <v>5.8949044585987265</v>
      </c>
      <c r="R1199" s="11">
        <v>376</v>
      </c>
      <c r="S1199" s="11">
        <v>36.29</v>
      </c>
      <c r="T1199" s="11">
        <v>83.64</v>
      </c>
      <c r="U1199" s="11">
        <v>27.29</v>
      </c>
      <c r="V1199" s="11">
        <v>41.35</v>
      </c>
      <c r="W1199" s="17">
        <f t="shared" si="80"/>
        <v>8.6910828025477702</v>
      </c>
      <c r="Z1199" s="11">
        <v>344</v>
      </c>
      <c r="AA1199" s="11">
        <v>30.59</v>
      </c>
      <c r="AB1199" s="11">
        <v>57.93</v>
      </c>
      <c r="AC1199" s="11">
        <v>23.16</v>
      </c>
      <c r="AD1199" s="11">
        <v>33.130000000000003</v>
      </c>
      <c r="AE1199" s="17">
        <f t="shared" si="82"/>
        <v>7.3757961783439487</v>
      </c>
    </row>
    <row r="1200" spans="2:31" x14ac:dyDescent="0.25">
      <c r="B1200" s="11">
        <v>157</v>
      </c>
      <c r="C1200" s="11">
        <v>1670</v>
      </c>
      <c r="D1200" s="11">
        <v>3040</v>
      </c>
      <c r="E1200" s="11">
        <v>162.85</v>
      </c>
      <c r="F1200" s="11">
        <v>214.31</v>
      </c>
      <c r="G1200" s="17">
        <f t="shared" si="83"/>
        <v>5.704942010674495</v>
      </c>
      <c r="J1200" s="11">
        <v>354</v>
      </c>
      <c r="K1200" s="11">
        <v>23.56</v>
      </c>
      <c r="L1200" s="11">
        <v>48.98</v>
      </c>
      <c r="M1200" s="11">
        <v>18.54</v>
      </c>
      <c r="N1200" s="11">
        <v>26.85</v>
      </c>
      <c r="O1200" s="17">
        <f t="shared" si="81"/>
        <v>5.904458598726114</v>
      </c>
      <c r="R1200" s="11">
        <v>383</v>
      </c>
      <c r="S1200" s="11">
        <v>33.200000000000003</v>
      </c>
      <c r="T1200" s="11">
        <v>88.46</v>
      </c>
      <c r="U1200" s="11">
        <v>27.41</v>
      </c>
      <c r="V1200" s="11">
        <v>44.72</v>
      </c>
      <c r="W1200" s="17">
        <f t="shared" si="80"/>
        <v>8.7292993630573239</v>
      </c>
      <c r="Z1200" s="11">
        <v>462</v>
      </c>
      <c r="AA1200" s="11">
        <v>32.28</v>
      </c>
      <c r="AB1200" s="11">
        <v>50.42</v>
      </c>
      <c r="AC1200" s="11">
        <v>23.21</v>
      </c>
      <c r="AD1200" s="11">
        <v>28.16</v>
      </c>
      <c r="AE1200" s="17">
        <f t="shared" si="82"/>
        <v>7.3917197452229297</v>
      </c>
    </row>
    <row r="1201" spans="2:31" x14ac:dyDescent="0.25">
      <c r="B1201" s="11">
        <v>409</v>
      </c>
      <c r="C1201" s="11">
        <v>1583</v>
      </c>
      <c r="D1201" s="11">
        <v>3264</v>
      </c>
      <c r="E1201" s="11">
        <v>162.85</v>
      </c>
      <c r="F1201" s="11">
        <v>229.28</v>
      </c>
      <c r="G1201" s="17">
        <f t="shared" si="83"/>
        <v>5.704942010674495</v>
      </c>
      <c r="J1201" s="11">
        <v>96</v>
      </c>
      <c r="K1201" s="11">
        <v>24.09</v>
      </c>
      <c r="L1201" s="11">
        <v>65.349999999999994</v>
      </c>
      <c r="M1201" s="11">
        <v>18.559999999999999</v>
      </c>
      <c r="N1201" s="11">
        <v>32.450000000000003</v>
      </c>
      <c r="O1201" s="17">
        <f t="shared" si="81"/>
        <v>5.9108280254777066</v>
      </c>
      <c r="R1201" s="11">
        <v>13</v>
      </c>
      <c r="S1201" s="11">
        <v>35.31</v>
      </c>
      <c r="T1201" s="11">
        <v>111.6</v>
      </c>
      <c r="U1201" s="11">
        <v>27.64</v>
      </c>
      <c r="V1201" s="11">
        <v>49.57</v>
      </c>
      <c r="W1201" s="17">
        <f t="shared" ref="W1201:W1219" si="84">U1201/3.14</f>
        <v>8.8025477707006363</v>
      </c>
      <c r="Z1201" s="11">
        <v>447</v>
      </c>
      <c r="AA1201" s="11">
        <v>35.82</v>
      </c>
      <c r="AB1201" s="11">
        <v>72.52</v>
      </c>
      <c r="AC1201" s="11">
        <v>23.71</v>
      </c>
      <c r="AD1201" s="11">
        <v>33.97</v>
      </c>
      <c r="AE1201" s="17">
        <f t="shared" si="82"/>
        <v>7.5509554140127388</v>
      </c>
    </row>
    <row r="1202" spans="2:31" x14ac:dyDescent="0.25">
      <c r="B1202" s="11">
        <v>424</v>
      </c>
      <c r="C1202" s="11">
        <v>1124</v>
      </c>
      <c r="D1202" s="11">
        <v>5188</v>
      </c>
      <c r="E1202" s="11">
        <v>163.13999999999999</v>
      </c>
      <c r="F1202" s="11">
        <v>317.75</v>
      </c>
      <c r="G1202" s="17">
        <f t="shared" si="83"/>
        <v>5.7151012565025301</v>
      </c>
      <c r="J1202" s="11">
        <v>449</v>
      </c>
      <c r="K1202" s="11">
        <v>24.79</v>
      </c>
      <c r="L1202" s="11">
        <v>57.06</v>
      </c>
      <c r="M1202" s="11">
        <v>18.7</v>
      </c>
      <c r="N1202" s="11">
        <v>28.52</v>
      </c>
      <c r="O1202" s="17">
        <f t="shared" si="81"/>
        <v>5.9554140127388528</v>
      </c>
      <c r="R1202" s="11">
        <v>444</v>
      </c>
      <c r="S1202" s="11">
        <v>46.21</v>
      </c>
      <c r="T1202" s="11">
        <v>94.25</v>
      </c>
      <c r="U1202" s="11">
        <v>27.65</v>
      </c>
      <c r="V1202" s="11">
        <v>38.24</v>
      </c>
      <c r="W1202" s="17">
        <f t="shared" si="84"/>
        <v>8.8057324840764331</v>
      </c>
      <c r="Z1202" s="11">
        <v>406</v>
      </c>
      <c r="AA1202" s="11">
        <v>37.79</v>
      </c>
      <c r="AB1202" s="11">
        <v>83.55</v>
      </c>
      <c r="AC1202" s="11">
        <v>23.96</v>
      </c>
      <c r="AD1202" s="11">
        <v>37.68</v>
      </c>
      <c r="AE1202" s="17">
        <f t="shared" si="82"/>
        <v>7.630573248407643</v>
      </c>
    </row>
    <row r="1203" spans="2:31" x14ac:dyDescent="0.25">
      <c r="B1203" s="11">
        <v>5</v>
      </c>
      <c r="C1203" s="11">
        <v>1732</v>
      </c>
      <c r="D1203" s="11">
        <v>3522</v>
      </c>
      <c r="E1203" s="11">
        <v>163.19999999999999</v>
      </c>
      <c r="F1203" s="11">
        <v>230.45</v>
      </c>
      <c r="G1203" s="17">
        <f t="shared" si="83"/>
        <v>5.7172031694324685</v>
      </c>
      <c r="J1203" s="11">
        <v>494</v>
      </c>
      <c r="K1203" s="11">
        <v>19.47</v>
      </c>
      <c r="L1203" s="11">
        <v>43.34</v>
      </c>
      <c r="M1203" s="11">
        <v>18.940000000000001</v>
      </c>
      <c r="N1203" s="11">
        <v>26.94</v>
      </c>
      <c r="O1203" s="17">
        <f t="shared" si="81"/>
        <v>6.031847133757962</v>
      </c>
      <c r="R1203" s="11">
        <v>420</v>
      </c>
      <c r="S1203" s="11">
        <v>53.91</v>
      </c>
      <c r="T1203" s="11">
        <v>96.45</v>
      </c>
      <c r="U1203" s="11">
        <v>28.1</v>
      </c>
      <c r="V1203" s="11">
        <v>37.5</v>
      </c>
      <c r="W1203" s="17">
        <f t="shared" si="84"/>
        <v>8.9490445859872612</v>
      </c>
      <c r="Z1203" s="11">
        <v>492</v>
      </c>
      <c r="AA1203" s="11">
        <v>22.58</v>
      </c>
      <c r="AB1203" s="11">
        <v>57.52</v>
      </c>
      <c r="AC1203" s="11">
        <v>24.1</v>
      </c>
      <c r="AD1203" s="11">
        <v>35.89</v>
      </c>
      <c r="AE1203" s="17">
        <f t="shared" si="82"/>
        <v>7.6751592356687901</v>
      </c>
    </row>
    <row r="1204" spans="2:31" x14ac:dyDescent="0.25">
      <c r="B1204" s="11">
        <v>270</v>
      </c>
      <c r="C1204" s="11">
        <v>1833</v>
      </c>
      <c r="D1204" s="11">
        <v>4841</v>
      </c>
      <c r="E1204" s="11">
        <v>163.34</v>
      </c>
      <c r="F1204" s="11">
        <v>283.66000000000003</v>
      </c>
      <c r="G1204" s="17">
        <f t="shared" si="83"/>
        <v>5.7221076329356588</v>
      </c>
      <c r="J1204" s="11">
        <v>203</v>
      </c>
      <c r="K1204" s="11">
        <v>24.66</v>
      </c>
      <c r="L1204" s="11">
        <v>38.200000000000003</v>
      </c>
      <c r="M1204" s="11">
        <v>19.100000000000001</v>
      </c>
      <c r="N1204" s="11">
        <v>23.64</v>
      </c>
      <c r="O1204" s="17">
        <f t="shared" si="81"/>
        <v>6.0828025477707008</v>
      </c>
      <c r="R1204" s="11">
        <v>424</v>
      </c>
      <c r="S1204" s="11">
        <v>47.9</v>
      </c>
      <c r="T1204" s="11">
        <v>76.81</v>
      </c>
      <c r="U1204" s="11">
        <v>28.25</v>
      </c>
      <c r="V1204" s="11">
        <v>34.57</v>
      </c>
      <c r="W1204" s="17">
        <f t="shared" si="84"/>
        <v>8.9968152866242033</v>
      </c>
      <c r="Z1204" s="11">
        <v>468</v>
      </c>
      <c r="AA1204" s="11">
        <v>33</v>
      </c>
      <c r="AB1204" s="11">
        <v>66.78</v>
      </c>
      <c r="AC1204" s="11">
        <v>24.15</v>
      </c>
      <c r="AD1204" s="11">
        <v>32.74</v>
      </c>
      <c r="AE1204" s="17">
        <f t="shared" si="82"/>
        <v>7.6910828025477702</v>
      </c>
    </row>
    <row r="1205" spans="2:31" x14ac:dyDescent="0.25">
      <c r="B1205" s="11">
        <v>131</v>
      </c>
      <c r="C1205" s="11">
        <v>1719</v>
      </c>
      <c r="D1205" s="11">
        <v>5207</v>
      </c>
      <c r="E1205" s="11">
        <v>164.37</v>
      </c>
      <c r="F1205" s="11">
        <v>293.52</v>
      </c>
      <c r="G1205" s="17">
        <f t="shared" si="83"/>
        <v>5.7581904715662677</v>
      </c>
      <c r="J1205" s="11">
        <v>259</v>
      </c>
      <c r="K1205" s="11">
        <v>21.65</v>
      </c>
      <c r="L1205" s="11">
        <v>47.52</v>
      </c>
      <c r="M1205" s="11">
        <v>19.100000000000001</v>
      </c>
      <c r="N1205" s="11">
        <v>27.41</v>
      </c>
      <c r="O1205" s="17">
        <f t="shared" si="81"/>
        <v>6.0828025477707008</v>
      </c>
      <c r="R1205" s="11">
        <v>33</v>
      </c>
      <c r="S1205" s="11">
        <v>38.24</v>
      </c>
      <c r="T1205" s="11">
        <v>73.709999999999994</v>
      </c>
      <c r="U1205" s="11">
        <v>28.54</v>
      </c>
      <c r="V1205" s="11">
        <v>36.94</v>
      </c>
      <c r="W1205" s="17">
        <f t="shared" si="84"/>
        <v>9.0891719745222925</v>
      </c>
      <c r="Z1205" s="11">
        <v>491</v>
      </c>
      <c r="AA1205" s="11">
        <v>25.39</v>
      </c>
      <c r="AB1205" s="11">
        <v>72.290000000000006</v>
      </c>
      <c r="AC1205" s="11">
        <v>24.24</v>
      </c>
      <c r="AD1205" s="11">
        <v>40.549999999999997</v>
      </c>
      <c r="AE1205" s="17">
        <f t="shared" si="82"/>
        <v>7.7197452229299355</v>
      </c>
    </row>
    <row r="1206" spans="2:31" x14ac:dyDescent="0.25">
      <c r="B1206" s="11">
        <v>76</v>
      </c>
      <c r="C1206" s="11">
        <v>1750</v>
      </c>
      <c r="D1206" s="11">
        <v>6275</v>
      </c>
      <c r="E1206" s="11">
        <v>164.51</v>
      </c>
      <c r="F1206" s="11">
        <v>319.85000000000002</v>
      </c>
      <c r="G1206" s="17">
        <f t="shared" si="83"/>
        <v>5.7630949350694571</v>
      </c>
      <c r="J1206" s="11">
        <v>120</v>
      </c>
      <c r="K1206" s="11">
        <v>24.95</v>
      </c>
      <c r="L1206" s="11">
        <v>51.47</v>
      </c>
      <c r="M1206" s="11">
        <v>19.309999999999999</v>
      </c>
      <c r="N1206" s="11">
        <v>27.59</v>
      </c>
      <c r="O1206" s="17">
        <f t="shared" si="81"/>
        <v>6.1496815286624198</v>
      </c>
      <c r="R1206" s="11">
        <v>446</v>
      </c>
      <c r="S1206" s="11">
        <v>47.43</v>
      </c>
      <c r="T1206" s="11">
        <v>98.85</v>
      </c>
      <c r="U1206" s="11">
        <v>28.64</v>
      </c>
      <c r="V1206" s="11">
        <v>38.770000000000003</v>
      </c>
      <c r="W1206" s="17">
        <f t="shared" si="84"/>
        <v>9.1210191082802545</v>
      </c>
      <c r="Z1206" s="11">
        <v>24</v>
      </c>
      <c r="AA1206" s="11">
        <v>23.87</v>
      </c>
      <c r="AB1206" s="11">
        <v>79.73</v>
      </c>
      <c r="AC1206" s="11">
        <v>24.62</v>
      </c>
      <c r="AD1206" s="11">
        <v>47.12</v>
      </c>
      <c r="AE1206" s="17">
        <f t="shared" si="82"/>
        <v>7.8407643312101909</v>
      </c>
    </row>
    <row r="1207" spans="2:31" x14ac:dyDescent="0.25">
      <c r="B1207" s="11">
        <v>211</v>
      </c>
      <c r="C1207" s="11">
        <v>1603</v>
      </c>
      <c r="D1207" s="11">
        <v>3764</v>
      </c>
      <c r="E1207" s="11">
        <v>165.34</v>
      </c>
      <c r="F1207" s="11">
        <v>248.84</v>
      </c>
      <c r="G1207" s="17">
        <f t="shared" si="83"/>
        <v>5.7921713972669391</v>
      </c>
      <c r="J1207" s="11">
        <v>350</v>
      </c>
      <c r="K1207" s="11">
        <v>23.3</v>
      </c>
      <c r="L1207" s="11">
        <v>54.14</v>
      </c>
      <c r="M1207" s="11">
        <v>19.309999999999999</v>
      </c>
      <c r="N1207" s="11">
        <v>29.26</v>
      </c>
      <c r="O1207" s="17">
        <f t="shared" si="81"/>
        <v>6.1496815286624198</v>
      </c>
      <c r="R1207" s="11">
        <v>24</v>
      </c>
      <c r="S1207" s="11">
        <v>46.94</v>
      </c>
      <c r="T1207" s="11">
        <v>78.14</v>
      </c>
      <c r="U1207" s="11">
        <v>28.75</v>
      </c>
      <c r="V1207" s="11">
        <v>34.6</v>
      </c>
      <c r="W1207" s="17">
        <f t="shared" si="84"/>
        <v>9.1560509554140133</v>
      </c>
      <c r="Z1207" s="11">
        <v>302</v>
      </c>
      <c r="AA1207" s="11">
        <v>31.33</v>
      </c>
      <c r="AB1207" s="11">
        <v>89.61</v>
      </c>
      <c r="AC1207" s="11">
        <v>24.63</v>
      </c>
      <c r="AD1207" s="11">
        <v>41.72</v>
      </c>
      <c r="AE1207" s="17">
        <f t="shared" si="82"/>
        <v>7.8439490445859867</v>
      </c>
    </row>
    <row r="1208" spans="2:31" x14ac:dyDescent="0.25">
      <c r="B1208" s="11">
        <v>36</v>
      </c>
      <c r="C1208" s="11">
        <v>1544</v>
      </c>
      <c r="D1208" s="11">
        <v>4011</v>
      </c>
      <c r="E1208" s="11">
        <v>165.44</v>
      </c>
      <c r="F1208" s="11">
        <v>255.87</v>
      </c>
      <c r="G1208" s="17">
        <f t="shared" si="83"/>
        <v>5.7956745854835026</v>
      </c>
      <c r="J1208" s="11">
        <v>384</v>
      </c>
      <c r="K1208" s="11">
        <v>21.25</v>
      </c>
      <c r="L1208" s="11">
        <v>50.37</v>
      </c>
      <c r="M1208" s="11">
        <v>19.32</v>
      </c>
      <c r="N1208" s="11">
        <v>29.12</v>
      </c>
      <c r="O1208" s="17">
        <f t="shared" si="81"/>
        <v>6.1528662420382165</v>
      </c>
      <c r="R1208" s="11">
        <v>145</v>
      </c>
      <c r="S1208" s="11">
        <v>45.16</v>
      </c>
      <c r="T1208" s="11">
        <v>77.290000000000006</v>
      </c>
      <c r="U1208" s="11">
        <v>28.89</v>
      </c>
      <c r="V1208" s="11">
        <v>36.200000000000003</v>
      </c>
      <c r="W1208" s="17">
        <f t="shared" si="84"/>
        <v>9.2006369426751586</v>
      </c>
      <c r="Z1208" s="11">
        <v>478</v>
      </c>
      <c r="AA1208" s="11">
        <v>30.08</v>
      </c>
      <c r="AB1208" s="11">
        <v>74.58</v>
      </c>
      <c r="AC1208" s="11">
        <v>24.7</v>
      </c>
      <c r="AD1208" s="11">
        <v>35.99</v>
      </c>
      <c r="AE1208" s="17">
        <f t="shared" si="82"/>
        <v>7.8662420382165603</v>
      </c>
    </row>
    <row r="1209" spans="2:31" x14ac:dyDescent="0.25">
      <c r="B1209" s="11">
        <v>532</v>
      </c>
      <c r="C1209" s="11">
        <v>1869</v>
      </c>
      <c r="D1209" s="11">
        <v>5453</v>
      </c>
      <c r="E1209" s="11">
        <v>165.58</v>
      </c>
      <c r="F1209" s="11">
        <v>287.36</v>
      </c>
      <c r="G1209" s="17">
        <f t="shared" si="83"/>
        <v>5.8005790489866929</v>
      </c>
      <c r="J1209" s="11">
        <v>409</v>
      </c>
      <c r="K1209" s="11">
        <v>22.82</v>
      </c>
      <c r="L1209" s="11">
        <v>37.380000000000003</v>
      </c>
      <c r="M1209" s="11">
        <v>19.47</v>
      </c>
      <c r="N1209" s="11">
        <v>24.39</v>
      </c>
      <c r="O1209" s="17">
        <f t="shared" si="81"/>
        <v>6.2006369426751586</v>
      </c>
      <c r="R1209" s="11">
        <v>481</v>
      </c>
      <c r="S1209" s="11">
        <v>45.01</v>
      </c>
      <c r="T1209" s="11">
        <v>81.650000000000006</v>
      </c>
      <c r="U1209" s="11">
        <v>29.1</v>
      </c>
      <c r="V1209" s="11">
        <v>37.19</v>
      </c>
      <c r="W1209" s="17">
        <f t="shared" si="84"/>
        <v>9.2675159235668794</v>
      </c>
      <c r="Z1209" s="11">
        <v>461</v>
      </c>
      <c r="AA1209" s="11">
        <v>39.01</v>
      </c>
      <c r="AB1209" s="11">
        <v>68.33</v>
      </c>
      <c r="AC1209" s="11">
        <v>24.89</v>
      </c>
      <c r="AD1209" s="11">
        <v>32.270000000000003</v>
      </c>
      <c r="AE1209" s="17">
        <f t="shared" si="82"/>
        <v>7.9267515923566876</v>
      </c>
    </row>
    <row r="1210" spans="2:31" x14ac:dyDescent="0.25">
      <c r="B1210" s="11">
        <v>197</v>
      </c>
      <c r="C1210" s="11">
        <v>1794</v>
      </c>
      <c r="D1210" s="11">
        <v>5998</v>
      </c>
      <c r="E1210" s="11">
        <v>166.27</v>
      </c>
      <c r="F1210" s="11">
        <v>300.43</v>
      </c>
      <c r="G1210" s="17">
        <f t="shared" si="83"/>
        <v>5.8247510476809845</v>
      </c>
      <c r="J1210" s="11">
        <v>163</v>
      </c>
      <c r="K1210" s="11">
        <v>26.49</v>
      </c>
      <c r="L1210" s="11">
        <v>64.87</v>
      </c>
      <c r="M1210" s="11">
        <v>19.600000000000001</v>
      </c>
      <c r="N1210" s="11">
        <v>31.12</v>
      </c>
      <c r="O1210" s="17">
        <f t="shared" si="81"/>
        <v>6.2420382165605099</v>
      </c>
      <c r="R1210" s="11">
        <v>174</v>
      </c>
      <c r="S1210" s="11">
        <v>40.380000000000003</v>
      </c>
      <c r="T1210" s="11">
        <v>149.88</v>
      </c>
      <c r="U1210" s="11">
        <v>30.26</v>
      </c>
      <c r="V1210" s="11">
        <v>62.49</v>
      </c>
      <c r="W1210" s="17">
        <f t="shared" si="84"/>
        <v>9.6369426751592364</v>
      </c>
      <c r="Z1210" s="11">
        <v>321</v>
      </c>
      <c r="AA1210" s="11">
        <v>31.88</v>
      </c>
      <c r="AB1210" s="11">
        <v>74</v>
      </c>
      <c r="AC1210" s="11">
        <v>24.94</v>
      </c>
      <c r="AD1210" s="11">
        <v>35.520000000000003</v>
      </c>
      <c r="AE1210" s="17">
        <f t="shared" si="82"/>
        <v>7.9426751592356686</v>
      </c>
    </row>
    <row r="1211" spans="2:31" x14ac:dyDescent="0.25">
      <c r="B1211" s="11">
        <v>551</v>
      </c>
      <c r="C1211" s="11">
        <v>1612</v>
      </c>
      <c r="D1211" s="11">
        <v>4828</v>
      </c>
      <c r="E1211" s="11">
        <v>166.47</v>
      </c>
      <c r="F1211" s="11">
        <v>280.98</v>
      </c>
      <c r="G1211" s="17">
        <f t="shared" si="83"/>
        <v>5.8317574241141124</v>
      </c>
      <c r="J1211" s="11">
        <v>82</v>
      </c>
      <c r="K1211" s="11">
        <v>25.62</v>
      </c>
      <c r="L1211" s="11">
        <v>65.010000000000005</v>
      </c>
      <c r="M1211" s="11">
        <v>19.8</v>
      </c>
      <c r="N1211" s="11">
        <v>31.24</v>
      </c>
      <c r="O1211" s="17">
        <f t="shared" si="81"/>
        <v>6.3057324840764331</v>
      </c>
      <c r="R1211" s="11">
        <v>141</v>
      </c>
      <c r="S1211" s="11">
        <v>55.6</v>
      </c>
      <c r="T1211" s="11">
        <v>92.76</v>
      </c>
      <c r="U1211" s="11">
        <v>30.66</v>
      </c>
      <c r="V1211" s="11">
        <v>38.32</v>
      </c>
      <c r="W1211" s="17">
        <f t="shared" si="84"/>
        <v>9.7643312101910826</v>
      </c>
      <c r="Z1211" s="11">
        <v>380</v>
      </c>
      <c r="AA1211" s="11">
        <v>39.1</v>
      </c>
      <c r="AB1211" s="11">
        <v>66.86</v>
      </c>
      <c r="AC1211" s="11">
        <v>24.95</v>
      </c>
      <c r="AD1211" s="11">
        <v>32.119999999999997</v>
      </c>
      <c r="AE1211" s="17">
        <f t="shared" si="82"/>
        <v>7.9458598726114644</v>
      </c>
    </row>
    <row r="1212" spans="2:31" x14ac:dyDescent="0.25">
      <c r="B1212" s="11">
        <v>228</v>
      </c>
      <c r="C1212" s="11">
        <v>1615</v>
      </c>
      <c r="D1212" s="11">
        <v>3259</v>
      </c>
      <c r="E1212" s="11">
        <v>166.99</v>
      </c>
      <c r="F1212" s="11">
        <v>230.94</v>
      </c>
      <c r="G1212" s="17">
        <f t="shared" si="83"/>
        <v>5.8499740028402458</v>
      </c>
      <c r="J1212" s="11">
        <v>136</v>
      </c>
      <c r="K1212" s="11">
        <v>23.74</v>
      </c>
      <c r="L1212" s="11">
        <v>58.39</v>
      </c>
      <c r="M1212" s="11">
        <v>19.88</v>
      </c>
      <c r="N1212" s="11">
        <v>29.65</v>
      </c>
      <c r="O1212" s="17">
        <f t="shared" si="81"/>
        <v>6.3312101910828016</v>
      </c>
      <c r="R1212" s="11">
        <v>113</v>
      </c>
      <c r="S1212" s="11">
        <v>47.87</v>
      </c>
      <c r="T1212" s="11">
        <v>99.39</v>
      </c>
      <c r="U1212" s="11">
        <v>30.94</v>
      </c>
      <c r="V1212" s="11">
        <v>43.09</v>
      </c>
      <c r="W1212" s="17">
        <f t="shared" si="84"/>
        <v>9.8535031847133752</v>
      </c>
      <c r="Z1212" s="11">
        <v>469</v>
      </c>
      <c r="AA1212" s="11">
        <v>35.97</v>
      </c>
      <c r="AB1212" s="11">
        <v>64.95</v>
      </c>
      <c r="AC1212" s="11">
        <v>25.21</v>
      </c>
      <c r="AD1212" s="11">
        <v>32.83</v>
      </c>
      <c r="AE1212" s="17">
        <f t="shared" si="82"/>
        <v>8.0286624203821653</v>
      </c>
    </row>
    <row r="1213" spans="2:31" x14ac:dyDescent="0.25">
      <c r="B1213" s="11">
        <v>473</v>
      </c>
      <c r="C1213" s="11">
        <v>1418</v>
      </c>
      <c r="D1213" s="11">
        <v>3880</v>
      </c>
      <c r="E1213" s="11">
        <v>168.07</v>
      </c>
      <c r="F1213" s="11">
        <v>261.45999999999998</v>
      </c>
      <c r="G1213" s="17">
        <f t="shared" si="83"/>
        <v>5.887808435579136</v>
      </c>
      <c r="J1213" s="11">
        <v>123</v>
      </c>
      <c r="K1213" s="11">
        <v>28.47</v>
      </c>
      <c r="L1213" s="11">
        <v>52.32</v>
      </c>
      <c r="M1213" s="11">
        <v>20.3</v>
      </c>
      <c r="N1213" s="11">
        <v>27.27</v>
      </c>
      <c r="O1213" s="17">
        <f t="shared" si="81"/>
        <v>6.4649681528662422</v>
      </c>
      <c r="R1213" s="11">
        <v>431</v>
      </c>
      <c r="S1213" s="11">
        <v>58.43</v>
      </c>
      <c r="T1213" s="11">
        <v>104.87</v>
      </c>
      <c r="U1213" s="11">
        <v>31.48</v>
      </c>
      <c r="V1213" s="11">
        <v>40.58</v>
      </c>
      <c r="W1213" s="17">
        <f t="shared" si="84"/>
        <v>10.025477707006369</v>
      </c>
      <c r="Z1213" s="11">
        <v>377</v>
      </c>
      <c r="AA1213" s="11">
        <v>40.549999999999997</v>
      </c>
      <c r="AB1213" s="11">
        <v>75.239999999999995</v>
      </c>
      <c r="AC1213" s="11">
        <v>25.24</v>
      </c>
      <c r="AD1213" s="11">
        <v>33.770000000000003</v>
      </c>
      <c r="AE1213" s="17">
        <f t="shared" si="82"/>
        <v>8.0382165605095537</v>
      </c>
    </row>
    <row r="1214" spans="2:31" x14ac:dyDescent="0.25">
      <c r="B1214" s="11">
        <v>309</v>
      </c>
      <c r="C1214" s="11">
        <v>1854</v>
      </c>
      <c r="D1214" s="11">
        <v>3577</v>
      </c>
      <c r="E1214" s="11">
        <v>170.27</v>
      </c>
      <c r="F1214" s="11">
        <v>241.97</v>
      </c>
      <c r="G1214" s="17">
        <f t="shared" si="83"/>
        <v>5.964878576343545</v>
      </c>
      <c r="J1214" s="11">
        <v>215</v>
      </c>
      <c r="K1214" s="11">
        <v>28.28</v>
      </c>
      <c r="L1214" s="11">
        <v>71.11</v>
      </c>
      <c r="M1214" s="11">
        <v>20.309999999999999</v>
      </c>
      <c r="N1214" s="11">
        <v>32.83</v>
      </c>
      <c r="O1214" s="17">
        <f t="shared" si="81"/>
        <v>6.4681528662420371</v>
      </c>
      <c r="R1214" s="11">
        <v>332</v>
      </c>
      <c r="S1214" s="11">
        <v>44.07</v>
      </c>
      <c r="T1214" s="11">
        <v>83.72</v>
      </c>
      <c r="U1214" s="11">
        <v>31.81</v>
      </c>
      <c r="V1214" s="11">
        <v>41.45</v>
      </c>
      <c r="W1214" s="17">
        <f t="shared" si="84"/>
        <v>10.130573248407643</v>
      </c>
      <c r="Z1214" s="11">
        <v>34</v>
      </c>
      <c r="AA1214" s="11">
        <v>38.14</v>
      </c>
      <c r="AB1214" s="11">
        <v>94.78</v>
      </c>
      <c r="AC1214" s="11">
        <v>25.28</v>
      </c>
      <c r="AD1214" s="11">
        <v>40.22</v>
      </c>
      <c r="AE1214" s="17">
        <f t="shared" si="82"/>
        <v>8.0509554140127388</v>
      </c>
    </row>
    <row r="1215" spans="2:31" x14ac:dyDescent="0.25">
      <c r="B1215" s="11">
        <v>457</v>
      </c>
      <c r="C1215" s="11">
        <v>1152</v>
      </c>
      <c r="D1215" s="11">
        <v>3605</v>
      </c>
      <c r="E1215" s="11">
        <v>171.68</v>
      </c>
      <c r="F1215" s="11">
        <v>281.52</v>
      </c>
      <c r="G1215" s="17">
        <f t="shared" si="83"/>
        <v>6.0142735301970971</v>
      </c>
      <c r="J1215" s="11">
        <v>435</v>
      </c>
      <c r="K1215" s="11">
        <v>29.29</v>
      </c>
      <c r="L1215" s="11">
        <v>77.78</v>
      </c>
      <c r="M1215" s="11">
        <v>20.39</v>
      </c>
      <c r="N1215" s="11">
        <v>33.97</v>
      </c>
      <c r="O1215" s="17">
        <f t="shared" si="81"/>
        <v>6.4936305732484074</v>
      </c>
      <c r="R1215" s="11">
        <v>501</v>
      </c>
      <c r="S1215" s="11">
        <v>62.65</v>
      </c>
      <c r="T1215" s="11">
        <v>106.21</v>
      </c>
      <c r="U1215" s="11">
        <v>32.19</v>
      </c>
      <c r="V1215" s="11">
        <v>40.549999999999997</v>
      </c>
      <c r="W1215" s="17">
        <f t="shared" si="84"/>
        <v>10.251592356687897</v>
      </c>
      <c r="Z1215" s="11">
        <v>428</v>
      </c>
      <c r="AA1215" s="11">
        <v>31.98</v>
      </c>
      <c r="AB1215" s="11">
        <v>72.19</v>
      </c>
      <c r="AC1215" s="11">
        <v>25.46</v>
      </c>
      <c r="AD1215" s="11">
        <v>36.64</v>
      </c>
      <c r="AE1215" s="17">
        <f t="shared" si="82"/>
        <v>8.1082802547770694</v>
      </c>
    </row>
    <row r="1216" spans="2:31" x14ac:dyDescent="0.25">
      <c r="B1216" s="11">
        <v>487</v>
      </c>
      <c r="C1216" s="11">
        <v>1328</v>
      </c>
      <c r="D1216" s="11">
        <v>2710</v>
      </c>
      <c r="E1216" s="11">
        <v>172.07</v>
      </c>
      <c r="F1216" s="11">
        <v>245.08</v>
      </c>
      <c r="G1216" s="17">
        <f t="shared" si="83"/>
        <v>6.0279359642416965</v>
      </c>
      <c r="J1216" s="11">
        <v>77</v>
      </c>
      <c r="K1216" s="11">
        <v>22.61</v>
      </c>
      <c r="L1216" s="11">
        <v>38.85</v>
      </c>
      <c r="M1216" s="11">
        <v>20.46</v>
      </c>
      <c r="N1216" s="11">
        <v>26.06</v>
      </c>
      <c r="O1216" s="17">
        <f t="shared" si="81"/>
        <v>6.515923566878981</v>
      </c>
      <c r="R1216" s="11">
        <v>320</v>
      </c>
      <c r="S1216" s="11">
        <v>41.25</v>
      </c>
      <c r="T1216" s="11">
        <v>92.6</v>
      </c>
      <c r="U1216" s="11">
        <v>32.630000000000003</v>
      </c>
      <c r="V1216" s="11">
        <v>51.37</v>
      </c>
      <c r="W1216" s="17">
        <f t="shared" si="84"/>
        <v>10.391719745222931</v>
      </c>
      <c r="Z1216" s="11">
        <v>415</v>
      </c>
      <c r="AA1216" s="11">
        <v>30.26</v>
      </c>
      <c r="AB1216" s="11">
        <v>74.97</v>
      </c>
      <c r="AC1216" s="11">
        <v>25.54</v>
      </c>
      <c r="AD1216" s="11">
        <v>37.380000000000003</v>
      </c>
      <c r="AE1216" s="17">
        <f t="shared" si="82"/>
        <v>8.1337579617834397</v>
      </c>
    </row>
    <row r="1217" spans="2:31" x14ac:dyDescent="0.25">
      <c r="B1217" s="11">
        <v>379</v>
      </c>
      <c r="C1217" s="11">
        <v>1752</v>
      </c>
      <c r="D1217" s="11">
        <v>4589</v>
      </c>
      <c r="E1217" s="11">
        <v>172.27</v>
      </c>
      <c r="F1217" s="11">
        <v>275.62</v>
      </c>
      <c r="G1217" s="17">
        <f t="shared" si="83"/>
        <v>6.0349423406748253</v>
      </c>
      <c r="J1217" s="11">
        <v>222</v>
      </c>
      <c r="K1217" s="11">
        <v>29.69</v>
      </c>
      <c r="L1217" s="11">
        <v>53.57</v>
      </c>
      <c r="M1217" s="11">
        <v>20.52</v>
      </c>
      <c r="N1217" s="11">
        <v>27.46</v>
      </c>
      <c r="O1217" s="17">
        <f t="shared" si="81"/>
        <v>6.5350318471337578</v>
      </c>
      <c r="R1217" s="11">
        <v>509</v>
      </c>
      <c r="S1217" s="11">
        <v>53.53</v>
      </c>
      <c r="T1217" s="11">
        <v>97.86</v>
      </c>
      <c r="U1217" s="11">
        <v>33.36</v>
      </c>
      <c r="V1217" s="11">
        <v>46.45</v>
      </c>
      <c r="W1217" s="17">
        <f t="shared" si="84"/>
        <v>10.624203821656049</v>
      </c>
      <c r="Z1217" s="11">
        <v>413</v>
      </c>
      <c r="AA1217" s="11">
        <v>41.44</v>
      </c>
      <c r="AB1217" s="11">
        <v>82.86</v>
      </c>
      <c r="AC1217" s="11">
        <v>25.55</v>
      </c>
      <c r="AD1217" s="11">
        <v>35.01</v>
      </c>
      <c r="AE1217" s="17">
        <f t="shared" si="82"/>
        <v>8.1369426751592364</v>
      </c>
    </row>
    <row r="1218" spans="2:31" x14ac:dyDescent="0.25">
      <c r="B1218" s="11">
        <v>222</v>
      </c>
      <c r="C1218" s="11">
        <v>1363</v>
      </c>
      <c r="D1218" s="11">
        <v>4213</v>
      </c>
      <c r="E1218" s="11">
        <v>172.61</v>
      </c>
      <c r="F1218" s="11">
        <v>301.66000000000003</v>
      </c>
      <c r="G1218" s="17">
        <f t="shared" si="83"/>
        <v>6.0468531806111434</v>
      </c>
      <c r="J1218" s="11">
        <v>208</v>
      </c>
      <c r="K1218" s="11">
        <v>29.34</v>
      </c>
      <c r="L1218" s="11">
        <v>57.23</v>
      </c>
      <c r="M1218" s="11">
        <v>20.57</v>
      </c>
      <c r="N1218" s="11">
        <v>28.89</v>
      </c>
      <c r="O1218" s="17">
        <f t="shared" si="81"/>
        <v>6.5509554140127388</v>
      </c>
      <c r="R1218" s="11">
        <v>316</v>
      </c>
      <c r="S1218" s="11">
        <v>51.66</v>
      </c>
      <c r="T1218" s="11">
        <v>93.98</v>
      </c>
      <c r="U1218" s="11">
        <v>34.700000000000003</v>
      </c>
      <c r="V1218" s="11">
        <v>44.01</v>
      </c>
      <c r="W1218" s="17">
        <f t="shared" si="84"/>
        <v>11.050955414012739</v>
      </c>
      <c r="Z1218" s="11">
        <v>346</v>
      </c>
      <c r="AA1218" s="11">
        <v>43.26</v>
      </c>
      <c r="AB1218" s="11">
        <v>78.73</v>
      </c>
      <c r="AC1218" s="11">
        <v>25.62</v>
      </c>
      <c r="AD1218" s="11">
        <v>33.93</v>
      </c>
      <c r="AE1218" s="17">
        <f t="shared" si="82"/>
        <v>8.1592356687898082</v>
      </c>
    </row>
    <row r="1219" spans="2:31" x14ac:dyDescent="0.25">
      <c r="B1219" s="11">
        <v>80</v>
      </c>
      <c r="C1219" s="11">
        <v>1756</v>
      </c>
      <c r="D1219" s="11">
        <v>4675</v>
      </c>
      <c r="E1219" s="11">
        <v>172.99</v>
      </c>
      <c r="F1219" s="11">
        <v>277.32</v>
      </c>
      <c r="G1219" s="17">
        <f t="shared" si="83"/>
        <v>6.0601652958340866</v>
      </c>
      <c r="J1219" s="11">
        <v>244</v>
      </c>
      <c r="K1219" s="11">
        <v>29.37</v>
      </c>
      <c r="L1219" s="11">
        <v>60.9</v>
      </c>
      <c r="M1219" s="11">
        <v>20.68</v>
      </c>
      <c r="N1219" s="11">
        <v>30.89</v>
      </c>
      <c r="O1219" s="17">
        <f t="shared" si="81"/>
        <v>6.5859872611464967</v>
      </c>
      <c r="R1219" s="11">
        <v>321</v>
      </c>
      <c r="S1219" s="11">
        <v>63.54</v>
      </c>
      <c r="T1219" s="11">
        <v>130.58000000000001</v>
      </c>
      <c r="U1219" s="11">
        <v>35.11</v>
      </c>
      <c r="V1219" s="11">
        <v>49.11</v>
      </c>
      <c r="W1219" s="17">
        <f t="shared" si="84"/>
        <v>11.181528662420382</v>
      </c>
      <c r="Z1219" s="11">
        <v>22</v>
      </c>
      <c r="AA1219" s="11">
        <v>38.619999999999997</v>
      </c>
      <c r="AB1219" s="11">
        <v>107.65</v>
      </c>
      <c r="AC1219" s="11">
        <v>25.9</v>
      </c>
      <c r="AD1219" s="11">
        <v>44.83</v>
      </c>
      <c r="AE1219" s="17">
        <f t="shared" si="82"/>
        <v>8.2484076433121007</v>
      </c>
    </row>
    <row r="1220" spans="2:31" x14ac:dyDescent="0.25">
      <c r="B1220" s="11">
        <v>399</v>
      </c>
      <c r="C1220" s="11">
        <v>1958</v>
      </c>
      <c r="D1220" s="11">
        <v>4662</v>
      </c>
      <c r="E1220" s="11">
        <v>173.05</v>
      </c>
      <c r="F1220" s="11">
        <v>279.42</v>
      </c>
      <c r="G1220" s="17">
        <f t="shared" si="83"/>
        <v>6.062267208764025</v>
      </c>
      <c r="J1220" s="11">
        <v>144</v>
      </c>
      <c r="K1220" s="11">
        <v>28.7</v>
      </c>
      <c r="L1220" s="11">
        <v>49.28</v>
      </c>
      <c r="M1220" s="11">
        <v>20.8</v>
      </c>
      <c r="N1220" s="11">
        <v>26.99</v>
      </c>
      <c r="O1220" s="17">
        <f t="shared" si="81"/>
        <v>6.6242038216560513</v>
      </c>
      <c r="Z1220" s="11">
        <v>473</v>
      </c>
      <c r="AA1220" s="11">
        <v>31.8</v>
      </c>
      <c r="AB1220" s="11">
        <v>62.52</v>
      </c>
      <c r="AC1220" s="11">
        <v>26.06</v>
      </c>
      <c r="AD1220" s="11">
        <v>34.65</v>
      </c>
      <c r="AE1220" s="17">
        <f t="shared" si="82"/>
        <v>8.2993630573248396</v>
      </c>
    </row>
    <row r="1221" spans="2:31" x14ac:dyDescent="0.25">
      <c r="B1221" s="11">
        <v>55</v>
      </c>
      <c r="C1221" s="11">
        <v>1583</v>
      </c>
      <c r="D1221" s="11">
        <v>4385</v>
      </c>
      <c r="E1221" s="11">
        <v>173.2</v>
      </c>
      <c r="F1221" s="11">
        <v>273.18</v>
      </c>
      <c r="G1221" s="17">
        <f t="shared" si="83"/>
        <v>6.0675219910888698</v>
      </c>
      <c r="J1221" s="11">
        <v>519</v>
      </c>
      <c r="K1221" s="11">
        <v>31.59</v>
      </c>
      <c r="L1221" s="11">
        <v>87.2</v>
      </c>
      <c r="M1221" s="11">
        <v>21.26</v>
      </c>
      <c r="N1221" s="11">
        <v>37.47</v>
      </c>
      <c r="O1221" s="17">
        <f t="shared" si="81"/>
        <v>6.7707006369426752</v>
      </c>
      <c r="Z1221" s="11">
        <v>260</v>
      </c>
      <c r="AA1221" s="11">
        <v>38.78</v>
      </c>
      <c r="AB1221" s="11">
        <v>75.099999999999994</v>
      </c>
      <c r="AC1221" s="11">
        <v>26.34</v>
      </c>
      <c r="AD1221" s="11">
        <v>35.869999999999997</v>
      </c>
      <c r="AE1221" s="17">
        <f t="shared" si="82"/>
        <v>8.3885350318471339</v>
      </c>
    </row>
    <row r="1222" spans="2:31" x14ac:dyDescent="0.25">
      <c r="B1222" s="11">
        <v>123</v>
      </c>
      <c r="C1222" s="11">
        <v>1843</v>
      </c>
      <c r="D1222" s="11">
        <v>4254</v>
      </c>
      <c r="E1222" s="11">
        <v>173.54</v>
      </c>
      <c r="F1222" s="11">
        <v>259.18</v>
      </c>
      <c r="G1222" s="17">
        <f t="shared" si="83"/>
        <v>6.0794328310251879</v>
      </c>
      <c r="J1222" s="11">
        <v>575</v>
      </c>
      <c r="K1222" s="11">
        <v>25.69</v>
      </c>
      <c r="L1222" s="11">
        <v>61.65</v>
      </c>
      <c r="M1222" s="11">
        <v>21.44</v>
      </c>
      <c r="N1222" s="11">
        <v>32.4</v>
      </c>
      <c r="O1222" s="17">
        <f t="shared" si="81"/>
        <v>6.8280254777070066</v>
      </c>
      <c r="Z1222" s="11">
        <v>46</v>
      </c>
      <c r="AA1222" s="11">
        <v>31.57</v>
      </c>
      <c r="AB1222" s="11">
        <v>58.78</v>
      </c>
      <c r="AC1222" s="11">
        <v>26.62</v>
      </c>
      <c r="AD1222" s="11">
        <v>35.49</v>
      </c>
      <c r="AE1222" s="17">
        <f t="shared" si="82"/>
        <v>8.4777070063694264</v>
      </c>
    </row>
    <row r="1223" spans="2:31" x14ac:dyDescent="0.25">
      <c r="B1223" s="11">
        <v>280</v>
      </c>
      <c r="C1223" s="11">
        <v>1919</v>
      </c>
      <c r="D1223" s="11">
        <v>6000</v>
      </c>
      <c r="E1223" s="11">
        <v>173.92</v>
      </c>
      <c r="F1223" s="11">
        <v>325.70999999999998</v>
      </c>
      <c r="G1223" s="17">
        <f t="shared" si="83"/>
        <v>6.0927449462481311</v>
      </c>
      <c r="J1223" s="11">
        <v>344</v>
      </c>
      <c r="K1223" s="11">
        <v>27.76</v>
      </c>
      <c r="L1223" s="11">
        <v>60.14</v>
      </c>
      <c r="M1223" s="11">
        <v>21.49</v>
      </c>
      <c r="N1223" s="11">
        <v>31.38</v>
      </c>
      <c r="O1223" s="17">
        <f t="shared" si="81"/>
        <v>6.8439490445859867</v>
      </c>
      <c r="Z1223" s="11">
        <v>31</v>
      </c>
      <c r="AA1223" s="11">
        <v>33.47</v>
      </c>
      <c r="AB1223" s="11">
        <v>89.23</v>
      </c>
      <c r="AC1223" s="11">
        <v>26.63</v>
      </c>
      <c r="AD1223" s="11">
        <v>42.63</v>
      </c>
      <c r="AE1223" s="17">
        <f t="shared" si="82"/>
        <v>8.4808917197452232</v>
      </c>
    </row>
    <row r="1224" spans="2:31" x14ac:dyDescent="0.25">
      <c r="B1224" s="11">
        <v>276</v>
      </c>
      <c r="C1224" s="11">
        <v>1902</v>
      </c>
      <c r="D1224" s="11">
        <v>4359</v>
      </c>
      <c r="E1224" s="11">
        <v>174.65</v>
      </c>
      <c r="F1224" s="11">
        <v>264.14999999999998</v>
      </c>
      <c r="G1224" s="17">
        <f t="shared" si="83"/>
        <v>6.1183182202290487</v>
      </c>
      <c r="J1224" s="11">
        <v>522</v>
      </c>
      <c r="K1224" s="11">
        <v>30.7</v>
      </c>
      <c r="L1224" s="11">
        <v>64.290000000000006</v>
      </c>
      <c r="M1224" s="11">
        <v>21.54</v>
      </c>
      <c r="N1224" s="11">
        <v>30.85</v>
      </c>
      <c r="O1224" s="17">
        <f t="shared" ref="O1224:O1277" si="85">M1224/3.14</f>
        <v>6.8598726114649677</v>
      </c>
      <c r="Z1224" s="11">
        <v>295</v>
      </c>
      <c r="AA1224" s="11">
        <v>46.42</v>
      </c>
      <c r="AB1224" s="11">
        <v>73</v>
      </c>
      <c r="AC1224" s="11">
        <v>26.64</v>
      </c>
      <c r="AD1224" s="11">
        <v>33.17</v>
      </c>
      <c r="AE1224" s="17">
        <f t="shared" si="82"/>
        <v>8.4840764331210181</v>
      </c>
    </row>
    <row r="1225" spans="2:31" x14ac:dyDescent="0.25">
      <c r="B1225" s="11">
        <v>412</v>
      </c>
      <c r="C1225" s="11">
        <v>1817</v>
      </c>
      <c r="D1225" s="11">
        <v>3774</v>
      </c>
      <c r="E1225" s="11">
        <v>175.44</v>
      </c>
      <c r="F1225" s="11">
        <v>243.97</v>
      </c>
      <c r="G1225" s="17">
        <f t="shared" si="83"/>
        <v>6.1459934071399038</v>
      </c>
      <c r="J1225" s="11">
        <v>422</v>
      </c>
      <c r="K1225" s="11">
        <v>30.18</v>
      </c>
      <c r="L1225" s="11">
        <v>54.97</v>
      </c>
      <c r="M1225" s="11">
        <v>21.56</v>
      </c>
      <c r="N1225" s="11">
        <v>28.53</v>
      </c>
      <c r="O1225" s="17">
        <f t="shared" si="85"/>
        <v>6.8662420382165594</v>
      </c>
      <c r="Z1225" s="11">
        <v>383</v>
      </c>
      <c r="AA1225" s="11">
        <v>44.35</v>
      </c>
      <c r="AB1225" s="11">
        <v>71.86</v>
      </c>
      <c r="AC1225" s="11">
        <v>26.68</v>
      </c>
      <c r="AD1225" s="11">
        <v>33.909999999999997</v>
      </c>
      <c r="AE1225" s="17">
        <f t="shared" si="82"/>
        <v>8.4968152866242033</v>
      </c>
    </row>
    <row r="1226" spans="2:31" x14ac:dyDescent="0.25">
      <c r="B1226" s="11">
        <v>416</v>
      </c>
      <c r="C1226" s="11">
        <v>1560</v>
      </c>
      <c r="D1226" s="11">
        <v>4999</v>
      </c>
      <c r="E1226" s="11">
        <v>175.97</v>
      </c>
      <c r="F1226" s="11">
        <v>324.77999999999997</v>
      </c>
      <c r="G1226" s="17">
        <f t="shared" si="83"/>
        <v>6.1645603046876936</v>
      </c>
      <c r="J1226" s="11">
        <v>547</v>
      </c>
      <c r="K1226" s="11">
        <v>30.46</v>
      </c>
      <c r="L1226" s="11">
        <v>58.03</v>
      </c>
      <c r="M1226" s="11">
        <v>21.72</v>
      </c>
      <c r="N1226" s="11">
        <v>29.42</v>
      </c>
      <c r="O1226" s="17">
        <f t="shared" si="85"/>
        <v>6.9171974522292992</v>
      </c>
      <c r="Z1226" s="11">
        <v>62</v>
      </c>
      <c r="AA1226" s="11">
        <v>37.47</v>
      </c>
      <c r="AB1226" s="11">
        <v>60.34</v>
      </c>
      <c r="AC1226" s="11">
        <v>26.78</v>
      </c>
      <c r="AD1226" s="11">
        <v>33.130000000000003</v>
      </c>
      <c r="AE1226" s="17">
        <f t="shared" si="82"/>
        <v>8.5286624203821653</v>
      </c>
    </row>
    <row r="1227" spans="2:31" x14ac:dyDescent="0.25">
      <c r="B1227" s="11">
        <v>145</v>
      </c>
      <c r="C1227" s="11">
        <v>1495</v>
      </c>
      <c r="D1227" s="11">
        <v>3258</v>
      </c>
      <c r="E1227" s="11">
        <v>176.02</v>
      </c>
      <c r="F1227" s="11">
        <v>243.62</v>
      </c>
      <c r="G1227" s="17">
        <f t="shared" si="83"/>
        <v>6.1663118987959757</v>
      </c>
      <c r="J1227" s="11">
        <v>451</v>
      </c>
      <c r="K1227" s="11">
        <v>29.73</v>
      </c>
      <c r="L1227" s="11">
        <v>54.78</v>
      </c>
      <c r="M1227" s="11">
        <v>21.78</v>
      </c>
      <c r="N1227" s="11">
        <v>29.03</v>
      </c>
      <c r="O1227" s="17">
        <f t="shared" si="85"/>
        <v>6.9363057324840769</v>
      </c>
      <c r="Z1227" s="11">
        <v>259</v>
      </c>
      <c r="AA1227" s="11">
        <v>36.08</v>
      </c>
      <c r="AB1227" s="11">
        <v>58.55</v>
      </c>
      <c r="AC1227" s="11">
        <v>26.81</v>
      </c>
      <c r="AD1227" s="11">
        <v>32.19</v>
      </c>
      <c r="AE1227" s="17">
        <f t="shared" si="82"/>
        <v>8.5382165605095537</v>
      </c>
    </row>
    <row r="1228" spans="2:31" x14ac:dyDescent="0.25">
      <c r="B1228" s="11">
        <v>191</v>
      </c>
      <c r="C1228" s="11">
        <v>1636</v>
      </c>
      <c r="D1228" s="11">
        <v>4198</v>
      </c>
      <c r="E1228" s="11">
        <v>176.95</v>
      </c>
      <c r="F1228" s="11">
        <v>264.17</v>
      </c>
      <c r="G1228" s="17">
        <f t="shared" si="83"/>
        <v>6.1988915492100203</v>
      </c>
      <c r="J1228" s="11">
        <v>268</v>
      </c>
      <c r="K1228" s="11">
        <v>32.880000000000003</v>
      </c>
      <c r="L1228" s="11">
        <v>58.52</v>
      </c>
      <c r="M1228" s="11">
        <v>21.79</v>
      </c>
      <c r="N1228" s="11">
        <v>31.04</v>
      </c>
      <c r="O1228" s="17">
        <f t="shared" si="85"/>
        <v>6.9394904458598718</v>
      </c>
      <c r="Z1228" s="11">
        <v>332</v>
      </c>
      <c r="AA1228" s="11">
        <v>34.74</v>
      </c>
      <c r="AB1228" s="11">
        <v>85.23</v>
      </c>
      <c r="AC1228" s="11">
        <v>27.06</v>
      </c>
      <c r="AD1228" s="11">
        <v>41.52</v>
      </c>
      <c r="AE1228" s="17">
        <f t="shared" si="82"/>
        <v>8.6178343949044578</v>
      </c>
    </row>
    <row r="1229" spans="2:31" x14ac:dyDescent="0.25">
      <c r="B1229" s="11">
        <v>129</v>
      </c>
      <c r="C1229" s="11">
        <v>1955</v>
      </c>
      <c r="D1229" s="11">
        <v>3571</v>
      </c>
      <c r="E1229" s="11">
        <v>178.02</v>
      </c>
      <c r="F1229" s="11">
        <v>238.31</v>
      </c>
      <c r="G1229" s="17">
        <f t="shared" si="83"/>
        <v>6.236375663127256</v>
      </c>
      <c r="J1229" s="11">
        <v>461</v>
      </c>
      <c r="K1229" s="11">
        <v>33.46</v>
      </c>
      <c r="L1229" s="11">
        <v>63.71</v>
      </c>
      <c r="M1229" s="11">
        <v>22.01</v>
      </c>
      <c r="N1229" s="11">
        <v>30.19</v>
      </c>
      <c r="O1229" s="17">
        <f t="shared" si="85"/>
        <v>7.0095541401273884</v>
      </c>
      <c r="Z1229" s="11">
        <v>395</v>
      </c>
      <c r="AA1229" s="11">
        <v>45.69</v>
      </c>
      <c r="AB1229" s="11">
        <v>70.290000000000006</v>
      </c>
      <c r="AC1229" s="11">
        <v>27.07</v>
      </c>
      <c r="AD1229" s="11">
        <v>33.49</v>
      </c>
      <c r="AE1229" s="17">
        <f t="shared" si="82"/>
        <v>8.6210191082802545</v>
      </c>
    </row>
    <row r="1230" spans="2:31" x14ac:dyDescent="0.25">
      <c r="B1230" s="11">
        <v>380</v>
      </c>
      <c r="C1230" s="11">
        <v>1937</v>
      </c>
      <c r="D1230" s="11">
        <v>4697</v>
      </c>
      <c r="E1230" s="11">
        <v>178.17</v>
      </c>
      <c r="F1230" s="11">
        <v>273.08</v>
      </c>
      <c r="G1230" s="17">
        <f t="shared" si="83"/>
        <v>6.2416304454521017</v>
      </c>
      <c r="J1230" s="11">
        <v>36</v>
      </c>
      <c r="K1230" s="11">
        <v>30.67</v>
      </c>
      <c r="L1230" s="11">
        <v>68.33</v>
      </c>
      <c r="M1230" s="11">
        <v>22.27</v>
      </c>
      <c r="N1230" s="11">
        <v>34.5</v>
      </c>
      <c r="O1230" s="17">
        <f t="shared" si="85"/>
        <v>7.0923566878980884</v>
      </c>
      <c r="Z1230" s="11">
        <v>226</v>
      </c>
      <c r="AA1230" s="11">
        <v>35.43</v>
      </c>
      <c r="AB1230" s="11">
        <v>85.81</v>
      </c>
      <c r="AC1230" s="11">
        <v>27.21</v>
      </c>
      <c r="AD1230" s="11">
        <v>41.96</v>
      </c>
      <c r="AE1230" s="17">
        <f t="shared" ref="AE1230:AE1239" si="86">AC1230/3.14</f>
        <v>8.6656050955414017</v>
      </c>
    </row>
    <row r="1231" spans="2:31" x14ac:dyDescent="0.25">
      <c r="B1231" s="11">
        <v>200</v>
      </c>
      <c r="C1231" s="11">
        <v>1548</v>
      </c>
      <c r="D1231" s="11">
        <v>6247</v>
      </c>
      <c r="E1231" s="11">
        <v>178.27</v>
      </c>
      <c r="F1231" s="11">
        <v>349.02</v>
      </c>
      <c r="G1231" s="17">
        <f t="shared" si="83"/>
        <v>6.245133633668666</v>
      </c>
      <c r="J1231" s="11">
        <v>91</v>
      </c>
      <c r="K1231" s="11">
        <v>35.25</v>
      </c>
      <c r="L1231" s="11">
        <v>64.31</v>
      </c>
      <c r="M1231" s="11">
        <v>22.36</v>
      </c>
      <c r="N1231" s="11">
        <v>30.92</v>
      </c>
      <c r="O1231" s="17">
        <f t="shared" si="85"/>
        <v>7.1210191082802545</v>
      </c>
      <c r="Z1231" s="11">
        <v>3</v>
      </c>
      <c r="AA1231" s="11">
        <v>23.05</v>
      </c>
      <c r="AB1231" s="11">
        <v>61.84</v>
      </c>
      <c r="AC1231" s="11">
        <v>27.31</v>
      </c>
      <c r="AD1231" s="11">
        <v>43.29</v>
      </c>
      <c r="AE1231" s="17">
        <f t="shared" si="86"/>
        <v>8.6974522292993619</v>
      </c>
    </row>
    <row r="1232" spans="2:31" x14ac:dyDescent="0.25">
      <c r="B1232" s="11">
        <v>370</v>
      </c>
      <c r="C1232" s="11">
        <v>1780</v>
      </c>
      <c r="D1232" s="11">
        <v>4851</v>
      </c>
      <c r="E1232" s="11">
        <v>178.65</v>
      </c>
      <c r="F1232" s="11">
        <v>285.91000000000003</v>
      </c>
      <c r="G1232" s="17">
        <f t="shared" si="83"/>
        <v>6.2584457488916092</v>
      </c>
      <c r="J1232" s="11">
        <v>81</v>
      </c>
      <c r="K1232" s="11">
        <v>30.43</v>
      </c>
      <c r="L1232" s="11">
        <v>49.42</v>
      </c>
      <c r="M1232" s="11">
        <v>22.6</v>
      </c>
      <c r="N1232" s="11">
        <v>27.82</v>
      </c>
      <c r="O1232" s="17">
        <f t="shared" si="85"/>
        <v>7.1974522292993628</v>
      </c>
      <c r="Z1232" s="11">
        <v>40</v>
      </c>
      <c r="AA1232" s="11">
        <v>37.64</v>
      </c>
      <c r="AB1232" s="11">
        <v>85.8</v>
      </c>
      <c r="AC1232" s="11">
        <v>27.59</v>
      </c>
      <c r="AD1232" s="11">
        <v>39.79</v>
      </c>
      <c r="AE1232" s="17">
        <f t="shared" si="86"/>
        <v>8.7866242038216562</v>
      </c>
    </row>
    <row r="1233" spans="2:31" x14ac:dyDescent="0.25">
      <c r="B1233" s="11">
        <v>289</v>
      </c>
      <c r="C1233" s="11">
        <v>1481</v>
      </c>
      <c r="D1233" s="11">
        <v>5253</v>
      </c>
      <c r="E1233" s="11">
        <v>179.72</v>
      </c>
      <c r="F1233" s="11">
        <v>325.16000000000003</v>
      </c>
      <c r="G1233" s="17">
        <f t="shared" si="83"/>
        <v>6.295929862808844</v>
      </c>
      <c r="J1233" s="11">
        <v>563</v>
      </c>
      <c r="K1233" s="11">
        <v>22.75</v>
      </c>
      <c r="L1233" s="11">
        <v>49.13</v>
      </c>
      <c r="M1233" s="11">
        <v>22.71</v>
      </c>
      <c r="N1233" s="11">
        <v>32.28</v>
      </c>
      <c r="O1233" s="17">
        <f t="shared" si="85"/>
        <v>7.2324840764331206</v>
      </c>
      <c r="Z1233" s="11">
        <v>407</v>
      </c>
      <c r="AA1233" s="11">
        <v>54.3</v>
      </c>
      <c r="AB1233" s="11">
        <v>98.55</v>
      </c>
      <c r="AC1233" s="11">
        <v>28.31</v>
      </c>
      <c r="AD1233" s="11">
        <v>37.68</v>
      </c>
      <c r="AE1233" s="17">
        <f t="shared" si="86"/>
        <v>9.0159235668789801</v>
      </c>
    </row>
    <row r="1234" spans="2:31" x14ac:dyDescent="0.25">
      <c r="B1234" s="11">
        <v>401</v>
      </c>
      <c r="C1234" s="11">
        <v>1526</v>
      </c>
      <c r="D1234" s="11">
        <v>3912</v>
      </c>
      <c r="E1234" s="11">
        <v>179.78</v>
      </c>
      <c r="F1234" s="11">
        <v>273.97000000000003</v>
      </c>
      <c r="G1234" s="17">
        <f t="shared" si="83"/>
        <v>6.2980317757387825</v>
      </c>
      <c r="J1234" s="11">
        <v>138</v>
      </c>
      <c r="K1234" s="11">
        <v>34.549999999999997</v>
      </c>
      <c r="L1234" s="11">
        <v>61.26</v>
      </c>
      <c r="M1234" s="11">
        <v>22.76</v>
      </c>
      <c r="N1234" s="11">
        <v>29.75</v>
      </c>
      <c r="O1234" s="17">
        <f t="shared" si="85"/>
        <v>7.2484076433121025</v>
      </c>
      <c r="Z1234" s="11">
        <v>242</v>
      </c>
      <c r="AA1234" s="11">
        <v>30.75</v>
      </c>
      <c r="AB1234" s="11">
        <v>74.19</v>
      </c>
      <c r="AC1234" s="11">
        <v>28.54</v>
      </c>
      <c r="AD1234" s="11">
        <v>42.17</v>
      </c>
      <c r="AE1234" s="17">
        <f t="shared" si="86"/>
        <v>9.0891719745222925</v>
      </c>
    </row>
    <row r="1235" spans="2:31" x14ac:dyDescent="0.25">
      <c r="B1235" s="11">
        <v>552</v>
      </c>
      <c r="C1235" s="11">
        <v>1490</v>
      </c>
      <c r="D1235" s="11">
        <v>3978</v>
      </c>
      <c r="E1235" s="11">
        <v>180.02</v>
      </c>
      <c r="F1235" s="11">
        <v>270.94</v>
      </c>
      <c r="G1235" s="17">
        <f t="shared" si="83"/>
        <v>6.3064394274585363</v>
      </c>
      <c r="J1235" s="11">
        <v>263</v>
      </c>
      <c r="K1235" s="11">
        <v>35.4</v>
      </c>
      <c r="L1235" s="11">
        <v>95.78</v>
      </c>
      <c r="M1235" s="11">
        <v>22.79</v>
      </c>
      <c r="N1235" s="11">
        <v>37.159999999999997</v>
      </c>
      <c r="O1235" s="17">
        <f t="shared" si="85"/>
        <v>7.2579617834394901</v>
      </c>
      <c r="Z1235" s="11">
        <v>317</v>
      </c>
      <c r="AA1235" s="11">
        <v>27.23</v>
      </c>
      <c r="AB1235" s="11">
        <v>76.930000000000007</v>
      </c>
      <c r="AC1235" s="11">
        <v>28.93</v>
      </c>
      <c r="AD1235" s="11">
        <v>45.81</v>
      </c>
      <c r="AE1235" s="17">
        <f t="shared" si="86"/>
        <v>9.2133757961783438</v>
      </c>
    </row>
    <row r="1236" spans="2:31" x14ac:dyDescent="0.25">
      <c r="B1236" s="11">
        <v>73</v>
      </c>
      <c r="C1236" s="11">
        <v>1783</v>
      </c>
      <c r="D1236" s="11">
        <v>6829</v>
      </c>
      <c r="E1236" s="11">
        <v>180.07</v>
      </c>
      <c r="F1236" s="11">
        <v>345.61</v>
      </c>
      <c r="G1236" s="17">
        <f t="shared" si="83"/>
        <v>6.3081910215668175</v>
      </c>
      <c r="J1236" s="11">
        <v>362</v>
      </c>
      <c r="K1236" s="11">
        <v>35.92</v>
      </c>
      <c r="L1236" s="11">
        <v>73.27</v>
      </c>
      <c r="M1236" s="11">
        <v>22.93</v>
      </c>
      <c r="N1236" s="11">
        <v>32.409999999999997</v>
      </c>
      <c r="O1236" s="17">
        <f t="shared" si="85"/>
        <v>7.3025477707006363</v>
      </c>
      <c r="Z1236" s="11">
        <v>500</v>
      </c>
      <c r="AA1236" s="11">
        <v>38.729999999999997</v>
      </c>
      <c r="AB1236" s="11">
        <v>100.7</v>
      </c>
      <c r="AC1236" s="11">
        <v>29.48</v>
      </c>
      <c r="AD1236" s="11">
        <v>45.35</v>
      </c>
      <c r="AE1236" s="17">
        <f t="shared" si="86"/>
        <v>9.3885350318471339</v>
      </c>
    </row>
    <row r="1237" spans="2:31" x14ac:dyDescent="0.25">
      <c r="B1237" s="11">
        <v>194</v>
      </c>
      <c r="C1237" s="11">
        <v>1794</v>
      </c>
      <c r="D1237" s="11">
        <v>5531</v>
      </c>
      <c r="E1237" s="11">
        <v>182.02</v>
      </c>
      <c r="F1237" s="11">
        <v>307.56</v>
      </c>
      <c r="G1237" s="17">
        <f t="shared" si="83"/>
        <v>6.3765031917898165</v>
      </c>
      <c r="J1237" s="11">
        <v>236</v>
      </c>
      <c r="K1237" s="11">
        <v>30.82</v>
      </c>
      <c r="L1237" s="11">
        <v>63.62</v>
      </c>
      <c r="M1237" s="11">
        <v>23.12</v>
      </c>
      <c r="N1237" s="11">
        <v>32.130000000000003</v>
      </c>
      <c r="O1237" s="17">
        <f t="shared" si="85"/>
        <v>7.3630573248407645</v>
      </c>
      <c r="Z1237" s="11">
        <v>381</v>
      </c>
      <c r="AA1237" s="11">
        <v>53.6</v>
      </c>
      <c r="AB1237" s="11">
        <v>102.58</v>
      </c>
      <c r="AC1237" s="11">
        <v>29.93</v>
      </c>
      <c r="AD1237" s="11">
        <v>41.02</v>
      </c>
      <c r="AE1237" s="17">
        <f t="shared" si="86"/>
        <v>9.531847133757962</v>
      </c>
    </row>
    <row r="1238" spans="2:31" x14ac:dyDescent="0.25">
      <c r="B1238" s="11">
        <v>448</v>
      </c>
      <c r="C1238" s="11">
        <v>1758</v>
      </c>
      <c r="D1238" s="11">
        <v>4164</v>
      </c>
      <c r="E1238" s="11">
        <v>182.17</v>
      </c>
      <c r="F1238" s="11">
        <v>277.52</v>
      </c>
      <c r="G1238" s="17">
        <f t="shared" si="83"/>
        <v>6.3817579741146622</v>
      </c>
      <c r="J1238" s="11">
        <v>32</v>
      </c>
      <c r="K1238" s="11">
        <v>31.94</v>
      </c>
      <c r="L1238" s="11">
        <v>69.209999999999994</v>
      </c>
      <c r="M1238" s="11">
        <v>23.35</v>
      </c>
      <c r="N1238" s="11">
        <v>34.33</v>
      </c>
      <c r="O1238" s="17">
        <f t="shared" si="85"/>
        <v>7.4363057324840769</v>
      </c>
      <c r="Z1238" s="11">
        <v>467</v>
      </c>
      <c r="AA1238" s="11">
        <v>38.82</v>
      </c>
      <c r="AB1238" s="11">
        <v>84.39</v>
      </c>
      <c r="AC1238" s="11">
        <v>31.78</v>
      </c>
      <c r="AD1238" s="11">
        <v>42.83</v>
      </c>
      <c r="AE1238" s="17">
        <f t="shared" si="86"/>
        <v>10.121019108280255</v>
      </c>
    </row>
    <row r="1239" spans="2:31" x14ac:dyDescent="0.25">
      <c r="B1239" s="11">
        <v>396</v>
      </c>
      <c r="C1239" s="11">
        <v>1974</v>
      </c>
      <c r="D1239" s="11">
        <v>4612</v>
      </c>
      <c r="E1239" s="11">
        <v>182.75</v>
      </c>
      <c r="F1239" s="11">
        <v>263.76</v>
      </c>
      <c r="G1239" s="17">
        <f t="shared" si="83"/>
        <v>6.4020764657707332</v>
      </c>
      <c r="J1239" s="11">
        <v>302</v>
      </c>
      <c r="K1239" s="11">
        <v>35.549999999999997</v>
      </c>
      <c r="L1239" s="11">
        <v>71.98</v>
      </c>
      <c r="M1239" s="11">
        <v>23.49</v>
      </c>
      <c r="N1239" s="11">
        <v>35.56</v>
      </c>
      <c r="O1239" s="17">
        <f t="shared" si="85"/>
        <v>7.4808917197452223</v>
      </c>
      <c r="Z1239" s="11">
        <v>215</v>
      </c>
      <c r="AA1239" s="11">
        <v>66.91</v>
      </c>
      <c r="AB1239" s="11">
        <v>102.91</v>
      </c>
      <c r="AC1239" s="11">
        <v>34.049999999999997</v>
      </c>
      <c r="AD1239" s="11">
        <v>41.27</v>
      </c>
      <c r="AE1239" s="17">
        <f t="shared" si="86"/>
        <v>10.843949044585987</v>
      </c>
    </row>
    <row r="1240" spans="2:31" x14ac:dyDescent="0.25">
      <c r="B1240" s="11">
        <v>193</v>
      </c>
      <c r="C1240" s="11">
        <v>2170</v>
      </c>
      <c r="D1240" s="11">
        <v>5097</v>
      </c>
      <c r="E1240" s="11">
        <v>183.24</v>
      </c>
      <c r="F1240" s="11">
        <v>277.08</v>
      </c>
      <c r="G1240" s="17">
        <f t="shared" si="83"/>
        <v>6.4192420880318979</v>
      </c>
      <c r="J1240" s="11">
        <v>306</v>
      </c>
      <c r="K1240" s="11">
        <v>37.78</v>
      </c>
      <c r="L1240" s="11">
        <v>63.36</v>
      </c>
      <c r="M1240" s="11">
        <v>23.55</v>
      </c>
      <c r="N1240" s="11">
        <v>30.31</v>
      </c>
      <c r="O1240" s="17">
        <f t="shared" si="85"/>
        <v>7.5</v>
      </c>
    </row>
    <row r="1241" spans="2:31" x14ac:dyDescent="0.25">
      <c r="B1241" s="11">
        <v>259</v>
      </c>
      <c r="C1241" s="11">
        <v>1889</v>
      </c>
      <c r="D1241" s="11">
        <v>4307</v>
      </c>
      <c r="E1241" s="11">
        <v>183.48</v>
      </c>
      <c r="F1241" s="11">
        <v>264.01</v>
      </c>
      <c r="G1241" s="17">
        <f t="shared" ref="G1241:G1304" si="87">E1241/(3.14*9.0909)</f>
        <v>6.4276497397516508</v>
      </c>
      <c r="J1241" s="11">
        <v>320</v>
      </c>
      <c r="K1241" s="11">
        <v>38.31</v>
      </c>
      <c r="L1241" s="11">
        <v>62</v>
      </c>
      <c r="M1241" s="11">
        <v>23.65</v>
      </c>
      <c r="N1241" s="11">
        <v>29.93</v>
      </c>
      <c r="O1241" s="17">
        <f t="shared" si="85"/>
        <v>7.5318471337579611</v>
      </c>
    </row>
    <row r="1242" spans="2:31" x14ac:dyDescent="0.25">
      <c r="B1242" s="11">
        <v>480</v>
      </c>
      <c r="C1242" s="11">
        <v>1906</v>
      </c>
      <c r="D1242" s="11">
        <v>4288</v>
      </c>
      <c r="E1242" s="11">
        <v>184.17</v>
      </c>
      <c r="F1242" s="11">
        <v>263.52</v>
      </c>
      <c r="G1242" s="17">
        <f t="shared" si="87"/>
        <v>6.4518217384459424</v>
      </c>
      <c r="J1242" s="11">
        <v>433</v>
      </c>
      <c r="K1242" s="11">
        <v>40.03</v>
      </c>
      <c r="L1242" s="11">
        <v>87.24</v>
      </c>
      <c r="M1242" s="11">
        <v>23.79</v>
      </c>
      <c r="N1242" s="11">
        <v>35.57</v>
      </c>
      <c r="O1242" s="17">
        <f t="shared" si="85"/>
        <v>7.5764331210191074</v>
      </c>
    </row>
    <row r="1243" spans="2:31" x14ac:dyDescent="0.25">
      <c r="B1243" s="11">
        <v>171</v>
      </c>
      <c r="C1243" s="11">
        <v>1860</v>
      </c>
      <c r="D1243" s="11">
        <v>5603</v>
      </c>
      <c r="E1243" s="11">
        <v>184.75</v>
      </c>
      <c r="F1243" s="11">
        <v>314.29000000000002</v>
      </c>
      <c r="G1243" s="17">
        <f t="shared" si="87"/>
        <v>6.4721402301020134</v>
      </c>
      <c r="J1243" s="11">
        <v>352</v>
      </c>
      <c r="K1243" s="11">
        <v>34.57</v>
      </c>
      <c r="L1243" s="11">
        <v>67.819999999999993</v>
      </c>
      <c r="M1243" s="11">
        <v>24.26</v>
      </c>
      <c r="N1243" s="11">
        <v>32.67</v>
      </c>
      <c r="O1243" s="17">
        <f t="shared" si="85"/>
        <v>7.7261146496815289</v>
      </c>
    </row>
    <row r="1244" spans="2:31" x14ac:dyDescent="0.25">
      <c r="B1244" s="11">
        <v>210</v>
      </c>
      <c r="C1244" s="11">
        <v>2342</v>
      </c>
      <c r="D1244" s="11">
        <v>4911</v>
      </c>
      <c r="E1244" s="11">
        <v>185.38</v>
      </c>
      <c r="F1244" s="11">
        <v>272.83999999999997</v>
      </c>
      <c r="G1244" s="17">
        <f t="shared" si="87"/>
        <v>6.4942103158663667</v>
      </c>
      <c r="J1244" s="11">
        <v>441</v>
      </c>
      <c r="K1244" s="11">
        <v>40.090000000000003</v>
      </c>
      <c r="L1244" s="11">
        <v>85.75</v>
      </c>
      <c r="M1244" s="11">
        <v>24.43</v>
      </c>
      <c r="N1244" s="11">
        <v>35.15</v>
      </c>
      <c r="O1244" s="17">
        <f t="shared" si="85"/>
        <v>7.7802547770700636</v>
      </c>
    </row>
    <row r="1245" spans="2:31" x14ac:dyDescent="0.25">
      <c r="B1245" s="11">
        <v>429</v>
      </c>
      <c r="C1245" s="11">
        <v>1992</v>
      </c>
      <c r="D1245" s="11">
        <v>5211</v>
      </c>
      <c r="E1245" s="11">
        <v>185.62</v>
      </c>
      <c r="F1245" s="11">
        <v>296.05</v>
      </c>
      <c r="G1245" s="17">
        <f t="shared" si="87"/>
        <v>6.5026179675861204</v>
      </c>
      <c r="J1245" s="11">
        <v>560</v>
      </c>
      <c r="K1245" s="11">
        <v>38.99</v>
      </c>
      <c r="L1245" s="11">
        <v>76.959999999999994</v>
      </c>
      <c r="M1245" s="11">
        <v>24.7</v>
      </c>
      <c r="N1245" s="11">
        <v>34.26</v>
      </c>
      <c r="O1245" s="17">
        <f t="shared" si="85"/>
        <v>7.8662420382165603</v>
      </c>
    </row>
    <row r="1246" spans="2:31" x14ac:dyDescent="0.25">
      <c r="B1246" s="11">
        <v>286</v>
      </c>
      <c r="C1246" s="11">
        <v>2329</v>
      </c>
      <c r="D1246" s="11">
        <v>7163</v>
      </c>
      <c r="E1246" s="11">
        <v>185.92</v>
      </c>
      <c r="F1246" s="11">
        <v>331.36</v>
      </c>
      <c r="G1246" s="17">
        <f t="shared" si="87"/>
        <v>6.5131275322358126</v>
      </c>
      <c r="J1246" s="11">
        <v>107</v>
      </c>
      <c r="K1246" s="11">
        <v>42.31</v>
      </c>
      <c r="L1246" s="11">
        <v>73.89</v>
      </c>
      <c r="M1246" s="11">
        <v>24.94</v>
      </c>
      <c r="N1246" s="11">
        <v>33.19</v>
      </c>
      <c r="O1246" s="17">
        <f t="shared" si="85"/>
        <v>7.9426751592356686</v>
      </c>
    </row>
    <row r="1247" spans="2:31" x14ac:dyDescent="0.25">
      <c r="B1247" s="11">
        <v>550</v>
      </c>
      <c r="C1247" s="11">
        <v>2123</v>
      </c>
      <c r="D1247" s="11">
        <v>4905</v>
      </c>
      <c r="E1247" s="11">
        <v>186.07</v>
      </c>
      <c r="F1247" s="11">
        <v>276.88</v>
      </c>
      <c r="G1247" s="17">
        <f t="shared" si="87"/>
        <v>6.5183823145606583</v>
      </c>
      <c r="J1247" s="11">
        <v>332</v>
      </c>
      <c r="K1247" s="11">
        <v>42.88</v>
      </c>
      <c r="L1247" s="11">
        <v>72.41</v>
      </c>
      <c r="M1247" s="11">
        <v>25.29</v>
      </c>
      <c r="N1247" s="11">
        <v>32.43</v>
      </c>
      <c r="O1247" s="17">
        <f t="shared" si="85"/>
        <v>8.0541401273885338</v>
      </c>
    </row>
    <row r="1248" spans="2:31" x14ac:dyDescent="0.25">
      <c r="B1248" s="11">
        <v>384</v>
      </c>
      <c r="C1248" s="11">
        <v>1971</v>
      </c>
      <c r="D1248" s="11">
        <v>3867</v>
      </c>
      <c r="E1248" s="11">
        <v>186.27</v>
      </c>
      <c r="F1248" s="11">
        <v>250.21</v>
      </c>
      <c r="G1248" s="17">
        <f t="shared" si="87"/>
        <v>6.525388690993787</v>
      </c>
      <c r="J1248" s="11">
        <v>122</v>
      </c>
      <c r="K1248" s="11">
        <v>44.09</v>
      </c>
      <c r="L1248" s="11">
        <v>88.09</v>
      </c>
      <c r="M1248" s="11">
        <v>25.36</v>
      </c>
      <c r="N1248" s="11">
        <v>36.07</v>
      </c>
      <c r="O1248" s="17">
        <f t="shared" si="85"/>
        <v>8.0764331210191074</v>
      </c>
    </row>
    <row r="1249" spans="2:15" x14ac:dyDescent="0.25">
      <c r="B1249" s="11">
        <v>29</v>
      </c>
      <c r="C1249" s="11">
        <v>2040</v>
      </c>
      <c r="D1249" s="11">
        <v>8497</v>
      </c>
      <c r="E1249" s="11">
        <v>186.65</v>
      </c>
      <c r="F1249" s="11">
        <v>400.62</v>
      </c>
      <c r="G1249" s="17">
        <f t="shared" si="87"/>
        <v>6.5387008062167302</v>
      </c>
      <c r="J1249" s="11">
        <v>444</v>
      </c>
      <c r="K1249" s="11">
        <v>43.64</v>
      </c>
      <c r="L1249" s="11">
        <v>88.03</v>
      </c>
      <c r="M1249" s="11">
        <v>25.5</v>
      </c>
      <c r="N1249" s="11">
        <v>35.909999999999997</v>
      </c>
      <c r="O1249" s="17">
        <f t="shared" si="85"/>
        <v>8.1210191082802545</v>
      </c>
    </row>
    <row r="1250" spans="2:15" x14ac:dyDescent="0.25">
      <c r="B1250" s="11">
        <v>503</v>
      </c>
      <c r="C1250" s="11">
        <v>1906</v>
      </c>
      <c r="D1250" s="11">
        <v>4550</v>
      </c>
      <c r="E1250" s="11">
        <v>187.82</v>
      </c>
      <c r="F1250" s="11">
        <v>272.74</v>
      </c>
      <c r="G1250" s="17">
        <f t="shared" si="87"/>
        <v>6.5796881083505285</v>
      </c>
      <c r="J1250" s="11">
        <v>366</v>
      </c>
      <c r="K1250" s="11">
        <v>40.68</v>
      </c>
      <c r="L1250" s="11">
        <v>81.2</v>
      </c>
      <c r="M1250" s="11">
        <v>25.51</v>
      </c>
      <c r="N1250" s="11">
        <v>35.36</v>
      </c>
      <c r="O1250" s="17">
        <f t="shared" si="85"/>
        <v>8.1242038216560513</v>
      </c>
    </row>
    <row r="1251" spans="2:15" x14ac:dyDescent="0.25">
      <c r="B1251" s="11">
        <v>522</v>
      </c>
      <c r="C1251" s="11">
        <v>2118</v>
      </c>
      <c r="D1251" s="11">
        <v>4429</v>
      </c>
      <c r="E1251" s="11">
        <v>187.87</v>
      </c>
      <c r="F1251" s="11">
        <v>268.29000000000002</v>
      </c>
      <c r="G1251" s="17">
        <f t="shared" si="87"/>
        <v>6.5814397024588107</v>
      </c>
      <c r="J1251" s="11">
        <v>523</v>
      </c>
      <c r="K1251" s="11">
        <v>41.3</v>
      </c>
      <c r="L1251" s="11">
        <v>79.23</v>
      </c>
      <c r="M1251" s="11">
        <v>25.66</v>
      </c>
      <c r="N1251" s="11">
        <v>35.54</v>
      </c>
      <c r="O1251" s="17">
        <f t="shared" si="85"/>
        <v>8.1719745222929934</v>
      </c>
    </row>
    <row r="1252" spans="2:15" x14ac:dyDescent="0.25">
      <c r="B1252" s="11">
        <v>278</v>
      </c>
      <c r="C1252" s="11">
        <v>1911</v>
      </c>
      <c r="D1252" s="11">
        <v>4715</v>
      </c>
      <c r="E1252" s="11">
        <v>188.41</v>
      </c>
      <c r="F1252" s="11">
        <v>287.32</v>
      </c>
      <c r="G1252" s="17">
        <f t="shared" si="87"/>
        <v>6.6003569188282567</v>
      </c>
      <c r="J1252" s="11">
        <v>260</v>
      </c>
      <c r="K1252" s="11">
        <v>43.75</v>
      </c>
      <c r="L1252" s="11">
        <v>82.89</v>
      </c>
      <c r="M1252" s="11">
        <v>25.77</v>
      </c>
      <c r="N1252" s="11">
        <v>34.909999999999997</v>
      </c>
      <c r="O1252" s="17">
        <f t="shared" si="85"/>
        <v>8.2070063694267503</v>
      </c>
    </row>
    <row r="1253" spans="2:15" x14ac:dyDescent="0.25">
      <c r="B1253" s="11">
        <v>431</v>
      </c>
      <c r="C1253" s="11">
        <v>1725</v>
      </c>
      <c r="D1253" s="11">
        <v>4240</v>
      </c>
      <c r="E1253" s="11">
        <v>189.58</v>
      </c>
      <c r="F1253" s="11">
        <v>277.91000000000003</v>
      </c>
      <c r="G1253" s="17">
        <f t="shared" si="87"/>
        <v>6.6413442209620559</v>
      </c>
      <c r="J1253" s="11">
        <v>554</v>
      </c>
      <c r="K1253" s="11">
        <v>35.450000000000003</v>
      </c>
      <c r="L1253" s="11">
        <v>71.02</v>
      </c>
      <c r="M1253" s="11">
        <v>25.84</v>
      </c>
      <c r="N1253" s="11">
        <v>35.15</v>
      </c>
      <c r="O1253" s="17">
        <f t="shared" si="85"/>
        <v>8.2292993630573239</v>
      </c>
    </row>
    <row r="1254" spans="2:15" x14ac:dyDescent="0.25">
      <c r="B1254" s="11">
        <v>393</v>
      </c>
      <c r="C1254" s="11">
        <v>2072</v>
      </c>
      <c r="D1254" s="11">
        <v>5300</v>
      </c>
      <c r="E1254" s="11">
        <v>190.31</v>
      </c>
      <c r="F1254" s="11">
        <v>309.56</v>
      </c>
      <c r="G1254" s="17">
        <f t="shared" si="87"/>
        <v>6.6669174949429726</v>
      </c>
      <c r="J1254" s="11">
        <v>497</v>
      </c>
      <c r="K1254" s="11">
        <v>42.39</v>
      </c>
      <c r="L1254" s="11">
        <v>96.27</v>
      </c>
      <c r="M1254" s="11">
        <v>26.04</v>
      </c>
      <c r="N1254" s="11">
        <v>39.340000000000003</v>
      </c>
      <c r="O1254" s="17">
        <f t="shared" si="85"/>
        <v>8.2929936305732479</v>
      </c>
    </row>
    <row r="1255" spans="2:15" x14ac:dyDescent="0.25">
      <c r="B1255" s="11">
        <v>274</v>
      </c>
      <c r="C1255" s="11">
        <v>2082</v>
      </c>
      <c r="D1255" s="11">
        <v>3903</v>
      </c>
      <c r="E1255" s="11">
        <v>190.41</v>
      </c>
      <c r="F1255" s="11">
        <v>250.74</v>
      </c>
      <c r="G1255" s="17">
        <f t="shared" si="87"/>
        <v>6.670420683159537</v>
      </c>
      <c r="J1255" s="11">
        <v>252</v>
      </c>
      <c r="K1255" s="11">
        <v>46.65</v>
      </c>
      <c r="L1255" s="11">
        <v>76.53</v>
      </c>
      <c r="M1255" s="11">
        <v>26.11</v>
      </c>
      <c r="N1255" s="11">
        <v>33.24</v>
      </c>
      <c r="O1255" s="17">
        <f t="shared" si="85"/>
        <v>8.3152866242038215</v>
      </c>
    </row>
    <row r="1256" spans="2:15" x14ac:dyDescent="0.25">
      <c r="B1256" s="11">
        <v>314</v>
      </c>
      <c r="C1256" s="11">
        <v>1495</v>
      </c>
      <c r="D1256" s="11">
        <v>5531</v>
      </c>
      <c r="E1256" s="11">
        <v>191.48</v>
      </c>
      <c r="F1256" s="11">
        <v>406.52</v>
      </c>
      <c r="G1256" s="17">
        <f t="shared" si="87"/>
        <v>6.7079047970767718</v>
      </c>
      <c r="J1256" s="11">
        <v>2</v>
      </c>
      <c r="K1256" s="11">
        <v>47.47</v>
      </c>
      <c r="L1256" s="11">
        <v>77.209999999999994</v>
      </c>
      <c r="M1256" s="11">
        <v>26.44</v>
      </c>
      <c r="N1256" s="11">
        <v>33.369999999999997</v>
      </c>
      <c r="O1256" s="17">
        <f t="shared" si="85"/>
        <v>8.4203821656050959</v>
      </c>
    </row>
    <row r="1257" spans="2:15" x14ac:dyDescent="0.25">
      <c r="B1257" s="11">
        <v>406</v>
      </c>
      <c r="C1257" s="11">
        <v>2349</v>
      </c>
      <c r="D1257" s="11">
        <v>4666</v>
      </c>
      <c r="E1257" s="11">
        <v>191.58</v>
      </c>
      <c r="F1257" s="11">
        <v>271.18</v>
      </c>
      <c r="G1257" s="17">
        <f t="shared" si="87"/>
        <v>6.7114079852933362</v>
      </c>
      <c r="J1257" s="11">
        <v>428</v>
      </c>
      <c r="K1257" s="11">
        <v>50.52</v>
      </c>
      <c r="L1257" s="11">
        <v>89.64</v>
      </c>
      <c r="M1257" s="11">
        <v>26.9</v>
      </c>
      <c r="N1257" s="11">
        <v>35.69</v>
      </c>
      <c r="O1257" s="17">
        <f t="shared" si="85"/>
        <v>8.566878980891719</v>
      </c>
    </row>
    <row r="1258" spans="2:15" x14ac:dyDescent="0.25">
      <c r="B1258" s="11">
        <v>331</v>
      </c>
      <c r="C1258" s="11">
        <v>1780</v>
      </c>
      <c r="D1258" s="11">
        <v>5646</v>
      </c>
      <c r="E1258" s="11">
        <v>191.62</v>
      </c>
      <c r="F1258" s="11">
        <v>318.05</v>
      </c>
      <c r="G1258" s="17">
        <f t="shared" si="87"/>
        <v>6.7128092605799612</v>
      </c>
      <c r="J1258" s="11">
        <v>509</v>
      </c>
      <c r="K1258" s="11">
        <v>42.54</v>
      </c>
      <c r="L1258" s="11">
        <v>71.680000000000007</v>
      </c>
      <c r="M1258" s="11">
        <v>27.19</v>
      </c>
      <c r="N1258" s="11">
        <v>35.380000000000003</v>
      </c>
      <c r="O1258" s="17">
        <f t="shared" si="85"/>
        <v>8.6592356687898082</v>
      </c>
    </row>
    <row r="1259" spans="2:15" x14ac:dyDescent="0.25">
      <c r="B1259" s="11">
        <v>30</v>
      </c>
      <c r="C1259" s="11">
        <v>1554</v>
      </c>
      <c r="D1259" s="11">
        <v>4330</v>
      </c>
      <c r="E1259" s="11">
        <v>191.72</v>
      </c>
      <c r="F1259" s="11">
        <v>297.12</v>
      </c>
      <c r="G1259" s="17">
        <f t="shared" si="87"/>
        <v>6.7163124487965256</v>
      </c>
      <c r="J1259" s="11">
        <v>278</v>
      </c>
      <c r="K1259" s="11">
        <v>48.17</v>
      </c>
      <c r="L1259" s="11">
        <v>96.06</v>
      </c>
      <c r="M1259" s="11">
        <v>27.2</v>
      </c>
      <c r="N1259" s="11">
        <v>38.4</v>
      </c>
      <c r="O1259" s="17">
        <f t="shared" si="85"/>
        <v>8.6624203821656049</v>
      </c>
    </row>
    <row r="1260" spans="2:15" x14ac:dyDescent="0.25">
      <c r="B1260" s="11">
        <v>246</v>
      </c>
      <c r="C1260" s="11">
        <v>2118</v>
      </c>
      <c r="D1260" s="11">
        <v>3936</v>
      </c>
      <c r="E1260" s="11">
        <v>191.72</v>
      </c>
      <c r="F1260" s="11">
        <v>256.01</v>
      </c>
      <c r="G1260" s="17">
        <f t="shared" si="87"/>
        <v>6.7163124487965256</v>
      </c>
      <c r="J1260" s="11">
        <v>299</v>
      </c>
      <c r="K1260" s="11">
        <v>51.24</v>
      </c>
      <c r="L1260" s="11">
        <v>93.55</v>
      </c>
      <c r="M1260" s="11">
        <v>27.33</v>
      </c>
      <c r="N1260" s="11">
        <v>37.17</v>
      </c>
      <c r="O1260" s="17">
        <f t="shared" si="85"/>
        <v>8.7038216560509554</v>
      </c>
    </row>
    <row r="1261" spans="2:15" x14ac:dyDescent="0.25">
      <c r="B1261" s="11">
        <v>183</v>
      </c>
      <c r="C1261" s="11">
        <v>1472</v>
      </c>
      <c r="D1261" s="11">
        <v>6048</v>
      </c>
      <c r="E1261" s="11">
        <v>192.27</v>
      </c>
      <c r="F1261" s="11">
        <v>355.26</v>
      </c>
      <c r="G1261" s="17">
        <f t="shared" si="87"/>
        <v>6.7355799839876278</v>
      </c>
      <c r="J1261" s="11">
        <v>124</v>
      </c>
      <c r="K1261" s="11">
        <v>48.92</v>
      </c>
      <c r="L1261" s="11">
        <v>90.42</v>
      </c>
      <c r="M1261" s="11">
        <v>28.31</v>
      </c>
      <c r="N1261" s="11">
        <v>35.89</v>
      </c>
      <c r="O1261" s="17">
        <f t="shared" si="85"/>
        <v>9.0159235668789801</v>
      </c>
    </row>
    <row r="1262" spans="2:15" ht="17.100000000000001" customHeight="1" x14ac:dyDescent="0.25">
      <c r="B1262" s="11">
        <v>505</v>
      </c>
      <c r="C1262" s="11">
        <v>1938</v>
      </c>
      <c r="D1262" s="11">
        <v>6096</v>
      </c>
      <c r="E1262" s="11">
        <v>193.34</v>
      </c>
      <c r="F1262" s="11">
        <v>316.05</v>
      </c>
      <c r="G1262" s="17">
        <f t="shared" si="87"/>
        <v>6.7730640979048626</v>
      </c>
      <c r="J1262" s="11">
        <v>262</v>
      </c>
      <c r="K1262" s="11">
        <v>47.93</v>
      </c>
      <c r="L1262" s="11">
        <v>67.760000000000005</v>
      </c>
      <c r="M1262" s="11">
        <v>28.61</v>
      </c>
      <c r="N1262" s="11">
        <v>34.43</v>
      </c>
      <c r="O1262" s="17">
        <f t="shared" si="85"/>
        <v>9.1114649681528661</v>
      </c>
    </row>
    <row r="1263" spans="2:15" x14ac:dyDescent="0.25">
      <c r="B1263" s="11">
        <v>201</v>
      </c>
      <c r="C1263" s="11">
        <v>1849</v>
      </c>
      <c r="D1263" s="11">
        <v>5828</v>
      </c>
      <c r="E1263" s="11">
        <v>193.72</v>
      </c>
      <c r="F1263" s="11">
        <v>318.43</v>
      </c>
      <c r="G1263" s="17">
        <f t="shared" si="87"/>
        <v>6.7863762131278058</v>
      </c>
      <c r="J1263" s="11">
        <v>247</v>
      </c>
      <c r="K1263" s="11">
        <v>57.64</v>
      </c>
      <c r="L1263" s="11">
        <v>113.66</v>
      </c>
      <c r="M1263" s="11">
        <v>29.25</v>
      </c>
      <c r="N1263" s="11">
        <v>41.2</v>
      </c>
      <c r="O1263" s="17">
        <f t="shared" si="85"/>
        <v>9.3152866242038215</v>
      </c>
    </row>
    <row r="1264" spans="2:15" x14ac:dyDescent="0.25">
      <c r="B1264" s="11">
        <v>313</v>
      </c>
      <c r="C1264" s="11">
        <v>2341</v>
      </c>
      <c r="D1264" s="11">
        <v>4922</v>
      </c>
      <c r="E1264" s="11">
        <v>194.17</v>
      </c>
      <c r="F1264" s="11">
        <v>278.49</v>
      </c>
      <c r="G1264" s="17">
        <f t="shared" si="87"/>
        <v>6.8021405601023437</v>
      </c>
      <c r="J1264" s="11">
        <v>495</v>
      </c>
      <c r="K1264" s="11">
        <v>55.7</v>
      </c>
      <c r="L1264" s="11">
        <v>83.87</v>
      </c>
      <c r="M1264" s="11">
        <v>29.33</v>
      </c>
      <c r="N1264" s="11">
        <v>35.71</v>
      </c>
      <c r="O1264" s="17">
        <f t="shared" si="85"/>
        <v>9.34076433121019</v>
      </c>
    </row>
    <row r="1265" spans="2:15" x14ac:dyDescent="0.25">
      <c r="B1265" s="11">
        <v>354</v>
      </c>
      <c r="C1265" s="11">
        <v>2354</v>
      </c>
      <c r="D1265" s="11">
        <v>6676</v>
      </c>
      <c r="E1265" s="11">
        <v>194.55</v>
      </c>
      <c r="F1265" s="11">
        <v>337.12</v>
      </c>
      <c r="G1265" s="17">
        <f t="shared" si="87"/>
        <v>6.8154526753252878</v>
      </c>
      <c r="J1265" s="11">
        <v>237</v>
      </c>
      <c r="K1265" s="11">
        <v>56.2</v>
      </c>
      <c r="L1265" s="11">
        <v>95.66</v>
      </c>
      <c r="M1265" s="11">
        <v>29.67</v>
      </c>
      <c r="N1265" s="11">
        <v>38.53</v>
      </c>
      <c r="O1265" s="17">
        <f t="shared" si="85"/>
        <v>9.4490445859872612</v>
      </c>
    </row>
    <row r="1266" spans="2:15" x14ac:dyDescent="0.25">
      <c r="B1266" s="11">
        <v>481</v>
      </c>
      <c r="C1266" s="11">
        <v>2401</v>
      </c>
      <c r="D1266" s="11">
        <v>6658</v>
      </c>
      <c r="E1266" s="11">
        <v>194.55</v>
      </c>
      <c r="F1266" s="11">
        <v>313.22000000000003</v>
      </c>
      <c r="G1266" s="17">
        <f t="shared" si="87"/>
        <v>6.8154526753252878</v>
      </c>
      <c r="J1266" s="11">
        <v>189</v>
      </c>
      <c r="K1266" s="11">
        <v>60.58</v>
      </c>
      <c r="L1266" s="11">
        <v>106.21</v>
      </c>
      <c r="M1266" s="11">
        <v>29.7</v>
      </c>
      <c r="N1266" s="11">
        <v>39.06</v>
      </c>
      <c r="O1266" s="17">
        <f t="shared" si="85"/>
        <v>9.4585987261146496</v>
      </c>
    </row>
    <row r="1267" spans="2:15" x14ac:dyDescent="0.25">
      <c r="B1267" s="11">
        <v>407</v>
      </c>
      <c r="C1267" s="11">
        <v>2047</v>
      </c>
      <c r="D1267" s="11">
        <v>4282</v>
      </c>
      <c r="E1267" s="11">
        <v>194.65</v>
      </c>
      <c r="F1267" s="11">
        <v>269.08</v>
      </c>
      <c r="G1267" s="17">
        <f t="shared" si="87"/>
        <v>6.8189558635418512</v>
      </c>
      <c r="J1267" s="11">
        <v>431</v>
      </c>
      <c r="K1267" s="11">
        <v>58.38</v>
      </c>
      <c r="L1267" s="11">
        <v>122.62</v>
      </c>
      <c r="M1267" s="11">
        <v>29.83</v>
      </c>
      <c r="N1267" s="11">
        <v>42.95</v>
      </c>
      <c r="O1267" s="17">
        <f t="shared" si="85"/>
        <v>9.4999999999999982</v>
      </c>
    </row>
    <row r="1268" spans="2:15" x14ac:dyDescent="0.25">
      <c r="B1268" s="11">
        <v>124</v>
      </c>
      <c r="C1268" s="11">
        <v>2029</v>
      </c>
      <c r="D1268" s="11">
        <v>6070</v>
      </c>
      <c r="E1268" s="11">
        <v>195.34</v>
      </c>
      <c r="F1268" s="11">
        <v>312.29000000000002</v>
      </c>
      <c r="G1268" s="17">
        <f t="shared" si="87"/>
        <v>6.8431278622361429</v>
      </c>
      <c r="J1268" s="11">
        <v>168</v>
      </c>
      <c r="K1268" s="11">
        <v>60.6</v>
      </c>
      <c r="L1268" s="11">
        <v>94.21</v>
      </c>
      <c r="M1268" s="11">
        <v>30.44</v>
      </c>
      <c r="N1268" s="11">
        <v>37.6</v>
      </c>
      <c r="O1268" s="17">
        <f t="shared" si="85"/>
        <v>9.6942675159235669</v>
      </c>
    </row>
    <row r="1269" spans="2:15" x14ac:dyDescent="0.25">
      <c r="B1269" s="11">
        <v>475</v>
      </c>
      <c r="C1269" s="11">
        <v>2296</v>
      </c>
      <c r="D1269" s="11">
        <v>4300</v>
      </c>
      <c r="E1269" s="11">
        <v>195.78</v>
      </c>
      <c r="F1269" s="11">
        <v>255.72</v>
      </c>
      <c r="G1269" s="17">
        <f t="shared" si="87"/>
        <v>6.8585418903890245</v>
      </c>
      <c r="J1269" s="11">
        <v>301</v>
      </c>
      <c r="K1269" s="11">
        <v>50.65</v>
      </c>
      <c r="L1269" s="11">
        <v>88.14</v>
      </c>
      <c r="M1269" s="11">
        <v>30.59</v>
      </c>
      <c r="N1269" s="11">
        <v>40.28</v>
      </c>
      <c r="O1269" s="17">
        <f t="shared" si="85"/>
        <v>9.7420382165605091</v>
      </c>
    </row>
    <row r="1270" spans="2:15" x14ac:dyDescent="0.25">
      <c r="B1270" s="11">
        <v>77</v>
      </c>
      <c r="C1270" s="11">
        <v>1930</v>
      </c>
      <c r="D1270" s="11">
        <v>5704</v>
      </c>
      <c r="E1270" s="11">
        <v>195.82</v>
      </c>
      <c r="F1270" s="11">
        <v>315.22000000000003</v>
      </c>
      <c r="G1270" s="17">
        <f t="shared" si="87"/>
        <v>6.8599431656756495</v>
      </c>
      <c r="J1270" s="11">
        <v>160</v>
      </c>
      <c r="K1270" s="11">
        <v>61.17</v>
      </c>
      <c r="L1270" s="11">
        <v>86.67</v>
      </c>
      <c r="M1270" s="11">
        <v>30.84</v>
      </c>
      <c r="N1270" s="11">
        <v>35.869999999999997</v>
      </c>
      <c r="O1270" s="17">
        <f t="shared" si="85"/>
        <v>9.8216560509554132</v>
      </c>
    </row>
    <row r="1271" spans="2:15" x14ac:dyDescent="0.25">
      <c r="B1271" s="11">
        <v>14</v>
      </c>
      <c r="C1271" s="11">
        <v>2540</v>
      </c>
      <c r="D1271" s="11">
        <v>5432</v>
      </c>
      <c r="E1271" s="11">
        <v>196.55</v>
      </c>
      <c r="F1271" s="11">
        <v>282.19</v>
      </c>
      <c r="G1271" s="17">
        <f t="shared" si="87"/>
        <v>6.885516439656568</v>
      </c>
      <c r="J1271" s="11">
        <v>447</v>
      </c>
      <c r="K1271" s="11">
        <v>63.85</v>
      </c>
      <c r="L1271" s="11">
        <v>88.92</v>
      </c>
      <c r="M1271" s="11">
        <v>30.87</v>
      </c>
      <c r="N1271" s="11">
        <v>36.369999999999997</v>
      </c>
      <c r="O1271" s="17">
        <f t="shared" si="85"/>
        <v>9.8312101910828034</v>
      </c>
    </row>
    <row r="1272" spans="2:15" x14ac:dyDescent="0.25">
      <c r="B1272" s="11">
        <v>488</v>
      </c>
      <c r="C1272" s="11">
        <v>1886</v>
      </c>
      <c r="D1272" s="11">
        <v>4604</v>
      </c>
      <c r="E1272" s="11">
        <v>196.94</v>
      </c>
      <c r="F1272" s="11">
        <v>293.70999999999998</v>
      </c>
      <c r="G1272" s="17">
        <f t="shared" si="87"/>
        <v>6.8991788737011666</v>
      </c>
      <c r="J1272" s="11">
        <v>452</v>
      </c>
      <c r="K1272" s="11">
        <v>64.88</v>
      </c>
      <c r="L1272" s="11">
        <v>95.36</v>
      </c>
      <c r="M1272" s="11">
        <v>31.16</v>
      </c>
      <c r="N1272" s="11">
        <v>38.03</v>
      </c>
      <c r="O1272" s="17">
        <f t="shared" si="85"/>
        <v>9.9235668789808908</v>
      </c>
    </row>
    <row r="1273" spans="2:15" x14ac:dyDescent="0.25">
      <c r="B1273" s="11">
        <v>471</v>
      </c>
      <c r="C1273" s="11">
        <v>2300</v>
      </c>
      <c r="D1273" s="11">
        <v>5310</v>
      </c>
      <c r="E1273" s="11">
        <v>198.65</v>
      </c>
      <c r="F1273" s="11">
        <v>292.25</v>
      </c>
      <c r="G1273" s="17">
        <f t="shared" si="87"/>
        <v>6.9590833922044117</v>
      </c>
      <c r="J1273" s="11">
        <v>508</v>
      </c>
      <c r="K1273" s="11">
        <v>67.52</v>
      </c>
      <c r="L1273" s="11">
        <v>103.49</v>
      </c>
      <c r="M1273" s="11">
        <v>31.2</v>
      </c>
      <c r="N1273" s="11">
        <v>39.08</v>
      </c>
      <c r="O1273" s="17">
        <f t="shared" si="85"/>
        <v>9.936305732484076</v>
      </c>
    </row>
    <row r="1274" spans="2:15" x14ac:dyDescent="0.25">
      <c r="B1274" s="11">
        <v>231</v>
      </c>
      <c r="C1274" s="11">
        <v>1900</v>
      </c>
      <c r="D1274" s="11">
        <v>7215</v>
      </c>
      <c r="E1274" s="11">
        <v>199.05</v>
      </c>
      <c r="F1274" s="11">
        <v>365.71</v>
      </c>
      <c r="G1274" s="17">
        <f t="shared" si="87"/>
        <v>6.9730961450706683</v>
      </c>
      <c r="J1274" s="11">
        <v>445</v>
      </c>
      <c r="K1274" s="11">
        <v>61.6</v>
      </c>
      <c r="L1274" s="11">
        <v>86.21</v>
      </c>
      <c r="M1274" s="11">
        <v>31.23</v>
      </c>
      <c r="N1274" s="11">
        <v>36.94</v>
      </c>
      <c r="O1274" s="17">
        <f t="shared" si="85"/>
        <v>9.9458598726114644</v>
      </c>
    </row>
    <row r="1275" spans="2:15" x14ac:dyDescent="0.25">
      <c r="B1275" s="11">
        <v>297</v>
      </c>
      <c r="C1275" s="11">
        <v>2629</v>
      </c>
      <c r="D1275" s="11">
        <v>5777</v>
      </c>
      <c r="E1275" s="11">
        <v>202.41</v>
      </c>
      <c r="F1275" s="11">
        <v>308.63</v>
      </c>
      <c r="G1275" s="17">
        <f t="shared" si="87"/>
        <v>7.0908032691472185</v>
      </c>
      <c r="J1275" s="11">
        <v>443</v>
      </c>
      <c r="K1275" s="11">
        <v>65.45</v>
      </c>
      <c r="L1275" s="11">
        <v>94.4</v>
      </c>
      <c r="M1275" s="11">
        <v>31.34</v>
      </c>
      <c r="N1275" s="11">
        <v>37.369999999999997</v>
      </c>
      <c r="O1275" s="17">
        <f t="shared" si="85"/>
        <v>9.9808917197452232</v>
      </c>
    </row>
    <row r="1276" spans="2:15" x14ac:dyDescent="0.25">
      <c r="B1276" s="11">
        <v>126</v>
      </c>
      <c r="C1276" s="11">
        <v>2519</v>
      </c>
      <c r="D1276" s="11">
        <v>6754</v>
      </c>
      <c r="E1276" s="11">
        <v>205.1</v>
      </c>
      <c r="F1276" s="11">
        <v>332.49</v>
      </c>
      <c r="G1276" s="17">
        <f t="shared" si="87"/>
        <v>7.1850390321727904</v>
      </c>
      <c r="J1276" s="11">
        <v>25</v>
      </c>
      <c r="K1276" s="11">
        <v>66.34</v>
      </c>
      <c r="L1276" s="11">
        <v>87.83</v>
      </c>
      <c r="M1276" s="11">
        <v>32.08</v>
      </c>
      <c r="N1276" s="11">
        <v>36.590000000000003</v>
      </c>
      <c r="O1276" s="17">
        <f t="shared" si="85"/>
        <v>10.216560509554139</v>
      </c>
    </row>
    <row r="1277" spans="2:15" x14ac:dyDescent="0.25">
      <c r="B1277" s="11">
        <v>403</v>
      </c>
      <c r="C1277" s="11">
        <v>2050</v>
      </c>
      <c r="D1277" s="11">
        <v>5354</v>
      </c>
      <c r="E1277" s="11">
        <v>205.88</v>
      </c>
      <c r="F1277" s="11">
        <v>308.64999999999998</v>
      </c>
      <c r="G1277" s="17">
        <f t="shared" si="87"/>
        <v>7.2123639002619893</v>
      </c>
      <c r="J1277" s="11">
        <v>303</v>
      </c>
      <c r="K1277" s="11">
        <v>37.29</v>
      </c>
      <c r="L1277" s="11">
        <v>97.5</v>
      </c>
      <c r="M1277" s="11">
        <v>32.6</v>
      </c>
      <c r="N1277" s="11">
        <v>51.89</v>
      </c>
      <c r="O1277" s="17">
        <f t="shared" si="85"/>
        <v>10.382165605095542</v>
      </c>
    </row>
    <row r="1278" spans="2:15" x14ac:dyDescent="0.25">
      <c r="B1278" s="11">
        <v>137</v>
      </c>
      <c r="C1278" s="11">
        <v>2499</v>
      </c>
      <c r="D1278" s="11">
        <v>7164</v>
      </c>
      <c r="E1278" s="11">
        <v>206.31</v>
      </c>
      <c r="F1278" s="11">
        <v>354.43</v>
      </c>
      <c r="G1278" s="17">
        <f t="shared" si="87"/>
        <v>7.2274276095932146</v>
      </c>
    </row>
    <row r="1279" spans="2:15" x14ac:dyDescent="0.25">
      <c r="B1279" s="11">
        <v>125</v>
      </c>
      <c r="C1279" s="11">
        <v>2547</v>
      </c>
      <c r="D1279" s="11">
        <v>8328</v>
      </c>
      <c r="E1279" s="11">
        <v>206.89</v>
      </c>
      <c r="F1279" s="11">
        <v>401.06</v>
      </c>
      <c r="G1279" s="17">
        <f t="shared" si="87"/>
        <v>7.2477461012492856</v>
      </c>
      <c r="I1279" s="186" t="s">
        <v>19</v>
      </c>
      <c r="J1279" s="11" t="s">
        <v>3</v>
      </c>
      <c r="K1279" s="11" t="s">
        <v>4</v>
      </c>
      <c r="L1279" s="11" t="s">
        <v>5</v>
      </c>
      <c r="M1279" s="11" t="s">
        <v>6</v>
      </c>
      <c r="N1279" s="11" t="s">
        <v>7</v>
      </c>
      <c r="O1279" s="16" t="s">
        <v>167</v>
      </c>
    </row>
    <row r="1280" spans="2:15" x14ac:dyDescent="0.25">
      <c r="B1280" s="11">
        <v>428</v>
      </c>
      <c r="C1280" s="11">
        <v>1916</v>
      </c>
      <c r="D1280" s="11">
        <v>5778</v>
      </c>
      <c r="E1280" s="11">
        <v>206.99</v>
      </c>
      <c r="F1280" s="11">
        <v>332.39</v>
      </c>
      <c r="G1280" s="17">
        <f t="shared" si="87"/>
        <v>7.2512492894658509</v>
      </c>
      <c r="I1280" s="187" t="s">
        <v>229</v>
      </c>
      <c r="J1280" s="11">
        <v>159</v>
      </c>
      <c r="K1280" s="11">
        <v>0.8</v>
      </c>
      <c r="L1280" s="11">
        <v>3.29</v>
      </c>
      <c r="M1280" s="11">
        <v>3.19</v>
      </c>
      <c r="N1280" s="11">
        <v>6.79</v>
      </c>
      <c r="O1280" s="17">
        <f t="shared" ref="O1280:O1343" si="88">M1280/3.14</f>
        <v>1.0159235668789808</v>
      </c>
    </row>
    <row r="1281" spans="2:15" x14ac:dyDescent="0.25">
      <c r="B1281" s="11">
        <v>305</v>
      </c>
      <c r="C1281" s="11">
        <v>2784</v>
      </c>
      <c r="D1281" s="11">
        <v>5788</v>
      </c>
      <c r="E1281" s="11">
        <v>207.04</v>
      </c>
      <c r="F1281" s="11">
        <v>294.98</v>
      </c>
      <c r="G1281" s="17">
        <f t="shared" si="87"/>
        <v>7.2530008835741322</v>
      </c>
      <c r="J1281" s="11">
        <v>420</v>
      </c>
      <c r="K1281" s="11">
        <v>0.9</v>
      </c>
      <c r="L1281" s="11">
        <v>12.29</v>
      </c>
      <c r="M1281" s="11">
        <v>3.5</v>
      </c>
      <c r="N1281" s="11">
        <v>13.14</v>
      </c>
      <c r="O1281" s="17">
        <f t="shared" si="88"/>
        <v>1.1146496815286624</v>
      </c>
    </row>
    <row r="1282" spans="2:15" x14ac:dyDescent="0.25">
      <c r="B1282" s="11">
        <v>164</v>
      </c>
      <c r="C1282" s="11">
        <v>2320</v>
      </c>
      <c r="D1282" s="11">
        <v>5966</v>
      </c>
      <c r="E1282" s="11">
        <v>208.27</v>
      </c>
      <c r="F1282" s="11">
        <v>312.01</v>
      </c>
      <c r="G1282" s="17">
        <f t="shared" si="87"/>
        <v>7.2960900986378698</v>
      </c>
      <c r="J1282" s="11">
        <v>450</v>
      </c>
      <c r="K1282" s="11">
        <v>0.9</v>
      </c>
      <c r="L1282" s="11">
        <v>6.27</v>
      </c>
      <c r="M1282" s="11">
        <v>3.5</v>
      </c>
      <c r="N1282" s="11">
        <v>9.31</v>
      </c>
      <c r="O1282" s="17">
        <f t="shared" si="88"/>
        <v>1.1146496815286624</v>
      </c>
    </row>
    <row r="1283" spans="2:15" x14ac:dyDescent="0.25">
      <c r="B1283" s="11">
        <v>461</v>
      </c>
      <c r="C1283" s="11">
        <v>2838</v>
      </c>
      <c r="D1283" s="11">
        <v>6699</v>
      </c>
      <c r="E1283" s="11">
        <v>208.31</v>
      </c>
      <c r="F1283" s="11">
        <v>326.88</v>
      </c>
      <c r="G1283" s="17">
        <f t="shared" si="87"/>
        <v>7.2974913739244949</v>
      </c>
      <c r="J1283" s="11">
        <v>49</v>
      </c>
      <c r="K1283" s="11">
        <v>0.97</v>
      </c>
      <c r="L1283" s="11">
        <v>14.16</v>
      </c>
      <c r="M1283" s="11">
        <v>3.63</v>
      </c>
      <c r="N1283" s="11">
        <v>14.31</v>
      </c>
      <c r="O1283" s="17">
        <f t="shared" si="88"/>
        <v>1.1560509554140126</v>
      </c>
    </row>
    <row r="1284" spans="2:15" x14ac:dyDescent="0.25">
      <c r="B1284" s="11">
        <v>495</v>
      </c>
      <c r="C1284" s="11">
        <v>2764</v>
      </c>
      <c r="D1284" s="11">
        <v>6938</v>
      </c>
      <c r="E1284" s="11">
        <v>208.51</v>
      </c>
      <c r="F1284" s="11">
        <v>331.56</v>
      </c>
      <c r="G1284" s="17">
        <f t="shared" si="87"/>
        <v>7.3044977503576227</v>
      </c>
      <c r="J1284" s="11">
        <v>104</v>
      </c>
      <c r="K1284" s="11">
        <v>1.04</v>
      </c>
      <c r="L1284" s="11">
        <v>6.79</v>
      </c>
      <c r="M1284" s="11">
        <v>3.69</v>
      </c>
      <c r="N1284" s="11">
        <v>9.6199999999999992</v>
      </c>
      <c r="O1284" s="17">
        <f t="shared" si="88"/>
        <v>1.1751592356687897</v>
      </c>
    </row>
    <row r="1285" spans="2:15" x14ac:dyDescent="0.25">
      <c r="B1285" s="11">
        <v>2</v>
      </c>
      <c r="C1285" s="11">
        <v>2846</v>
      </c>
      <c r="D1285" s="11">
        <v>5090</v>
      </c>
      <c r="E1285" s="11">
        <v>208.89</v>
      </c>
      <c r="F1285" s="11">
        <v>281.42</v>
      </c>
      <c r="G1285" s="17">
        <f t="shared" si="87"/>
        <v>7.3178098655805659</v>
      </c>
      <c r="J1285" s="11">
        <v>342</v>
      </c>
      <c r="K1285" s="11">
        <v>0.94</v>
      </c>
      <c r="L1285" s="11">
        <v>4.37</v>
      </c>
      <c r="M1285" s="11">
        <v>3.72</v>
      </c>
      <c r="N1285" s="11">
        <v>8.0299999999999994</v>
      </c>
      <c r="O1285" s="17">
        <f t="shared" si="88"/>
        <v>1.1847133757961783</v>
      </c>
    </row>
    <row r="1286" spans="2:15" x14ac:dyDescent="0.25">
      <c r="B1286" s="11">
        <v>165</v>
      </c>
      <c r="C1286" s="11">
        <v>2249</v>
      </c>
      <c r="D1286" s="11">
        <v>5465</v>
      </c>
      <c r="E1286" s="11">
        <v>209.1</v>
      </c>
      <c r="F1286" s="11">
        <v>307.32</v>
      </c>
      <c r="G1286" s="17">
        <f t="shared" si="87"/>
        <v>7.3251665608353509</v>
      </c>
      <c r="J1286" s="11">
        <v>324</v>
      </c>
      <c r="K1286" s="11">
        <v>1.05</v>
      </c>
      <c r="L1286" s="11">
        <v>8.23</v>
      </c>
      <c r="M1286" s="11">
        <v>3.78</v>
      </c>
      <c r="N1286" s="11">
        <v>10.88</v>
      </c>
      <c r="O1286" s="17">
        <f t="shared" si="88"/>
        <v>1.2038216560509554</v>
      </c>
    </row>
    <row r="1287" spans="2:15" x14ac:dyDescent="0.25">
      <c r="B1287" s="11">
        <v>470</v>
      </c>
      <c r="C1287" s="11">
        <v>2833</v>
      </c>
      <c r="D1287" s="11">
        <v>6667</v>
      </c>
      <c r="E1287" s="11">
        <v>209.34</v>
      </c>
      <c r="F1287" s="11">
        <v>324.01</v>
      </c>
      <c r="G1287" s="17">
        <f t="shared" si="87"/>
        <v>7.3335742125551047</v>
      </c>
      <c r="J1287" s="11">
        <v>494</v>
      </c>
      <c r="K1287" s="11">
        <v>1.08</v>
      </c>
      <c r="L1287" s="11">
        <v>3.98</v>
      </c>
      <c r="M1287" s="11">
        <v>3.78</v>
      </c>
      <c r="N1287" s="11">
        <v>7.56</v>
      </c>
      <c r="O1287" s="17">
        <f t="shared" si="88"/>
        <v>1.2038216560509554</v>
      </c>
    </row>
    <row r="1288" spans="2:15" x14ac:dyDescent="0.25">
      <c r="B1288" s="11">
        <v>555</v>
      </c>
      <c r="C1288" s="11">
        <v>2218</v>
      </c>
      <c r="D1288" s="11">
        <v>5647</v>
      </c>
      <c r="E1288" s="11">
        <v>209.58</v>
      </c>
      <c r="F1288" s="11">
        <v>334.49</v>
      </c>
      <c r="G1288" s="17">
        <f t="shared" si="87"/>
        <v>7.3419818642748584</v>
      </c>
      <c r="J1288" s="11">
        <v>28</v>
      </c>
      <c r="K1288" s="11">
        <v>1.06</v>
      </c>
      <c r="L1288" s="11">
        <v>8.4600000000000009</v>
      </c>
      <c r="M1288" s="11">
        <v>3.85</v>
      </c>
      <c r="N1288" s="11">
        <v>10.88</v>
      </c>
      <c r="O1288" s="17">
        <f t="shared" si="88"/>
        <v>1.2261146496815287</v>
      </c>
    </row>
    <row r="1289" spans="2:15" x14ac:dyDescent="0.25">
      <c r="B1289" s="11">
        <v>24</v>
      </c>
      <c r="C1289" s="11">
        <v>2697</v>
      </c>
      <c r="D1289" s="11">
        <v>5863</v>
      </c>
      <c r="E1289" s="11">
        <v>210.07</v>
      </c>
      <c r="F1289" s="11">
        <v>306.74</v>
      </c>
      <c r="G1289" s="17">
        <f t="shared" si="87"/>
        <v>7.3591474865360214</v>
      </c>
      <c r="J1289" s="11">
        <v>150</v>
      </c>
      <c r="K1289" s="11">
        <v>1.06</v>
      </c>
      <c r="L1289" s="11">
        <v>6.23</v>
      </c>
      <c r="M1289" s="11">
        <v>3.87</v>
      </c>
      <c r="N1289" s="11">
        <v>9.7799999999999994</v>
      </c>
      <c r="O1289" s="17">
        <f t="shared" si="88"/>
        <v>1.2324840764331211</v>
      </c>
    </row>
    <row r="1290" spans="2:15" x14ac:dyDescent="0.25">
      <c r="B1290" s="11">
        <v>27</v>
      </c>
      <c r="C1290" s="11">
        <v>2921</v>
      </c>
      <c r="D1290" s="11">
        <v>7321</v>
      </c>
      <c r="E1290" s="11">
        <v>210.17</v>
      </c>
      <c r="F1290" s="11">
        <v>350.39</v>
      </c>
      <c r="G1290" s="17">
        <f t="shared" si="87"/>
        <v>7.3626506747525857</v>
      </c>
      <c r="J1290" s="11">
        <v>297</v>
      </c>
      <c r="K1290" s="11">
        <v>1.06</v>
      </c>
      <c r="L1290" s="11">
        <v>11.05</v>
      </c>
      <c r="M1290" s="11">
        <v>3.94</v>
      </c>
      <c r="N1290" s="11">
        <v>12.81</v>
      </c>
      <c r="O1290" s="17">
        <f t="shared" si="88"/>
        <v>1.2547770700636942</v>
      </c>
    </row>
    <row r="1291" spans="2:15" x14ac:dyDescent="0.25">
      <c r="B1291" s="11">
        <v>540</v>
      </c>
      <c r="C1291" s="11">
        <v>1892</v>
      </c>
      <c r="D1291" s="11">
        <v>4436</v>
      </c>
      <c r="E1291" s="11">
        <v>210.55</v>
      </c>
      <c r="F1291" s="11">
        <v>299.18</v>
      </c>
      <c r="G1291" s="17">
        <f t="shared" si="87"/>
        <v>7.3759627899755298</v>
      </c>
      <c r="J1291" s="11">
        <v>303</v>
      </c>
      <c r="K1291" s="11">
        <v>1.1299999999999999</v>
      </c>
      <c r="L1291" s="11">
        <v>8.23</v>
      </c>
      <c r="M1291" s="11">
        <v>3.94</v>
      </c>
      <c r="N1291" s="11">
        <v>10.92</v>
      </c>
      <c r="O1291" s="17">
        <f t="shared" si="88"/>
        <v>1.2547770700636942</v>
      </c>
    </row>
    <row r="1292" spans="2:15" x14ac:dyDescent="0.25">
      <c r="B1292" s="11">
        <v>34</v>
      </c>
      <c r="C1292" s="11">
        <v>2252</v>
      </c>
      <c r="D1292" s="11">
        <v>4855</v>
      </c>
      <c r="E1292" s="11">
        <v>211.38</v>
      </c>
      <c r="F1292" s="11">
        <v>297.61</v>
      </c>
      <c r="G1292" s="17">
        <f t="shared" si="87"/>
        <v>7.40503925217301</v>
      </c>
      <c r="J1292" s="11">
        <v>424</v>
      </c>
      <c r="K1292" s="11">
        <v>1.02</v>
      </c>
      <c r="L1292" s="11">
        <v>12.12</v>
      </c>
      <c r="M1292" s="11">
        <v>3.94</v>
      </c>
      <c r="N1292" s="11">
        <v>13.73</v>
      </c>
      <c r="O1292" s="17">
        <f t="shared" si="88"/>
        <v>1.2547770700636942</v>
      </c>
    </row>
    <row r="1293" spans="2:15" x14ac:dyDescent="0.25">
      <c r="B1293" s="11">
        <v>67</v>
      </c>
      <c r="C1293" s="11">
        <v>2670</v>
      </c>
      <c r="D1293" s="11">
        <v>6793</v>
      </c>
      <c r="E1293" s="11">
        <v>211.38</v>
      </c>
      <c r="F1293" s="11">
        <v>358.43</v>
      </c>
      <c r="G1293" s="17">
        <f t="shared" si="87"/>
        <v>7.40503925217301</v>
      </c>
      <c r="J1293" s="11">
        <v>453</v>
      </c>
      <c r="K1293" s="11">
        <v>1.1399999999999999</v>
      </c>
      <c r="L1293" s="11">
        <v>9.64</v>
      </c>
      <c r="M1293" s="11">
        <v>3.94</v>
      </c>
      <c r="N1293" s="11">
        <v>11.63</v>
      </c>
      <c r="O1293" s="17">
        <f t="shared" si="88"/>
        <v>1.2547770700636942</v>
      </c>
    </row>
    <row r="1294" spans="2:15" x14ac:dyDescent="0.25">
      <c r="B1294" s="11">
        <v>192</v>
      </c>
      <c r="C1294" s="11">
        <v>2492</v>
      </c>
      <c r="D1294" s="11">
        <v>4262</v>
      </c>
      <c r="E1294" s="11">
        <v>212.21</v>
      </c>
      <c r="F1294" s="11">
        <v>264.58999999999997</v>
      </c>
      <c r="G1294" s="17">
        <f t="shared" si="87"/>
        <v>7.4341157143704919</v>
      </c>
      <c r="J1294" s="11">
        <v>449</v>
      </c>
      <c r="K1294" s="11">
        <v>1.17</v>
      </c>
      <c r="L1294" s="11">
        <v>3.35</v>
      </c>
      <c r="M1294" s="11">
        <v>3.96</v>
      </c>
      <c r="N1294" s="11">
        <v>6.72</v>
      </c>
      <c r="O1294" s="17">
        <f t="shared" si="88"/>
        <v>1.2611464968152866</v>
      </c>
    </row>
    <row r="1295" spans="2:15" x14ac:dyDescent="0.25">
      <c r="B1295" s="11">
        <v>561</v>
      </c>
      <c r="C1295" s="11">
        <v>2597</v>
      </c>
      <c r="D1295" s="11">
        <v>5580</v>
      </c>
      <c r="E1295" s="11">
        <v>212.55</v>
      </c>
      <c r="F1295" s="11">
        <v>299.42</v>
      </c>
      <c r="G1295" s="17">
        <f t="shared" si="87"/>
        <v>7.44602655430681</v>
      </c>
      <c r="J1295" s="11">
        <v>20</v>
      </c>
      <c r="K1295" s="11">
        <v>1.08</v>
      </c>
      <c r="L1295" s="11">
        <v>16.71</v>
      </c>
      <c r="M1295" s="11">
        <v>4.03</v>
      </c>
      <c r="N1295" s="11">
        <v>15.66</v>
      </c>
      <c r="O1295" s="17">
        <f t="shared" si="88"/>
        <v>1.2834394904458599</v>
      </c>
    </row>
    <row r="1296" spans="2:15" x14ac:dyDescent="0.25">
      <c r="B1296" s="11">
        <v>483</v>
      </c>
      <c r="C1296" s="11">
        <v>2172</v>
      </c>
      <c r="D1296" s="11">
        <v>4499</v>
      </c>
      <c r="E1296" s="11">
        <v>212.89</v>
      </c>
      <c r="F1296" s="11">
        <v>304.74</v>
      </c>
      <c r="G1296" s="17">
        <f t="shared" si="87"/>
        <v>7.4579373942431264</v>
      </c>
      <c r="J1296" s="11">
        <v>239</v>
      </c>
      <c r="K1296" s="11">
        <v>1.17</v>
      </c>
      <c r="L1296" s="11">
        <v>6.93</v>
      </c>
      <c r="M1296" s="11">
        <v>4.09</v>
      </c>
      <c r="N1296" s="11">
        <v>10</v>
      </c>
      <c r="O1296" s="17">
        <f t="shared" si="88"/>
        <v>1.3025477707006368</v>
      </c>
    </row>
    <row r="1297" spans="2:15" x14ac:dyDescent="0.25">
      <c r="B1297" s="11">
        <v>133</v>
      </c>
      <c r="C1297" s="11">
        <v>2471</v>
      </c>
      <c r="D1297" s="11">
        <v>6129</v>
      </c>
      <c r="E1297" s="11">
        <v>213.97</v>
      </c>
      <c r="F1297" s="11">
        <v>312.52999999999997</v>
      </c>
      <c r="G1297" s="17">
        <f t="shared" si="87"/>
        <v>7.4957718269820184</v>
      </c>
      <c r="J1297" s="11">
        <v>29</v>
      </c>
      <c r="K1297" s="11">
        <v>1.05</v>
      </c>
      <c r="L1297" s="11">
        <v>13.81</v>
      </c>
      <c r="M1297" s="11">
        <v>4.22</v>
      </c>
      <c r="N1297" s="11">
        <v>15.04</v>
      </c>
      <c r="O1297" s="17">
        <f t="shared" si="88"/>
        <v>1.3439490445859872</v>
      </c>
    </row>
    <row r="1298" spans="2:15" x14ac:dyDescent="0.25">
      <c r="B1298" s="11">
        <v>346</v>
      </c>
      <c r="C1298" s="11">
        <v>2609</v>
      </c>
      <c r="D1298" s="11">
        <v>4387</v>
      </c>
      <c r="E1298" s="11">
        <v>214.21</v>
      </c>
      <c r="F1298" s="11">
        <v>268.49</v>
      </c>
      <c r="G1298" s="17">
        <f t="shared" si="87"/>
        <v>7.5041794787017722</v>
      </c>
      <c r="J1298" s="11">
        <v>202</v>
      </c>
      <c r="K1298" s="11">
        <v>1.1100000000000001</v>
      </c>
      <c r="L1298" s="11">
        <v>5.87</v>
      </c>
      <c r="M1298" s="11">
        <v>4.24</v>
      </c>
      <c r="N1298" s="11">
        <v>9.2799999999999994</v>
      </c>
      <c r="O1298" s="17">
        <f t="shared" si="88"/>
        <v>1.3503184713375795</v>
      </c>
    </row>
    <row r="1299" spans="2:15" x14ac:dyDescent="0.25">
      <c r="B1299" s="11">
        <v>348</v>
      </c>
      <c r="C1299" s="11">
        <v>2736</v>
      </c>
      <c r="D1299" s="11">
        <v>5135</v>
      </c>
      <c r="E1299" s="11">
        <v>216.94</v>
      </c>
      <c r="F1299" s="11">
        <v>287.45999999999998</v>
      </c>
      <c r="G1299" s="17">
        <f t="shared" si="87"/>
        <v>7.5998165170139691</v>
      </c>
      <c r="J1299" s="11">
        <v>91</v>
      </c>
      <c r="K1299" s="11">
        <v>1.29</v>
      </c>
      <c r="L1299" s="11">
        <v>14.64</v>
      </c>
      <c r="M1299" s="11">
        <v>4.28</v>
      </c>
      <c r="N1299" s="11">
        <v>14.78</v>
      </c>
      <c r="O1299" s="17">
        <f t="shared" si="88"/>
        <v>1.3630573248407643</v>
      </c>
    </row>
    <row r="1300" spans="2:15" x14ac:dyDescent="0.25">
      <c r="B1300" s="11">
        <v>298</v>
      </c>
      <c r="C1300" s="11">
        <v>2695</v>
      </c>
      <c r="D1300" s="11">
        <v>4904</v>
      </c>
      <c r="E1300" s="11">
        <v>218.17</v>
      </c>
      <c r="F1300" s="11">
        <v>285.52</v>
      </c>
      <c r="G1300" s="17">
        <f t="shared" si="87"/>
        <v>7.6429057320777067</v>
      </c>
      <c r="J1300" s="11">
        <v>287</v>
      </c>
      <c r="K1300" s="11">
        <v>1.39</v>
      </c>
      <c r="L1300" s="11">
        <v>13.87</v>
      </c>
      <c r="M1300" s="11">
        <v>4.3099999999999996</v>
      </c>
      <c r="N1300" s="11">
        <v>13.95</v>
      </c>
      <c r="O1300" s="17">
        <f t="shared" si="88"/>
        <v>1.3726114649681527</v>
      </c>
    </row>
    <row r="1301" spans="2:15" x14ac:dyDescent="0.25">
      <c r="B1301" s="11">
        <v>226</v>
      </c>
      <c r="C1301" s="11">
        <v>2013</v>
      </c>
      <c r="D1301" s="11">
        <v>6679</v>
      </c>
      <c r="E1301" s="11">
        <v>219.28</v>
      </c>
      <c r="F1301" s="11">
        <v>368.09</v>
      </c>
      <c r="G1301" s="17">
        <f t="shared" si="87"/>
        <v>7.6817911212815675</v>
      </c>
      <c r="J1301" s="11">
        <v>119</v>
      </c>
      <c r="K1301" s="11">
        <v>1.4</v>
      </c>
      <c r="L1301" s="11">
        <v>12.45</v>
      </c>
      <c r="M1301" s="11">
        <v>4.4000000000000004</v>
      </c>
      <c r="N1301" s="11">
        <v>13.29</v>
      </c>
      <c r="O1301" s="17">
        <f t="shared" si="88"/>
        <v>1.4012738853503186</v>
      </c>
    </row>
    <row r="1302" spans="2:15" x14ac:dyDescent="0.25">
      <c r="B1302" s="11">
        <v>397</v>
      </c>
      <c r="C1302" s="11">
        <v>3103</v>
      </c>
      <c r="D1302" s="11">
        <v>7718</v>
      </c>
      <c r="E1302" s="11">
        <v>219.28</v>
      </c>
      <c r="F1302" s="11">
        <v>341.26</v>
      </c>
      <c r="G1302" s="17">
        <f t="shared" si="87"/>
        <v>7.6817911212815675</v>
      </c>
      <c r="J1302" s="11">
        <v>137</v>
      </c>
      <c r="K1302" s="11">
        <v>1.37</v>
      </c>
      <c r="L1302" s="11">
        <v>11.69</v>
      </c>
      <c r="M1302" s="11">
        <v>4.4000000000000004</v>
      </c>
      <c r="N1302" s="11">
        <v>12.98</v>
      </c>
      <c r="O1302" s="17">
        <f t="shared" si="88"/>
        <v>1.4012738853503186</v>
      </c>
    </row>
    <row r="1303" spans="2:15" x14ac:dyDescent="0.25">
      <c r="B1303" s="11">
        <v>330</v>
      </c>
      <c r="C1303" s="11">
        <v>2673</v>
      </c>
      <c r="D1303" s="11">
        <v>6056</v>
      </c>
      <c r="E1303" s="11">
        <v>219.72</v>
      </c>
      <c r="F1303" s="11">
        <v>321.61</v>
      </c>
      <c r="G1303" s="17">
        <f t="shared" si="87"/>
        <v>7.6972051494344491</v>
      </c>
      <c r="J1303" s="11">
        <v>234</v>
      </c>
      <c r="K1303" s="11">
        <v>1.39</v>
      </c>
      <c r="L1303" s="11">
        <v>8.16</v>
      </c>
      <c r="M1303" s="11">
        <v>4.4000000000000004</v>
      </c>
      <c r="N1303" s="11">
        <v>10.47</v>
      </c>
      <c r="O1303" s="17">
        <f t="shared" si="88"/>
        <v>1.4012738853503186</v>
      </c>
    </row>
    <row r="1304" spans="2:15" x14ac:dyDescent="0.25">
      <c r="B1304" s="11">
        <v>345</v>
      </c>
      <c r="C1304" s="11">
        <v>2750</v>
      </c>
      <c r="D1304" s="11">
        <v>6247</v>
      </c>
      <c r="E1304" s="11">
        <v>220.35</v>
      </c>
      <c r="F1304" s="11">
        <v>317.85000000000002</v>
      </c>
      <c r="G1304" s="17">
        <f t="shared" si="87"/>
        <v>7.7192752351988023</v>
      </c>
      <c r="J1304" s="11">
        <v>242</v>
      </c>
      <c r="K1304" s="11">
        <v>1.4</v>
      </c>
      <c r="L1304" s="11">
        <v>6.22</v>
      </c>
      <c r="M1304" s="11">
        <v>4.4000000000000004</v>
      </c>
      <c r="N1304" s="11">
        <v>9.31</v>
      </c>
      <c r="O1304" s="17">
        <f t="shared" si="88"/>
        <v>1.4012738853503186</v>
      </c>
    </row>
    <row r="1305" spans="2:15" x14ac:dyDescent="0.25">
      <c r="B1305" s="11">
        <v>417</v>
      </c>
      <c r="C1305" s="11">
        <v>2442</v>
      </c>
      <c r="D1305" s="11">
        <v>5136</v>
      </c>
      <c r="E1305" s="11">
        <v>220.79</v>
      </c>
      <c r="F1305" s="11">
        <v>319.61</v>
      </c>
      <c r="G1305" s="17">
        <f t="shared" ref="G1305:G1368" si="89">E1305/(3.14*9.0909)</f>
        <v>7.7346892633516839</v>
      </c>
      <c r="J1305" s="11">
        <v>281</v>
      </c>
      <c r="K1305" s="11">
        <v>1.46</v>
      </c>
      <c r="L1305" s="11">
        <v>6.55</v>
      </c>
      <c r="M1305" s="11">
        <v>4.4000000000000004</v>
      </c>
      <c r="N1305" s="11">
        <v>9.3800000000000008</v>
      </c>
      <c r="O1305" s="17">
        <f t="shared" si="88"/>
        <v>1.4012738853503186</v>
      </c>
    </row>
    <row r="1306" spans="2:15" x14ac:dyDescent="0.25">
      <c r="B1306" s="11">
        <v>38</v>
      </c>
      <c r="C1306" s="11">
        <v>2849</v>
      </c>
      <c r="D1306" s="11">
        <v>4878</v>
      </c>
      <c r="E1306" s="11">
        <v>222.31</v>
      </c>
      <c r="F1306" s="11">
        <v>282.49</v>
      </c>
      <c r="G1306" s="17">
        <f t="shared" si="89"/>
        <v>7.7879377242434566</v>
      </c>
      <c r="J1306" s="11">
        <v>21</v>
      </c>
      <c r="K1306" s="11">
        <v>1.43</v>
      </c>
      <c r="L1306" s="11">
        <v>17.39</v>
      </c>
      <c r="M1306" s="11">
        <v>4.47</v>
      </c>
      <c r="N1306" s="11">
        <v>15.97</v>
      </c>
      <c r="O1306" s="17">
        <f t="shared" si="88"/>
        <v>1.4235668789808915</v>
      </c>
    </row>
    <row r="1307" spans="2:15" x14ac:dyDescent="0.25">
      <c r="B1307" s="11">
        <v>227</v>
      </c>
      <c r="C1307" s="11">
        <v>2571</v>
      </c>
      <c r="D1307" s="11">
        <v>8958</v>
      </c>
      <c r="E1307" s="11">
        <v>223.34</v>
      </c>
      <c r="F1307" s="11">
        <v>424.43</v>
      </c>
      <c r="G1307" s="17">
        <f t="shared" si="89"/>
        <v>7.8240205628740664</v>
      </c>
      <c r="J1307" s="11">
        <v>57</v>
      </c>
      <c r="K1307" s="11">
        <v>1.51</v>
      </c>
      <c r="L1307" s="11">
        <v>8.8000000000000007</v>
      </c>
      <c r="M1307" s="11">
        <v>4.53</v>
      </c>
      <c r="N1307" s="11">
        <v>11.13</v>
      </c>
      <c r="O1307" s="17">
        <f t="shared" si="88"/>
        <v>1.4426751592356688</v>
      </c>
    </row>
    <row r="1308" spans="2:15" x14ac:dyDescent="0.25">
      <c r="B1308" s="11">
        <v>261</v>
      </c>
      <c r="C1308" s="11">
        <v>2907</v>
      </c>
      <c r="D1308" s="11">
        <v>6868</v>
      </c>
      <c r="E1308" s="11">
        <v>223.97</v>
      </c>
      <c r="F1308" s="11">
        <v>335.26</v>
      </c>
      <c r="G1308" s="17">
        <f t="shared" si="89"/>
        <v>7.8460906486384197</v>
      </c>
      <c r="J1308" s="11">
        <v>307</v>
      </c>
      <c r="K1308" s="11">
        <v>1.39</v>
      </c>
      <c r="L1308" s="11">
        <v>5.54</v>
      </c>
      <c r="M1308" s="11">
        <v>4.53</v>
      </c>
      <c r="N1308" s="11">
        <v>9.5399999999999991</v>
      </c>
      <c r="O1308" s="17">
        <f t="shared" si="88"/>
        <v>1.4426751592356688</v>
      </c>
    </row>
    <row r="1309" spans="2:15" x14ac:dyDescent="0.25">
      <c r="B1309" s="11">
        <v>375</v>
      </c>
      <c r="C1309" s="11">
        <v>2694</v>
      </c>
      <c r="D1309" s="11">
        <v>6296</v>
      </c>
      <c r="E1309" s="11">
        <v>225.82</v>
      </c>
      <c r="F1309" s="11">
        <v>322.83999999999997</v>
      </c>
      <c r="G1309" s="17">
        <f t="shared" si="89"/>
        <v>7.9108996306448534</v>
      </c>
      <c r="J1309" s="11">
        <v>180</v>
      </c>
      <c r="K1309" s="11">
        <v>1.28</v>
      </c>
      <c r="L1309" s="11">
        <v>5.86</v>
      </c>
      <c r="M1309" s="11">
        <v>4.6100000000000003</v>
      </c>
      <c r="N1309" s="11">
        <v>9.4600000000000009</v>
      </c>
      <c r="O1309" s="17">
        <f t="shared" si="88"/>
        <v>1.4681528662420382</v>
      </c>
    </row>
    <row r="1310" spans="2:15" x14ac:dyDescent="0.25">
      <c r="B1310" s="11">
        <v>476</v>
      </c>
      <c r="C1310" s="11">
        <v>3110</v>
      </c>
      <c r="D1310" s="11">
        <v>6884</v>
      </c>
      <c r="E1310" s="11">
        <v>226.01</v>
      </c>
      <c r="F1310" s="11">
        <v>329.95</v>
      </c>
      <c r="G1310" s="17">
        <f t="shared" si="89"/>
        <v>7.9175556882563249</v>
      </c>
      <c r="J1310" s="11">
        <v>85</v>
      </c>
      <c r="K1310" s="11">
        <v>1.65</v>
      </c>
      <c r="L1310" s="11">
        <v>11.74</v>
      </c>
      <c r="M1310" s="11">
        <v>4.6900000000000004</v>
      </c>
      <c r="N1310" s="11">
        <v>12.6</v>
      </c>
      <c r="O1310" s="17">
        <f t="shared" si="88"/>
        <v>1.4936305732484076</v>
      </c>
    </row>
    <row r="1311" spans="2:15" x14ac:dyDescent="0.25">
      <c r="B1311" s="11">
        <v>478</v>
      </c>
      <c r="C1311" s="11">
        <v>2856</v>
      </c>
      <c r="D1311" s="11">
        <v>7541</v>
      </c>
      <c r="E1311" s="11">
        <v>227.28</v>
      </c>
      <c r="F1311" s="11">
        <v>355.75</v>
      </c>
      <c r="G1311" s="17">
        <f t="shared" si="89"/>
        <v>7.9620461786066885</v>
      </c>
      <c r="J1311" s="11">
        <v>402</v>
      </c>
      <c r="K1311" s="11">
        <v>1.57</v>
      </c>
      <c r="L1311" s="11">
        <v>7.56</v>
      </c>
      <c r="M1311" s="11">
        <v>4.6900000000000004</v>
      </c>
      <c r="N1311" s="11">
        <v>10.48</v>
      </c>
      <c r="O1311" s="17">
        <f t="shared" si="88"/>
        <v>1.4936305732484076</v>
      </c>
    </row>
    <row r="1312" spans="2:15" x14ac:dyDescent="0.25">
      <c r="B1312" s="11">
        <v>554</v>
      </c>
      <c r="C1312" s="11">
        <v>2472</v>
      </c>
      <c r="D1312" s="11">
        <v>5265</v>
      </c>
      <c r="E1312" s="11">
        <v>227.58</v>
      </c>
      <c r="F1312" s="11">
        <v>324.14999999999998</v>
      </c>
      <c r="G1312" s="17">
        <f t="shared" si="89"/>
        <v>7.9725557432563807</v>
      </c>
      <c r="J1312" s="11">
        <v>370</v>
      </c>
      <c r="K1312" s="11">
        <v>1.5</v>
      </c>
      <c r="L1312" s="11">
        <v>8.76</v>
      </c>
      <c r="M1312" s="11">
        <v>4.72</v>
      </c>
      <c r="N1312" s="11">
        <v>11.13</v>
      </c>
      <c r="O1312" s="17">
        <f t="shared" si="88"/>
        <v>1.5031847133757961</v>
      </c>
    </row>
    <row r="1313" spans="2:15" x14ac:dyDescent="0.25">
      <c r="B1313" s="11">
        <v>402</v>
      </c>
      <c r="C1313" s="11">
        <v>3240</v>
      </c>
      <c r="D1313" s="11">
        <v>6474</v>
      </c>
      <c r="E1313" s="11">
        <v>228.89</v>
      </c>
      <c r="F1313" s="11">
        <v>315.08</v>
      </c>
      <c r="G1313" s="17">
        <f t="shared" si="89"/>
        <v>8.0184475088933684</v>
      </c>
      <c r="J1313" s="11">
        <v>18</v>
      </c>
      <c r="K1313" s="11">
        <v>1.69</v>
      </c>
      <c r="L1313" s="11">
        <v>19.23</v>
      </c>
      <c r="M1313" s="11">
        <v>4.78</v>
      </c>
      <c r="N1313" s="11">
        <v>17</v>
      </c>
      <c r="O1313" s="17">
        <f t="shared" si="88"/>
        <v>1.5222929936305734</v>
      </c>
    </row>
    <row r="1314" spans="2:15" x14ac:dyDescent="0.25">
      <c r="B1314" s="11">
        <v>251</v>
      </c>
      <c r="C1314" s="11">
        <v>2727</v>
      </c>
      <c r="D1314" s="11">
        <v>6184</v>
      </c>
      <c r="E1314" s="11">
        <v>228.94</v>
      </c>
      <c r="F1314" s="11">
        <v>328.29</v>
      </c>
      <c r="G1314" s="17">
        <f t="shared" si="89"/>
        <v>8.0201991030016515</v>
      </c>
      <c r="J1314" s="11">
        <v>69</v>
      </c>
      <c r="K1314" s="11">
        <v>1.51</v>
      </c>
      <c r="L1314" s="11">
        <v>11.47</v>
      </c>
      <c r="M1314" s="11">
        <v>4.78</v>
      </c>
      <c r="N1314" s="11">
        <v>12.85</v>
      </c>
      <c r="O1314" s="17">
        <f t="shared" si="88"/>
        <v>1.5222929936305734</v>
      </c>
    </row>
    <row r="1315" spans="2:15" x14ac:dyDescent="0.25">
      <c r="B1315" s="11">
        <v>519</v>
      </c>
      <c r="C1315" s="11">
        <v>3290</v>
      </c>
      <c r="D1315" s="11">
        <v>7447</v>
      </c>
      <c r="E1315" s="11">
        <v>232.41</v>
      </c>
      <c r="F1315" s="11">
        <v>383.81</v>
      </c>
      <c r="G1315" s="17">
        <f t="shared" si="89"/>
        <v>8.1417597341164214</v>
      </c>
      <c r="J1315" s="11">
        <v>345</v>
      </c>
      <c r="K1315" s="11">
        <v>1.66</v>
      </c>
      <c r="L1315" s="11">
        <v>7.71</v>
      </c>
      <c r="M1315" s="11">
        <v>4.78</v>
      </c>
      <c r="N1315" s="11">
        <v>10.38</v>
      </c>
      <c r="O1315" s="17">
        <f t="shared" si="88"/>
        <v>1.5222929936305734</v>
      </c>
    </row>
    <row r="1316" spans="2:15" x14ac:dyDescent="0.25">
      <c r="B1316" s="11">
        <v>287</v>
      </c>
      <c r="C1316" s="11">
        <v>2455</v>
      </c>
      <c r="D1316" s="11">
        <v>6037</v>
      </c>
      <c r="E1316" s="11">
        <v>232.59</v>
      </c>
      <c r="F1316" s="11">
        <v>348.13</v>
      </c>
      <c r="G1316" s="17">
        <f t="shared" si="89"/>
        <v>8.1480654729062376</v>
      </c>
      <c r="J1316" s="11">
        <v>196</v>
      </c>
      <c r="K1316" s="11">
        <v>1.71</v>
      </c>
      <c r="L1316" s="11">
        <v>7.31</v>
      </c>
      <c r="M1316" s="11">
        <v>4.84</v>
      </c>
      <c r="N1316" s="11">
        <v>10</v>
      </c>
      <c r="O1316" s="17">
        <f t="shared" si="88"/>
        <v>1.5414012738853502</v>
      </c>
    </row>
    <row r="1317" spans="2:15" x14ac:dyDescent="0.25">
      <c r="B1317" s="11">
        <v>484</v>
      </c>
      <c r="C1317" s="11">
        <v>2542</v>
      </c>
      <c r="D1317" s="11">
        <v>5576</v>
      </c>
      <c r="E1317" s="11">
        <v>234.11</v>
      </c>
      <c r="F1317" s="11">
        <v>322.63</v>
      </c>
      <c r="G1317" s="17">
        <f t="shared" si="89"/>
        <v>8.2013139337980103</v>
      </c>
      <c r="J1317" s="11">
        <v>221</v>
      </c>
      <c r="K1317" s="11">
        <v>1.72</v>
      </c>
      <c r="L1317" s="11">
        <v>12.27</v>
      </c>
      <c r="M1317" s="11">
        <v>4.84</v>
      </c>
      <c r="N1317" s="11">
        <v>13</v>
      </c>
      <c r="O1317" s="17">
        <f t="shared" si="88"/>
        <v>1.5414012738853502</v>
      </c>
    </row>
    <row r="1318" spans="2:15" x14ac:dyDescent="0.25">
      <c r="B1318" s="11">
        <v>35</v>
      </c>
      <c r="C1318" s="11">
        <v>3139</v>
      </c>
      <c r="D1318" s="11">
        <v>6660</v>
      </c>
      <c r="E1318" s="11">
        <v>234.21</v>
      </c>
      <c r="F1318" s="11">
        <v>324.52999999999997</v>
      </c>
      <c r="G1318" s="17">
        <f t="shared" si="89"/>
        <v>8.2048171220145747</v>
      </c>
      <c r="J1318" s="11">
        <v>253</v>
      </c>
      <c r="K1318" s="11">
        <v>1.71</v>
      </c>
      <c r="L1318" s="11">
        <v>21.38</v>
      </c>
      <c r="M1318" s="11">
        <v>4.84</v>
      </c>
      <c r="N1318" s="11">
        <v>18.079999999999998</v>
      </c>
      <c r="O1318" s="17">
        <f t="shared" si="88"/>
        <v>1.5414012738853502</v>
      </c>
    </row>
    <row r="1319" spans="2:15" x14ac:dyDescent="0.25">
      <c r="B1319" s="11">
        <v>440</v>
      </c>
      <c r="C1319" s="11">
        <v>2370</v>
      </c>
      <c r="D1319" s="11">
        <v>7541</v>
      </c>
      <c r="E1319" s="11">
        <v>234.27</v>
      </c>
      <c r="F1319" s="11">
        <v>382.63</v>
      </c>
      <c r="G1319" s="17">
        <f t="shared" si="89"/>
        <v>8.206919034944514</v>
      </c>
      <c r="J1319" s="11">
        <v>266</v>
      </c>
      <c r="K1319" s="11">
        <v>1.72</v>
      </c>
      <c r="L1319" s="11">
        <v>9.6199999999999992</v>
      </c>
      <c r="M1319" s="11">
        <v>4.9400000000000004</v>
      </c>
      <c r="N1319" s="11">
        <v>11.94</v>
      </c>
      <c r="O1319" s="17">
        <f t="shared" si="88"/>
        <v>1.5732484076433122</v>
      </c>
    </row>
    <row r="1320" spans="2:15" x14ac:dyDescent="0.25">
      <c r="B1320" s="11">
        <v>249</v>
      </c>
      <c r="C1320" s="11">
        <v>2818</v>
      </c>
      <c r="D1320" s="11">
        <v>8324</v>
      </c>
      <c r="E1320" s="11">
        <v>235.28</v>
      </c>
      <c r="F1320" s="11">
        <v>378.68</v>
      </c>
      <c r="G1320" s="17">
        <f t="shared" si="89"/>
        <v>8.2423012359318086</v>
      </c>
      <c r="J1320" s="11">
        <v>129</v>
      </c>
      <c r="K1320" s="11">
        <v>1.65</v>
      </c>
      <c r="L1320" s="11">
        <v>5.65</v>
      </c>
      <c r="M1320" s="11">
        <v>4.97</v>
      </c>
      <c r="N1320" s="11">
        <v>9.0399999999999991</v>
      </c>
      <c r="O1320" s="17">
        <f t="shared" si="88"/>
        <v>1.5828025477707004</v>
      </c>
    </row>
    <row r="1321" spans="2:15" x14ac:dyDescent="0.25">
      <c r="B1321" s="11">
        <v>56</v>
      </c>
      <c r="C1321" s="11">
        <v>2990</v>
      </c>
      <c r="D1321" s="11">
        <v>6469</v>
      </c>
      <c r="E1321" s="11">
        <v>240.07</v>
      </c>
      <c r="F1321" s="11">
        <v>338.74</v>
      </c>
      <c r="G1321" s="17">
        <f t="shared" si="89"/>
        <v>8.410103951505226</v>
      </c>
      <c r="J1321" s="11">
        <v>248</v>
      </c>
      <c r="K1321" s="11">
        <v>1.62</v>
      </c>
      <c r="L1321" s="11">
        <v>12.1</v>
      </c>
      <c r="M1321" s="11">
        <v>4.97</v>
      </c>
      <c r="N1321" s="11">
        <v>13.35</v>
      </c>
      <c r="O1321" s="17">
        <f t="shared" si="88"/>
        <v>1.5828025477707004</v>
      </c>
    </row>
    <row r="1322" spans="2:15" x14ac:dyDescent="0.25">
      <c r="B1322" s="11">
        <v>68</v>
      </c>
      <c r="C1322" s="11">
        <v>2809</v>
      </c>
      <c r="D1322" s="11">
        <v>6267</v>
      </c>
      <c r="E1322" s="11">
        <v>241.52</v>
      </c>
      <c r="F1322" s="11">
        <v>335.85</v>
      </c>
      <c r="G1322" s="17">
        <f t="shared" si="89"/>
        <v>8.4609001806454049</v>
      </c>
      <c r="J1322" s="11">
        <v>105</v>
      </c>
      <c r="K1322" s="11">
        <v>1.8</v>
      </c>
      <c r="L1322" s="11">
        <v>13.53</v>
      </c>
      <c r="M1322" s="11">
        <v>5.03</v>
      </c>
      <c r="N1322" s="11">
        <v>13.78</v>
      </c>
      <c r="O1322" s="17">
        <f t="shared" si="88"/>
        <v>1.6019108280254777</v>
      </c>
    </row>
    <row r="1323" spans="2:15" x14ac:dyDescent="0.25">
      <c r="B1323" s="11">
        <v>347</v>
      </c>
      <c r="C1323" s="11">
        <v>3146</v>
      </c>
      <c r="D1323" s="11">
        <v>7573</v>
      </c>
      <c r="E1323" s="11">
        <v>243.72</v>
      </c>
      <c r="F1323" s="11">
        <v>389.4</v>
      </c>
      <c r="G1323" s="17">
        <f t="shared" si="89"/>
        <v>8.5379703214098122</v>
      </c>
      <c r="J1323" s="11">
        <v>84</v>
      </c>
      <c r="K1323" s="11">
        <v>1.49</v>
      </c>
      <c r="L1323" s="11">
        <v>16.239999999999998</v>
      </c>
      <c r="M1323" s="11">
        <v>5.0599999999999996</v>
      </c>
      <c r="N1323" s="11">
        <v>16.02</v>
      </c>
      <c r="O1323" s="17">
        <f t="shared" si="88"/>
        <v>1.6114649681528661</v>
      </c>
    </row>
    <row r="1324" spans="2:15" x14ac:dyDescent="0.25">
      <c r="B1324" s="11">
        <v>110</v>
      </c>
      <c r="C1324" s="11">
        <v>3920</v>
      </c>
      <c r="D1324" s="11">
        <v>7721</v>
      </c>
      <c r="E1324" s="11">
        <v>245.38</v>
      </c>
      <c r="F1324" s="11">
        <v>344.09</v>
      </c>
      <c r="G1324" s="17">
        <f t="shared" si="89"/>
        <v>8.5961232458047743</v>
      </c>
      <c r="J1324" s="11">
        <v>207</v>
      </c>
      <c r="K1324" s="11">
        <v>1.88</v>
      </c>
      <c r="L1324" s="11">
        <v>22.42</v>
      </c>
      <c r="M1324" s="11">
        <v>5.09</v>
      </c>
      <c r="N1324" s="11">
        <v>18.22</v>
      </c>
      <c r="O1324" s="17">
        <f t="shared" si="88"/>
        <v>1.6210191082802548</v>
      </c>
    </row>
    <row r="1325" spans="2:15" x14ac:dyDescent="0.25">
      <c r="B1325" s="11">
        <v>449</v>
      </c>
      <c r="C1325" s="11">
        <v>2905</v>
      </c>
      <c r="D1325" s="11">
        <v>7271</v>
      </c>
      <c r="E1325" s="11">
        <v>245.48</v>
      </c>
      <c r="F1325" s="11">
        <v>381.46</v>
      </c>
      <c r="G1325" s="17">
        <f t="shared" si="89"/>
        <v>8.5996264340213386</v>
      </c>
      <c r="J1325" s="11">
        <v>235</v>
      </c>
      <c r="K1325" s="11">
        <v>1.75</v>
      </c>
      <c r="L1325" s="11">
        <v>18.760000000000002</v>
      </c>
      <c r="M1325" s="11">
        <v>5.13</v>
      </c>
      <c r="N1325" s="11">
        <v>17.16</v>
      </c>
      <c r="O1325" s="17">
        <f t="shared" si="88"/>
        <v>1.6337579617834395</v>
      </c>
    </row>
    <row r="1326" spans="2:15" x14ac:dyDescent="0.25">
      <c r="B1326" s="11">
        <v>281</v>
      </c>
      <c r="C1326" s="11">
        <v>3520</v>
      </c>
      <c r="D1326" s="11">
        <v>7878</v>
      </c>
      <c r="E1326" s="11">
        <v>246.98</v>
      </c>
      <c r="F1326" s="11">
        <v>352.09</v>
      </c>
      <c r="G1326" s="17">
        <f t="shared" si="89"/>
        <v>8.6521742572697988</v>
      </c>
      <c r="J1326" s="11">
        <v>33</v>
      </c>
      <c r="K1326" s="11">
        <v>1.84</v>
      </c>
      <c r="L1326" s="11">
        <v>9.6</v>
      </c>
      <c r="M1326" s="11">
        <v>5.16</v>
      </c>
      <c r="N1326" s="11">
        <v>11.72</v>
      </c>
      <c r="O1326" s="17">
        <f t="shared" si="88"/>
        <v>1.6433121019108281</v>
      </c>
    </row>
    <row r="1327" spans="2:15" x14ac:dyDescent="0.25">
      <c r="B1327" s="11">
        <v>288</v>
      </c>
      <c r="C1327" s="11">
        <v>3363</v>
      </c>
      <c r="D1327" s="11">
        <v>7752</v>
      </c>
      <c r="E1327" s="11">
        <v>248.84</v>
      </c>
      <c r="F1327" s="11">
        <v>360.68</v>
      </c>
      <c r="G1327" s="17">
        <f t="shared" si="89"/>
        <v>8.7173335580978897</v>
      </c>
      <c r="J1327" s="11">
        <v>341</v>
      </c>
      <c r="K1327" s="11">
        <v>1.88</v>
      </c>
      <c r="L1327" s="11">
        <v>7.9</v>
      </c>
      <c r="M1327" s="11">
        <v>5.16</v>
      </c>
      <c r="N1327" s="11">
        <v>10.75</v>
      </c>
      <c r="O1327" s="17">
        <f t="shared" si="88"/>
        <v>1.6433121019108281</v>
      </c>
    </row>
    <row r="1328" spans="2:15" x14ac:dyDescent="0.25">
      <c r="B1328" s="11">
        <v>98</v>
      </c>
      <c r="C1328" s="11">
        <v>3222</v>
      </c>
      <c r="D1328" s="11">
        <v>9211</v>
      </c>
      <c r="E1328" s="11">
        <v>249.42</v>
      </c>
      <c r="F1328" s="11">
        <v>404.52</v>
      </c>
      <c r="G1328" s="17">
        <f t="shared" si="89"/>
        <v>8.7376520497539598</v>
      </c>
      <c r="J1328" s="11">
        <v>480</v>
      </c>
      <c r="K1328" s="11">
        <v>1.67</v>
      </c>
      <c r="L1328" s="11">
        <v>8.3000000000000007</v>
      </c>
      <c r="M1328" s="11">
        <v>5.18</v>
      </c>
      <c r="N1328" s="11">
        <v>11</v>
      </c>
      <c r="O1328" s="17">
        <f t="shared" si="88"/>
        <v>1.6496815286624202</v>
      </c>
    </row>
    <row r="1329" spans="2:15" x14ac:dyDescent="0.25">
      <c r="B1329" s="11">
        <v>307</v>
      </c>
      <c r="C1329" s="11">
        <v>4242</v>
      </c>
      <c r="D1329" s="11">
        <v>7661</v>
      </c>
      <c r="E1329" s="11">
        <v>249.87</v>
      </c>
      <c r="F1329" s="11">
        <v>335.71</v>
      </c>
      <c r="G1329" s="17">
        <f t="shared" si="89"/>
        <v>8.7534163967284986</v>
      </c>
      <c r="J1329" s="11">
        <v>432</v>
      </c>
      <c r="K1329" s="11">
        <v>2.08</v>
      </c>
      <c r="L1329" s="11">
        <v>10.88</v>
      </c>
      <c r="M1329" s="11">
        <v>5.22</v>
      </c>
      <c r="N1329" s="11">
        <v>12.47</v>
      </c>
      <c r="O1329" s="17">
        <f t="shared" si="88"/>
        <v>1.6624203821656049</v>
      </c>
    </row>
    <row r="1330" spans="2:15" x14ac:dyDescent="0.25">
      <c r="B1330" s="11">
        <v>134</v>
      </c>
      <c r="C1330" s="11">
        <v>3799</v>
      </c>
      <c r="D1330" s="11">
        <v>7816</v>
      </c>
      <c r="E1330" s="11">
        <v>250.69</v>
      </c>
      <c r="F1330" s="11">
        <v>350.53</v>
      </c>
      <c r="G1330" s="17">
        <f t="shared" si="89"/>
        <v>8.7821425401043243</v>
      </c>
      <c r="J1330" s="11">
        <v>198</v>
      </c>
      <c r="K1330" s="11">
        <v>1.96</v>
      </c>
      <c r="L1330" s="11">
        <v>10.61</v>
      </c>
      <c r="M1330" s="11">
        <v>5.25</v>
      </c>
      <c r="N1330" s="11">
        <v>12.19</v>
      </c>
      <c r="O1330" s="17">
        <f t="shared" si="88"/>
        <v>1.6719745222929936</v>
      </c>
    </row>
    <row r="1331" spans="2:15" x14ac:dyDescent="0.25">
      <c r="B1331" s="11">
        <v>547</v>
      </c>
      <c r="C1331" s="11">
        <v>3782</v>
      </c>
      <c r="D1331" s="11">
        <v>7143</v>
      </c>
      <c r="E1331" s="11">
        <v>252.89</v>
      </c>
      <c r="F1331" s="11">
        <v>340.78</v>
      </c>
      <c r="G1331" s="17">
        <f t="shared" si="89"/>
        <v>8.8592126808687315</v>
      </c>
      <c r="J1331" s="11">
        <v>54</v>
      </c>
      <c r="K1331" s="11">
        <v>2.11</v>
      </c>
      <c r="L1331" s="11">
        <v>19.2</v>
      </c>
      <c r="M1331" s="11">
        <v>5.28</v>
      </c>
      <c r="N1331" s="11">
        <v>16.809999999999999</v>
      </c>
      <c r="O1331" s="17">
        <f t="shared" si="88"/>
        <v>1.6815286624203822</v>
      </c>
    </row>
    <row r="1332" spans="2:15" x14ac:dyDescent="0.25">
      <c r="B1332" s="11">
        <v>7</v>
      </c>
      <c r="C1332" s="11">
        <v>3668</v>
      </c>
      <c r="D1332" s="11">
        <v>7959</v>
      </c>
      <c r="E1332" s="11">
        <v>253.08</v>
      </c>
      <c r="F1332" s="11">
        <v>355.65</v>
      </c>
      <c r="G1332" s="17">
        <f t="shared" si="89"/>
        <v>8.865868738480204</v>
      </c>
      <c r="J1332" s="11">
        <v>166</v>
      </c>
      <c r="K1332" s="11">
        <v>2.08</v>
      </c>
      <c r="L1332" s="11">
        <v>7.03</v>
      </c>
      <c r="M1332" s="11">
        <v>5.31</v>
      </c>
      <c r="N1332" s="11">
        <v>9.82</v>
      </c>
      <c r="O1332" s="17">
        <f t="shared" si="88"/>
        <v>1.6910828025477704</v>
      </c>
    </row>
    <row r="1333" spans="2:15" x14ac:dyDescent="0.25">
      <c r="B1333" s="11">
        <v>389</v>
      </c>
      <c r="C1333" s="11">
        <v>3930</v>
      </c>
      <c r="D1333" s="11">
        <v>8299</v>
      </c>
      <c r="E1333" s="11">
        <v>253.12</v>
      </c>
      <c r="F1333" s="11">
        <v>363.2</v>
      </c>
      <c r="G1333" s="17">
        <f t="shared" si="89"/>
        <v>8.867270013766829</v>
      </c>
      <c r="J1333" s="11">
        <v>136</v>
      </c>
      <c r="K1333" s="11">
        <v>1.95</v>
      </c>
      <c r="L1333" s="11">
        <v>6.68</v>
      </c>
      <c r="M1333" s="11">
        <v>5.34</v>
      </c>
      <c r="N1333" s="11">
        <v>9.6</v>
      </c>
      <c r="O1333" s="17">
        <f t="shared" si="88"/>
        <v>1.7006369426751591</v>
      </c>
    </row>
    <row r="1334" spans="2:15" x14ac:dyDescent="0.25">
      <c r="B1334" s="11">
        <v>351</v>
      </c>
      <c r="C1334" s="11">
        <v>3524</v>
      </c>
      <c r="D1334" s="11">
        <v>7450</v>
      </c>
      <c r="E1334" s="11">
        <v>254.01</v>
      </c>
      <c r="F1334" s="11">
        <v>344.01</v>
      </c>
      <c r="G1334" s="17">
        <f t="shared" si="89"/>
        <v>8.8984483888942485</v>
      </c>
      <c r="J1334" s="11">
        <v>278</v>
      </c>
      <c r="K1334" s="11">
        <v>2.25</v>
      </c>
      <c r="L1334" s="11">
        <v>13.81</v>
      </c>
      <c r="M1334" s="11">
        <v>5.44</v>
      </c>
      <c r="N1334" s="11">
        <v>13.85</v>
      </c>
      <c r="O1334" s="17">
        <f t="shared" si="88"/>
        <v>1.7324840764331211</v>
      </c>
    </row>
    <row r="1335" spans="2:15" x14ac:dyDescent="0.25">
      <c r="B1335" s="11">
        <v>139</v>
      </c>
      <c r="C1335" s="11">
        <v>3634</v>
      </c>
      <c r="D1335" s="11">
        <v>8064</v>
      </c>
      <c r="E1335" s="11">
        <v>254.49</v>
      </c>
      <c r="F1335" s="11">
        <v>356.68</v>
      </c>
      <c r="G1335" s="17">
        <f t="shared" si="89"/>
        <v>8.915263692333756</v>
      </c>
      <c r="J1335" s="11">
        <v>337</v>
      </c>
      <c r="K1335" s="11">
        <v>1.97</v>
      </c>
      <c r="L1335" s="11">
        <v>6.64</v>
      </c>
      <c r="M1335" s="11">
        <v>5.44</v>
      </c>
      <c r="N1335" s="11">
        <v>9.7899999999999991</v>
      </c>
      <c r="O1335" s="17">
        <f t="shared" si="88"/>
        <v>1.7324840764331211</v>
      </c>
    </row>
    <row r="1336" spans="2:15" x14ac:dyDescent="0.25">
      <c r="B1336" s="11">
        <v>8</v>
      </c>
      <c r="C1336" s="11">
        <v>3903</v>
      </c>
      <c r="D1336" s="11">
        <v>7660</v>
      </c>
      <c r="E1336" s="11">
        <v>254.55</v>
      </c>
      <c r="F1336" s="11">
        <v>346.98</v>
      </c>
      <c r="G1336" s="17">
        <f t="shared" si="89"/>
        <v>8.9173656052636954</v>
      </c>
      <c r="J1336" s="11">
        <v>184</v>
      </c>
      <c r="K1336" s="11">
        <v>2.15</v>
      </c>
      <c r="L1336" s="11">
        <v>19.37</v>
      </c>
      <c r="M1336" s="11">
        <v>5.5</v>
      </c>
      <c r="N1336" s="11">
        <v>16.82</v>
      </c>
      <c r="O1336" s="17">
        <f t="shared" si="88"/>
        <v>1.7515923566878979</v>
      </c>
    </row>
    <row r="1337" spans="2:15" x14ac:dyDescent="0.25">
      <c r="B1337" s="11">
        <v>549</v>
      </c>
      <c r="C1337" s="11">
        <v>3965</v>
      </c>
      <c r="D1337" s="11">
        <v>2120</v>
      </c>
      <c r="E1337" s="11">
        <v>256.58999999999997</v>
      </c>
      <c r="F1337" s="11">
        <v>189.97</v>
      </c>
      <c r="G1337" s="17">
        <f t="shared" si="89"/>
        <v>8.9888306448815989</v>
      </c>
      <c r="J1337" s="11">
        <v>10</v>
      </c>
      <c r="K1337" s="11">
        <v>2.13</v>
      </c>
      <c r="L1337" s="11">
        <v>9.35</v>
      </c>
      <c r="M1337" s="11">
        <v>5.53</v>
      </c>
      <c r="N1337" s="11">
        <v>11.97</v>
      </c>
      <c r="O1337" s="17">
        <f t="shared" si="88"/>
        <v>1.7611464968152866</v>
      </c>
    </row>
    <row r="1338" spans="2:15" x14ac:dyDescent="0.25">
      <c r="B1338" s="11">
        <v>443</v>
      </c>
      <c r="C1338" s="11">
        <v>4481</v>
      </c>
      <c r="D1338" s="11">
        <v>12018</v>
      </c>
      <c r="E1338" s="11">
        <v>257.52</v>
      </c>
      <c r="F1338" s="11">
        <v>434.13</v>
      </c>
      <c r="G1338" s="17">
        <f t="shared" si="89"/>
        <v>9.0214102952956452</v>
      </c>
      <c r="J1338" s="11">
        <v>121</v>
      </c>
      <c r="K1338" s="11">
        <v>2.23</v>
      </c>
      <c r="L1338" s="11">
        <v>9.68</v>
      </c>
      <c r="M1338" s="11">
        <v>5.56</v>
      </c>
      <c r="N1338" s="11">
        <v>11.54</v>
      </c>
      <c r="O1338" s="17">
        <f t="shared" si="88"/>
        <v>1.770700636942675</v>
      </c>
    </row>
    <row r="1339" spans="2:15" x14ac:dyDescent="0.25">
      <c r="B1339" s="11">
        <v>248</v>
      </c>
      <c r="C1339" s="11">
        <v>2303</v>
      </c>
      <c r="D1339" s="11">
        <v>6640</v>
      </c>
      <c r="E1339" s="11">
        <v>257.82</v>
      </c>
      <c r="F1339" s="11">
        <v>402.74</v>
      </c>
      <c r="G1339" s="17">
        <f t="shared" si="89"/>
        <v>9.0319198599453383</v>
      </c>
      <c r="J1339" s="11">
        <v>132</v>
      </c>
      <c r="K1339" s="11">
        <v>2.3199999999999998</v>
      </c>
      <c r="L1339" s="11">
        <v>6.68</v>
      </c>
      <c r="M1339" s="11">
        <v>5.6</v>
      </c>
      <c r="N1339" s="11">
        <v>9.6</v>
      </c>
      <c r="O1339" s="17">
        <f t="shared" si="88"/>
        <v>1.7834394904458597</v>
      </c>
    </row>
    <row r="1340" spans="2:15" x14ac:dyDescent="0.25">
      <c r="B1340" s="11">
        <v>40</v>
      </c>
      <c r="C1340" s="11">
        <v>4493</v>
      </c>
      <c r="D1340" s="11">
        <v>7736</v>
      </c>
      <c r="E1340" s="11">
        <v>259.91000000000003</v>
      </c>
      <c r="F1340" s="11">
        <v>334.92</v>
      </c>
      <c r="G1340" s="17">
        <f t="shared" si="89"/>
        <v>9.1051364936715267</v>
      </c>
      <c r="J1340" s="11">
        <v>338</v>
      </c>
      <c r="K1340" s="11">
        <v>2.04</v>
      </c>
      <c r="L1340" s="11">
        <v>6.78</v>
      </c>
      <c r="M1340" s="11">
        <v>5.66</v>
      </c>
      <c r="N1340" s="11">
        <v>10.23</v>
      </c>
      <c r="O1340" s="17">
        <f t="shared" si="88"/>
        <v>1.802547770700637</v>
      </c>
    </row>
    <row r="1341" spans="2:15" x14ac:dyDescent="0.25">
      <c r="B1341" s="11">
        <v>538</v>
      </c>
      <c r="C1341" s="11">
        <v>4007</v>
      </c>
      <c r="D1341" s="11">
        <v>8761</v>
      </c>
      <c r="E1341" s="11">
        <v>260.11</v>
      </c>
      <c r="F1341" s="11">
        <v>373.26</v>
      </c>
      <c r="G1341" s="17">
        <f t="shared" si="89"/>
        <v>9.1121428701046536</v>
      </c>
      <c r="J1341" s="11">
        <v>476</v>
      </c>
      <c r="K1341" s="11">
        <v>2.34</v>
      </c>
      <c r="L1341" s="11">
        <v>8.36</v>
      </c>
      <c r="M1341" s="11">
        <v>5.66</v>
      </c>
      <c r="N1341" s="11">
        <v>10.72</v>
      </c>
      <c r="O1341" s="17">
        <f t="shared" si="88"/>
        <v>1.802547770700637</v>
      </c>
    </row>
    <row r="1342" spans="2:15" x14ac:dyDescent="0.25">
      <c r="B1342" s="11">
        <v>242</v>
      </c>
      <c r="C1342" s="11">
        <v>3777</v>
      </c>
      <c r="D1342" s="11">
        <v>8038</v>
      </c>
      <c r="E1342" s="11">
        <v>260.58999999999997</v>
      </c>
      <c r="F1342" s="11">
        <v>360.78</v>
      </c>
      <c r="G1342" s="17">
        <f t="shared" si="89"/>
        <v>9.1289581735441594</v>
      </c>
      <c r="J1342" s="11">
        <v>169</v>
      </c>
      <c r="K1342" s="11">
        <v>2.25</v>
      </c>
      <c r="L1342" s="11">
        <v>20.62</v>
      </c>
      <c r="M1342" s="11">
        <v>5.69</v>
      </c>
      <c r="N1342" s="11">
        <v>17.489999999999998</v>
      </c>
      <c r="O1342" s="17">
        <f t="shared" si="88"/>
        <v>1.8121019108280256</v>
      </c>
    </row>
    <row r="1343" spans="2:15" x14ac:dyDescent="0.25">
      <c r="B1343" s="11">
        <v>91</v>
      </c>
      <c r="C1343" s="11">
        <v>4247</v>
      </c>
      <c r="D1343" s="11">
        <v>9120</v>
      </c>
      <c r="E1343" s="11">
        <v>260.94</v>
      </c>
      <c r="F1343" s="11">
        <v>374.13</v>
      </c>
      <c r="G1343" s="17">
        <f t="shared" si="89"/>
        <v>9.1412193323021356</v>
      </c>
      <c r="J1343" s="11">
        <v>126</v>
      </c>
      <c r="K1343" s="11">
        <v>2.34</v>
      </c>
      <c r="L1343" s="11">
        <v>22.11</v>
      </c>
      <c r="M1343" s="11">
        <v>5.75</v>
      </c>
      <c r="N1343" s="11">
        <v>17.63</v>
      </c>
      <c r="O1343" s="17">
        <f t="shared" si="88"/>
        <v>1.8312101910828025</v>
      </c>
    </row>
    <row r="1344" spans="2:15" x14ac:dyDescent="0.25">
      <c r="B1344" s="11">
        <v>506</v>
      </c>
      <c r="C1344" s="11">
        <v>4108</v>
      </c>
      <c r="D1344" s="11">
        <v>8516</v>
      </c>
      <c r="E1344" s="11">
        <v>260.98</v>
      </c>
      <c r="F1344" s="11">
        <v>366.96</v>
      </c>
      <c r="G1344" s="17">
        <f t="shared" si="89"/>
        <v>9.1426206075887606</v>
      </c>
      <c r="J1344" s="11">
        <v>53</v>
      </c>
      <c r="K1344" s="11">
        <v>2.4700000000000002</v>
      </c>
      <c r="L1344" s="11">
        <v>12.22</v>
      </c>
      <c r="M1344" s="11">
        <v>5.84</v>
      </c>
      <c r="N1344" s="11">
        <v>13</v>
      </c>
      <c r="O1344" s="17">
        <f t="shared" ref="O1344:O1407" si="90">M1344/3.14</f>
        <v>1.859872611464968</v>
      </c>
    </row>
    <row r="1345" spans="2:15" x14ac:dyDescent="0.25">
      <c r="B1345" s="11">
        <v>37</v>
      </c>
      <c r="C1345" s="11">
        <v>3410</v>
      </c>
      <c r="D1345" s="11">
        <v>7028</v>
      </c>
      <c r="E1345" s="11">
        <v>262.20999999999998</v>
      </c>
      <c r="F1345" s="11">
        <v>353.12</v>
      </c>
      <c r="G1345" s="17">
        <f t="shared" si="89"/>
        <v>9.1857098226524982</v>
      </c>
      <c r="J1345" s="11">
        <v>177</v>
      </c>
      <c r="K1345" s="11">
        <v>1.85</v>
      </c>
      <c r="L1345" s="11">
        <v>18.829999999999998</v>
      </c>
      <c r="M1345" s="11">
        <v>5.87</v>
      </c>
      <c r="N1345" s="11">
        <v>17.34</v>
      </c>
      <c r="O1345" s="17">
        <f t="shared" si="90"/>
        <v>1.8694267515923566</v>
      </c>
    </row>
    <row r="1346" spans="2:15" x14ac:dyDescent="0.25">
      <c r="B1346" s="11">
        <v>205</v>
      </c>
      <c r="C1346" s="11">
        <v>4007</v>
      </c>
      <c r="D1346" s="11">
        <v>7809</v>
      </c>
      <c r="E1346" s="11">
        <v>263.76</v>
      </c>
      <c r="F1346" s="11">
        <v>353.61</v>
      </c>
      <c r="G1346" s="17">
        <f t="shared" si="89"/>
        <v>9.2400092400092397</v>
      </c>
      <c r="J1346" s="11">
        <v>149</v>
      </c>
      <c r="K1346" s="11">
        <v>2.42</v>
      </c>
      <c r="L1346" s="11">
        <v>13.21</v>
      </c>
      <c r="M1346" s="11">
        <v>5.91</v>
      </c>
      <c r="N1346" s="11">
        <v>14.14</v>
      </c>
      <c r="O1346" s="17">
        <f t="shared" si="90"/>
        <v>1.8821656050955413</v>
      </c>
    </row>
    <row r="1347" spans="2:15" x14ac:dyDescent="0.25">
      <c r="B1347" s="11">
        <v>344</v>
      </c>
      <c r="C1347" s="11">
        <v>4030</v>
      </c>
      <c r="D1347" s="11">
        <v>7750</v>
      </c>
      <c r="E1347" s="11">
        <v>263.91000000000003</v>
      </c>
      <c r="F1347" s="11">
        <v>357.65</v>
      </c>
      <c r="G1347" s="17">
        <f t="shared" si="89"/>
        <v>9.2452640223340872</v>
      </c>
      <c r="J1347" s="11">
        <v>218</v>
      </c>
      <c r="K1347" s="11">
        <v>2.2999999999999998</v>
      </c>
      <c r="L1347" s="11">
        <v>16.52</v>
      </c>
      <c r="M1347" s="11">
        <v>5.94</v>
      </c>
      <c r="N1347" s="11">
        <v>15.45</v>
      </c>
      <c r="O1347" s="17">
        <f t="shared" si="90"/>
        <v>1.89171974522293</v>
      </c>
    </row>
    <row r="1348" spans="2:15" x14ac:dyDescent="0.25">
      <c r="B1348" s="11">
        <v>525</v>
      </c>
      <c r="C1348" s="11">
        <v>4234</v>
      </c>
      <c r="D1348" s="11">
        <v>8986</v>
      </c>
      <c r="E1348" s="11">
        <v>264.20999999999998</v>
      </c>
      <c r="F1348" s="11">
        <v>393.26</v>
      </c>
      <c r="G1348" s="17">
        <f t="shared" si="89"/>
        <v>9.2557735869837785</v>
      </c>
      <c r="J1348" s="11">
        <v>279</v>
      </c>
      <c r="K1348" s="11">
        <v>2.21</v>
      </c>
      <c r="L1348" s="11">
        <v>9.06</v>
      </c>
      <c r="M1348" s="11">
        <v>6</v>
      </c>
      <c r="N1348" s="11">
        <v>11.59</v>
      </c>
      <c r="O1348" s="17">
        <f t="shared" si="90"/>
        <v>1.910828025477707</v>
      </c>
    </row>
    <row r="1349" spans="2:15" x14ac:dyDescent="0.25">
      <c r="B1349" s="11">
        <v>21</v>
      </c>
      <c r="C1349" s="11">
        <v>3615</v>
      </c>
      <c r="D1349" s="11">
        <v>7675</v>
      </c>
      <c r="E1349" s="11">
        <v>264.41000000000003</v>
      </c>
      <c r="F1349" s="11">
        <v>398.43</v>
      </c>
      <c r="G1349" s="17">
        <f t="shared" si="89"/>
        <v>9.2627799634169072</v>
      </c>
      <c r="J1349" s="11">
        <v>499</v>
      </c>
      <c r="K1349" s="11">
        <v>2.69</v>
      </c>
      <c r="L1349" s="11">
        <v>10.130000000000001</v>
      </c>
      <c r="M1349" s="11">
        <v>6</v>
      </c>
      <c r="N1349" s="11">
        <v>11.88</v>
      </c>
      <c r="O1349" s="17">
        <f t="shared" si="90"/>
        <v>1.910828025477707</v>
      </c>
    </row>
    <row r="1350" spans="2:15" x14ac:dyDescent="0.25">
      <c r="B1350" s="11">
        <v>531</v>
      </c>
      <c r="C1350" s="11">
        <v>3913</v>
      </c>
      <c r="D1350" s="11">
        <v>9955</v>
      </c>
      <c r="E1350" s="11">
        <v>264.63</v>
      </c>
      <c r="F1350" s="11">
        <v>419.35</v>
      </c>
      <c r="G1350" s="17">
        <f t="shared" si="89"/>
        <v>9.2704869774933467</v>
      </c>
      <c r="J1350" s="11">
        <v>157</v>
      </c>
      <c r="K1350" s="11">
        <v>2.2400000000000002</v>
      </c>
      <c r="L1350" s="11">
        <v>12.64</v>
      </c>
      <c r="M1350" s="11">
        <v>6.01</v>
      </c>
      <c r="N1350" s="11">
        <v>13.99</v>
      </c>
      <c r="O1350" s="17">
        <f t="shared" si="90"/>
        <v>1.9140127388535031</v>
      </c>
    </row>
    <row r="1351" spans="2:15" x14ac:dyDescent="0.25">
      <c r="B1351" s="11">
        <v>482</v>
      </c>
      <c r="C1351" s="11">
        <v>4254</v>
      </c>
      <c r="D1351" s="11">
        <v>7018</v>
      </c>
      <c r="E1351" s="11">
        <v>265.14</v>
      </c>
      <c r="F1351" s="11">
        <v>342.15</v>
      </c>
      <c r="G1351" s="17">
        <f t="shared" si="89"/>
        <v>9.288353237397823</v>
      </c>
      <c r="J1351" s="11">
        <v>405</v>
      </c>
      <c r="K1351" s="11">
        <v>2.41</v>
      </c>
      <c r="L1351" s="11">
        <v>15.88</v>
      </c>
      <c r="M1351" s="11">
        <v>6.04</v>
      </c>
      <c r="N1351" s="11">
        <v>15.44</v>
      </c>
      <c r="O1351" s="17">
        <f t="shared" si="90"/>
        <v>1.9235668789808917</v>
      </c>
    </row>
    <row r="1352" spans="2:15" x14ac:dyDescent="0.25">
      <c r="B1352" s="11">
        <v>94</v>
      </c>
      <c r="C1352" s="11">
        <v>4214</v>
      </c>
      <c r="D1352" s="11">
        <v>10088</v>
      </c>
      <c r="E1352" s="11">
        <v>266.55</v>
      </c>
      <c r="F1352" s="11">
        <v>425.59</v>
      </c>
      <c r="G1352" s="17">
        <f t="shared" si="89"/>
        <v>9.3377481912513769</v>
      </c>
      <c r="J1352" s="11">
        <v>188</v>
      </c>
      <c r="K1352" s="11">
        <v>2.31</v>
      </c>
      <c r="L1352" s="11">
        <v>25.85</v>
      </c>
      <c r="M1352" s="11">
        <v>6.09</v>
      </c>
      <c r="N1352" s="11">
        <v>19.850000000000001</v>
      </c>
      <c r="O1352" s="17">
        <f t="shared" si="90"/>
        <v>1.9394904458598725</v>
      </c>
    </row>
    <row r="1353" spans="2:15" x14ac:dyDescent="0.25">
      <c r="B1353" s="11">
        <v>316</v>
      </c>
      <c r="C1353" s="11">
        <v>4714</v>
      </c>
      <c r="D1353" s="11">
        <v>8734</v>
      </c>
      <c r="E1353" s="11">
        <v>269.56</v>
      </c>
      <c r="F1353" s="11">
        <v>367.1</v>
      </c>
      <c r="G1353" s="17">
        <f t="shared" si="89"/>
        <v>9.4431941565699535</v>
      </c>
      <c r="J1353" s="11">
        <v>64</v>
      </c>
      <c r="K1353" s="11">
        <v>2.31</v>
      </c>
      <c r="L1353" s="11">
        <v>17.53</v>
      </c>
      <c r="M1353" s="11">
        <v>6.13</v>
      </c>
      <c r="N1353" s="11">
        <v>16.04</v>
      </c>
      <c r="O1353" s="17">
        <f t="shared" si="90"/>
        <v>1.9522292993630572</v>
      </c>
    </row>
    <row r="1354" spans="2:15" x14ac:dyDescent="0.25">
      <c r="B1354" s="11">
        <v>72</v>
      </c>
      <c r="C1354" s="11">
        <v>3386</v>
      </c>
      <c r="D1354" s="11">
        <v>9931</v>
      </c>
      <c r="E1354" s="11">
        <v>271.91000000000003</v>
      </c>
      <c r="F1354" s="11">
        <v>434.48</v>
      </c>
      <c r="G1354" s="17">
        <f t="shared" si="89"/>
        <v>9.5255190796592082</v>
      </c>
      <c r="J1354" s="11">
        <v>82</v>
      </c>
      <c r="K1354" s="11">
        <v>2.4300000000000002</v>
      </c>
      <c r="L1354" s="11">
        <v>16.63</v>
      </c>
      <c r="M1354" s="11">
        <v>6.15</v>
      </c>
      <c r="N1354" s="11">
        <v>15.76</v>
      </c>
      <c r="O1354" s="17">
        <f t="shared" si="90"/>
        <v>1.9585987261146498</v>
      </c>
    </row>
    <row r="1355" spans="2:15" x14ac:dyDescent="0.25">
      <c r="B1355" s="11">
        <v>321</v>
      </c>
      <c r="C1355" s="11">
        <v>4395</v>
      </c>
      <c r="D1355" s="11">
        <v>8627</v>
      </c>
      <c r="E1355" s="11">
        <v>274.94</v>
      </c>
      <c r="F1355" s="11">
        <v>391.75</v>
      </c>
      <c r="G1355" s="17">
        <f t="shared" si="89"/>
        <v>9.6316656826210973</v>
      </c>
      <c r="J1355" s="11">
        <v>32</v>
      </c>
      <c r="K1355" s="11">
        <v>2.63</v>
      </c>
      <c r="L1355" s="11">
        <v>26.06</v>
      </c>
      <c r="M1355" s="11">
        <v>6.16</v>
      </c>
      <c r="N1355" s="11">
        <v>20</v>
      </c>
      <c r="O1355" s="17">
        <f t="shared" si="90"/>
        <v>1.9617834394904459</v>
      </c>
    </row>
    <row r="1356" spans="2:15" x14ac:dyDescent="0.25">
      <c r="B1356" s="11">
        <v>149</v>
      </c>
      <c r="C1356" s="11">
        <v>3868</v>
      </c>
      <c r="D1356" s="11">
        <v>7691</v>
      </c>
      <c r="E1356" s="11">
        <v>275.18</v>
      </c>
      <c r="F1356" s="11">
        <v>364.19</v>
      </c>
      <c r="G1356" s="17">
        <f t="shared" si="89"/>
        <v>9.6400733343408511</v>
      </c>
      <c r="J1356" s="11">
        <v>9</v>
      </c>
      <c r="K1356" s="11">
        <v>2.81</v>
      </c>
      <c r="L1356" s="11">
        <v>10.74</v>
      </c>
      <c r="M1356" s="11">
        <v>6.22</v>
      </c>
      <c r="N1356" s="11">
        <v>12.53</v>
      </c>
      <c r="O1356" s="17">
        <f t="shared" si="90"/>
        <v>1.9808917197452227</v>
      </c>
    </row>
    <row r="1357" spans="2:15" x14ac:dyDescent="0.25">
      <c r="B1357" s="11">
        <v>115</v>
      </c>
      <c r="C1357" s="11">
        <v>5066</v>
      </c>
      <c r="D1357" s="11">
        <v>9578</v>
      </c>
      <c r="E1357" s="11">
        <v>275.76</v>
      </c>
      <c r="F1357" s="11">
        <v>375.02</v>
      </c>
      <c r="G1357" s="17">
        <f t="shared" si="89"/>
        <v>9.6603918259969213</v>
      </c>
      <c r="J1357" s="11">
        <v>97</v>
      </c>
      <c r="K1357" s="11">
        <v>2.35</v>
      </c>
      <c r="L1357" s="11">
        <v>19.190000000000001</v>
      </c>
      <c r="M1357" s="11">
        <v>6.22</v>
      </c>
      <c r="N1357" s="11">
        <v>17.12</v>
      </c>
      <c r="O1357" s="17">
        <f t="shared" si="90"/>
        <v>1.9808917197452227</v>
      </c>
    </row>
    <row r="1358" spans="2:15" x14ac:dyDescent="0.25">
      <c r="B1358" s="11">
        <v>180</v>
      </c>
      <c r="C1358" s="11">
        <v>3080</v>
      </c>
      <c r="D1358" s="11">
        <v>8251</v>
      </c>
      <c r="E1358" s="11">
        <v>279.08</v>
      </c>
      <c r="F1358" s="11">
        <v>438.58</v>
      </c>
      <c r="G1358" s="17">
        <f t="shared" si="89"/>
        <v>9.7766976747868473</v>
      </c>
      <c r="J1358" s="11">
        <v>340</v>
      </c>
      <c r="K1358" s="11">
        <v>2.81</v>
      </c>
      <c r="L1358" s="11">
        <v>5.87</v>
      </c>
      <c r="M1358" s="11">
        <v>6.28</v>
      </c>
      <c r="N1358" s="11">
        <v>9</v>
      </c>
      <c r="O1358" s="17">
        <f t="shared" si="90"/>
        <v>2</v>
      </c>
    </row>
    <row r="1359" spans="2:15" x14ac:dyDescent="0.25">
      <c r="B1359" s="11">
        <v>59</v>
      </c>
      <c r="C1359" s="11">
        <v>5142</v>
      </c>
      <c r="D1359" s="11">
        <v>10467</v>
      </c>
      <c r="E1359" s="11">
        <v>279.18</v>
      </c>
      <c r="F1359" s="11">
        <v>426.13</v>
      </c>
      <c r="G1359" s="17">
        <f t="shared" si="89"/>
        <v>9.7802008630034116</v>
      </c>
      <c r="J1359" s="11">
        <v>46</v>
      </c>
      <c r="K1359" s="11">
        <v>2.76</v>
      </c>
      <c r="L1359" s="11">
        <v>13.88</v>
      </c>
      <c r="M1359" s="11">
        <v>6.31</v>
      </c>
      <c r="N1359" s="11">
        <v>14.07</v>
      </c>
      <c r="O1359" s="17">
        <f t="shared" si="90"/>
        <v>2.0095541401273884</v>
      </c>
    </row>
    <row r="1360" spans="2:15" x14ac:dyDescent="0.25">
      <c r="B1360" s="11">
        <v>65</v>
      </c>
      <c r="C1360" s="11">
        <v>4308</v>
      </c>
      <c r="D1360" s="11">
        <v>12579</v>
      </c>
      <c r="E1360" s="11">
        <v>279.85000000000002</v>
      </c>
      <c r="F1360" s="11">
        <v>471.14</v>
      </c>
      <c r="G1360" s="17">
        <f t="shared" si="89"/>
        <v>9.8036722240543916</v>
      </c>
      <c r="J1360" s="11">
        <v>31</v>
      </c>
      <c r="K1360" s="11">
        <v>2.61</v>
      </c>
      <c r="L1360" s="11">
        <v>22.65</v>
      </c>
      <c r="M1360" s="11">
        <v>6.35</v>
      </c>
      <c r="N1360" s="11">
        <v>18.03</v>
      </c>
      <c r="O1360" s="17">
        <f t="shared" si="90"/>
        <v>2.0222929936305731</v>
      </c>
    </row>
    <row r="1361" spans="2:15" x14ac:dyDescent="0.25">
      <c r="B1361" s="11">
        <v>545</v>
      </c>
      <c r="C1361" s="11">
        <v>4476</v>
      </c>
      <c r="D1361" s="11">
        <v>8277</v>
      </c>
      <c r="E1361" s="11">
        <v>280.25</v>
      </c>
      <c r="F1361" s="11">
        <v>370.09</v>
      </c>
      <c r="G1361" s="17">
        <f t="shared" si="89"/>
        <v>9.8176849769206456</v>
      </c>
      <c r="J1361" s="11">
        <v>106</v>
      </c>
      <c r="K1361" s="11">
        <v>2.42</v>
      </c>
      <c r="L1361" s="11">
        <v>20.98</v>
      </c>
      <c r="M1361" s="11">
        <v>6.35</v>
      </c>
      <c r="N1361" s="11">
        <v>17.579999999999998</v>
      </c>
      <c r="O1361" s="17">
        <f t="shared" si="90"/>
        <v>2.0222929936305731</v>
      </c>
    </row>
    <row r="1362" spans="2:15" x14ac:dyDescent="0.25">
      <c r="B1362" s="11">
        <v>48</v>
      </c>
      <c r="C1362" s="11">
        <v>4492</v>
      </c>
      <c r="D1362" s="11">
        <v>8590</v>
      </c>
      <c r="E1362" s="11">
        <v>281.08</v>
      </c>
      <c r="F1362" s="11">
        <v>385.79</v>
      </c>
      <c r="G1362" s="17">
        <f t="shared" si="89"/>
        <v>9.8467614391181275</v>
      </c>
      <c r="J1362" s="11">
        <v>164</v>
      </c>
      <c r="K1362" s="11">
        <v>1.95</v>
      </c>
      <c r="L1362" s="11">
        <v>15.74</v>
      </c>
      <c r="M1362" s="11">
        <v>6.35</v>
      </c>
      <c r="N1362" s="11">
        <v>16.059999999999999</v>
      </c>
      <c r="O1362" s="17">
        <f t="shared" si="90"/>
        <v>2.0222929936305731</v>
      </c>
    </row>
    <row r="1363" spans="2:15" x14ac:dyDescent="0.25">
      <c r="B1363" s="11">
        <v>230</v>
      </c>
      <c r="C1363" s="11">
        <v>4146</v>
      </c>
      <c r="D1363" s="11">
        <v>9505</v>
      </c>
      <c r="E1363" s="11">
        <v>282.58999999999997</v>
      </c>
      <c r="F1363" s="11">
        <v>414.68</v>
      </c>
      <c r="G1363" s="17">
        <f t="shared" si="89"/>
        <v>9.8996595811882422</v>
      </c>
      <c r="J1363" s="11">
        <v>225</v>
      </c>
      <c r="K1363" s="11">
        <v>2.72</v>
      </c>
      <c r="L1363" s="11">
        <v>16.04</v>
      </c>
      <c r="M1363" s="11">
        <v>6.37</v>
      </c>
      <c r="N1363" s="11">
        <v>15.5</v>
      </c>
      <c r="O1363" s="17">
        <f t="shared" si="90"/>
        <v>2.0286624203821657</v>
      </c>
    </row>
    <row r="1364" spans="2:15" x14ac:dyDescent="0.25">
      <c r="B1364" s="11">
        <v>299</v>
      </c>
      <c r="C1364" s="11">
        <v>5395</v>
      </c>
      <c r="D1364" s="11">
        <v>9874</v>
      </c>
      <c r="E1364" s="11">
        <v>284.01</v>
      </c>
      <c r="F1364" s="11">
        <v>388.33</v>
      </c>
      <c r="G1364" s="17">
        <f t="shared" si="89"/>
        <v>9.9494048538634523</v>
      </c>
      <c r="J1364" s="11">
        <v>252</v>
      </c>
      <c r="K1364" s="11">
        <v>2.6</v>
      </c>
      <c r="L1364" s="11">
        <v>21.26</v>
      </c>
      <c r="M1364" s="11">
        <v>6.41</v>
      </c>
      <c r="N1364" s="11">
        <v>17.850000000000001</v>
      </c>
      <c r="O1364" s="17">
        <f t="shared" si="90"/>
        <v>2.0414012738853504</v>
      </c>
    </row>
    <row r="1365" spans="2:15" x14ac:dyDescent="0.25">
      <c r="B1365" s="11">
        <v>262</v>
      </c>
      <c r="C1365" s="11">
        <v>4071</v>
      </c>
      <c r="D1365" s="11">
        <v>10038</v>
      </c>
      <c r="E1365" s="11">
        <v>284.79000000000002</v>
      </c>
      <c r="F1365" s="11">
        <v>430.13</v>
      </c>
      <c r="G1365" s="17">
        <f t="shared" si="89"/>
        <v>9.976729721952653</v>
      </c>
      <c r="J1365" s="11">
        <v>127</v>
      </c>
      <c r="K1365" s="11">
        <v>2.71</v>
      </c>
      <c r="L1365" s="11">
        <v>17.79</v>
      </c>
      <c r="M1365" s="11">
        <v>6.5</v>
      </c>
      <c r="N1365" s="11">
        <v>17.190000000000001</v>
      </c>
      <c r="O1365" s="17">
        <f t="shared" si="90"/>
        <v>2.0700636942675157</v>
      </c>
    </row>
    <row r="1366" spans="2:15" x14ac:dyDescent="0.25">
      <c r="B1366" s="11">
        <v>466</v>
      </c>
      <c r="C1366" s="11">
        <v>4146</v>
      </c>
      <c r="D1366" s="11">
        <v>10098</v>
      </c>
      <c r="E1366" s="11">
        <v>284.94</v>
      </c>
      <c r="F1366" s="11">
        <v>455.1</v>
      </c>
      <c r="G1366" s="17">
        <f t="shared" si="89"/>
        <v>9.9819845042774986</v>
      </c>
      <c r="J1366" s="11">
        <v>298</v>
      </c>
      <c r="K1366" s="11">
        <v>2.87</v>
      </c>
      <c r="L1366" s="11">
        <v>11.7</v>
      </c>
      <c r="M1366" s="11">
        <v>6.5</v>
      </c>
      <c r="N1366" s="11">
        <v>12.85</v>
      </c>
      <c r="O1366" s="17">
        <f t="shared" si="90"/>
        <v>2.0700636942675157</v>
      </c>
    </row>
    <row r="1367" spans="2:15" x14ac:dyDescent="0.25">
      <c r="B1367" s="11">
        <v>427</v>
      </c>
      <c r="C1367" s="11">
        <v>5344</v>
      </c>
      <c r="D1367" s="11">
        <v>9834</v>
      </c>
      <c r="E1367" s="11">
        <v>285.08</v>
      </c>
      <c r="F1367" s="11">
        <v>382.23</v>
      </c>
      <c r="G1367" s="17">
        <f t="shared" si="89"/>
        <v>9.986888967780688</v>
      </c>
      <c r="J1367" s="11">
        <v>467</v>
      </c>
      <c r="K1367" s="11">
        <v>3.09</v>
      </c>
      <c r="L1367" s="11">
        <v>15.35</v>
      </c>
      <c r="M1367" s="11">
        <v>6.5</v>
      </c>
      <c r="N1367" s="11">
        <v>14.51</v>
      </c>
      <c r="O1367" s="17">
        <f t="shared" si="90"/>
        <v>2.0700636942675157</v>
      </c>
    </row>
    <row r="1368" spans="2:15" x14ac:dyDescent="0.25">
      <c r="B1368" s="11">
        <v>438</v>
      </c>
      <c r="C1368" s="11">
        <v>4501</v>
      </c>
      <c r="D1368" s="11">
        <v>9830</v>
      </c>
      <c r="E1368" s="11">
        <v>286.14999999999998</v>
      </c>
      <c r="F1368" s="11">
        <v>399.81</v>
      </c>
      <c r="G1368" s="17">
        <f t="shared" si="89"/>
        <v>10.024373081697922</v>
      </c>
      <c r="J1368" s="11">
        <v>50</v>
      </c>
      <c r="K1368" s="11">
        <v>2.99</v>
      </c>
      <c r="L1368" s="11">
        <v>16.239999999999998</v>
      </c>
      <c r="M1368" s="11">
        <v>6.57</v>
      </c>
      <c r="N1368" s="11">
        <v>15.27</v>
      </c>
      <c r="O1368" s="17">
        <f t="shared" si="90"/>
        <v>2.0923566878980893</v>
      </c>
    </row>
    <row r="1369" spans="2:15" x14ac:dyDescent="0.25">
      <c r="B1369" s="11">
        <v>151</v>
      </c>
      <c r="C1369" s="11">
        <v>4031</v>
      </c>
      <c r="D1369" s="11">
        <v>8689</v>
      </c>
      <c r="E1369" s="11">
        <v>292.19</v>
      </c>
      <c r="F1369" s="11">
        <v>399.35</v>
      </c>
      <c r="G1369" s="17">
        <f t="shared" ref="G1369:G1419" si="91">E1369/(3.14*9.0909)</f>
        <v>10.23596564997839</v>
      </c>
      <c r="J1369" s="11">
        <v>38</v>
      </c>
      <c r="K1369" s="11">
        <v>3.05</v>
      </c>
      <c r="L1369" s="11">
        <v>23.5</v>
      </c>
      <c r="M1369" s="11">
        <v>6.63</v>
      </c>
      <c r="N1369" s="11">
        <v>18.63</v>
      </c>
      <c r="O1369" s="17">
        <f t="shared" si="90"/>
        <v>2.1114649681528661</v>
      </c>
    </row>
    <row r="1370" spans="2:15" x14ac:dyDescent="0.25">
      <c r="B1370" s="11">
        <v>539</v>
      </c>
      <c r="C1370" s="11">
        <v>5786</v>
      </c>
      <c r="D1370" s="11">
        <v>12823</v>
      </c>
      <c r="E1370" s="11">
        <v>295.32</v>
      </c>
      <c r="F1370" s="11">
        <v>430.68</v>
      </c>
      <c r="G1370" s="17">
        <f t="shared" si="91"/>
        <v>10.345615441156843</v>
      </c>
      <c r="J1370" s="11">
        <v>386</v>
      </c>
      <c r="K1370" s="11">
        <v>3.1</v>
      </c>
      <c r="L1370" s="11">
        <v>15.05</v>
      </c>
      <c r="M1370" s="11">
        <v>6.66</v>
      </c>
      <c r="N1370" s="11">
        <v>14.79</v>
      </c>
      <c r="O1370" s="17">
        <f t="shared" si="90"/>
        <v>2.1210191082802545</v>
      </c>
    </row>
    <row r="1371" spans="2:15" x14ac:dyDescent="0.25">
      <c r="B1371" s="11">
        <v>113</v>
      </c>
      <c r="C1371" s="11">
        <v>5780</v>
      </c>
      <c r="D1371" s="11">
        <v>10369</v>
      </c>
      <c r="E1371" s="11">
        <v>295.91000000000003</v>
      </c>
      <c r="F1371" s="11">
        <v>386.33</v>
      </c>
      <c r="G1371" s="17">
        <f t="shared" si="91"/>
        <v>10.366284251634571</v>
      </c>
      <c r="J1371" s="11">
        <v>90</v>
      </c>
      <c r="K1371" s="11">
        <v>2.81</v>
      </c>
      <c r="L1371" s="11">
        <v>17.18</v>
      </c>
      <c r="M1371" s="11">
        <v>6.71</v>
      </c>
      <c r="N1371" s="11">
        <v>15.8</v>
      </c>
      <c r="O1371" s="17">
        <f t="shared" si="90"/>
        <v>2.1369426751592355</v>
      </c>
    </row>
    <row r="1372" spans="2:15" x14ac:dyDescent="0.25">
      <c r="B1372" s="11">
        <v>169</v>
      </c>
      <c r="C1372" s="11">
        <v>5961</v>
      </c>
      <c r="D1372" s="11">
        <v>10749</v>
      </c>
      <c r="E1372" s="11">
        <v>296.11</v>
      </c>
      <c r="F1372" s="11">
        <v>415.65</v>
      </c>
      <c r="G1372" s="17">
        <f t="shared" si="91"/>
        <v>10.373290628067698</v>
      </c>
      <c r="J1372" s="11">
        <v>52</v>
      </c>
      <c r="K1372" s="11">
        <v>3.11</v>
      </c>
      <c r="L1372" s="11">
        <v>17.149999999999999</v>
      </c>
      <c r="M1372" s="11">
        <v>6.75</v>
      </c>
      <c r="N1372" s="11">
        <v>15.5</v>
      </c>
      <c r="O1372" s="17">
        <f t="shared" si="90"/>
        <v>2.1496815286624202</v>
      </c>
    </row>
    <row r="1373" spans="2:15" x14ac:dyDescent="0.25">
      <c r="B1373" s="11">
        <v>70</v>
      </c>
      <c r="C1373" s="11">
        <v>5323</v>
      </c>
      <c r="D1373" s="11">
        <v>10425</v>
      </c>
      <c r="E1373" s="11">
        <v>298.58999999999997</v>
      </c>
      <c r="F1373" s="11">
        <v>411.16</v>
      </c>
      <c r="G1373" s="17">
        <f t="shared" si="91"/>
        <v>10.460169695838486</v>
      </c>
      <c r="J1373" s="11">
        <v>363</v>
      </c>
      <c r="K1373" s="11">
        <v>2.72</v>
      </c>
      <c r="L1373" s="11">
        <v>10.09</v>
      </c>
      <c r="M1373" s="11">
        <v>6.75</v>
      </c>
      <c r="N1373" s="11">
        <v>12.28</v>
      </c>
      <c r="O1373" s="17">
        <f t="shared" si="90"/>
        <v>2.1496815286624202</v>
      </c>
    </row>
    <row r="1374" spans="2:15" x14ac:dyDescent="0.25">
      <c r="B1374" s="11">
        <v>140</v>
      </c>
      <c r="C1374" s="11">
        <v>5671</v>
      </c>
      <c r="D1374" s="11">
        <v>10804</v>
      </c>
      <c r="E1374" s="11">
        <v>300.98</v>
      </c>
      <c r="F1374" s="11">
        <v>404.48</v>
      </c>
      <c r="G1374" s="17">
        <f t="shared" si="91"/>
        <v>10.543895894214366</v>
      </c>
      <c r="J1374" s="11">
        <v>165</v>
      </c>
      <c r="K1374" s="11">
        <v>2.81</v>
      </c>
      <c r="L1374" s="11">
        <v>17.100000000000001</v>
      </c>
      <c r="M1374" s="11">
        <v>6.79</v>
      </c>
      <c r="N1374" s="11">
        <v>15.98</v>
      </c>
      <c r="O1374" s="17">
        <f t="shared" si="90"/>
        <v>2.1624203821656049</v>
      </c>
    </row>
    <row r="1375" spans="2:15" x14ac:dyDescent="0.25">
      <c r="B1375" s="11">
        <v>469</v>
      </c>
      <c r="C1375" s="11">
        <v>5049</v>
      </c>
      <c r="D1375" s="11">
        <v>10433</v>
      </c>
      <c r="E1375" s="11">
        <v>301.36</v>
      </c>
      <c r="F1375" s="11">
        <v>424.62</v>
      </c>
      <c r="G1375" s="17">
        <f t="shared" si="91"/>
        <v>10.557208009437309</v>
      </c>
      <c r="J1375" s="11">
        <v>434</v>
      </c>
      <c r="K1375" s="11">
        <v>3.24</v>
      </c>
      <c r="L1375" s="11">
        <v>11.12</v>
      </c>
      <c r="M1375" s="11">
        <v>6.9</v>
      </c>
      <c r="N1375" s="11">
        <v>12.56</v>
      </c>
      <c r="O1375" s="17">
        <f t="shared" si="90"/>
        <v>2.1974522292993632</v>
      </c>
    </row>
    <row r="1376" spans="2:15" x14ac:dyDescent="0.25">
      <c r="B1376" s="11">
        <v>328</v>
      </c>
      <c r="C1376" s="11">
        <v>5082</v>
      </c>
      <c r="D1376" s="11">
        <v>1113</v>
      </c>
      <c r="E1376" s="11">
        <v>302.49</v>
      </c>
      <c r="F1376" s="11">
        <v>142.51</v>
      </c>
      <c r="G1376" s="17">
        <f t="shared" si="91"/>
        <v>10.596794036284482</v>
      </c>
      <c r="J1376" s="11">
        <v>257</v>
      </c>
      <c r="K1376" s="11">
        <v>3.07</v>
      </c>
      <c r="L1376" s="11">
        <v>15.58</v>
      </c>
      <c r="M1376" s="11">
        <v>7</v>
      </c>
      <c r="N1376" s="11">
        <v>15.41</v>
      </c>
      <c r="O1376" s="17">
        <f t="shared" si="90"/>
        <v>2.2292993630573248</v>
      </c>
    </row>
    <row r="1377" spans="2:15" x14ac:dyDescent="0.25">
      <c r="B1377" s="11">
        <v>199</v>
      </c>
      <c r="C1377" s="11">
        <v>4690</v>
      </c>
      <c r="D1377" s="11">
        <v>10484</v>
      </c>
      <c r="E1377" s="11">
        <v>303.42</v>
      </c>
      <c r="F1377" s="11">
        <v>428.23</v>
      </c>
      <c r="G1377" s="17">
        <f t="shared" si="91"/>
        <v>10.629373686698528</v>
      </c>
      <c r="J1377" s="11">
        <v>458</v>
      </c>
      <c r="K1377" s="11">
        <v>3.62</v>
      </c>
      <c r="L1377" s="11">
        <v>9.5500000000000007</v>
      </c>
      <c r="M1377" s="11">
        <v>7.03</v>
      </c>
      <c r="N1377" s="11">
        <v>11.97</v>
      </c>
      <c r="O1377" s="17">
        <f t="shared" si="90"/>
        <v>2.2388535031847132</v>
      </c>
    </row>
    <row r="1378" spans="2:15" x14ac:dyDescent="0.25">
      <c r="B1378" s="11">
        <v>325</v>
      </c>
      <c r="C1378" s="11">
        <v>5566</v>
      </c>
      <c r="D1378" s="11">
        <v>10920</v>
      </c>
      <c r="E1378" s="11">
        <v>303.62</v>
      </c>
      <c r="F1378" s="11">
        <v>412.09</v>
      </c>
      <c r="G1378" s="17">
        <f t="shared" si="91"/>
        <v>10.636380063131655</v>
      </c>
      <c r="J1378" s="11">
        <v>473</v>
      </c>
      <c r="K1378" s="11">
        <v>3.59</v>
      </c>
      <c r="L1378" s="11">
        <v>11.3</v>
      </c>
      <c r="M1378" s="11">
        <v>7.1</v>
      </c>
      <c r="N1378" s="11">
        <v>12.58</v>
      </c>
      <c r="O1378" s="17">
        <f t="shared" si="90"/>
        <v>2.2611464968152863</v>
      </c>
    </row>
    <row r="1379" spans="2:15" x14ac:dyDescent="0.25">
      <c r="B1379" s="11">
        <v>173</v>
      </c>
      <c r="C1379" s="11">
        <v>6135</v>
      </c>
      <c r="D1379" s="11">
        <v>9876</v>
      </c>
      <c r="E1379" s="11">
        <v>304.35000000000002</v>
      </c>
      <c r="F1379" s="11">
        <v>396.29</v>
      </c>
      <c r="G1379" s="17">
        <f t="shared" si="91"/>
        <v>10.661953337112575</v>
      </c>
      <c r="J1379" s="11">
        <v>409</v>
      </c>
      <c r="K1379" s="11">
        <v>3.21</v>
      </c>
      <c r="L1379" s="11">
        <v>13.09</v>
      </c>
      <c r="M1379" s="11">
        <v>7.12</v>
      </c>
      <c r="N1379" s="11">
        <v>13.98</v>
      </c>
      <c r="O1379" s="17">
        <f t="shared" si="90"/>
        <v>2.2675159235668789</v>
      </c>
    </row>
    <row r="1380" spans="2:15" x14ac:dyDescent="0.25">
      <c r="B1380" s="11">
        <v>45</v>
      </c>
      <c r="C1380" s="11">
        <v>6282</v>
      </c>
      <c r="D1380" s="11">
        <v>11000</v>
      </c>
      <c r="E1380" s="11">
        <v>304.49</v>
      </c>
      <c r="F1380" s="11">
        <v>399.36</v>
      </c>
      <c r="G1380" s="17">
        <f t="shared" si="91"/>
        <v>10.666857800615762</v>
      </c>
      <c r="J1380" s="11">
        <v>6</v>
      </c>
      <c r="K1380" s="11">
        <v>3.79</v>
      </c>
      <c r="L1380" s="11">
        <v>22.17</v>
      </c>
      <c r="M1380" s="11">
        <v>7.19</v>
      </c>
      <c r="N1380" s="11">
        <v>18.82</v>
      </c>
      <c r="O1380" s="17">
        <f t="shared" si="90"/>
        <v>2.2898089171974521</v>
      </c>
    </row>
    <row r="1381" spans="2:15" x14ac:dyDescent="0.25">
      <c r="B1381" s="11">
        <v>6</v>
      </c>
      <c r="C1381" s="11">
        <v>5397</v>
      </c>
      <c r="D1381" s="11">
        <v>10749</v>
      </c>
      <c r="E1381" s="11">
        <v>304.94</v>
      </c>
      <c r="F1381" s="11">
        <v>428.48</v>
      </c>
      <c r="G1381" s="17">
        <f t="shared" si="91"/>
        <v>10.682622147590301</v>
      </c>
      <c r="J1381" s="11">
        <v>258</v>
      </c>
      <c r="K1381" s="11">
        <v>3.56</v>
      </c>
      <c r="L1381" s="11">
        <v>17.100000000000001</v>
      </c>
      <c r="M1381" s="11">
        <v>7.19</v>
      </c>
      <c r="N1381" s="11">
        <v>16.02</v>
      </c>
      <c r="O1381" s="17">
        <f t="shared" si="90"/>
        <v>2.2898089171974521</v>
      </c>
    </row>
    <row r="1382" spans="2:15" x14ac:dyDescent="0.25">
      <c r="B1382" s="11">
        <v>237</v>
      </c>
      <c r="C1382" s="11">
        <v>5130</v>
      </c>
      <c r="D1382" s="11">
        <v>10642</v>
      </c>
      <c r="E1382" s="11">
        <v>305.32</v>
      </c>
      <c r="F1382" s="11">
        <v>418.72</v>
      </c>
      <c r="G1382" s="17">
        <f t="shared" si="91"/>
        <v>10.695934262813244</v>
      </c>
      <c r="J1382" s="11">
        <v>219</v>
      </c>
      <c r="K1382" s="11">
        <v>3.68</v>
      </c>
      <c r="L1382" s="11">
        <v>24.36</v>
      </c>
      <c r="M1382" s="11">
        <v>7.23</v>
      </c>
      <c r="N1382" s="11">
        <v>19.489999999999998</v>
      </c>
      <c r="O1382" s="17">
        <f t="shared" si="90"/>
        <v>2.3025477707006372</v>
      </c>
    </row>
    <row r="1383" spans="2:15" x14ac:dyDescent="0.25">
      <c r="B1383" s="11">
        <v>336</v>
      </c>
      <c r="C1383" s="11">
        <v>5377</v>
      </c>
      <c r="D1383" s="11">
        <v>9862</v>
      </c>
      <c r="E1383" s="11">
        <v>305.66000000000003</v>
      </c>
      <c r="F1383" s="11">
        <v>402.82</v>
      </c>
      <c r="G1383" s="17">
        <f t="shared" si="91"/>
        <v>10.707845102749562</v>
      </c>
      <c r="J1383" s="11">
        <v>65</v>
      </c>
      <c r="K1383" s="11">
        <v>3.17</v>
      </c>
      <c r="L1383" s="11">
        <v>21.66</v>
      </c>
      <c r="M1383" s="11">
        <v>7.31</v>
      </c>
      <c r="N1383" s="11">
        <v>18.100000000000001</v>
      </c>
      <c r="O1383" s="17">
        <f t="shared" si="90"/>
        <v>2.3280254777070062</v>
      </c>
    </row>
    <row r="1384" spans="2:15" x14ac:dyDescent="0.25">
      <c r="B1384" s="11">
        <v>479</v>
      </c>
      <c r="C1384" s="11">
        <v>5044</v>
      </c>
      <c r="D1384" s="11">
        <v>9380</v>
      </c>
      <c r="E1384" s="11">
        <v>308.14999999999998</v>
      </c>
      <c r="F1384" s="11">
        <v>401.75</v>
      </c>
      <c r="G1384" s="17">
        <f t="shared" si="91"/>
        <v>10.795074489342005</v>
      </c>
      <c r="J1384" s="11">
        <v>481</v>
      </c>
      <c r="K1384" s="11">
        <v>3.62</v>
      </c>
      <c r="L1384" s="11">
        <v>16.36</v>
      </c>
      <c r="M1384" s="11">
        <v>7.32</v>
      </c>
      <c r="N1384" s="11">
        <v>15.8</v>
      </c>
      <c r="O1384" s="17">
        <f t="shared" si="90"/>
        <v>2.3312101910828025</v>
      </c>
    </row>
    <row r="1385" spans="2:15" x14ac:dyDescent="0.25">
      <c r="B1385" s="11">
        <v>181</v>
      </c>
      <c r="C1385" s="11">
        <v>3965</v>
      </c>
      <c r="D1385" s="11">
        <v>10414</v>
      </c>
      <c r="E1385" s="11">
        <v>308.64999999999998</v>
      </c>
      <c r="F1385" s="11">
        <v>481.85</v>
      </c>
      <c r="G1385" s="17">
        <f t="shared" si="91"/>
        <v>10.812590430424825</v>
      </c>
      <c r="J1385" s="11">
        <v>500</v>
      </c>
      <c r="K1385" s="11">
        <v>3.47</v>
      </c>
      <c r="L1385" s="11">
        <v>23.21</v>
      </c>
      <c r="M1385" s="11">
        <v>7.37</v>
      </c>
      <c r="N1385" s="11">
        <v>18.170000000000002</v>
      </c>
      <c r="O1385" s="17">
        <f t="shared" si="90"/>
        <v>2.3471337579617835</v>
      </c>
    </row>
    <row r="1386" spans="2:15" x14ac:dyDescent="0.25">
      <c r="B1386" s="11">
        <v>103</v>
      </c>
      <c r="C1386" s="11">
        <v>3361</v>
      </c>
      <c r="D1386" s="11">
        <v>9718</v>
      </c>
      <c r="E1386" s="11">
        <v>309.66000000000003</v>
      </c>
      <c r="F1386" s="11">
        <v>502.07</v>
      </c>
      <c r="G1386" s="17">
        <f t="shared" si="91"/>
        <v>10.847972631412123</v>
      </c>
      <c r="J1386" s="11">
        <v>34</v>
      </c>
      <c r="K1386" s="11">
        <v>3.28</v>
      </c>
      <c r="L1386" s="11">
        <v>8.81</v>
      </c>
      <c r="M1386" s="11">
        <v>7.4</v>
      </c>
      <c r="N1386" s="11">
        <v>11.68</v>
      </c>
      <c r="O1386" s="17">
        <f t="shared" si="90"/>
        <v>2.3566878980891719</v>
      </c>
    </row>
    <row r="1387" spans="2:15" x14ac:dyDescent="0.25">
      <c r="B1387" s="11">
        <v>74</v>
      </c>
      <c r="C1387" s="11">
        <v>5405</v>
      </c>
      <c r="D1387" s="11">
        <v>10618</v>
      </c>
      <c r="E1387" s="11">
        <v>312.63</v>
      </c>
      <c r="F1387" s="11">
        <v>416.72</v>
      </c>
      <c r="G1387" s="17">
        <f t="shared" si="91"/>
        <v>10.952017321444073</v>
      </c>
      <c r="J1387" s="11">
        <v>144</v>
      </c>
      <c r="K1387" s="11">
        <v>3.53</v>
      </c>
      <c r="L1387" s="11">
        <v>25.31</v>
      </c>
      <c r="M1387" s="11">
        <v>7.4</v>
      </c>
      <c r="N1387" s="11">
        <v>19.600000000000001</v>
      </c>
      <c r="O1387" s="17">
        <f t="shared" si="90"/>
        <v>2.3566878980891719</v>
      </c>
    </row>
    <row r="1388" spans="2:15" x14ac:dyDescent="0.25">
      <c r="B1388" s="11">
        <v>543</v>
      </c>
      <c r="C1388" s="11">
        <v>5065</v>
      </c>
      <c r="D1388" s="11">
        <v>10291</v>
      </c>
      <c r="E1388" s="11">
        <v>313.61</v>
      </c>
      <c r="F1388" s="11">
        <v>434.66</v>
      </c>
      <c r="G1388" s="17">
        <f t="shared" si="91"/>
        <v>10.9863485659664</v>
      </c>
      <c r="J1388" s="11">
        <v>153</v>
      </c>
      <c r="K1388" s="11">
        <v>3.36</v>
      </c>
      <c r="L1388" s="11">
        <v>25.8</v>
      </c>
      <c r="M1388" s="11">
        <v>7.44</v>
      </c>
      <c r="N1388" s="11">
        <v>19.95</v>
      </c>
      <c r="O1388" s="17">
        <f t="shared" si="90"/>
        <v>2.3694267515923566</v>
      </c>
    </row>
    <row r="1389" spans="2:15" x14ac:dyDescent="0.25">
      <c r="B1389" s="11">
        <v>104</v>
      </c>
      <c r="C1389" s="11">
        <v>6125</v>
      </c>
      <c r="D1389" s="11">
        <v>11393</v>
      </c>
      <c r="E1389" s="11">
        <v>315.99</v>
      </c>
      <c r="F1389" s="11">
        <v>425.29</v>
      </c>
      <c r="G1389" s="17">
        <f t="shared" si="91"/>
        <v>11.069724445520624</v>
      </c>
      <c r="J1389" s="11">
        <v>372</v>
      </c>
      <c r="K1389" s="11">
        <v>3.71</v>
      </c>
      <c r="L1389" s="11">
        <v>20.65</v>
      </c>
      <c r="M1389" s="11">
        <v>7.46</v>
      </c>
      <c r="N1389" s="11">
        <v>17.41</v>
      </c>
      <c r="O1389" s="17">
        <f t="shared" si="90"/>
        <v>2.3757961783439487</v>
      </c>
    </row>
    <row r="1390" spans="2:15" x14ac:dyDescent="0.25">
      <c r="B1390" s="11">
        <v>144</v>
      </c>
      <c r="C1390" s="11">
        <v>6707</v>
      </c>
      <c r="D1390" s="11">
        <v>11808</v>
      </c>
      <c r="E1390" s="11">
        <v>319.16000000000003</v>
      </c>
      <c r="F1390" s="11">
        <v>413.59</v>
      </c>
      <c r="G1390" s="17">
        <f t="shared" si="91"/>
        <v>11.180775511985704</v>
      </c>
      <c r="J1390" s="11">
        <v>416</v>
      </c>
      <c r="K1390" s="11">
        <v>3.86</v>
      </c>
      <c r="L1390" s="11">
        <v>17.63</v>
      </c>
      <c r="M1390" s="11">
        <v>7.54</v>
      </c>
      <c r="N1390" s="11">
        <v>16.010000000000002</v>
      </c>
      <c r="O1390" s="17">
        <f t="shared" si="90"/>
        <v>2.4012738853503186</v>
      </c>
    </row>
    <row r="1391" spans="2:15" x14ac:dyDescent="0.25">
      <c r="B1391" s="11">
        <v>62</v>
      </c>
      <c r="C1391" s="11">
        <v>6362</v>
      </c>
      <c r="D1391" s="11">
        <v>12383</v>
      </c>
      <c r="E1391" s="11">
        <v>319.81</v>
      </c>
      <c r="F1391" s="11">
        <v>460.76</v>
      </c>
      <c r="G1391" s="17">
        <f t="shared" si="91"/>
        <v>11.20354623539337</v>
      </c>
      <c r="J1391" s="11">
        <v>200</v>
      </c>
      <c r="K1391" s="11">
        <v>3.94</v>
      </c>
      <c r="L1391" s="11">
        <v>16.72</v>
      </c>
      <c r="M1391" s="11">
        <v>7.59</v>
      </c>
      <c r="N1391" s="11">
        <v>15.48</v>
      </c>
      <c r="O1391" s="17">
        <f t="shared" si="90"/>
        <v>2.4171974522292992</v>
      </c>
    </row>
    <row r="1392" spans="2:15" x14ac:dyDescent="0.25">
      <c r="B1392" s="11">
        <v>468</v>
      </c>
      <c r="C1392" s="11">
        <v>5766</v>
      </c>
      <c r="D1392" s="11">
        <v>10985</v>
      </c>
      <c r="E1392" s="11">
        <v>320.43</v>
      </c>
      <c r="F1392" s="11">
        <v>418.52</v>
      </c>
      <c r="G1392" s="17">
        <f t="shared" si="91"/>
        <v>11.225266002336067</v>
      </c>
      <c r="J1392" s="11">
        <v>68</v>
      </c>
      <c r="K1392" s="11">
        <v>3.93</v>
      </c>
      <c r="L1392" s="11">
        <v>22.09</v>
      </c>
      <c r="M1392" s="11">
        <v>7.63</v>
      </c>
      <c r="N1392" s="11">
        <v>18.100000000000001</v>
      </c>
      <c r="O1392" s="17">
        <f t="shared" si="90"/>
        <v>2.4299363057324839</v>
      </c>
    </row>
    <row r="1393" spans="2:15" x14ac:dyDescent="0.25">
      <c r="B1393" s="11">
        <v>523</v>
      </c>
      <c r="C1393" s="11">
        <v>5301</v>
      </c>
      <c r="D1393" s="11">
        <v>12030</v>
      </c>
      <c r="E1393" s="11">
        <v>324.05</v>
      </c>
      <c r="F1393" s="11">
        <v>463.73</v>
      </c>
      <c r="G1393" s="17">
        <f t="shared" si="91"/>
        <v>11.352081415775684</v>
      </c>
      <c r="J1393" s="11">
        <v>399</v>
      </c>
      <c r="K1393" s="11">
        <v>3.99</v>
      </c>
      <c r="L1393" s="11">
        <v>15.37</v>
      </c>
      <c r="M1393" s="11">
        <v>7.63</v>
      </c>
      <c r="N1393" s="11">
        <v>14.97</v>
      </c>
      <c r="O1393" s="17">
        <f t="shared" si="90"/>
        <v>2.4299363057324839</v>
      </c>
    </row>
    <row r="1394" spans="2:15" x14ac:dyDescent="0.25">
      <c r="B1394" s="11">
        <v>243</v>
      </c>
      <c r="C1394" s="11">
        <v>4053</v>
      </c>
      <c r="D1394" s="11">
        <v>11717</v>
      </c>
      <c r="E1394" s="11">
        <v>324.19</v>
      </c>
      <c r="F1394" s="11">
        <v>565.37</v>
      </c>
      <c r="G1394" s="17">
        <f t="shared" si="91"/>
        <v>11.356985879278874</v>
      </c>
      <c r="J1394" s="11">
        <v>379</v>
      </c>
      <c r="K1394" s="11">
        <v>4.24</v>
      </c>
      <c r="L1394" s="11">
        <v>18.739999999999998</v>
      </c>
      <c r="M1394" s="11">
        <v>7.76</v>
      </c>
      <c r="N1394" s="11">
        <v>16.5</v>
      </c>
      <c r="O1394" s="17">
        <f t="shared" si="90"/>
        <v>2.4713375796178343</v>
      </c>
    </row>
    <row r="1395" spans="2:15" x14ac:dyDescent="0.25">
      <c r="B1395" s="11">
        <v>452</v>
      </c>
      <c r="C1395" s="11">
        <v>5311</v>
      </c>
      <c r="D1395" s="11">
        <v>10070</v>
      </c>
      <c r="E1395" s="11">
        <v>326.92</v>
      </c>
      <c r="F1395" s="11">
        <v>439</v>
      </c>
      <c r="G1395" s="17">
        <f t="shared" si="91"/>
        <v>11.452622917591071</v>
      </c>
      <c r="J1395" s="11">
        <v>208</v>
      </c>
      <c r="K1395" s="11">
        <v>2.88</v>
      </c>
      <c r="L1395" s="11">
        <v>20.04</v>
      </c>
      <c r="M1395" s="11">
        <v>7.81</v>
      </c>
      <c r="N1395" s="11">
        <v>18.2</v>
      </c>
      <c r="O1395" s="17">
        <f t="shared" si="90"/>
        <v>2.4872611464968148</v>
      </c>
    </row>
    <row r="1396" spans="2:15" x14ac:dyDescent="0.25">
      <c r="B1396" s="11">
        <v>172</v>
      </c>
      <c r="C1396" s="11">
        <v>6569</v>
      </c>
      <c r="D1396" s="11">
        <v>10600</v>
      </c>
      <c r="E1396" s="11">
        <v>331.66</v>
      </c>
      <c r="F1396" s="11">
        <v>411.5</v>
      </c>
      <c r="G1396" s="17">
        <f t="shared" si="91"/>
        <v>11.618674039056206</v>
      </c>
      <c r="J1396" s="11">
        <v>17</v>
      </c>
      <c r="K1396" s="11">
        <v>3.92</v>
      </c>
      <c r="L1396" s="11">
        <v>20.73</v>
      </c>
      <c r="M1396" s="11">
        <v>7.88</v>
      </c>
      <c r="N1396" s="11">
        <v>17.2</v>
      </c>
      <c r="O1396" s="17">
        <f t="shared" si="90"/>
        <v>2.5095541401273884</v>
      </c>
    </row>
    <row r="1397" spans="2:15" x14ac:dyDescent="0.25">
      <c r="B1397" s="11">
        <v>530</v>
      </c>
      <c r="C1397" s="11">
        <v>6699</v>
      </c>
      <c r="D1397" s="11">
        <v>13043</v>
      </c>
      <c r="E1397" s="11">
        <v>337.85</v>
      </c>
      <c r="F1397" s="11">
        <v>446.76</v>
      </c>
      <c r="G1397" s="17">
        <f t="shared" si="91"/>
        <v>11.835521389661519</v>
      </c>
      <c r="J1397" s="11">
        <v>361</v>
      </c>
      <c r="K1397" s="11">
        <v>3.57</v>
      </c>
      <c r="L1397" s="11">
        <v>15.67</v>
      </c>
      <c r="M1397" s="11">
        <v>7.88</v>
      </c>
      <c r="N1397" s="11">
        <v>15.19</v>
      </c>
      <c r="O1397" s="17">
        <f t="shared" si="90"/>
        <v>2.5095541401273884</v>
      </c>
    </row>
    <row r="1398" spans="2:15" x14ac:dyDescent="0.25">
      <c r="B1398" s="11">
        <v>342</v>
      </c>
      <c r="C1398" s="11">
        <v>6599</v>
      </c>
      <c r="D1398" s="11">
        <v>11548</v>
      </c>
      <c r="E1398" s="11">
        <v>338.13</v>
      </c>
      <c r="F1398" s="11">
        <v>456.01</v>
      </c>
      <c r="G1398" s="17">
        <f t="shared" si="91"/>
        <v>11.845330316667896</v>
      </c>
      <c r="J1398" s="11">
        <v>124</v>
      </c>
      <c r="K1398" s="11">
        <v>4.24</v>
      </c>
      <c r="L1398" s="11">
        <v>20.34</v>
      </c>
      <c r="M1398" s="11">
        <v>7.91</v>
      </c>
      <c r="N1398" s="11">
        <v>17.579999999999998</v>
      </c>
      <c r="O1398" s="17">
        <f t="shared" si="90"/>
        <v>2.5191082802547768</v>
      </c>
    </row>
    <row r="1399" spans="2:15" x14ac:dyDescent="0.25">
      <c r="B1399" s="11">
        <v>23</v>
      </c>
      <c r="C1399" s="11">
        <v>7349</v>
      </c>
      <c r="D1399" s="11">
        <v>15699</v>
      </c>
      <c r="E1399" s="11">
        <v>342.43</v>
      </c>
      <c r="F1399" s="11">
        <v>525.97</v>
      </c>
      <c r="G1399" s="17">
        <f t="shared" si="91"/>
        <v>11.99596740998015</v>
      </c>
      <c r="J1399" s="11">
        <v>81</v>
      </c>
      <c r="K1399" s="11">
        <v>3.81</v>
      </c>
      <c r="L1399" s="11">
        <v>24.19</v>
      </c>
      <c r="M1399" s="11">
        <v>7.93</v>
      </c>
      <c r="N1399" s="11">
        <v>18.850000000000001</v>
      </c>
      <c r="O1399" s="17">
        <f t="shared" si="90"/>
        <v>2.5254777070063694</v>
      </c>
    </row>
    <row r="1400" spans="2:15" x14ac:dyDescent="0.25">
      <c r="B1400" s="11">
        <v>339</v>
      </c>
      <c r="C1400" s="11">
        <v>5083</v>
      </c>
      <c r="D1400" s="11">
        <v>8913</v>
      </c>
      <c r="E1400" s="11">
        <v>343.61</v>
      </c>
      <c r="F1400" s="11">
        <v>442.9</v>
      </c>
      <c r="G1400" s="17">
        <f t="shared" si="91"/>
        <v>12.037305030935604</v>
      </c>
      <c r="J1400" s="11">
        <v>321</v>
      </c>
      <c r="K1400" s="11">
        <v>4.53</v>
      </c>
      <c r="L1400" s="11">
        <v>25.26</v>
      </c>
      <c r="M1400" s="11">
        <v>7.97</v>
      </c>
      <c r="N1400" s="11">
        <v>19.09</v>
      </c>
      <c r="O1400" s="17">
        <f t="shared" si="90"/>
        <v>2.5382165605095541</v>
      </c>
    </row>
    <row r="1401" spans="2:15" x14ac:dyDescent="0.25">
      <c r="B1401" s="11">
        <v>369</v>
      </c>
      <c r="C1401" s="11">
        <v>7403</v>
      </c>
      <c r="D1401" s="11">
        <v>11207</v>
      </c>
      <c r="E1401" s="11">
        <v>348.49</v>
      </c>
      <c r="F1401" s="11">
        <v>424.58</v>
      </c>
      <c r="G1401" s="17">
        <f t="shared" si="91"/>
        <v>12.208260615903928</v>
      </c>
      <c r="J1401" s="11">
        <v>319</v>
      </c>
      <c r="K1401" s="11">
        <v>4.57</v>
      </c>
      <c r="L1401" s="11">
        <v>15.84</v>
      </c>
      <c r="M1401" s="11">
        <v>8</v>
      </c>
      <c r="N1401" s="11">
        <v>14.95</v>
      </c>
      <c r="O1401" s="17">
        <f t="shared" si="90"/>
        <v>2.5477707006369426</v>
      </c>
    </row>
    <row r="1402" spans="2:15" x14ac:dyDescent="0.25">
      <c r="B1402" s="11">
        <v>150</v>
      </c>
      <c r="C1402" s="11">
        <v>6801</v>
      </c>
      <c r="D1402" s="11">
        <v>13023</v>
      </c>
      <c r="E1402" s="11">
        <v>351.46</v>
      </c>
      <c r="F1402" s="11">
        <v>468.62</v>
      </c>
      <c r="G1402" s="17">
        <f t="shared" si="91"/>
        <v>12.31230530593588</v>
      </c>
      <c r="J1402" s="11">
        <v>330</v>
      </c>
      <c r="K1402" s="11">
        <v>4.2</v>
      </c>
      <c r="L1402" s="11">
        <v>10.85</v>
      </c>
      <c r="M1402" s="11">
        <v>8</v>
      </c>
      <c r="N1402" s="11">
        <v>12.67</v>
      </c>
      <c r="O1402" s="17">
        <f t="shared" si="90"/>
        <v>2.5477707006369426</v>
      </c>
    </row>
    <row r="1403" spans="2:15" x14ac:dyDescent="0.25">
      <c r="B1403" s="11">
        <v>368</v>
      </c>
      <c r="C1403" s="11">
        <v>7577</v>
      </c>
      <c r="D1403" s="11">
        <v>12708</v>
      </c>
      <c r="E1403" s="11">
        <v>354.15</v>
      </c>
      <c r="F1403" s="11">
        <v>442.92</v>
      </c>
      <c r="G1403" s="17">
        <f t="shared" si="91"/>
        <v>12.406541068961451</v>
      </c>
      <c r="J1403" s="11">
        <v>194</v>
      </c>
      <c r="K1403" s="11">
        <v>4.6900000000000004</v>
      </c>
      <c r="L1403" s="11">
        <v>13.12</v>
      </c>
      <c r="M1403" s="11">
        <v>8.1</v>
      </c>
      <c r="N1403" s="11">
        <v>13.44</v>
      </c>
      <c r="O1403" s="17">
        <f t="shared" si="90"/>
        <v>2.5796178343949041</v>
      </c>
    </row>
    <row r="1404" spans="2:15" x14ac:dyDescent="0.25">
      <c r="B1404" s="11">
        <v>444</v>
      </c>
      <c r="C1404" s="11">
        <v>7932</v>
      </c>
      <c r="D1404" s="11">
        <v>15019</v>
      </c>
      <c r="E1404" s="11">
        <v>357.06</v>
      </c>
      <c r="F1404" s="11">
        <v>496.6</v>
      </c>
      <c r="G1404" s="17">
        <f t="shared" si="91"/>
        <v>12.508483846063465</v>
      </c>
      <c r="J1404" s="11">
        <v>190</v>
      </c>
      <c r="K1404" s="11">
        <v>4.34</v>
      </c>
      <c r="L1404" s="11">
        <v>22.97</v>
      </c>
      <c r="M1404" s="11">
        <v>8.1199999999999992</v>
      </c>
      <c r="N1404" s="11">
        <v>18</v>
      </c>
      <c r="O1404" s="17">
        <f t="shared" si="90"/>
        <v>2.5859872611464967</v>
      </c>
    </row>
    <row r="1405" spans="2:15" x14ac:dyDescent="0.25">
      <c r="B1405" s="11">
        <v>155</v>
      </c>
      <c r="C1405" s="11">
        <v>5718</v>
      </c>
      <c r="D1405" s="11">
        <v>11752</v>
      </c>
      <c r="E1405" s="11">
        <v>359.04</v>
      </c>
      <c r="F1405" s="11">
        <v>497.71</v>
      </c>
      <c r="G1405" s="17">
        <f t="shared" si="91"/>
        <v>12.577846972751432</v>
      </c>
      <c r="J1405" s="11">
        <v>262</v>
      </c>
      <c r="K1405" s="11">
        <v>4.3099999999999996</v>
      </c>
      <c r="L1405" s="11">
        <v>22.6</v>
      </c>
      <c r="M1405" s="11">
        <v>8.1300000000000008</v>
      </c>
      <c r="N1405" s="11">
        <v>18.739999999999998</v>
      </c>
      <c r="O1405" s="17">
        <f t="shared" si="90"/>
        <v>2.589171974522293</v>
      </c>
    </row>
    <row r="1406" spans="2:15" x14ac:dyDescent="0.25">
      <c r="B1406" s="11">
        <v>92</v>
      </c>
      <c r="C1406" s="11">
        <v>7052</v>
      </c>
      <c r="D1406" s="11">
        <v>13961</v>
      </c>
      <c r="E1406" s="11">
        <v>359.75</v>
      </c>
      <c r="F1406" s="11">
        <v>473.59</v>
      </c>
      <c r="G1406" s="17">
        <f t="shared" si="91"/>
        <v>12.602719609089036</v>
      </c>
      <c r="J1406" s="11">
        <v>323</v>
      </c>
      <c r="K1406" s="11">
        <v>4.91</v>
      </c>
      <c r="L1406" s="11">
        <v>16.71</v>
      </c>
      <c r="M1406" s="11">
        <v>8.16</v>
      </c>
      <c r="N1406" s="11">
        <v>15.32</v>
      </c>
      <c r="O1406" s="17">
        <f t="shared" si="90"/>
        <v>2.5987261146496814</v>
      </c>
    </row>
    <row r="1407" spans="2:15" x14ac:dyDescent="0.25">
      <c r="B1407" s="11">
        <v>163</v>
      </c>
      <c r="C1407" s="11">
        <v>7545</v>
      </c>
      <c r="D1407" s="11">
        <v>12259</v>
      </c>
      <c r="E1407" s="11">
        <v>359.99</v>
      </c>
      <c r="F1407" s="11">
        <v>450.8</v>
      </c>
      <c r="G1407" s="17">
        <f t="shared" si="91"/>
        <v>12.611127260808789</v>
      </c>
      <c r="J1407" s="11">
        <v>431</v>
      </c>
      <c r="K1407" s="11">
        <v>4.5</v>
      </c>
      <c r="L1407" s="11">
        <v>20.03</v>
      </c>
      <c r="M1407" s="11">
        <v>8.16</v>
      </c>
      <c r="N1407" s="11">
        <v>17.010000000000002</v>
      </c>
      <c r="O1407" s="17">
        <f t="shared" si="90"/>
        <v>2.5987261146496814</v>
      </c>
    </row>
    <row r="1408" spans="2:15" x14ac:dyDescent="0.25">
      <c r="B1408" s="11">
        <v>175</v>
      </c>
      <c r="C1408" s="11">
        <v>6320</v>
      </c>
      <c r="D1408" s="11">
        <v>12818</v>
      </c>
      <c r="E1408" s="11">
        <v>360.74</v>
      </c>
      <c r="F1408" s="11">
        <v>486.07</v>
      </c>
      <c r="G1408" s="17">
        <f t="shared" si="91"/>
        <v>12.63740117243302</v>
      </c>
      <c r="J1408" s="11">
        <v>311</v>
      </c>
      <c r="K1408" s="11">
        <v>4.62</v>
      </c>
      <c r="L1408" s="11">
        <v>23.95</v>
      </c>
      <c r="M1408" s="11">
        <v>8.2899999999999991</v>
      </c>
      <c r="N1408" s="11">
        <v>19.420000000000002</v>
      </c>
      <c r="O1408" s="17">
        <f t="shared" ref="O1408:O1471" si="92">M1408/3.14</f>
        <v>2.6401273885350314</v>
      </c>
    </row>
    <row r="1409" spans="1:15" x14ac:dyDescent="0.25">
      <c r="B1409" s="11">
        <v>87</v>
      </c>
      <c r="C1409" s="11">
        <v>8284</v>
      </c>
      <c r="D1409" s="11">
        <v>14378</v>
      </c>
      <c r="E1409" s="11">
        <v>361.99</v>
      </c>
      <c r="F1409" s="11">
        <v>466.42</v>
      </c>
      <c r="G1409" s="17">
        <f t="shared" si="91"/>
        <v>12.68119102514007</v>
      </c>
      <c r="J1409" s="11">
        <v>438</v>
      </c>
      <c r="K1409" s="11">
        <v>4.1500000000000004</v>
      </c>
      <c r="L1409" s="11">
        <v>8.7100000000000009</v>
      </c>
      <c r="M1409" s="11">
        <v>8.41</v>
      </c>
      <c r="N1409" s="11">
        <v>11.98</v>
      </c>
      <c r="O1409" s="17">
        <f t="shared" si="92"/>
        <v>2.6783439490445859</v>
      </c>
    </row>
    <row r="1410" spans="1:15" x14ac:dyDescent="0.25">
      <c r="B1410" s="11">
        <v>460</v>
      </c>
      <c r="C1410" s="11">
        <v>7796</v>
      </c>
      <c r="D1410" s="11">
        <v>10801</v>
      </c>
      <c r="E1410" s="11">
        <v>366.29</v>
      </c>
      <c r="F1410" s="11">
        <v>437.1</v>
      </c>
      <c r="G1410" s="17">
        <f t="shared" si="91"/>
        <v>12.831828118452323</v>
      </c>
      <c r="J1410" s="11">
        <v>477</v>
      </c>
      <c r="K1410" s="11">
        <v>4.57</v>
      </c>
      <c r="L1410" s="11">
        <v>18.8</v>
      </c>
      <c r="M1410" s="11">
        <v>8.43</v>
      </c>
      <c r="N1410" s="11">
        <v>17.23</v>
      </c>
      <c r="O1410" s="17">
        <f t="shared" si="92"/>
        <v>2.6847133757961781</v>
      </c>
    </row>
    <row r="1411" spans="1:15" x14ac:dyDescent="0.25">
      <c r="B1411" s="11">
        <v>158</v>
      </c>
      <c r="C1411" s="11">
        <v>7371</v>
      </c>
      <c r="D1411" s="11">
        <v>14387</v>
      </c>
      <c r="E1411" s="11">
        <v>369.4</v>
      </c>
      <c r="F1411" s="11">
        <v>524.22</v>
      </c>
      <c r="G1411" s="17">
        <f t="shared" si="91"/>
        <v>12.940777271987463</v>
      </c>
      <c r="J1411" s="11">
        <v>22</v>
      </c>
      <c r="K1411" s="11">
        <v>4.3</v>
      </c>
      <c r="L1411" s="11">
        <v>21.86</v>
      </c>
      <c r="M1411" s="11">
        <v>8.6199999999999992</v>
      </c>
      <c r="N1411" s="11">
        <v>18.07</v>
      </c>
      <c r="O1411" s="17">
        <f t="shared" si="92"/>
        <v>2.7452229299363053</v>
      </c>
    </row>
    <row r="1412" spans="1:15" x14ac:dyDescent="0.25">
      <c r="B1412" s="11">
        <v>102</v>
      </c>
      <c r="C1412" s="11">
        <v>6670</v>
      </c>
      <c r="D1412" s="11">
        <v>13878</v>
      </c>
      <c r="E1412" s="11">
        <v>377.45</v>
      </c>
      <c r="F1412" s="11">
        <v>517.66999999999996</v>
      </c>
      <c r="G1412" s="17">
        <f t="shared" si="91"/>
        <v>13.222783923420867</v>
      </c>
      <c r="J1412" s="11">
        <v>236</v>
      </c>
      <c r="K1412" s="11">
        <v>5.22</v>
      </c>
      <c r="L1412" s="11">
        <v>16.47</v>
      </c>
      <c r="M1412" s="11">
        <v>8.6300000000000008</v>
      </c>
      <c r="N1412" s="11">
        <v>15.1</v>
      </c>
      <c r="O1412" s="17">
        <f t="shared" si="92"/>
        <v>2.7484076433121021</v>
      </c>
    </row>
    <row r="1413" spans="1:15" x14ac:dyDescent="0.25">
      <c r="B1413" s="11">
        <v>83</v>
      </c>
      <c r="C1413" s="11">
        <v>8859</v>
      </c>
      <c r="D1413" s="11">
        <v>16556</v>
      </c>
      <c r="E1413" s="11">
        <v>389.69</v>
      </c>
      <c r="F1413" s="11">
        <v>504.88</v>
      </c>
      <c r="G1413" s="17">
        <f t="shared" si="91"/>
        <v>13.651574161128302</v>
      </c>
      <c r="J1413" s="11">
        <v>350</v>
      </c>
      <c r="K1413" s="11">
        <v>5.3</v>
      </c>
      <c r="L1413" s="11">
        <v>20.49</v>
      </c>
      <c r="M1413" s="11">
        <v>8.66</v>
      </c>
      <c r="N1413" s="11">
        <v>17.170000000000002</v>
      </c>
      <c r="O1413" s="17">
        <f t="shared" si="92"/>
        <v>2.7579617834394905</v>
      </c>
    </row>
    <row r="1414" spans="1:15" x14ac:dyDescent="0.25">
      <c r="B1414" s="11">
        <v>75</v>
      </c>
      <c r="C1414" s="11">
        <v>9561</v>
      </c>
      <c r="D1414" s="11">
        <v>16689</v>
      </c>
      <c r="E1414" s="11">
        <v>392.68</v>
      </c>
      <c r="F1414" s="11">
        <v>522.32000000000005</v>
      </c>
      <c r="G1414" s="17">
        <f t="shared" si="91"/>
        <v>13.756319488803566</v>
      </c>
      <c r="J1414" s="11">
        <v>483</v>
      </c>
      <c r="K1414" s="11">
        <v>5.36</v>
      </c>
      <c r="L1414" s="11">
        <v>16.190000000000001</v>
      </c>
      <c r="M1414" s="11">
        <v>8.76</v>
      </c>
      <c r="N1414" s="11">
        <v>15.17</v>
      </c>
      <c r="O1414" s="17">
        <f t="shared" si="92"/>
        <v>2.7898089171974521</v>
      </c>
    </row>
    <row r="1415" spans="1:15" x14ac:dyDescent="0.25">
      <c r="B1415" s="11">
        <v>526</v>
      </c>
      <c r="C1415" s="11">
        <v>6687</v>
      </c>
      <c r="D1415" s="11">
        <v>13189</v>
      </c>
      <c r="E1415" s="11">
        <v>400.58</v>
      </c>
      <c r="F1415" s="11">
        <v>548.94000000000005</v>
      </c>
      <c r="G1415" s="17">
        <f t="shared" si="91"/>
        <v>14.033071357912123</v>
      </c>
      <c r="J1415" s="11">
        <v>120</v>
      </c>
      <c r="K1415" s="11">
        <v>5.55</v>
      </c>
      <c r="L1415" s="11">
        <v>13.6</v>
      </c>
      <c r="M1415" s="11">
        <v>8.7799999999999994</v>
      </c>
      <c r="N1415" s="11">
        <v>13.85</v>
      </c>
      <c r="O1415" s="17">
        <f t="shared" si="92"/>
        <v>2.7961783439490442</v>
      </c>
    </row>
    <row r="1416" spans="1:15" x14ac:dyDescent="0.25">
      <c r="B1416" s="11">
        <v>25</v>
      </c>
      <c r="C1416" s="11">
        <v>9535</v>
      </c>
      <c r="D1416" s="11">
        <v>18890</v>
      </c>
      <c r="E1416" s="11">
        <v>407.93</v>
      </c>
      <c r="F1416" s="11">
        <v>581.09</v>
      </c>
      <c r="G1416" s="17">
        <f t="shared" si="91"/>
        <v>14.290555691829578</v>
      </c>
      <c r="J1416" s="11">
        <v>43</v>
      </c>
      <c r="K1416" s="11">
        <v>4.21</v>
      </c>
      <c r="L1416" s="11">
        <v>25.1</v>
      </c>
      <c r="M1416" s="11">
        <v>8.81</v>
      </c>
      <c r="N1416" s="11">
        <v>21.1</v>
      </c>
      <c r="O1416" s="17">
        <f t="shared" si="92"/>
        <v>2.8057324840764331</v>
      </c>
    </row>
    <row r="1417" spans="1:15" x14ac:dyDescent="0.25">
      <c r="B1417" s="11">
        <v>244</v>
      </c>
      <c r="C1417" s="11">
        <v>10279</v>
      </c>
      <c r="D1417" s="11">
        <v>18680</v>
      </c>
      <c r="E1417" s="11">
        <v>432.33</v>
      </c>
      <c r="F1417" s="11">
        <v>590.36</v>
      </c>
      <c r="G1417" s="17">
        <f t="shared" si="91"/>
        <v>15.145333616671197</v>
      </c>
      <c r="J1417" s="11">
        <v>11</v>
      </c>
      <c r="K1417" s="11">
        <v>4.53</v>
      </c>
      <c r="L1417" s="11">
        <v>31.98</v>
      </c>
      <c r="M1417" s="11">
        <v>8.84</v>
      </c>
      <c r="N1417" s="11">
        <v>21.91</v>
      </c>
      <c r="O1417" s="17">
        <f t="shared" si="92"/>
        <v>2.8152866242038215</v>
      </c>
    </row>
    <row r="1418" spans="1:15" x14ac:dyDescent="0.25">
      <c r="B1418" s="11">
        <v>178</v>
      </c>
      <c r="C1418" s="11">
        <v>10383</v>
      </c>
      <c r="D1418" s="11">
        <v>17766</v>
      </c>
      <c r="E1418" s="11">
        <v>475.1</v>
      </c>
      <c r="F1418" s="11">
        <v>608.74</v>
      </c>
      <c r="G1418" s="17">
        <f t="shared" si="91"/>
        <v>16.643647216895626</v>
      </c>
      <c r="J1418" s="11">
        <v>214</v>
      </c>
      <c r="K1418" s="11">
        <v>5.28</v>
      </c>
      <c r="L1418" s="11">
        <v>18.79</v>
      </c>
      <c r="M1418" s="11">
        <v>8.85</v>
      </c>
      <c r="N1418" s="11">
        <v>16.260000000000002</v>
      </c>
      <c r="O1418" s="17">
        <f t="shared" si="92"/>
        <v>2.8184713375796178</v>
      </c>
    </row>
    <row r="1419" spans="1:15" x14ac:dyDescent="0.25">
      <c r="B1419" s="11">
        <v>235</v>
      </c>
      <c r="C1419" s="11">
        <v>11250</v>
      </c>
      <c r="D1419" s="11">
        <v>19409</v>
      </c>
      <c r="E1419" s="11">
        <v>478.96</v>
      </c>
      <c r="F1419" s="11">
        <v>619.39</v>
      </c>
      <c r="G1419" s="17">
        <f t="shared" si="91"/>
        <v>16.778870282054996</v>
      </c>
      <c r="J1419" s="11">
        <v>147</v>
      </c>
      <c r="K1419" s="11">
        <v>5.81</v>
      </c>
      <c r="L1419" s="11">
        <v>33.96</v>
      </c>
      <c r="M1419" s="11">
        <v>8.94</v>
      </c>
      <c r="N1419" s="11">
        <v>22.51</v>
      </c>
      <c r="O1419" s="17">
        <f t="shared" si="92"/>
        <v>2.847133757961783</v>
      </c>
    </row>
    <row r="1420" spans="1:15" x14ac:dyDescent="0.25">
      <c r="J1420" s="11">
        <v>485</v>
      </c>
      <c r="K1420" s="11">
        <v>5</v>
      </c>
      <c r="L1420" s="11">
        <v>15.85</v>
      </c>
      <c r="M1420" s="11">
        <v>8.94</v>
      </c>
      <c r="N1420" s="11">
        <v>15.19</v>
      </c>
      <c r="O1420" s="17">
        <f t="shared" si="92"/>
        <v>2.847133757961783</v>
      </c>
    </row>
    <row r="1421" spans="1:15" x14ac:dyDescent="0.25">
      <c r="A1421" s="189" t="s">
        <v>18</v>
      </c>
      <c r="B1421" s="11" t="s">
        <v>3</v>
      </c>
      <c r="C1421" s="11" t="s">
        <v>4</v>
      </c>
      <c r="D1421" s="11" t="s">
        <v>5</v>
      </c>
      <c r="E1421" s="11" t="s">
        <v>6</v>
      </c>
      <c r="F1421" s="11" t="s">
        <v>7</v>
      </c>
      <c r="G1421" s="16" t="s">
        <v>167</v>
      </c>
      <c r="J1421" s="11">
        <v>484</v>
      </c>
      <c r="K1421" s="11">
        <v>5.37</v>
      </c>
      <c r="L1421" s="11">
        <v>19.260000000000002</v>
      </c>
      <c r="M1421" s="11">
        <v>8.98</v>
      </c>
      <c r="N1421" s="11">
        <v>16.82</v>
      </c>
      <c r="O1421" s="17">
        <f t="shared" si="92"/>
        <v>2.8598726114649682</v>
      </c>
    </row>
    <row r="1422" spans="1:15" x14ac:dyDescent="0.25">
      <c r="A1422" s="189" t="s">
        <v>227</v>
      </c>
      <c r="B1422" s="11">
        <v>435</v>
      </c>
      <c r="C1422" s="11">
        <v>63</v>
      </c>
      <c r="D1422" s="11">
        <v>202</v>
      </c>
      <c r="E1422" s="11">
        <v>28.97</v>
      </c>
      <c r="F1422" s="11">
        <v>52.28</v>
      </c>
      <c r="G1422" s="17">
        <f t="shared" ref="G1422:G1485" si="93">E1422/(3.14*9.0909)</f>
        <v>1.0148736263385945</v>
      </c>
      <c r="J1422" s="11">
        <v>383</v>
      </c>
      <c r="K1422" s="11">
        <v>4.5</v>
      </c>
      <c r="L1422" s="11">
        <v>21.94</v>
      </c>
      <c r="M1422" s="11">
        <v>9.0399999999999991</v>
      </c>
      <c r="N1422" s="11">
        <v>19.61</v>
      </c>
      <c r="O1422" s="17">
        <f t="shared" si="92"/>
        <v>2.878980891719745</v>
      </c>
    </row>
    <row r="1423" spans="1:15" x14ac:dyDescent="0.25">
      <c r="B1423" s="11">
        <v>861</v>
      </c>
      <c r="C1423" s="11">
        <v>62</v>
      </c>
      <c r="D1423" s="11">
        <v>450</v>
      </c>
      <c r="E1423" s="11">
        <v>31.21</v>
      </c>
      <c r="F1423" s="11">
        <v>79.84</v>
      </c>
      <c r="G1423" s="17">
        <f t="shared" si="93"/>
        <v>1.0933450423896285</v>
      </c>
      <c r="J1423" s="11">
        <v>5</v>
      </c>
      <c r="K1423" s="11">
        <v>5.26</v>
      </c>
      <c r="L1423" s="11">
        <v>20.12</v>
      </c>
      <c r="M1423" s="11">
        <v>9.07</v>
      </c>
      <c r="N1423" s="11">
        <v>17.73</v>
      </c>
      <c r="O1423" s="17">
        <f t="shared" si="92"/>
        <v>2.8885350318471339</v>
      </c>
    </row>
    <row r="1424" spans="1:15" x14ac:dyDescent="0.25">
      <c r="B1424" s="11">
        <v>798</v>
      </c>
      <c r="C1424" s="11">
        <v>91</v>
      </c>
      <c r="D1424" s="11">
        <v>843</v>
      </c>
      <c r="E1424" s="11">
        <v>36.380000000000003</v>
      </c>
      <c r="F1424" s="11">
        <v>109.74</v>
      </c>
      <c r="G1424" s="17">
        <f t="shared" si="93"/>
        <v>1.274459873185988</v>
      </c>
      <c r="J1424" s="11">
        <v>417</v>
      </c>
      <c r="K1424" s="11">
        <v>5.77</v>
      </c>
      <c r="L1424" s="11">
        <v>33.08</v>
      </c>
      <c r="M1424" s="11">
        <v>9.1</v>
      </c>
      <c r="N1424" s="11">
        <v>22.11</v>
      </c>
      <c r="O1424" s="17">
        <f t="shared" si="92"/>
        <v>2.8980891719745219</v>
      </c>
    </row>
    <row r="1425" spans="2:15" x14ac:dyDescent="0.25">
      <c r="B1425" s="11">
        <v>651</v>
      </c>
      <c r="C1425" s="11">
        <v>103</v>
      </c>
      <c r="D1425" s="11">
        <v>1050</v>
      </c>
      <c r="E1425" s="11">
        <v>38.04</v>
      </c>
      <c r="F1425" s="11">
        <v>125.3</v>
      </c>
      <c r="G1425" s="17">
        <f t="shared" si="93"/>
        <v>1.3326127975809505</v>
      </c>
      <c r="J1425" s="11">
        <v>293</v>
      </c>
      <c r="K1425" s="11">
        <v>4.7699999999999996</v>
      </c>
      <c r="L1425" s="11">
        <v>28.1</v>
      </c>
      <c r="M1425" s="11">
        <v>9.1300000000000008</v>
      </c>
      <c r="N1425" s="11">
        <v>20.8</v>
      </c>
      <c r="O1425" s="17">
        <f t="shared" si="92"/>
        <v>2.9076433121019112</v>
      </c>
    </row>
    <row r="1426" spans="2:15" x14ac:dyDescent="0.25">
      <c r="B1426" s="11">
        <v>660</v>
      </c>
      <c r="C1426" s="11">
        <v>108</v>
      </c>
      <c r="D1426" s="11">
        <v>538</v>
      </c>
      <c r="E1426" s="11">
        <v>38.380000000000003</v>
      </c>
      <c r="F1426" s="11">
        <v>87.01</v>
      </c>
      <c r="G1426" s="17">
        <f t="shared" si="93"/>
        <v>1.3445236375172682</v>
      </c>
      <c r="J1426" s="11">
        <v>175</v>
      </c>
      <c r="K1426" s="11">
        <v>6.09</v>
      </c>
      <c r="L1426" s="11">
        <v>22.95</v>
      </c>
      <c r="M1426" s="11">
        <v>9.16</v>
      </c>
      <c r="N1426" s="11">
        <v>18.04</v>
      </c>
      <c r="O1426" s="17">
        <f t="shared" si="92"/>
        <v>2.9171974522292992</v>
      </c>
    </row>
    <row r="1427" spans="2:15" x14ac:dyDescent="0.25">
      <c r="B1427" s="11">
        <v>652</v>
      </c>
      <c r="C1427" s="11">
        <v>112</v>
      </c>
      <c r="D1427" s="11">
        <v>391</v>
      </c>
      <c r="E1427" s="11">
        <v>40.630000000000003</v>
      </c>
      <c r="F1427" s="11">
        <v>77.25</v>
      </c>
      <c r="G1427" s="17">
        <f t="shared" si="93"/>
        <v>1.4233453723899585</v>
      </c>
      <c r="J1427" s="11">
        <v>296</v>
      </c>
      <c r="K1427" s="11">
        <v>5.15</v>
      </c>
      <c r="L1427" s="11">
        <v>28.77</v>
      </c>
      <c r="M1427" s="11">
        <v>9.16</v>
      </c>
      <c r="N1427" s="11">
        <v>22.38</v>
      </c>
      <c r="O1427" s="17">
        <f t="shared" si="92"/>
        <v>2.9171974522292992</v>
      </c>
    </row>
    <row r="1428" spans="2:15" x14ac:dyDescent="0.25">
      <c r="B1428" s="11">
        <v>601</v>
      </c>
      <c r="C1428" s="11">
        <v>128</v>
      </c>
      <c r="D1428" s="11">
        <v>370</v>
      </c>
      <c r="E1428" s="11">
        <v>41.21</v>
      </c>
      <c r="F1428" s="11">
        <v>70.77</v>
      </c>
      <c r="G1428" s="17">
        <f t="shared" si="93"/>
        <v>1.4436638640460298</v>
      </c>
      <c r="J1428" s="11">
        <v>215</v>
      </c>
      <c r="K1428" s="11">
        <v>5.38</v>
      </c>
      <c r="L1428" s="11">
        <v>22.47</v>
      </c>
      <c r="M1428" s="11">
        <v>9.18</v>
      </c>
      <c r="N1428" s="11">
        <v>18.600000000000001</v>
      </c>
      <c r="O1428" s="17">
        <f t="shared" si="92"/>
        <v>2.9235668789808913</v>
      </c>
    </row>
    <row r="1429" spans="2:15" x14ac:dyDescent="0.25">
      <c r="B1429" s="11">
        <v>585</v>
      </c>
      <c r="C1429" s="11">
        <v>128</v>
      </c>
      <c r="D1429" s="11">
        <v>462</v>
      </c>
      <c r="E1429" s="11">
        <v>42.63</v>
      </c>
      <c r="F1429" s="11">
        <v>81.84</v>
      </c>
      <c r="G1429" s="17">
        <f t="shared" si="93"/>
        <v>1.4934091367212388</v>
      </c>
      <c r="J1429" s="11">
        <v>130</v>
      </c>
      <c r="K1429" s="11">
        <v>6.16</v>
      </c>
      <c r="L1429" s="11">
        <v>28.85</v>
      </c>
      <c r="M1429" s="11">
        <v>9.2200000000000006</v>
      </c>
      <c r="N1429" s="11">
        <v>20.350000000000001</v>
      </c>
      <c r="O1429" s="17">
        <f t="shared" si="92"/>
        <v>2.9363057324840764</v>
      </c>
    </row>
    <row r="1430" spans="2:15" x14ac:dyDescent="0.25">
      <c r="B1430" s="11">
        <v>852</v>
      </c>
      <c r="C1430" s="11">
        <v>135</v>
      </c>
      <c r="D1430" s="11">
        <v>469</v>
      </c>
      <c r="E1430" s="11">
        <v>43.46</v>
      </c>
      <c r="F1430" s="11">
        <v>81.5</v>
      </c>
      <c r="G1430" s="17">
        <f t="shared" si="93"/>
        <v>1.52248559891872</v>
      </c>
      <c r="J1430" s="11">
        <v>280</v>
      </c>
      <c r="K1430" s="11">
        <v>5.86</v>
      </c>
      <c r="L1430" s="11">
        <v>24.94</v>
      </c>
      <c r="M1430" s="11">
        <v>9.2200000000000006</v>
      </c>
      <c r="N1430" s="11">
        <v>18.86</v>
      </c>
      <c r="O1430" s="17">
        <f t="shared" si="92"/>
        <v>2.9363057324840764</v>
      </c>
    </row>
    <row r="1431" spans="2:15" x14ac:dyDescent="0.25">
      <c r="B1431" s="11">
        <v>397</v>
      </c>
      <c r="C1431" s="11">
        <v>167</v>
      </c>
      <c r="D1431" s="11">
        <v>561</v>
      </c>
      <c r="E1431" s="11">
        <v>47.7</v>
      </c>
      <c r="F1431" s="11">
        <v>88.08</v>
      </c>
      <c r="G1431" s="17">
        <f t="shared" si="93"/>
        <v>1.6710207793010343</v>
      </c>
      <c r="J1431" s="11">
        <v>358</v>
      </c>
      <c r="K1431" s="11">
        <v>6.13</v>
      </c>
      <c r="L1431" s="11">
        <v>15.9</v>
      </c>
      <c r="M1431" s="11">
        <v>9.2200000000000006</v>
      </c>
      <c r="N1431" s="11">
        <v>14.97</v>
      </c>
      <c r="O1431" s="17">
        <f t="shared" si="92"/>
        <v>2.9363057324840764</v>
      </c>
    </row>
    <row r="1432" spans="2:15" x14ac:dyDescent="0.25">
      <c r="B1432" s="11">
        <v>482</v>
      </c>
      <c r="C1432" s="11">
        <v>146</v>
      </c>
      <c r="D1432" s="11">
        <v>425</v>
      </c>
      <c r="E1432" s="11">
        <v>49.7</v>
      </c>
      <c r="F1432" s="11">
        <v>79.84</v>
      </c>
      <c r="G1432" s="17">
        <f t="shared" si="93"/>
        <v>1.7410845436323146</v>
      </c>
      <c r="J1432" s="11">
        <v>275</v>
      </c>
      <c r="K1432" s="11">
        <v>4.26</v>
      </c>
      <c r="L1432" s="11">
        <v>20.350000000000001</v>
      </c>
      <c r="M1432" s="11">
        <v>9.24</v>
      </c>
      <c r="N1432" s="11">
        <v>18.47</v>
      </c>
      <c r="O1432" s="17">
        <f t="shared" si="92"/>
        <v>2.9426751592356686</v>
      </c>
    </row>
    <row r="1433" spans="2:15" x14ac:dyDescent="0.25">
      <c r="B1433" s="11">
        <v>470</v>
      </c>
      <c r="C1433" s="11">
        <v>149</v>
      </c>
      <c r="D1433" s="11">
        <v>998</v>
      </c>
      <c r="E1433" s="11">
        <v>51.11</v>
      </c>
      <c r="F1433" s="11">
        <v>121.5</v>
      </c>
      <c r="G1433" s="17">
        <f t="shared" si="93"/>
        <v>1.7904794974858669</v>
      </c>
      <c r="J1433" s="11">
        <v>231</v>
      </c>
      <c r="K1433" s="11">
        <v>5.81</v>
      </c>
      <c r="L1433" s="11">
        <v>30.95</v>
      </c>
      <c r="M1433" s="11">
        <v>9.26</v>
      </c>
      <c r="N1433" s="11">
        <v>22</v>
      </c>
      <c r="O1433" s="17">
        <f t="shared" si="92"/>
        <v>2.9490445859872612</v>
      </c>
    </row>
    <row r="1434" spans="2:15" x14ac:dyDescent="0.25">
      <c r="B1434" s="11">
        <v>738</v>
      </c>
      <c r="C1434" s="11">
        <v>178</v>
      </c>
      <c r="D1434" s="11">
        <v>859</v>
      </c>
      <c r="E1434" s="11">
        <v>51.36</v>
      </c>
      <c r="F1434" s="11">
        <v>114.23</v>
      </c>
      <c r="G1434" s="17">
        <f t="shared" si="93"/>
        <v>1.7992374680272769</v>
      </c>
      <c r="J1434" s="11">
        <v>335</v>
      </c>
      <c r="K1434" s="11">
        <v>5.3</v>
      </c>
      <c r="L1434" s="11">
        <v>13.31</v>
      </c>
      <c r="M1434" s="11">
        <v>9.3000000000000007</v>
      </c>
      <c r="N1434" s="11">
        <v>14.16</v>
      </c>
      <c r="O1434" s="17">
        <f t="shared" si="92"/>
        <v>2.9617834394904459</v>
      </c>
    </row>
    <row r="1435" spans="2:15" x14ac:dyDescent="0.25">
      <c r="B1435" s="11">
        <v>690</v>
      </c>
      <c r="C1435" s="11">
        <v>211</v>
      </c>
      <c r="D1435" s="11">
        <v>728</v>
      </c>
      <c r="E1435" s="11">
        <v>53.11</v>
      </c>
      <c r="F1435" s="11">
        <v>102.57</v>
      </c>
      <c r="G1435" s="17">
        <f t="shared" si="93"/>
        <v>1.8605432618171471</v>
      </c>
      <c r="J1435" s="11">
        <v>425</v>
      </c>
      <c r="K1435" s="11">
        <v>6.01</v>
      </c>
      <c r="L1435" s="11">
        <v>34.82</v>
      </c>
      <c r="M1435" s="11">
        <v>9.31</v>
      </c>
      <c r="N1435" s="11">
        <v>23.51</v>
      </c>
      <c r="O1435" s="17">
        <f t="shared" si="92"/>
        <v>2.9649681528662422</v>
      </c>
    </row>
    <row r="1436" spans="2:15" x14ac:dyDescent="0.25">
      <c r="B1436" s="11">
        <v>523</v>
      </c>
      <c r="C1436" s="11">
        <v>164</v>
      </c>
      <c r="D1436" s="11">
        <v>558</v>
      </c>
      <c r="E1436" s="11">
        <v>54.77</v>
      </c>
      <c r="F1436" s="11">
        <v>93.4</v>
      </c>
      <c r="G1436" s="17">
        <f t="shared" si="93"/>
        <v>1.9186961862121099</v>
      </c>
      <c r="J1436" s="11">
        <v>455</v>
      </c>
      <c r="K1436" s="11">
        <v>5.38</v>
      </c>
      <c r="L1436" s="11">
        <v>20.75</v>
      </c>
      <c r="M1436" s="11">
        <v>9.31</v>
      </c>
      <c r="N1436" s="11">
        <v>17.850000000000001</v>
      </c>
      <c r="O1436" s="17">
        <f t="shared" si="92"/>
        <v>2.9649681528662422</v>
      </c>
    </row>
    <row r="1437" spans="2:15" x14ac:dyDescent="0.25">
      <c r="B1437" s="11">
        <v>640</v>
      </c>
      <c r="C1437" s="11">
        <v>199</v>
      </c>
      <c r="D1437" s="11">
        <v>772</v>
      </c>
      <c r="E1437" s="11">
        <v>57.36</v>
      </c>
      <c r="F1437" s="11">
        <v>106.81</v>
      </c>
      <c r="G1437" s="17">
        <f t="shared" si="93"/>
        <v>2.0094287610211179</v>
      </c>
      <c r="J1437" s="11">
        <v>274</v>
      </c>
      <c r="K1437" s="11">
        <v>4.92</v>
      </c>
      <c r="L1437" s="11">
        <v>30.46</v>
      </c>
      <c r="M1437" s="11">
        <v>9.32</v>
      </c>
      <c r="N1437" s="11">
        <v>21.84</v>
      </c>
      <c r="O1437" s="17">
        <f t="shared" si="92"/>
        <v>2.968152866242038</v>
      </c>
    </row>
    <row r="1438" spans="2:15" x14ac:dyDescent="0.25">
      <c r="B1438" s="11">
        <v>873</v>
      </c>
      <c r="C1438" s="11">
        <v>199</v>
      </c>
      <c r="D1438" s="11">
        <v>830</v>
      </c>
      <c r="E1438" s="11">
        <v>57.94</v>
      </c>
      <c r="F1438" s="11">
        <v>118.37</v>
      </c>
      <c r="G1438" s="17">
        <f t="shared" si="93"/>
        <v>2.0297472526771889</v>
      </c>
      <c r="J1438" s="11">
        <v>488</v>
      </c>
      <c r="K1438" s="11">
        <v>4.88</v>
      </c>
      <c r="L1438" s="11">
        <v>21.71</v>
      </c>
      <c r="M1438" s="11">
        <v>9.32</v>
      </c>
      <c r="N1438" s="11">
        <v>19.21</v>
      </c>
      <c r="O1438" s="17">
        <f t="shared" si="92"/>
        <v>2.968152866242038</v>
      </c>
    </row>
    <row r="1439" spans="2:15" x14ac:dyDescent="0.25">
      <c r="B1439" s="11">
        <v>624</v>
      </c>
      <c r="C1439" s="11">
        <v>208</v>
      </c>
      <c r="D1439" s="11">
        <v>657</v>
      </c>
      <c r="E1439" s="11">
        <v>59.36</v>
      </c>
      <c r="F1439" s="11">
        <v>104.08</v>
      </c>
      <c r="G1439" s="17">
        <f t="shared" si="93"/>
        <v>2.0794925253523981</v>
      </c>
      <c r="J1439" s="11">
        <v>456</v>
      </c>
      <c r="K1439" s="11">
        <v>5.58</v>
      </c>
      <c r="L1439" s="11">
        <v>24.61</v>
      </c>
      <c r="M1439" s="11">
        <v>9.3699999999999992</v>
      </c>
      <c r="N1439" s="11">
        <v>19</v>
      </c>
      <c r="O1439" s="17">
        <f t="shared" si="92"/>
        <v>2.9840764331210186</v>
      </c>
    </row>
    <row r="1440" spans="2:15" x14ac:dyDescent="0.25">
      <c r="B1440" s="11">
        <v>437</v>
      </c>
      <c r="C1440" s="11">
        <v>250</v>
      </c>
      <c r="D1440" s="11">
        <v>1295</v>
      </c>
      <c r="E1440" s="11">
        <v>61.94</v>
      </c>
      <c r="F1440" s="11">
        <v>141.54</v>
      </c>
      <c r="G1440" s="17">
        <f t="shared" si="93"/>
        <v>2.1698747813397494</v>
      </c>
      <c r="J1440" s="11">
        <v>395</v>
      </c>
      <c r="K1440" s="11">
        <v>5.95</v>
      </c>
      <c r="L1440" s="11">
        <v>12.32</v>
      </c>
      <c r="M1440" s="11">
        <v>9.3800000000000008</v>
      </c>
      <c r="N1440" s="11">
        <v>13.56</v>
      </c>
      <c r="O1440" s="17">
        <f t="shared" si="92"/>
        <v>2.9872611464968153</v>
      </c>
    </row>
    <row r="1441" spans="2:15" x14ac:dyDescent="0.25">
      <c r="B1441" s="11">
        <v>732</v>
      </c>
      <c r="C1441" s="11">
        <v>216</v>
      </c>
      <c r="D1441" s="11">
        <v>826</v>
      </c>
      <c r="E1441" s="11">
        <v>62.18</v>
      </c>
      <c r="F1441" s="11">
        <v>112.81</v>
      </c>
      <c r="G1441" s="17">
        <f t="shared" si="93"/>
        <v>2.1782824330595032</v>
      </c>
      <c r="J1441" s="11">
        <v>460</v>
      </c>
      <c r="K1441" s="11">
        <v>4.66</v>
      </c>
      <c r="L1441" s="11">
        <v>26.02</v>
      </c>
      <c r="M1441" s="11">
        <v>9.5399999999999991</v>
      </c>
      <c r="N1441" s="11">
        <v>21.2</v>
      </c>
      <c r="O1441" s="17">
        <f t="shared" si="92"/>
        <v>3.0382165605095537</v>
      </c>
    </row>
    <row r="1442" spans="2:15" x14ac:dyDescent="0.25">
      <c r="B1442" s="11">
        <v>726</v>
      </c>
      <c r="C1442" s="11">
        <v>277</v>
      </c>
      <c r="D1442" s="11">
        <v>898</v>
      </c>
      <c r="E1442" s="11">
        <v>65.599999999999994</v>
      </c>
      <c r="F1442" s="11">
        <v>118.81</v>
      </c>
      <c r="G1442" s="17">
        <f t="shared" si="93"/>
        <v>2.2980914700659922</v>
      </c>
      <c r="J1442" s="11">
        <v>439</v>
      </c>
      <c r="K1442" s="11">
        <v>4.79</v>
      </c>
      <c r="L1442" s="11">
        <v>11.87</v>
      </c>
      <c r="M1442" s="11">
        <v>9.56</v>
      </c>
      <c r="N1442" s="11">
        <v>14</v>
      </c>
      <c r="O1442" s="17">
        <f t="shared" si="92"/>
        <v>3.0445859872611467</v>
      </c>
    </row>
    <row r="1443" spans="2:15" x14ac:dyDescent="0.25">
      <c r="B1443" s="11">
        <v>611</v>
      </c>
      <c r="C1443" s="11">
        <v>240</v>
      </c>
      <c r="D1443" s="11">
        <v>550</v>
      </c>
      <c r="E1443" s="11">
        <v>66.53</v>
      </c>
      <c r="F1443" s="11">
        <v>93.84</v>
      </c>
      <c r="G1443" s="17">
        <f t="shared" si="93"/>
        <v>2.3306711204800377</v>
      </c>
      <c r="J1443" s="11">
        <v>466</v>
      </c>
      <c r="K1443" s="11">
        <v>6.8</v>
      </c>
      <c r="L1443" s="11">
        <v>32.909999999999997</v>
      </c>
      <c r="M1443" s="11">
        <v>9.57</v>
      </c>
      <c r="N1443" s="11">
        <v>21.97</v>
      </c>
      <c r="O1443" s="17">
        <f t="shared" si="92"/>
        <v>3.0477707006369426</v>
      </c>
    </row>
    <row r="1444" spans="2:15" x14ac:dyDescent="0.25">
      <c r="B1444" s="11">
        <v>426</v>
      </c>
      <c r="C1444" s="11">
        <v>289</v>
      </c>
      <c r="D1444" s="11">
        <v>922</v>
      </c>
      <c r="E1444" s="11">
        <v>68.77</v>
      </c>
      <c r="F1444" s="11">
        <v>129.97999999999999</v>
      </c>
      <c r="G1444" s="17">
        <f t="shared" si="93"/>
        <v>2.4091425365310717</v>
      </c>
      <c r="J1444" s="11">
        <v>351</v>
      </c>
      <c r="K1444" s="11">
        <v>5.32</v>
      </c>
      <c r="L1444" s="11">
        <v>19.14</v>
      </c>
      <c r="M1444" s="11">
        <v>9.6199999999999992</v>
      </c>
      <c r="N1444" s="11">
        <v>17.170000000000002</v>
      </c>
      <c r="O1444" s="17">
        <f t="shared" si="92"/>
        <v>3.0636942675159231</v>
      </c>
    </row>
    <row r="1445" spans="2:15" x14ac:dyDescent="0.25">
      <c r="B1445" s="11">
        <v>534</v>
      </c>
      <c r="C1445" s="11">
        <v>269</v>
      </c>
      <c r="D1445" s="11">
        <v>927</v>
      </c>
      <c r="E1445" s="11">
        <v>70.180000000000007</v>
      </c>
      <c r="F1445" s="11">
        <v>119.15</v>
      </c>
      <c r="G1445" s="17">
        <f t="shared" si="93"/>
        <v>2.4585374903846247</v>
      </c>
      <c r="J1445" s="11">
        <v>304</v>
      </c>
      <c r="K1445" s="11">
        <v>5.7</v>
      </c>
      <c r="L1445" s="11">
        <v>18.36</v>
      </c>
      <c r="M1445" s="11">
        <v>9.6999999999999993</v>
      </c>
      <c r="N1445" s="11">
        <v>17.36</v>
      </c>
      <c r="O1445" s="17">
        <f t="shared" si="92"/>
        <v>3.0891719745222925</v>
      </c>
    </row>
    <row r="1446" spans="2:15" x14ac:dyDescent="0.25">
      <c r="B1446" s="11">
        <v>661</v>
      </c>
      <c r="C1446" s="11">
        <v>307</v>
      </c>
      <c r="D1446" s="11">
        <v>740</v>
      </c>
      <c r="E1446" s="11">
        <v>71.84</v>
      </c>
      <c r="F1446" s="11">
        <v>110.71</v>
      </c>
      <c r="G1446" s="17">
        <f t="shared" si="93"/>
        <v>2.5166904147795868</v>
      </c>
      <c r="J1446" s="11">
        <v>71</v>
      </c>
      <c r="K1446" s="11">
        <v>6.17</v>
      </c>
      <c r="L1446" s="11">
        <v>24.22</v>
      </c>
      <c r="M1446" s="11">
        <v>9.7200000000000006</v>
      </c>
      <c r="N1446" s="11">
        <v>18.63</v>
      </c>
      <c r="O1446" s="17">
        <f t="shared" si="92"/>
        <v>3.0955414012738856</v>
      </c>
    </row>
    <row r="1447" spans="2:15" x14ac:dyDescent="0.25">
      <c r="B1447" s="11">
        <v>869</v>
      </c>
      <c r="C1447" s="11">
        <v>342</v>
      </c>
      <c r="D1447" s="11">
        <v>1556</v>
      </c>
      <c r="E1447" s="11">
        <v>72.180000000000007</v>
      </c>
      <c r="F1447" s="11">
        <v>157.68</v>
      </c>
      <c r="G1447" s="17">
        <f t="shared" si="93"/>
        <v>2.5286012547159049</v>
      </c>
      <c r="J1447" s="11">
        <v>305</v>
      </c>
      <c r="K1447" s="11">
        <v>6.44</v>
      </c>
      <c r="L1447" s="11">
        <v>24.43</v>
      </c>
      <c r="M1447" s="11">
        <v>9.75</v>
      </c>
      <c r="N1447" s="11">
        <v>18.579999999999998</v>
      </c>
      <c r="O1447" s="17">
        <f t="shared" si="92"/>
        <v>3.105095541401274</v>
      </c>
    </row>
    <row r="1448" spans="2:15" x14ac:dyDescent="0.25">
      <c r="B1448" s="11">
        <v>331</v>
      </c>
      <c r="C1448" s="11">
        <v>378</v>
      </c>
      <c r="D1448" s="11">
        <v>1521</v>
      </c>
      <c r="E1448" s="11">
        <v>73.36</v>
      </c>
      <c r="F1448" s="11">
        <v>148.37</v>
      </c>
      <c r="G1448" s="17">
        <f t="shared" si="93"/>
        <v>2.5699388756713599</v>
      </c>
      <c r="J1448" s="11">
        <v>377</v>
      </c>
      <c r="K1448" s="11">
        <v>6.4</v>
      </c>
      <c r="L1448" s="11">
        <v>25.14</v>
      </c>
      <c r="M1448" s="11">
        <v>9.7799999999999994</v>
      </c>
      <c r="N1448" s="11">
        <v>19.39</v>
      </c>
      <c r="O1448" s="17">
        <f t="shared" si="92"/>
        <v>3.114649681528662</v>
      </c>
    </row>
    <row r="1449" spans="2:15" x14ac:dyDescent="0.25">
      <c r="B1449" s="11">
        <v>336</v>
      </c>
      <c r="C1449" s="11">
        <v>302</v>
      </c>
      <c r="D1449" s="11">
        <v>1983</v>
      </c>
      <c r="E1449" s="11">
        <v>73.36</v>
      </c>
      <c r="F1449" s="11">
        <v>178.27</v>
      </c>
      <c r="G1449" s="17">
        <f t="shared" si="93"/>
        <v>2.5699388756713599</v>
      </c>
      <c r="J1449" s="11">
        <v>355</v>
      </c>
      <c r="K1449" s="11">
        <v>6.49</v>
      </c>
      <c r="L1449" s="11">
        <v>25.31</v>
      </c>
      <c r="M1449" s="11">
        <v>9.81</v>
      </c>
      <c r="N1449" s="11">
        <v>19.2</v>
      </c>
      <c r="O1449" s="17">
        <f t="shared" si="92"/>
        <v>3.1242038216560508</v>
      </c>
    </row>
    <row r="1450" spans="2:15" x14ac:dyDescent="0.25">
      <c r="B1450" s="11">
        <v>487</v>
      </c>
      <c r="C1450" s="11">
        <v>345</v>
      </c>
      <c r="D1450" s="11">
        <v>762</v>
      </c>
      <c r="E1450" s="11">
        <v>73.36</v>
      </c>
      <c r="F1450" s="11">
        <v>106.91</v>
      </c>
      <c r="G1450" s="17">
        <f t="shared" si="93"/>
        <v>2.5699388756713599</v>
      </c>
      <c r="J1450" s="11">
        <v>451</v>
      </c>
      <c r="K1450" s="11">
        <v>5.87</v>
      </c>
      <c r="L1450" s="11">
        <v>19.72</v>
      </c>
      <c r="M1450" s="11">
        <v>9.81</v>
      </c>
      <c r="N1450" s="11">
        <v>17.059999999999999</v>
      </c>
      <c r="O1450" s="17">
        <f t="shared" si="92"/>
        <v>3.1242038216560508</v>
      </c>
    </row>
    <row r="1451" spans="2:15" x14ac:dyDescent="0.25">
      <c r="B1451" s="11">
        <v>428</v>
      </c>
      <c r="C1451" s="11">
        <v>297</v>
      </c>
      <c r="D1451" s="11">
        <v>758</v>
      </c>
      <c r="E1451" s="11">
        <v>74.08</v>
      </c>
      <c r="F1451" s="11">
        <v>111.3</v>
      </c>
      <c r="G1451" s="17">
        <f t="shared" si="93"/>
        <v>2.5951618308306208</v>
      </c>
      <c r="J1451" s="11">
        <v>135</v>
      </c>
      <c r="K1451" s="11">
        <v>5.84</v>
      </c>
      <c r="L1451" s="11">
        <v>16.73</v>
      </c>
      <c r="M1451" s="11">
        <v>9.84</v>
      </c>
      <c r="N1451" s="11">
        <v>16.760000000000002</v>
      </c>
      <c r="O1451" s="17">
        <f t="shared" si="92"/>
        <v>3.1337579617834392</v>
      </c>
    </row>
    <row r="1452" spans="2:15" x14ac:dyDescent="0.25">
      <c r="B1452" s="11">
        <v>677</v>
      </c>
      <c r="C1452" s="11">
        <v>352</v>
      </c>
      <c r="D1452" s="11">
        <v>820</v>
      </c>
      <c r="E1452" s="11">
        <v>75.599999999999994</v>
      </c>
      <c r="F1452" s="11">
        <v>109.64</v>
      </c>
      <c r="G1452" s="17">
        <f t="shared" si="93"/>
        <v>2.6484102917223935</v>
      </c>
      <c r="J1452" s="11">
        <v>151</v>
      </c>
      <c r="K1452" s="11">
        <v>6.53</v>
      </c>
      <c r="L1452" s="11">
        <v>25.75</v>
      </c>
      <c r="M1452" s="11">
        <v>9.84</v>
      </c>
      <c r="N1452" s="11">
        <v>19.739999999999998</v>
      </c>
      <c r="O1452" s="17">
        <f t="shared" si="92"/>
        <v>3.1337579617834392</v>
      </c>
    </row>
    <row r="1453" spans="2:15" x14ac:dyDescent="0.25">
      <c r="B1453" s="11">
        <v>631</v>
      </c>
      <c r="C1453" s="11">
        <v>314</v>
      </c>
      <c r="D1453" s="11">
        <v>1049</v>
      </c>
      <c r="E1453" s="11">
        <v>75.84</v>
      </c>
      <c r="F1453" s="11">
        <v>129.30000000000001</v>
      </c>
      <c r="G1453" s="17">
        <f t="shared" si="93"/>
        <v>2.6568179434421473</v>
      </c>
      <c r="J1453" s="11">
        <v>238</v>
      </c>
      <c r="K1453" s="11">
        <v>6.64</v>
      </c>
      <c r="L1453" s="11">
        <v>28.42</v>
      </c>
      <c r="M1453" s="11">
        <v>9.84</v>
      </c>
      <c r="N1453" s="11">
        <v>21.18</v>
      </c>
      <c r="O1453" s="17">
        <f t="shared" si="92"/>
        <v>3.1337579617834392</v>
      </c>
    </row>
    <row r="1454" spans="2:15" x14ac:dyDescent="0.25">
      <c r="B1454" s="11">
        <v>616</v>
      </c>
      <c r="C1454" s="11">
        <v>280</v>
      </c>
      <c r="D1454" s="11">
        <v>1545</v>
      </c>
      <c r="E1454" s="11">
        <v>76.08</v>
      </c>
      <c r="F1454" s="11">
        <v>157.68</v>
      </c>
      <c r="G1454" s="17">
        <f t="shared" si="93"/>
        <v>2.6652255951619011</v>
      </c>
      <c r="J1454" s="11">
        <v>325</v>
      </c>
      <c r="K1454" s="11">
        <v>6.84</v>
      </c>
      <c r="L1454" s="11">
        <v>25.6</v>
      </c>
      <c r="M1454" s="11">
        <v>9.94</v>
      </c>
      <c r="N1454" s="11">
        <v>20.149999999999999</v>
      </c>
      <c r="O1454" s="17">
        <f t="shared" si="92"/>
        <v>3.1656050955414008</v>
      </c>
    </row>
    <row r="1455" spans="2:15" x14ac:dyDescent="0.25">
      <c r="B1455" s="11">
        <v>805</v>
      </c>
      <c r="C1455" s="11">
        <v>407</v>
      </c>
      <c r="D1455" s="11">
        <v>908</v>
      </c>
      <c r="E1455" s="11">
        <v>76.67</v>
      </c>
      <c r="F1455" s="11">
        <v>115.54</v>
      </c>
      <c r="G1455" s="17">
        <f t="shared" si="93"/>
        <v>2.6858944056396288</v>
      </c>
      <c r="J1455" s="11">
        <v>187</v>
      </c>
      <c r="K1455" s="11">
        <v>7.03</v>
      </c>
      <c r="L1455" s="11">
        <v>38.56</v>
      </c>
      <c r="M1455" s="11">
        <v>10</v>
      </c>
      <c r="N1455" s="11">
        <v>24.31</v>
      </c>
      <c r="O1455" s="17">
        <f t="shared" si="92"/>
        <v>3.1847133757961781</v>
      </c>
    </row>
    <row r="1456" spans="2:15" x14ac:dyDescent="0.25">
      <c r="B1456" s="11">
        <v>672</v>
      </c>
      <c r="C1456" s="11">
        <v>333</v>
      </c>
      <c r="D1456" s="11">
        <v>1582</v>
      </c>
      <c r="E1456" s="11">
        <v>77.5</v>
      </c>
      <c r="F1456" s="11">
        <v>165.58</v>
      </c>
      <c r="G1456" s="17">
        <f t="shared" si="93"/>
        <v>2.7149708678371098</v>
      </c>
      <c r="J1456" s="11">
        <v>42</v>
      </c>
      <c r="K1456" s="11">
        <v>7.18</v>
      </c>
      <c r="L1456" s="11">
        <v>26</v>
      </c>
      <c r="M1456" s="11">
        <v>10.01</v>
      </c>
      <c r="N1456" s="11">
        <v>19.32</v>
      </c>
      <c r="O1456" s="17">
        <f t="shared" si="92"/>
        <v>3.1878980891719744</v>
      </c>
    </row>
    <row r="1457" spans="2:15" x14ac:dyDescent="0.25">
      <c r="B1457" s="11">
        <v>543</v>
      </c>
      <c r="C1457" s="11">
        <v>387</v>
      </c>
      <c r="D1457" s="11">
        <v>2860</v>
      </c>
      <c r="E1457" s="11">
        <v>78.430000000000007</v>
      </c>
      <c r="F1457" s="11">
        <v>211.82</v>
      </c>
      <c r="G1457" s="17">
        <f t="shared" si="93"/>
        <v>2.7475505182511557</v>
      </c>
      <c r="J1457" s="11">
        <v>462</v>
      </c>
      <c r="K1457" s="11">
        <v>5.67</v>
      </c>
      <c r="L1457" s="11">
        <v>22.16</v>
      </c>
      <c r="M1457" s="11">
        <v>10.08</v>
      </c>
      <c r="N1457" s="11">
        <v>18.309999999999999</v>
      </c>
      <c r="O1457" s="17">
        <f t="shared" si="92"/>
        <v>3.2101910828025475</v>
      </c>
    </row>
    <row r="1458" spans="2:15" x14ac:dyDescent="0.25">
      <c r="B1458" s="11">
        <v>731</v>
      </c>
      <c r="C1458" s="11">
        <v>355</v>
      </c>
      <c r="D1458" s="11">
        <v>813</v>
      </c>
      <c r="E1458" s="11">
        <v>78.91</v>
      </c>
      <c r="F1458" s="11">
        <v>112.71</v>
      </c>
      <c r="G1458" s="17">
        <f t="shared" si="93"/>
        <v>2.7643658216906624</v>
      </c>
      <c r="J1458" s="11">
        <v>228</v>
      </c>
      <c r="K1458" s="11">
        <v>6.93</v>
      </c>
      <c r="L1458" s="11">
        <v>25.93</v>
      </c>
      <c r="M1458" s="11">
        <v>10.1</v>
      </c>
      <c r="N1458" s="11">
        <v>19.399999999999999</v>
      </c>
      <c r="O1458" s="17">
        <f t="shared" si="92"/>
        <v>3.2165605095541401</v>
      </c>
    </row>
    <row r="1459" spans="2:15" x14ac:dyDescent="0.25">
      <c r="B1459" s="11">
        <v>600</v>
      </c>
      <c r="C1459" s="11">
        <v>398</v>
      </c>
      <c r="D1459" s="11">
        <v>1098</v>
      </c>
      <c r="E1459" s="11">
        <v>81.010000000000005</v>
      </c>
      <c r="F1459" s="11">
        <v>131.30000000000001</v>
      </c>
      <c r="G1459" s="17">
        <f t="shared" si="93"/>
        <v>2.837932774238507</v>
      </c>
      <c r="J1459" s="11">
        <v>93</v>
      </c>
      <c r="K1459" s="11">
        <v>7.47</v>
      </c>
      <c r="L1459" s="11">
        <v>36.94</v>
      </c>
      <c r="M1459" s="11">
        <v>10.130000000000001</v>
      </c>
      <c r="N1459" s="11">
        <v>23.99</v>
      </c>
      <c r="O1459" s="17">
        <f t="shared" si="92"/>
        <v>3.2261146496815289</v>
      </c>
    </row>
    <row r="1460" spans="2:15" x14ac:dyDescent="0.25">
      <c r="B1460" s="11">
        <v>714</v>
      </c>
      <c r="C1460" s="11">
        <v>459</v>
      </c>
      <c r="D1460" s="11">
        <v>1958</v>
      </c>
      <c r="E1460" s="11">
        <v>81.010000000000005</v>
      </c>
      <c r="F1460" s="11">
        <v>168.27</v>
      </c>
      <c r="G1460" s="17">
        <f t="shared" si="93"/>
        <v>2.837932774238507</v>
      </c>
      <c r="J1460" s="11">
        <v>94</v>
      </c>
      <c r="K1460" s="11">
        <v>6.78</v>
      </c>
      <c r="L1460" s="11">
        <v>21.37</v>
      </c>
      <c r="M1460" s="11">
        <v>10.16</v>
      </c>
      <c r="N1460" s="11">
        <v>18.29</v>
      </c>
      <c r="O1460" s="17">
        <f t="shared" si="92"/>
        <v>3.2356687898089169</v>
      </c>
    </row>
    <row r="1461" spans="2:15" x14ac:dyDescent="0.25">
      <c r="B1461" s="11">
        <v>860</v>
      </c>
      <c r="C1461" s="11">
        <v>325</v>
      </c>
      <c r="D1461" s="11">
        <v>1894</v>
      </c>
      <c r="E1461" s="11">
        <v>82.33</v>
      </c>
      <c r="F1461" s="11">
        <v>178.65</v>
      </c>
      <c r="G1461" s="17">
        <f t="shared" si="93"/>
        <v>2.8841748586971518</v>
      </c>
      <c r="J1461" s="11">
        <v>272</v>
      </c>
      <c r="K1461" s="11">
        <v>6.62</v>
      </c>
      <c r="L1461" s="11">
        <v>25.42</v>
      </c>
      <c r="M1461" s="11">
        <v>10.18</v>
      </c>
      <c r="N1461" s="11">
        <v>20.079999999999998</v>
      </c>
      <c r="O1461" s="17">
        <f t="shared" si="92"/>
        <v>3.2420382165605095</v>
      </c>
    </row>
    <row r="1462" spans="2:15" x14ac:dyDescent="0.25">
      <c r="B1462" s="11">
        <v>321</v>
      </c>
      <c r="C1462" s="11">
        <v>364</v>
      </c>
      <c r="D1462" s="11">
        <v>1437</v>
      </c>
      <c r="E1462" s="11">
        <v>82.67</v>
      </c>
      <c r="F1462" s="11">
        <v>166.17</v>
      </c>
      <c r="G1462" s="17">
        <f t="shared" si="93"/>
        <v>2.8960856986334695</v>
      </c>
      <c r="J1462" s="11">
        <v>101</v>
      </c>
      <c r="K1462" s="11">
        <v>6.41</v>
      </c>
      <c r="L1462" s="11">
        <v>24.24</v>
      </c>
      <c r="M1462" s="11">
        <v>10.19</v>
      </c>
      <c r="N1462" s="11">
        <v>19.52</v>
      </c>
      <c r="O1462" s="17">
        <f t="shared" si="92"/>
        <v>3.2452229299363053</v>
      </c>
    </row>
    <row r="1463" spans="2:15" x14ac:dyDescent="0.25">
      <c r="B1463" s="11">
        <v>727</v>
      </c>
      <c r="C1463" s="11">
        <v>434</v>
      </c>
      <c r="D1463" s="11">
        <v>1516</v>
      </c>
      <c r="E1463" s="11">
        <v>82.77</v>
      </c>
      <c r="F1463" s="11">
        <v>149.54</v>
      </c>
      <c r="G1463" s="17">
        <f t="shared" si="93"/>
        <v>2.8995888868500335</v>
      </c>
      <c r="J1463" s="11">
        <v>320</v>
      </c>
      <c r="K1463" s="11">
        <v>7.14</v>
      </c>
      <c r="L1463" s="11">
        <v>30.21</v>
      </c>
      <c r="M1463" s="11">
        <v>10.19</v>
      </c>
      <c r="N1463" s="11">
        <v>20.93</v>
      </c>
      <c r="O1463" s="17">
        <f t="shared" si="92"/>
        <v>3.2452229299363053</v>
      </c>
    </row>
    <row r="1464" spans="2:15" x14ac:dyDescent="0.25">
      <c r="B1464" s="11">
        <v>533</v>
      </c>
      <c r="C1464" s="11">
        <v>404</v>
      </c>
      <c r="D1464" s="11">
        <v>1091</v>
      </c>
      <c r="E1464" s="11">
        <v>83.15</v>
      </c>
      <c r="F1464" s="11">
        <v>131.19999999999999</v>
      </c>
      <c r="G1464" s="17">
        <f t="shared" si="93"/>
        <v>2.9129010020729771</v>
      </c>
      <c r="J1464" s="11">
        <v>110</v>
      </c>
      <c r="K1464" s="11">
        <v>7.28</v>
      </c>
      <c r="L1464" s="11">
        <v>25.77</v>
      </c>
      <c r="M1464" s="11">
        <v>10.220000000000001</v>
      </c>
      <c r="N1464" s="11">
        <v>19.14</v>
      </c>
      <c r="O1464" s="17">
        <f t="shared" si="92"/>
        <v>3.2547770700636942</v>
      </c>
    </row>
    <row r="1465" spans="2:15" x14ac:dyDescent="0.25">
      <c r="B1465" s="11">
        <v>862</v>
      </c>
      <c r="C1465" s="11">
        <v>511</v>
      </c>
      <c r="D1465" s="11">
        <v>1100</v>
      </c>
      <c r="E1465" s="11">
        <v>83.84</v>
      </c>
      <c r="F1465" s="11">
        <v>125.64</v>
      </c>
      <c r="G1465" s="17">
        <f t="shared" si="93"/>
        <v>2.9370730007672683</v>
      </c>
      <c r="J1465" s="11">
        <v>229</v>
      </c>
      <c r="K1465" s="11">
        <v>7.21</v>
      </c>
      <c r="L1465" s="11">
        <v>29.29</v>
      </c>
      <c r="M1465" s="11">
        <v>10.31</v>
      </c>
      <c r="N1465" s="11">
        <v>20.87</v>
      </c>
      <c r="O1465" s="17">
        <f t="shared" si="92"/>
        <v>3.2834394904458599</v>
      </c>
    </row>
    <row r="1466" spans="2:15" x14ac:dyDescent="0.25">
      <c r="B1466" s="11">
        <v>645</v>
      </c>
      <c r="C1466" s="11">
        <v>419</v>
      </c>
      <c r="D1466" s="11">
        <v>822</v>
      </c>
      <c r="E1466" s="11">
        <v>84.18</v>
      </c>
      <c r="F1466" s="11">
        <v>114.08</v>
      </c>
      <c r="G1466" s="17">
        <f t="shared" si="93"/>
        <v>2.9489838407035864</v>
      </c>
      <c r="J1466" s="11">
        <v>322</v>
      </c>
      <c r="K1466" s="11">
        <v>6.64</v>
      </c>
      <c r="L1466" s="11">
        <v>39.1</v>
      </c>
      <c r="M1466" s="11">
        <v>10.34</v>
      </c>
      <c r="N1466" s="11">
        <v>25.49</v>
      </c>
      <c r="O1466" s="17">
        <f t="shared" si="92"/>
        <v>3.2929936305732483</v>
      </c>
    </row>
    <row r="1467" spans="2:15" x14ac:dyDescent="0.25">
      <c r="B1467" s="11">
        <v>317</v>
      </c>
      <c r="C1467" s="11">
        <v>493</v>
      </c>
      <c r="D1467" s="11">
        <v>4538</v>
      </c>
      <c r="E1467" s="11">
        <v>84.67</v>
      </c>
      <c r="F1467" s="11">
        <v>273.87</v>
      </c>
      <c r="G1467" s="17">
        <f t="shared" si="93"/>
        <v>2.9661494629647498</v>
      </c>
      <c r="J1467" s="11">
        <v>44</v>
      </c>
      <c r="K1467" s="11">
        <v>7.71</v>
      </c>
      <c r="L1467" s="11">
        <v>21.65</v>
      </c>
      <c r="M1467" s="11">
        <v>10.44</v>
      </c>
      <c r="N1467" s="11">
        <v>17.670000000000002</v>
      </c>
      <c r="O1467" s="17">
        <f t="shared" si="92"/>
        <v>3.3248407643312099</v>
      </c>
    </row>
    <row r="1468" spans="2:15" x14ac:dyDescent="0.25">
      <c r="B1468" s="11">
        <v>736</v>
      </c>
      <c r="C1468" s="11">
        <v>420</v>
      </c>
      <c r="D1468" s="11">
        <v>1442</v>
      </c>
      <c r="E1468" s="11">
        <v>86.43</v>
      </c>
      <c r="F1468" s="11">
        <v>149.19999999999999</v>
      </c>
      <c r="G1468" s="17">
        <f t="shared" si="93"/>
        <v>3.0278055755762767</v>
      </c>
      <c r="J1468" s="11">
        <v>223</v>
      </c>
      <c r="K1468" s="11">
        <v>7.07</v>
      </c>
      <c r="L1468" s="11">
        <v>35.04</v>
      </c>
      <c r="M1468" s="11">
        <v>10.44</v>
      </c>
      <c r="N1468" s="11">
        <v>22.75</v>
      </c>
      <c r="O1468" s="17">
        <f t="shared" si="92"/>
        <v>3.3248407643312099</v>
      </c>
    </row>
    <row r="1469" spans="2:15" x14ac:dyDescent="0.25">
      <c r="B1469" s="11">
        <v>868</v>
      </c>
      <c r="C1469" s="11">
        <v>464</v>
      </c>
      <c r="D1469" s="11">
        <v>1871</v>
      </c>
      <c r="E1469" s="11">
        <v>87.6</v>
      </c>
      <c r="F1469" s="11">
        <v>173.1</v>
      </c>
      <c r="G1469" s="17">
        <f t="shared" si="93"/>
        <v>3.068792877710075</v>
      </c>
      <c r="J1469" s="11">
        <v>230</v>
      </c>
      <c r="K1469" s="11">
        <v>6.05</v>
      </c>
      <c r="L1469" s="11">
        <v>26.35</v>
      </c>
      <c r="M1469" s="11">
        <v>10.44</v>
      </c>
      <c r="N1469" s="11">
        <v>20.52</v>
      </c>
      <c r="O1469" s="17">
        <f t="shared" si="92"/>
        <v>3.3248407643312099</v>
      </c>
    </row>
    <row r="1470" spans="2:15" x14ac:dyDescent="0.25">
      <c r="B1470" s="11">
        <v>831</v>
      </c>
      <c r="C1470" s="11">
        <v>500</v>
      </c>
      <c r="D1470" s="11">
        <v>1573</v>
      </c>
      <c r="E1470" s="11">
        <v>88.33</v>
      </c>
      <c r="F1470" s="11">
        <v>153.68</v>
      </c>
      <c r="G1470" s="17">
        <f t="shared" si="93"/>
        <v>3.0943661516909926</v>
      </c>
      <c r="J1470" s="11">
        <v>374</v>
      </c>
      <c r="K1470" s="11">
        <v>7.39</v>
      </c>
      <c r="L1470" s="11">
        <v>28.47</v>
      </c>
      <c r="M1470" s="11">
        <v>10.44</v>
      </c>
      <c r="N1470" s="11">
        <v>20.58</v>
      </c>
      <c r="O1470" s="17">
        <f t="shared" si="92"/>
        <v>3.3248407643312099</v>
      </c>
    </row>
    <row r="1471" spans="2:15" x14ac:dyDescent="0.25">
      <c r="B1471" s="11">
        <v>635</v>
      </c>
      <c r="C1471" s="11">
        <v>495</v>
      </c>
      <c r="D1471" s="11">
        <v>1534</v>
      </c>
      <c r="E1471" s="11">
        <v>89.5</v>
      </c>
      <c r="F1471" s="11">
        <v>152.12</v>
      </c>
      <c r="G1471" s="17">
        <f t="shared" si="93"/>
        <v>3.1353534538247914</v>
      </c>
      <c r="J1471" s="11">
        <v>47</v>
      </c>
      <c r="K1471" s="11">
        <v>7.04</v>
      </c>
      <c r="L1471" s="11">
        <v>33.31</v>
      </c>
      <c r="M1471" s="11">
        <v>10.47</v>
      </c>
      <c r="N1471" s="11">
        <v>22.64</v>
      </c>
      <c r="O1471" s="17">
        <f t="shared" si="92"/>
        <v>3.3343949044585988</v>
      </c>
    </row>
    <row r="1472" spans="2:15" x14ac:dyDescent="0.25">
      <c r="B1472" s="11">
        <v>364</v>
      </c>
      <c r="C1472" s="11">
        <v>438</v>
      </c>
      <c r="D1472" s="11">
        <v>2017</v>
      </c>
      <c r="E1472" s="11">
        <v>89.6</v>
      </c>
      <c r="F1472" s="11">
        <v>188.02</v>
      </c>
      <c r="G1472" s="17">
        <f t="shared" si="93"/>
        <v>3.1388566420413553</v>
      </c>
      <c r="J1472" s="11">
        <v>264</v>
      </c>
      <c r="K1472" s="11">
        <v>7.56</v>
      </c>
      <c r="L1472" s="11">
        <v>39.520000000000003</v>
      </c>
      <c r="M1472" s="11">
        <v>10.53</v>
      </c>
      <c r="N1472" s="11">
        <v>23.77</v>
      </c>
      <c r="O1472" s="17">
        <f t="shared" ref="O1472:O1535" si="94">M1472/3.14</f>
        <v>3.3535031847133756</v>
      </c>
    </row>
    <row r="1473" spans="2:15" x14ac:dyDescent="0.25">
      <c r="B1473" s="11">
        <v>547</v>
      </c>
      <c r="C1473" s="11">
        <v>464</v>
      </c>
      <c r="D1473" s="11">
        <v>1321</v>
      </c>
      <c r="E1473" s="11">
        <v>90.08</v>
      </c>
      <c r="F1473" s="11">
        <v>148.02000000000001</v>
      </c>
      <c r="G1473" s="17">
        <f t="shared" si="93"/>
        <v>3.1556719454808628</v>
      </c>
      <c r="J1473" s="11">
        <v>427</v>
      </c>
      <c r="K1473" s="11">
        <v>7.83</v>
      </c>
      <c r="L1473" s="11">
        <v>22.06</v>
      </c>
      <c r="M1473" s="11">
        <v>10.57</v>
      </c>
      <c r="N1473" s="11">
        <v>17.91</v>
      </c>
      <c r="O1473" s="17">
        <f t="shared" si="94"/>
        <v>3.3662420382165603</v>
      </c>
    </row>
    <row r="1474" spans="2:15" x14ac:dyDescent="0.25">
      <c r="B1474" s="11">
        <v>593</v>
      </c>
      <c r="C1474" s="11">
        <v>507</v>
      </c>
      <c r="D1474" s="11">
        <v>1017</v>
      </c>
      <c r="E1474" s="11">
        <v>90.77</v>
      </c>
      <c r="F1474" s="11">
        <v>122.57</v>
      </c>
      <c r="G1474" s="17">
        <f t="shared" si="93"/>
        <v>3.1798439441751545</v>
      </c>
      <c r="J1474" s="11">
        <v>122</v>
      </c>
      <c r="K1474" s="11">
        <v>6.68</v>
      </c>
      <c r="L1474" s="11">
        <v>25.91</v>
      </c>
      <c r="M1474" s="11">
        <v>10.7</v>
      </c>
      <c r="N1474" s="11">
        <v>19.71</v>
      </c>
      <c r="O1474" s="17">
        <f t="shared" si="94"/>
        <v>3.4076433121019103</v>
      </c>
    </row>
    <row r="1475" spans="2:15" x14ac:dyDescent="0.25">
      <c r="B1475" s="11">
        <v>441</v>
      </c>
      <c r="C1475" s="11">
        <v>428</v>
      </c>
      <c r="D1475" s="11">
        <v>1559</v>
      </c>
      <c r="E1475" s="11">
        <v>92.33</v>
      </c>
      <c r="F1475" s="11">
        <v>163.78</v>
      </c>
      <c r="G1475" s="17">
        <f t="shared" si="93"/>
        <v>3.2344936803535531</v>
      </c>
      <c r="J1475" s="11">
        <v>285</v>
      </c>
      <c r="K1475" s="11">
        <v>7.96</v>
      </c>
      <c r="L1475" s="11">
        <v>21.82</v>
      </c>
      <c r="M1475" s="11">
        <v>10.7</v>
      </c>
      <c r="N1475" s="11">
        <v>17.64</v>
      </c>
      <c r="O1475" s="17">
        <f t="shared" si="94"/>
        <v>3.4076433121019103</v>
      </c>
    </row>
    <row r="1476" spans="2:15" x14ac:dyDescent="0.25">
      <c r="B1476" s="11">
        <v>716</v>
      </c>
      <c r="C1476" s="11">
        <v>577</v>
      </c>
      <c r="D1476" s="11">
        <v>3765</v>
      </c>
      <c r="E1476" s="11">
        <v>92.33</v>
      </c>
      <c r="F1476" s="11">
        <v>238.21</v>
      </c>
      <c r="G1476" s="17">
        <f t="shared" si="93"/>
        <v>3.2344936803535531</v>
      </c>
      <c r="J1476" s="11">
        <v>444</v>
      </c>
      <c r="K1476" s="11">
        <v>7.93</v>
      </c>
      <c r="L1476" s="11">
        <v>33.42</v>
      </c>
      <c r="M1476" s="11">
        <v>10.7</v>
      </c>
      <c r="N1476" s="11">
        <v>22.24</v>
      </c>
      <c r="O1476" s="17">
        <f t="shared" si="94"/>
        <v>3.4076433121019103</v>
      </c>
    </row>
    <row r="1477" spans="2:15" x14ac:dyDescent="0.25">
      <c r="B1477" s="11">
        <v>706</v>
      </c>
      <c r="C1477" s="11">
        <v>620</v>
      </c>
      <c r="D1477" s="11">
        <v>1457</v>
      </c>
      <c r="E1477" s="11">
        <v>94.81</v>
      </c>
      <c r="F1477" s="11">
        <v>144.02000000000001</v>
      </c>
      <c r="G1477" s="17">
        <f t="shared" si="93"/>
        <v>3.3213727481243405</v>
      </c>
      <c r="J1477" s="11">
        <v>267</v>
      </c>
      <c r="K1477" s="11">
        <v>7.8</v>
      </c>
      <c r="L1477" s="11">
        <v>26.57</v>
      </c>
      <c r="M1477" s="11">
        <v>10.71</v>
      </c>
      <c r="N1477" s="11">
        <v>19.45</v>
      </c>
      <c r="O1477" s="17">
        <f t="shared" si="94"/>
        <v>3.410828025477707</v>
      </c>
    </row>
    <row r="1478" spans="2:15" x14ac:dyDescent="0.25">
      <c r="B1478" s="11">
        <v>404</v>
      </c>
      <c r="C1478" s="11">
        <v>583</v>
      </c>
      <c r="D1478" s="11">
        <v>1548</v>
      </c>
      <c r="E1478" s="11">
        <v>94.91</v>
      </c>
      <c r="F1478" s="11">
        <v>153.78</v>
      </c>
      <c r="G1478" s="17">
        <f t="shared" si="93"/>
        <v>3.3248759363409044</v>
      </c>
      <c r="J1478" s="11">
        <v>133</v>
      </c>
      <c r="K1478" s="11">
        <v>8.1199999999999992</v>
      </c>
      <c r="L1478" s="11">
        <v>29.72</v>
      </c>
      <c r="M1478" s="11">
        <v>10.72</v>
      </c>
      <c r="N1478" s="11">
        <v>21.34</v>
      </c>
      <c r="O1478" s="17">
        <f t="shared" si="94"/>
        <v>3.4140127388535033</v>
      </c>
    </row>
    <row r="1479" spans="2:15" x14ac:dyDescent="0.25">
      <c r="B1479" s="11">
        <v>508</v>
      </c>
      <c r="C1479" s="11">
        <v>544</v>
      </c>
      <c r="D1479" s="11">
        <v>3954</v>
      </c>
      <c r="E1479" s="11">
        <v>94.91</v>
      </c>
      <c r="F1479" s="11">
        <v>244.35</v>
      </c>
      <c r="G1479" s="17">
        <f t="shared" si="93"/>
        <v>3.3248759363409044</v>
      </c>
      <c r="J1479" s="11">
        <v>112</v>
      </c>
      <c r="K1479" s="11">
        <v>7.59</v>
      </c>
      <c r="L1479" s="11">
        <v>21.76</v>
      </c>
      <c r="M1479" s="11">
        <v>10.88</v>
      </c>
      <c r="N1479" s="11">
        <v>18.38</v>
      </c>
      <c r="O1479" s="17">
        <f t="shared" si="94"/>
        <v>3.4649681528662422</v>
      </c>
    </row>
    <row r="1480" spans="2:15" x14ac:dyDescent="0.25">
      <c r="B1480" s="11">
        <v>501</v>
      </c>
      <c r="C1480" s="11">
        <v>564</v>
      </c>
      <c r="D1480" s="11">
        <v>1468</v>
      </c>
      <c r="E1480" s="11">
        <v>95.15</v>
      </c>
      <c r="F1480" s="11">
        <v>152.02000000000001</v>
      </c>
      <c r="G1480" s="17">
        <f t="shared" si="93"/>
        <v>3.3332835880606586</v>
      </c>
      <c r="J1480" s="11">
        <v>454</v>
      </c>
      <c r="K1480" s="11">
        <v>8.31</v>
      </c>
      <c r="L1480" s="11">
        <v>29.51</v>
      </c>
      <c r="M1480" s="11">
        <v>10.88</v>
      </c>
      <c r="N1480" s="11">
        <v>21.48</v>
      </c>
      <c r="O1480" s="17">
        <f t="shared" si="94"/>
        <v>3.4649681528662422</v>
      </c>
    </row>
    <row r="1481" spans="2:15" x14ac:dyDescent="0.25">
      <c r="B1481" s="11">
        <v>648</v>
      </c>
      <c r="C1481" s="11">
        <v>500</v>
      </c>
      <c r="D1481" s="11">
        <v>2544</v>
      </c>
      <c r="E1481" s="11">
        <v>95.4</v>
      </c>
      <c r="F1481" s="11">
        <v>194.89</v>
      </c>
      <c r="G1481" s="17">
        <f t="shared" si="93"/>
        <v>3.3420415586020686</v>
      </c>
      <c r="J1481" s="11">
        <v>486</v>
      </c>
      <c r="K1481" s="11">
        <v>8.16</v>
      </c>
      <c r="L1481" s="11">
        <v>30.09</v>
      </c>
      <c r="M1481" s="11">
        <v>10.92</v>
      </c>
      <c r="N1481" s="11">
        <v>20.51</v>
      </c>
      <c r="O1481" s="17">
        <f t="shared" si="94"/>
        <v>3.4777070063694264</v>
      </c>
    </row>
    <row r="1482" spans="2:15" x14ac:dyDescent="0.25">
      <c r="B1482" s="11">
        <v>662</v>
      </c>
      <c r="C1482" s="11">
        <v>604</v>
      </c>
      <c r="D1482" s="11">
        <v>1821</v>
      </c>
      <c r="E1482" s="11">
        <v>98.33</v>
      </c>
      <c r="F1482" s="11">
        <v>168.02</v>
      </c>
      <c r="G1482" s="17">
        <f t="shared" si="93"/>
        <v>3.4446849733473939</v>
      </c>
      <c r="J1482" s="11">
        <v>142</v>
      </c>
      <c r="K1482" s="11">
        <v>8.42</v>
      </c>
      <c r="L1482" s="11">
        <v>38.18</v>
      </c>
      <c r="M1482" s="11">
        <v>11.02</v>
      </c>
      <c r="N1482" s="11">
        <v>23.53</v>
      </c>
      <c r="O1482" s="17">
        <f t="shared" si="94"/>
        <v>3.5095541401273884</v>
      </c>
    </row>
    <row r="1483" spans="2:15" x14ac:dyDescent="0.25">
      <c r="B1483" s="11">
        <v>637</v>
      </c>
      <c r="C1483" s="11">
        <v>574</v>
      </c>
      <c r="D1483" s="11">
        <v>2145</v>
      </c>
      <c r="E1483" s="11">
        <v>98.57</v>
      </c>
      <c r="F1483" s="11">
        <v>194.41</v>
      </c>
      <c r="G1483" s="17">
        <f t="shared" si="93"/>
        <v>3.4530926250671472</v>
      </c>
      <c r="J1483" s="11">
        <v>209</v>
      </c>
      <c r="K1483" s="11">
        <v>8.51</v>
      </c>
      <c r="L1483" s="11">
        <v>17.68</v>
      </c>
      <c r="M1483" s="11">
        <v>11.04</v>
      </c>
      <c r="N1483" s="11">
        <v>16.010000000000002</v>
      </c>
      <c r="O1483" s="17">
        <f t="shared" si="94"/>
        <v>3.5159235668789806</v>
      </c>
    </row>
    <row r="1484" spans="2:15" x14ac:dyDescent="0.25">
      <c r="B1484" s="11">
        <v>468</v>
      </c>
      <c r="C1484" s="11">
        <v>625</v>
      </c>
      <c r="D1484" s="11">
        <v>2017</v>
      </c>
      <c r="E1484" s="11">
        <v>100.33</v>
      </c>
      <c r="F1484" s="11">
        <v>179.34</v>
      </c>
      <c r="G1484" s="17">
        <f t="shared" si="93"/>
        <v>3.5147487376786741</v>
      </c>
      <c r="J1484" s="11">
        <v>249</v>
      </c>
      <c r="K1484" s="11">
        <v>7.57</v>
      </c>
      <c r="L1484" s="11">
        <v>27.93</v>
      </c>
      <c r="M1484" s="11">
        <v>11.04</v>
      </c>
      <c r="N1484" s="11">
        <v>20.48</v>
      </c>
      <c r="O1484" s="17">
        <f t="shared" si="94"/>
        <v>3.5159235668789806</v>
      </c>
    </row>
    <row r="1485" spans="2:15" x14ac:dyDescent="0.25">
      <c r="B1485" s="11">
        <v>675</v>
      </c>
      <c r="C1485" s="11">
        <v>616</v>
      </c>
      <c r="D1485" s="11">
        <v>1950</v>
      </c>
      <c r="E1485" s="11">
        <v>100.33</v>
      </c>
      <c r="F1485" s="11">
        <v>172.17</v>
      </c>
      <c r="G1485" s="17">
        <f t="shared" si="93"/>
        <v>3.5147487376786741</v>
      </c>
      <c r="J1485" s="11">
        <v>295</v>
      </c>
      <c r="K1485" s="11">
        <v>7.32</v>
      </c>
      <c r="L1485" s="11">
        <v>19.690000000000001</v>
      </c>
      <c r="M1485" s="11">
        <v>11.06</v>
      </c>
      <c r="N1485" s="11">
        <v>17.510000000000002</v>
      </c>
      <c r="O1485" s="17">
        <f t="shared" si="94"/>
        <v>3.5222929936305731</v>
      </c>
    </row>
    <row r="1486" spans="2:15" x14ac:dyDescent="0.25">
      <c r="B1486" s="11">
        <v>632</v>
      </c>
      <c r="C1486" s="11">
        <v>551</v>
      </c>
      <c r="D1486" s="11">
        <v>1112</v>
      </c>
      <c r="E1486" s="11">
        <v>100.91</v>
      </c>
      <c r="F1486" s="11">
        <v>134.12</v>
      </c>
      <c r="G1486" s="17">
        <f t="shared" ref="G1486:G1549" si="95">E1486/(3.14*9.0909)</f>
        <v>3.5350672293347452</v>
      </c>
      <c r="J1486" s="11">
        <v>152</v>
      </c>
      <c r="K1486" s="11">
        <v>8.89</v>
      </c>
      <c r="L1486" s="11">
        <v>31.36</v>
      </c>
      <c r="M1486" s="11">
        <v>11.1</v>
      </c>
      <c r="N1486" s="11">
        <v>21.17</v>
      </c>
      <c r="O1486" s="17">
        <f t="shared" si="94"/>
        <v>3.5350318471337578</v>
      </c>
    </row>
    <row r="1487" spans="2:15" x14ac:dyDescent="0.25">
      <c r="B1487" s="11">
        <v>489</v>
      </c>
      <c r="C1487" s="11">
        <v>520</v>
      </c>
      <c r="D1487" s="11">
        <v>1327</v>
      </c>
      <c r="E1487" s="11">
        <v>101.01</v>
      </c>
      <c r="F1487" s="11">
        <v>152.71</v>
      </c>
      <c r="G1487" s="17">
        <f t="shared" si="95"/>
        <v>3.5385704175513095</v>
      </c>
      <c r="J1487" s="11">
        <v>117</v>
      </c>
      <c r="K1487" s="11">
        <v>8.39</v>
      </c>
      <c r="L1487" s="11">
        <v>30.41</v>
      </c>
      <c r="M1487" s="11">
        <v>11.16</v>
      </c>
      <c r="N1487" s="11">
        <v>21.67</v>
      </c>
      <c r="O1487" s="17">
        <f t="shared" si="94"/>
        <v>3.5541401273885351</v>
      </c>
    </row>
    <row r="1488" spans="2:15" x14ac:dyDescent="0.25">
      <c r="B1488" s="11">
        <v>742</v>
      </c>
      <c r="C1488" s="11">
        <v>689</v>
      </c>
      <c r="D1488" s="11">
        <v>1210</v>
      </c>
      <c r="E1488" s="11">
        <v>101.5</v>
      </c>
      <c r="F1488" s="11">
        <v>135.54</v>
      </c>
      <c r="G1488" s="17">
        <f t="shared" si="95"/>
        <v>3.5557360398124729</v>
      </c>
      <c r="J1488" s="11">
        <v>418</v>
      </c>
      <c r="K1488" s="11">
        <v>9.1199999999999992</v>
      </c>
      <c r="L1488" s="11">
        <v>47.42</v>
      </c>
      <c r="M1488" s="11">
        <v>11.41</v>
      </c>
      <c r="N1488" s="11">
        <v>26.95</v>
      </c>
      <c r="O1488" s="17">
        <f t="shared" si="94"/>
        <v>3.6337579617834392</v>
      </c>
    </row>
    <row r="1489" spans="2:15" x14ac:dyDescent="0.25">
      <c r="B1489" s="11">
        <v>420</v>
      </c>
      <c r="C1489" s="11">
        <v>722</v>
      </c>
      <c r="D1489" s="11">
        <v>2276</v>
      </c>
      <c r="E1489" s="11">
        <v>101.98</v>
      </c>
      <c r="F1489" s="11">
        <v>181.58</v>
      </c>
      <c r="G1489" s="17">
        <f t="shared" si="95"/>
        <v>3.5725513432519804</v>
      </c>
      <c r="J1489" s="11">
        <v>289</v>
      </c>
      <c r="K1489" s="11">
        <v>8.1999999999999993</v>
      </c>
      <c r="L1489" s="11">
        <v>20.95</v>
      </c>
      <c r="M1489" s="11">
        <v>11.44</v>
      </c>
      <c r="N1489" s="11">
        <v>17.93</v>
      </c>
      <c r="O1489" s="17">
        <f t="shared" si="94"/>
        <v>3.6433121019108277</v>
      </c>
    </row>
    <row r="1490" spans="2:15" x14ac:dyDescent="0.25">
      <c r="B1490" s="11">
        <v>629</v>
      </c>
      <c r="C1490" s="11">
        <v>712</v>
      </c>
      <c r="D1490" s="11">
        <v>1702</v>
      </c>
      <c r="E1490" s="11">
        <v>103.4</v>
      </c>
      <c r="F1490" s="11">
        <v>157.68</v>
      </c>
      <c r="G1490" s="17">
        <f t="shared" si="95"/>
        <v>3.6222966159271897</v>
      </c>
      <c r="J1490" s="11">
        <v>282</v>
      </c>
      <c r="K1490" s="11">
        <v>7.95</v>
      </c>
      <c r="L1490" s="11">
        <v>23.39</v>
      </c>
      <c r="M1490" s="11">
        <v>11.51</v>
      </c>
      <c r="N1490" s="11">
        <v>18.899999999999999</v>
      </c>
      <c r="O1490" s="17">
        <f t="shared" si="94"/>
        <v>3.6656050955414012</v>
      </c>
    </row>
    <row r="1491" spans="2:15" x14ac:dyDescent="0.25">
      <c r="B1491" s="11">
        <v>471</v>
      </c>
      <c r="C1491" s="11">
        <v>737</v>
      </c>
      <c r="D1491" s="11">
        <v>1673</v>
      </c>
      <c r="E1491" s="11">
        <v>103.74</v>
      </c>
      <c r="F1491" s="11">
        <v>157.44</v>
      </c>
      <c r="G1491" s="17">
        <f t="shared" si="95"/>
        <v>3.6342074558635069</v>
      </c>
      <c r="J1491" s="11">
        <v>244</v>
      </c>
      <c r="K1491" s="11">
        <v>9.56</v>
      </c>
      <c r="L1491" s="11">
        <v>46.14</v>
      </c>
      <c r="M1491" s="11">
        <v>11.58</v>
      </c>
      <c r="N1491" s="11">
        <v>25.93</v>
      </c>
      <c r="O1491" s="17">
        <f t="shared" si="94"/>
        <v>3.6878980891719744</v>
      </c>
    </row>
    <row r="1492" spans="2:15" x14ac:dyDescent="0.25">
      <c r="B1492" s="11">
        <v>576</v>
      </c>
      <c r="C1492" s="11">
        <v>754</v>
      </c>
      <c r="D1492" s="11">
        <v>4816</v>
      </c>
      <c r="E1492" s="11">
        <v>104.33</v>
      </c>
      <c r="F1492" s="11">
        <v>270.69</v>
      </c>
      <c r="G1492" s="17">
        <f t="shared" si="95"/>
        <v>3.6548762663412346</v>
      </c>
      <c r="J1492" s="11">
        <v>354</v>
      </c>
      <c r="K1492" s="11">
        <v>8.65</v>
      </c>
      <c r="L1492" s="11">
        <v>25</v>
      </c>
      <c r="M1492" s="11">
        <v>11.62</v>
      </c>
      <c r="N1492" s="11">
        <v>20.29</v>
      </c>
      <c r="O1492" s="17">
        <f t="shared" si="94"/>
        <v>3.7006369426751586</v>
      </c>
    </row>
    <row r="1493" spans="2:15" x14ac:dyDescent="0.25">
      <c r="B1493" s="11">
        <v>718</v>
      </c>
      <c r="C1493" s="11">
        <v>595</v>
      </c>
      <c r="D1493" s="11">
        <v>1918</v>
      </c>
      <c r="E1493" s="11">
        <v>105.25</v>
      </c>
      <c r="F1493" s="11">
        <v>180.85</v>
      </c>
      <c r="G1493" s="17">
        <f t="shared" si="95"/>
        <v>3.6871055979336234</v>
      </c>
      <c r="J1493" s="11">
        <v>41</v>
      </c>
      <c r="K1493" s="11">
        <v>7.08</v>
      </c>
      <c r="L1493" s="11">
        <v>24.48</v>
      </c>
      <c r="M1493" s="11">
        <v>11.68</v>
      </c>
      <c r="N1493" s="11">
        <v>19.64</v>
      </c>
      <c r="O1493" s="17">
        <f t="shared" si="94"/>
        <v>3.7197452229299359</v>
      </c>
    </row>
    <row r="1494" spans="2:15" x14ac:dyDescent="0.25">
      <c r="B1494" s="11">
        <v>737</v>
      </c>
      <c r="C1494" s="11">
        <v>781</v>
      </c>
      <c r="D1494" s="11">
        <v>2371</v>
      </c>
      <c r="E1494" s="11">
        <v>105.74</v>
      </c>
      <c r="F1494" s="11">
        <v>186.07</v>
      </c>
      <c r="G1494" s="17">
        <f t="shared" si="95"/>
        <v>3.7042712201947872</v>
      </c>
      <c r="J1494" s="11">
        <v>349</v>
      </c>
      <c r="K1494" s="11">
        <v>8.51</v>
      </c>
      <c r="L1494" s="11">
        <v>15.37</v>
      </c>
      <c r="M1494" s="11">
        <v>11.79</v>
      </c>
      <c r="N1494" s="11">
        <v>15.13</v>
      </c>
      <c r="O1494" s="17">
        <f t="shared" si="94"/>
        <v>3.7547770700636938</v>
      </c>
    </row>
    <row r="1495" spans="2:15" x14ac:dyDescent="0.25">
      <c r="B1495" s="11">
        <v>407</v>
      </c>
      <c r="C1495" s="11">
        <v>733</v>
      </c>
      <c r="D1495" s="11">
        <v>1965</v>
      </c>
      <c r="E1495" s="11">
        <v>107.15</v>
      </c>
      <c r="F1495" s="11">
        <v>171.92</v>
      </c>
      <c r="G1495" s="17">
        <f t="shared" si="95"/>
        <v>3.7536661740483401</v>
      </c>
      <c r="J1495" s="11">
        <v>352</v>
      </c>
      <c r="K1495" s="11">
        <v>7.79</v>
      </c>
      <c r="L1495" s="11">
        <v>35.1</v>
      </c>
      <c r="M1495" s="11">
        <v>11.82</v>
      </c>
      <c r="N1495" s="11">
        <v>23.33</v>
      </c>
      <c r="O1495" s="17">
        <f t="shared" si="94"/>
        <v>3.7643312101910826</v>
      </c>
    </row>
    <row r="1496" spans="2:15" x14ac:dyDescent="0.25">
      <c r="B1496" s="11">
        <v>333</v>
      </c>
      <c r="C1496" s="11">
        <v>820</v>
      </c>
      <c r="D1496" s="11">
        <v>3983</v>
      </c>
      <c r="E1496" s="11">
        <v>107.4</v>
      </c>
      <c r="F1496" s="11">
        <v>243.76</v>
      </c>
      <c r="G1496" s="17">
        <f t="shared" si="95"/>
        <v>3.7624241445897502</v>
      </c>
      <c r="J1496" s="11">
        <v>387</v>
      </c>
      <c r="K1496" s="11">
        <v>8.85</v>
      </c>
      <c r="L1496" s="11">
        <v>28.28</v>
      </c>
      <c r="M1496" s="11">
        <v>11.88</v>
      </c>
      <c r="N1496" s="11">
        <v>21.04</v>
      </c>
      <c r="O1496" s="17">
        <f t="shared" si="94"/>
        <v>3.7834394904458599</v>
      </c>
    </row>
    <row r="1497" spans="2:15" x14ac:dyDescent="0.25">
      <c r="B1497" s="11">
        <v>465</v>
      </c>
      <c r="C1497" s="11">
        <v>716</v>
      </c>
      <c r="D1497" s="11">
        <v>1651</v>
      </c>
      <c r="E1497" s="11">
        <v>107.74</v>
      </c>
      <c r="F1497" s="11">
        <v>156.12</v>
      </c>
      <c r="G1497" s="17">
        <f t="shared" si="95"/>
        <v>3.7743349845260674</v>
      </c>
      <c r="J1497" s="11">
        <v>45</v>
      </c>
      <c r="K1497" s="11">
        <v>7.79</v>
      </c>
      <c r="L1497" s="11">
        <v>29.73</v>
      </c>
      <c r="M1497" s="11">
        <v>11.9</v>
      </c>
      <c r="N1497" s="11">
        <v>21.91</v>
      </c>
      <c r="O1497" s="17">
        <f t="shared" si="94"/>
        <v>3.7898089171974521</v>
      </c>
    </row>
    <row r="1498" spans="2:15" x14ac:dyDescent="0.25">
      <c r="B1498" s="11">
        <v>669</v>
      </c>
      <c r="C1498" s="11">
        <v>702</v>
      </c>
      <c r="D1498" s="11">
        <v>2160</v>
      </c>
      <c r="E1498" s="11">
        <v>107.74</v>
      </c>
      <c r="F1498" s="11">
        <v>186.75</v>
      </c>
      <c r="G1498" s="17">
        <f t="shared" si="95"/>
        <v>3.7743349845260674</v>
      </c>
      <c r="J1498" s="11">
        <v>181</v>
      </c>
      <c r="K1498" s="11">
        <v>9.73</v>
      </c>
      <c r="L1498" s="11">
        <v>42.53</v>
      </c>
      <c r="M1498" s="11">
        <v>11.9</v>
      </c>
      <c r="N1498" s="11">
        <v>24.67</v>
      </c>
      <c r="O1498" s="17">
        <f t="shared" si="94"/>
        <v>3.7898089171974521</v>
      </c>
    </row>
    <row r="1499" spans="2:15" x14ac:dyDescent="0.25">
      <c r="B1499" s="11">
        <v>793</v>
      </c>
      <c r="C1499" s="11">
        <v>833</v>
      </c>
      <c r="D1499" s="11">
        <v>3130</v>
      </c>
      <c r="E1499" s="11">
        <v>107.74</v>
      </c>
      <c r="F1499" s="11">
        <v>215.14</v>
      </c>
      <c r="G1499" s="17">
        <f t="shared" si="95"/>
        <v>3.7743349845260674</v>
      </c>
      <c r="J1499" s="11">
        <v>294</v>
      </c>
      <c r="K1499" s="11">
        <v>8.06</v>
      </c>
      <c r="L1499" s="11">
        <v>33.979999999999997</v>
      </c>
      <c r="M1499" s="11">
        <v>12.03</v>
      </c>
      <c r="N1499" s="11">
        <v>23.91</v>
      </c>
      <c r="O1499" s="17">
        <f t="shared" si="94"/>
        <v>3.831210191082802</v>
      </c>
    </row>
    <row r="1500" spans="2:15" x14ac:dyDescent="0.25">
      <c r="B1500" s="11">
        <v>344</v>
      </c>
      <c r="C1500" s="11">
        <v>811</v>
      </c>
      <c r="D1500" s="11">
        <v>4388</v>
      </c>
      <c r="E1500" s="11">
        <v>107.98</v>
      </c>
      <c r="F1500" s="11">
        <v>251.14</v>
      </c>
      <c r="G1500" s="17">
        <f t="shared" si="95"/>
        <v>3.7827426362458212</v>
      </c>
      <c r="J1500" s="11">
        <v>490</v>
      </c>
      <c r="K1500" s="11">
        <v>8.6999999999999993</v>
      </c>
      <c r="L1500" s="11">
        <v>30.14</v>
      </c>
      <c r="M1500" s="11">
        <v>12.11</v>
      </c>
      <c r="N1500" s="11">
        <v>21.11</v>
      </c>
      <c r="O1500" s="17">
        <f t="shared" si="94"/>
        <v>3.8566878980891715</v>
      </c>
    </row>
    <row r="1501" spans="2:15" x14ac:dyDescent="0.25">
      <c r="B1501" s="11">
        <v>498</v>
      </c>
      <c r="C1501" s="11">
        <v>706</v>
      </c>
      <c r="D1501" s="11">
        <v>2048</v>
      </c>
      <c r="E1501" s="11">
        <v>109.15</v>
      </c>
      <c r="F1501" s="11">
        <v>172.37</v>
      </c>
      <c r="G1501" s="17">
        <f t="shared" si="95"/>
        <v>3.8237299383796204</v>
      </c>
      <c r="J1501" s="11">
        <v>457</v>
      </c>
      <c r="K1501" s="11">
        <v>9.8699999999999992</v>
      </c>
      <c r="L1501" s="11">
        <v>15.98</v>
      </c>
      <c r="M1501" s="11">
        <v>12.14</v>
      </c>
      <c r="N1501" s="11">
        <v>15.17</v>
      </c>
      <c r="O1501" s="17">
        <f t="shared" si="94"/>
        <v>3.8662420382165603</v>
      </c>
    </row>
    <row r="1502" spans="2:15" x14ac:dyDescent="0.25">
      <c r="B1502" s="11">
        <v>789</v>
      </c>
      <c r="C1502" s="11">
        <v>783</v>
      </c>
      <c r="D1502" s="11">
        <v>3124</v>
      </c>
      <c r="E1502" s="11">
        <v>109.15</v>
      </c>
      <c r="F1502" s="11">
        <v>217.48</v>
      </c>
      <c r="G1502" s="17">
        <f t="shared" si="95"/>
        <v>3.8237299383796204</v>
      </c>
      <c r="J1502" s="11">
        <v>131</v>
      </c>
      <c r="K1502" s="11">
        <v>9.99</v>
      </c>
      <c r="L1502" s="11">
        <v>39.57</v>
      </c>
      <c r="M1502" s="11">
        <v>12.16</v>
      </c>
      <c r="N1502" s="11">
        <v>24.17</v>
      </c>
      <c r="O1502" s="17">
        <f t="shared" si="94"/>
        <v>3.8726114649681529</v>
      </c>
    </row>
    <row r="1503" spans="2:15" x14ac:dyDescent="0.25">
      <c r="B1503" s="11">
        <v>545</v>
      </c>
      <c r="C1503" s="11">
        <v>776</v>
      </c>
      <c r="D1503" s="11">
        <v>2277</v>
      </c>
      <c r="E1503" s="11">
        <v>110.81</v>
      </c>
      <c r="F1503" s="11">
        <v>183.24</v>
      </c>
      <c r="G1503" s="17">
        <f t="shared" si="95"/>
        <v>3.8818828627745829</v>
      </c>
      <c r="J1503" s="11">
        <v>313</v>
      </c>
      <c r="K1503" s="11">
        <v>8.52</v>
      </c>
      <c r="L1503" s="11">
        <v>36.74</v>
      </c>
      <c r="M1503" s="11">
        <v>12.17</v>
      </c>
      <c r="N1503" s="11">
        <v>23.98</v>
      </c>
      <c r="O1503" s="17">
        <f t="shared" si="94"/>
        <v>3.8757961783439487</v>
      </c>
    </row>
    <row r="1504" spans="2:15" x14ac:dyDescent="0.25">
      <c r="B1504" s="11">
        <v>396</v>
      </c>
      <c r="C1504" s="11">
        <v>813</v>
      </c>
      <c r="D1504" s="11">
        <v>1654</v>
      </c>
      <c r="E1504" s="11">
        <v>111.3</v>
      </c>
      <c r="F1504" s="11">
        <v>156.16999999999999</v>
      </c>
      <c r="G1504" s="17">
        <f t="shared" si="95"/>
        <v>3.8990484850357463</v>
      </c>
      <c r="J1504" s="11">
        <v>96</v>
      </c>
      <c r="K1504" s="11">
        <v>10.73</v>
      </c>
      <c r="L1504" s="11">
        <v>36.380000000000003</v>
      </c>
      <c r="M1504" s="11">
        <v>12.23</v>
      </c>
      <c r="N1504" s="11">
        <v>22.81</v>
      </c>
      <c r="O1504" s="17">
        <f t="shared" si="94"/>
        <v>3.894904458598726</v>
      </c>
    </row>
    <row r="1505" spans="2:15" x14ac:dyDescent="0.25">
      <c r="B1505" s="11">
        <v>390</v>
      </c>
      <c r="C1505" s="11">
        <v>683</v>
      </c>
      <c r="D1505" s="11">
        <v>1687</v>
      </c>
      <c r="E1505" s="11">
        <v>111.4</v>
      </c>
      <c r="F1505" s="11">
        <v>165.68</v>
      </c>
      <c r="G1505" s="17">
        <f t="shared" si="95"/>
        <v>3.9025516732523107</v>
      </c>
      <c r="J1505" s="11">
        <v>443</v>
      </c>
      <c r="K1505" s="11">
        <v>9.8699999999999992</v>
      </c>
      <c r="L1505" s="11">
        <v>27.76</v>
      </c>
      <c r="M1505" s="11">
        <v>12.25</v>
      </c>
      <c r="N1505" s="11">
        <v>20.079999999999998</v>
      </c>
      <c r="O1505" s="17">
        <f t="shared" si="94"/>
        <v>3.9012738853503182</v>
      </c>
    </row>
    <row r="1506" spans="2:15" x14ac:dyDescent="0.25">
      <c r="B1506" s="11">
        <v>743</v>
      </c>
      <c r="C1506" s="11">
        <v>727</v>
      </c>
      <c r="D1506" s="11">
        <v>1736</v>
      </c>
      <c r="E1506" s="11">
        <v>111.64</v>
      </c>
      <c r="F1506" s="11">
        <v>162.99</v>
      </c>
      <c r="G1506" s="17">
        <f t="shared" si="95"/>
        <v>3.910959324972064</v>
      </c>
      <c r="J1506" s="11">
        <v>109</v>
      </c>
      <c r="K1506" s="11">
        <v>10.27</v>
      </c>
      <c r="L1506" s="11">
        <v>33.880000000000003</v>
      </c>
      <c r="M1506" s="11">
        <v>12.31</v>
      </c>
      <c r="N1506" s="11">
        <v>22.25</v>
      </c>
      <c r="O1506" s="17">
        <f t="shared" si="94"/>
        <v>3.9203821656050954</v>
      </c>
    </row>
    <row r="1507" spans="2:15" x14ac:dyDescent="0.25">
      <c r="B1507" s="11">
        <v>684</v>
      </c>
      <c r="C1507" s="11">
        <v>832</v>
      </c>
      <c r="D1507" s="11">
        <v>2324</v>
      </c>
      <c r="E1507" s="11">
        <v>112.12</v>
      </c>
      <c r="F1507" s="11">
        <v>186.89</v>
      </c>
      <c r="G1507" s="17">
        <f t="shared" si="95"/>
        <v>3.9277746284115715</v>
      </c>
      <c r="J1507" s="11">
        <v>59</v>
      </c>
      <c r="K1507" s="11">
        <v>10.47</v>
      </c>
      <c r="L1507" s="11">
        <v>28</v>
      </c>
      <c r="M1507" s="11">
        <v>12.36</v>
      </c>
      <c r="N1507" s="11">
        <v>20.399999999999999</v>
      </c>
      <c r="O1507" s="17">
        <f t="shared" si="94"/>
        <v>3.936305732484076</v>
      </c>
    </row>
    <row r="1508" spans="2:15" x14ac:dyDescent="0.25">
      <c r="B1508" s="11">
        <v>340</v>
      </c>
      <c r="C1508" s="11">
        <v>775</v>
      </c>
      <c r="D1508" s="11">
        <v>3910</v>
      </c>
      <c r="E1508" s="11">
        <v>112.33</v>
      </c>
      <c r="F1508" s="11">
        <v>247.18</v>
      </c>
      <c r="G1508" s="17">
        <f t="shared" si="95"/>
        <v>3.9351313236663557</v>
      </c>
      <c r="J1508" s="11">
        <v>380</v>
      </c>
      <c r="K1508" s="11">
        <v>8.01</v>
      </c>
      <c r="L1508" s="11">
        <v>33.299999999999997</v>
      </c>
      <c r="M1508" s="11">
        <v>12.4</v>
      </c>
      <c r="N1508" s="11">
        <v>23.75</v>
      </c>
      <c r="O1508" s="17">
        <f t="shared" si="94"/>
        <v>3.9490445859872612</v>
      </c>
    </row>
    <row r="1509" spans="2:15" x14ac:dyDescent="0.25">
      <c r="B1509" s="11">
        <v>750</v>
      </c>
      <c r="C1509" s="11">
        <v>806</v>
      </c>
      <c r="D1509" s="11">
        <v>1721</v>
      </c>
      <c r="E1509" s="11">
        <v>113.98</v>
      </c>
      <c r="F1509" s="11">
        <v>160.85</v>
      </c>
      <c r="G1509" s="17">
        <f t="shared" si="95"/>
        <v>3.9929339292396619</v>
      </c>
      <c r="J1509" s="11">
        <v>114</v>
      </c>
      <c r="K1509" s="11">
        <v>10.47</v>
      </c>
      <c r="L1509" s="11">
        <v>44.32</v>
      </c>
      <c r="M1509" s="11">
        <v>12.45</v>
      </c>
      <c r="N1509" s="11">
        <v>25.65</v>
      </c>
      <c r="O1509" s="17">
        <f t="shared" si="94"/>
        <v>3.9649681528662417</v>
      </c>
    </row>
    <row r="1510" spans="2:15" x14ac:dyDescent="0.25">
      <c r="B1510" s="11">
        <v>683</v>
      </c>
      <c r="C1510" s="11">
        <v>756</v>
      </c>
      <c r="D1510" s="11">
        <v>2150</v>
      </c>
      <c r="E1510" s="11">
        <v>114.71</v>
      </c>
      <c r="F1510" s="11">
        <v>182.89</v>
      </c>
      <c r="G1510" s="17">
        <f t="shared" si="95"/>
        <v>4.0185072032205786</v>
      </c>
      <c r="J1510" s="11">
        <v>368</v>
      </c>
      <c r="K1510" s="11">
        <v>10.18</v>
      </c>
      <c r="L1510" s="11">
        <v>31.91</v>
      </c>
      <c r="M1510" s="11">
        <v>12.46</v>
      </c>
      <c r="N1510" s="11">
        <v>21.57</v>
      </c>
      <c r="O1510" s="17">
        <f t="shared" si="94"/>
        <v>3.9681528662420384</v>
      </c>
    </row>
    <row r="1511" spans="2:15" x14ac:dyDescent="0.25">
      <c r="B1511" s="11">
        <v>829</v>
      </c>
      <c r="C1511" s="11">
        <v>912</v>
      </c>
      <c r="D1511" s="11">
        <v>3150</v>
      </c>
      <c r="E1511" s="11">
        <v>115.4</v>
      </c>
      <c r="F1511" s="11">
        <v>214.31</v>
      </c>
      <c r="G1511" s="17">
        <f t="shared" si="95"/>
        <v>4.0426792019148712</v>
      </c>
      <c r="J1511" s="11">
        <v>478</v>
      </c>
      <c r="K1511" s="11">
        <v>8.76</v>
      </c>
      <c r="L1511" s="11">
        <v>30.5</v>
      </c>
      <c r="M1511" s="11">
        <v>12.46</v>
      </c>
      <c r="N1511" s="11">
        <v>21.18</v>
      </c>
      <c r="O1511" s="17">
        <f t="shared" si="94"/>
        <v>3.9681528662420384</v>
      </c>
    </row>
    <row r="1512" spans="2:15" x14ac:dyDescent="0.25">
      <c r="B1512" s="11">
        <v>839</v>
      </c>
      <c r="C1512" s="11">
        <v>743</v>
      </c>
      <c r="D1512" s="11">
        <v>2628</v>
      </c>
      <c r="E1512" s="11">
        <v>115.4</v>
      </c>
      <c r="F1512" s="11">
        <v>200.89</v>
      </c>
      <c r="G1512" s="17">
        <f t="shared" si="95"/>
        <v>4.0426792019148712</v>
      </c>
      <c r="J1512" s="11">
        <v>123</v>
      </c>
      <c r="K1512" s="11">
        <v>8.81</v>
      </c>
      <c r="L1512" s="11">
        <v>36.020000000000003</v>
      </c>
      <c r="M1512" s="11">
        <v>12.47</v>
      </c>
      <c r="N1512" s="11">
        <v>24.05</v>
      </c>
      <c r="O1512" s="17">
        <f t="shared" si="94"/>
        <v>3.9713375796178343</v>
      </c>
    </row>
    <row r="1513" spans="2:15" x14ac:dyDescent="0.25">
      <c r="B1513" s="11">
        <v>522</v>
      </c>
      <c r="C1513" s="11">
        <v>869</v>
      </c>
      <c r="D1513" s="11">
        <v>4245</v>
      </c>
      <c r="E1513" s="11">
        <v>115.54</v>
      </c>
      <c r="F1513" s="11">
        <v>252.69</v>
      </c>
      <c r="G1513" s="17">
        <f t="shared" si="95"/>
        <v>4.0475836654180606</v>
      </c>
      <c r="J1513" s="11">
        <v>401</v>
      </c>
      <c r="K1513" s="11">
        <v>10.18</v>
      </c>
      <c r="L1513" s="11">
        <v>30.54</v>
      </c>
      <c r="M1513" s="11">
        <v>12.56</v>
      </c>
      <c r="N1513" s="11">
        <v>21.67</v>
      </c>
      <c r="O1513" s="17">
        <f t="shared" si="94"/>
        <v>4</v>
      </c>
    </row>
    <row r="1514" spans="2:15" x14ac:dyDescent="0.25">
      <c r="B1514" s="11">
        <v>705</v>
      </c>
      <c r="C1514" s="11">
        <v>797</v>
      </c>
      <c r="D1514" s="11">
        <v>2818</v>
      </c>
      <c r="E1514" s="11">
        <v>115.74</v>
      </c>
      <c r="F1514" s="11">
        <v>206.41</v>
      </c>
      <c r="G1514" s="17">
        <f t="shared" si="95"/>
        <v>4.0545900418511884</v>
      </c>
      <c r="J1514" s="11">
        <v>291</v>
      </c>
      <c r="K1514" s="11">
        <v>9.2799999999999994</v>
      </c>
      <c r="L1514" s="11">
        <v>28.04</v>
      </c>
      <c r="M1514" s="11">
        <v>12.58</v>
      </c>
      <c r="N1514" s="11">
        <v>20.93</v>
      </c>
      <c r="O1514" s="17">
        <f t="shared" si="94"/>
        <v>4.0063694267515926</v>
      </c>
    </row>
    <row r="1515" spans="2:15" x14ac:dyDescent="0.25">
      <c r="B1515" s="11">
        <v>506</v>
      </c>
      <c r="C1515" s="11">
        <v>719</v>
      </c>
      <c r="D1515" s="11">
        <v>4882</v>
      </c>
      <c r="E1515" s="11">
        <v>115.88</v>
      </c>
      <c r="F1515" s="11">
        <v>268.58999999999997</v>
      </c>
      <c r="G1515" s="17">
        <f t="shared" si="95"/>
        <v>4.0594945053543778</v>
      </c>
      <c r="J1515" s="11">
        <v>299</v>
      </c>
      <c r="K1515" s="11">
        <v>9.44</v>
      </c>
      <c r="L1515" s="11">
        <v>37.950000000000003</v>
      </c>
      <c r="M1515" s="11">
        <v>12.58</v>
      </c>
      <c r="N1515" s="11">
        <v>24.99</v>
      </c>
      <c r="O1515" s="17">
        <f t="shared" si="94"/>
        <v>4.0063694267515926</v>
      </c>
    </row>
    <row r="1516" spans="2:15" x14ac:dyDescent="0.25">
      <c r="B1516" s="11">
        <v>801</v>
      </c>
      <c r="C1516" s="11">
        <v>921</v>
      </c>
      <c r="D1516" s="11">
        <v>4126</v>
      </c>
      <c r="E1516" s="11">
        <v>116.23</v>
      </c>
      <c r="F1516" s="11">
        <v>250.11</v>
      </c>
      <c r="G1516" s="17">
        <f t="shared" si="95"/>
        <v>4.0717556641123522</v>
      </c>
      <c r="J1516" s="11">
        <v>309</v>
      </c>
      <c r="K1516" s="11">
        <v>10.220000000000001</v>
      </c>
      <c r="L1516" s="11">
        <v>27.65</v>
      </c>
      <c r="M1516" s="11">
        <v>12.69</v>
      </c>
      <c r="N1516" s="11">
        <v>20.23</v>
      </c>
      <c r="O1516" s="17">
        <f t="shared" si="94"/>
        <v>4.0414012738853504</v>
      </c>
    </row>
    <row r="1517" spans="2:15" x14ac:dyDescent="0.25">
      <c r="B1517" s="11">
        <v>826</v>
      </c>
      <c r="C1517" s="11">
        <v>783</v>
      </c>
      <c r="D1517" s="11">
        <v>2241</v>
      </c>
      <c r="E1517" s="11">
        <v>116.23</v>
      </c>
      <c r="F1517" s="11">
        <v>187.2</v>
      </c>
      <c r="G1517" s="17">
        <f t="shared" si="95"/>
        <v>4.0717556641123522</v>
      </c>
      <c r="J1517" s="11">
        <v>437</v>
      </c>
      <c r="K1517" s="11">
        <v>11.06</v>
      </c>
      <c r="L1517" s="11">
        <v>31.1</v>
      </c>
      <c r="M1517" s="11">
        <v>12.69</v>
      </c>
      <c r="N1517" s="11">
        <v>21.14</v>
      </c>
      <c r="O1517" s="17">
        <f t="shared" si="94"/>
        <v>4.0414012738853504</v>
      </c>
    </row>
    <row r="1518" spans="2:15" x14ac:dyDescent="0.25">
      <c r="B1518" s="11">
        <v>540</v>
      </c>
      <c r="C1518" s="11">
        <v>782</v>
      </c>
      <c r="D1518" s="11">
        <v>2447</v>
      </c>
      <c r="E1518" s="11">
        <v>116.67</v>
      </c>
      <c r="F1518" s="11">
        <v>194.85</v>
      </c>
      <c r="G1518" s="17">
        <f t="shared" si="95"/>
        <v>4.0871696922652339</v>
      </c>
      <c r="J1518" s="11">
        <v>353</v>
      </c>
      <c r="K1518" s="11">
        <v>10.119999999999999</v>
      </c>
      <c r="L1518" s="11">
        <v>29.57</v>
      </c>
      <c r="M1518" s="11">
        <v>12.75</v>
      </c>
      <c r="N1518" s="11">
        <v>20.95</v>
      </c>
      <c r="O1518" s="17">
        <f t="shared" si="94"/>
        <v>4.0605095541401273</v>
      </c>
    </row>
    <row r="1519" spans="2:15" x14ac:dyDescent="0.25">
      <c r="B1519" s="11">
        <v>658</v>
      </c>
      <c r="C1519" s="11">
        <v>899</v>
      </c>
      <c r="D1519" s="11">
        <v>3148</v>
      </c>
      <c r="E1519" s="11">
        <v>117.88</v>
      </c>
      <c r="F1519" s="11">
        <v>228.11</v>
      </c>
      <c r="G1519" s="17">
        <f t="shared" si="95"/>
        <v>4.1295582696856581</v>
      </c>
      <c r="J1519" s="11">
        <v>241</v>
      </c>
      <c r="K1519" s="11">
        <v>8.83</v>
      </c>
      <c r="L1519" s="11">
        <v>31.8</v>
      </c>
      <c r="M1519" s="11">
        <v>12.8</v>
      </c>
      <c r="N1519" s="11">
        <v>22.31</v>
      </c>
      <c r="O1519" s="17">
        <f t="shared" si="94"/>
        <v>4.0764331210191083</v>
      </c>
    </row>
    <row r="1520" spans="2:15" x14ac:dyDescent="0.25">
      <c r="B1520" s="11">
        <v>361</v>
      </c>
      <c r="C1520" s="11">
        <v>939</v>
      </c>
      <c r="D1520" s="11">
        <v>4238</v>
      </c>
      <c r="E1520" s="11">
        <v>117.98</v>
      </c>
      <c r="F1520" s="11">
        <v>259.52</v>
      </c>
      <c r="G1520" s="17">
        <f t="shared" si="95"/>
        <v>4.1330614579022225</v>
      </c>
      <c r="J1520" s="11">
        <v>367</v>
      </c>
      <c r="K1520" s="11">
        <v>10.56</v>
      </c>
      <c r="L1520" s="11">
        <v>32.630000000000003</v>
      </c>
      <c r="M1520" s="11">
        <v>12.81</v>
      </c>
      <c r="N1520" s="11">
        <v>21.76</v>
      </c>
      <c r="O1520" s="17">
        <f t="shared" si="94"/>
        <v>4.0796178343949041</v>
      </c>
    </row>
    <row r="1521" spans="2:15" x14ac:dyDescent="0.25">
      <c r="B1521" s="11">
        <v>358</v>
      </c>
      <c r="C1521" s="11">
        <v>967</v>
      </c>
      <c r="D1521" s="11">
        <v>4513</v>
      </c>
      <c r="E1521" s="11">
        <v>118.23</v>
      </c>
      <c r="F1521" s="11">
        <v>262.35000000000002</v>
      </c>
      <c r="G1521" s="17">
        <f t="shared" si="95"/>
        <v>4.1418194284436325</v>
      </c>
      <c r="J1521" s="11">
        <v>40</v>
      </c>
      <c r="K1521" s="11">
        <v>9.9700000000000006</v>
      </c>
      <c r="L1521" s="11">
        <v>38.369999999999997</v>
      </c>
      <c r="M1521" s="11">
        <v>12.98</v>
      </c>
      <c r="N1521" s="11">
        <v>24.17</v>
      </c>
      <c r="O1521" s="17">
        <f t="shared" si="94"/>
        <v>4.1337579617834397</v>
      </c>
    </row>
    <row r="1522" spans="2:15" x14ac:dyDescent="0.25">
      <c r="B1522" s="11">
        <v>467</v>
      </c>
      <c r="C1522" s="11">
        <v>854</v>
      </c>
      <c r="D1522" s="11">
        <v>1789</v>
      </c>
      <c r="E1522" s="11">
        <v>118.23</v>
      </c>
      <c r="F1522" s="11">
        <v>165.92</v>
      </c>
      <c r="G1522" s="17">
        <f t="shared" si="95"/>
        <v>4.1418194284436325</v>
      </c>
      <c r="J1522" s="11">
        <v>302</v>
      </c>
      <c r="K1522" s="11">
        <v>10.31</v>
      </c>
      <c r="L1522" s="11">
        <v>36.78</v>
      </c>
      <c r="M1522" s="11">
        <v>13</v>
      </c>
      <c r="N1522" s="11">
        <v>24.29</v>
      </c>
      <c r="O1522" s="17">
        <f t="shared" si="94"/>
        <v>4.1401273885350314</v>
      </c>
    </row>
    <row r="1523" spans="2:15" x14ac:dyDescent="0.25">
      <c r="B1523" s="11">
        <v>377</v>
      </c>
      <c r="C1523" s="11">
        <v>944</v>
      </c>
      <c r="D1523" s="11">
        <v>3277</v>
      </c>
      <c r="E1523" s="11">
        <v>118.57</v>
      </c>
      <c r="F1523" s="11">
        <v>236.55</v>
      </c>
      <c r="G1523" s="17">
        <f t="shared" si="95"/>
        <v>4.1537302683799497</v>
      </c>
      <c r="J1523" s="11">
        <v>203</v>
      </c>
      <c r="K1523" s="11">
        <v>12.33</v>
      </c>
      <c r="L1523" s="11">
        <v>39.369999999999997</v>
      </c>
      <c r="M1523" s="11">
        <v>13.03</v>
      </c>
      <c r="N1523" s="11">
        <v>23.54</v>
      </c>
      <c r="O1523" s="17">
        <f t="shared" si="94"/>
        <v>4.1496815286624198</v>
      </c>
    </row>
    <row r="1524" spans="2:15" x14ac:dyDescent="0.25">
      <c r="B1524" s="11">
        <v>532</v>
      </c>
      <c r="C1524" s="11">
        <v>831</v>
      </c>
      <c r="D1524" s="11">
        <v>1933</v>
      </c>
      <c r="E1524" s="11">
        <v>119.78</v>
      </c>
      <c r="F1524" s="11">
        <v>172.41</v>
      </c>
      <c r="G1524" s="17">
        <f t="shared" si="95"/>
        <v>4.1961188458003749</v>
      </c>
      <c r="J1524" s="11">
        <v>269</v>
      </c>
      <c r="K1524" s="11">
        <v>9.33</v>
      </c>
      <c r="L1524" s="11">
        <v>46.21</v>
      </c>
      <c r="M1524" s="11">
        <v>13.03</v>
      </c>
      <c r="N1524" s="11">
        <v>27.6</v>
      </c>
      <c r="O1524" s="17">
        <f t="shared" si="94"/>
        <v>4.1496815286624198</v>
      </c>
    </row>
    <row r="1525" spans="2:15" x14ac:dyDescent="0.25">
      <c r="B1525" s="11">
        <v>449</v>
      </c>
      <c r="C1525" s="11">
        <v>908</v>
      </c>
      <c r="D1525" s="11">
        <v>3901</v>
      </c>
      <c r="E1525" s="11">
        <v>119.88</v>
      </c>
      <c r="F1525" s="11">
        <v>243.76</v>
      </c>
      <c r="G1525" s="17">
        <f t="shared" si="95"/>
        <v>4.1996220340169383</v>
      </c>
      <c r="J1525" s="11">
        <v>441</v>
      </c>
      <c r="K1525" s="11">
        <v>11.08</v>
      </c>
      <c r="L1525" s="11">
        <v>25</v>
      </c>
      <c r="M1525" s="11">
        <v>13.04</v>
      </c>
      <c r="N1525" s="11">
        <v>19.579999999999998</v>
      </c>
      <c r="O1525" s="17">
        <f t="shared" si="94"/>
        <v>4.1528662420382165</v>
      </c>
    </row>
    <row r="1526" spans="2:15" x14ac:dyDescent="0.25">
      <c r="B1526" s="11">
        <v>766</v>
      </c>
      <c r="C1526" s="11">
        <v>810</v>
      </c>
      <c r="D1526" s="11">
        <v>2072</v>
      </c>
      <c r="E1526" s="11">
        <v>119.88</v>
      </c>
      <c r="F1526" s="11">
        <v>179.68</v>
      </c>
      <c r="G1526" s="17">
        <f t="shared" si="95"/>
        <v>4.1996220340169383</v>
      </c>
      <c r="J1526" s="11">
        <v>92</v>
      </c>
      <c r="K1526" s="11">
        <v>11.53</v>
      </c>
      <c r="L1526" s="11">
        <v>22.54</v>
      </c>
      <c r="M1526" s="11">
        <v>13.07</v>
      </c>
      <c r="N1526" s="11">
        <v>18.079999999999998</v>
      </c>
      <c r="O1526" s="17">
        <f t="shared" si="94"/>
        <v>4.1624203821656049</v>
      </c>
    </row>
    <row r="1527" spans="2:15" x14ac:dyDescent="0.25">
      <c r="B1527" s="11">
        <v>729</v>
      </c>
      <c r="C1527" s="11">
        <v>1003</v>
      </c>
      <c r="D1527" s="11">
        <v>1997</v>
      </c>
      <c r="E1527" s="11">
        <v>120.47</v>
      </c>
      <c r="F1527" s="11">
        <v>168.75</v>
      </c>
      <c r="G1527" s="17">
        <f t="shared" si="95"/>
        <v>4.2202908444946665</v>
      </c>
      <c r="J1527" s="11">
        <v>346</v>
      </c>
      <c r="K1527" s="11">
        <v>11.97</v>
      </c>
      <c r="L1527" s="11">
        <v>32.72</v>
      </c>
      <c r="M1527" s="11">
        <v>13.07</v>
      </c>
      <c r="N1527" s="11">
        <v>21.77</v>
      </c>
      <c r="O1527" s="17">
        <f t="shared" si="94"/>
        <v>4.1624203821656049</v>
      </c>
    </row>
    <row r="1528" spans="2:15" x14ac:dyDescent="0.25">
      <c r="B1528" s="11">
        <v>495</v>
      </c>
      <c r="C1528" s="11">
        <v>1004</v>
      </c>
      <c r="D1528" s="11">
        <v>4518</v>
      </c>
      <c r="E1528" s="11">
        <v>121.15</v>
      </c>
      <c r="F1528" s="11">
        <v>262.58999999999997</v>
      </c>
      <c r="G1528" s="17">
        <f t="shared" si="95"/>
        <v>4.2441125243673019</v>
      </c>
      <c r="J1528" s="11">
        <v>216</v>
      </c>
      <c r="K1528" s="11">
        <v>10.119999999999999</v>
      </c>
      <c r="L1528" s="11">
        <v>30.03</v>
      </c>
      <c r="M1528" s="11">
        <v>13.19</v>
      </c>
      <c r="N1528" s="11">
        <v>21.23</v>
      </c>
      <c r="O1528" s="17">
        <f t="shared" si="94"/>
        <v>4.2006369426751586</v>
      </c>
    </row>
    <row r="1529" spans="2:15" x14ac:dyDescent="0.25">
      <c r="B1529" s="11">
        <v>353</v>
      </c>
      <c r="C1529" s="11">
        <v>974</v>
      </c>
      <c r="D1529" s="11">
        <v>5454</v>
      </c>
      <c r="E1529" s="11">
        <v>121.5</v>
      </c>
      <c r="F1529" s="11">
        <v>282.35000000000002</v>
      </c>
      <c r="G1529" s="17">
        <f t="shared" si="95"/>
        <v>4.2563736831252754</v>
      </c>
      <c r="J1529" s="11">
        <v>407</v>
      </c>
      <c r="K1529" s="11">
        <v>12.27</v>
      </c>
      <c r="L1529" s="11">
        <v>38.6</v>
      </c>
      <c r="M1529" s="11">
        <v>13.19</v>
      </c>
      <c r="N1529" s="11">
        <v>26</v>
      </c>
      <c r="O1529" s="17">
        <f t="shared" si="94"/>
        <v>4.2006369426751586</v>
      </c>
    </row>
    <row r="1530" spans="2:15" x14ac:dyDescent="0.25">
      <c r="B1530" s="11">
        <v>418</v>
      </c>
      <c r="C1530" s="11">
        <v>1011</v>
      </c>
      <c r="D1530" s="11">
        <v>2974</v>
      </c>
      <c r="E1530" s="11">
        <v>122.85</v>
      </c>
      <c r="F1530" s="11">
        <v>214.69</v>
      </c>
      <c r="G1530" s="17">
        <f t="shared" si="95"/>
        <v>4.3036667240488899</v>
      </c>
      <c r="J1530" s="11">
        <v>15</v>
      </c>
      <c r="K1530" s="11">
        <v>10.91</v>
      </c>
      <c r="L1530" s="11">
        <v>39.24</v>
      </c>
      <c r="M1530" s="11">
        <v>13.2</v>
      </c>
      <c r="N1530" s="11">
        <v>24.59</v>
      </c>
      <c r="O1530" s="17">
        <f t="shared" si="94"/>
        <v>4.2038216560509554</v>
      </c>
    </row>
    <row r="1531" spans="2:15" x14ac:dyDescent="0.25">
      <c r="B1531" s="11">
        <v>874</v>
      </c>
      <c r="C1531" s="11">
        <v>1050</v>
      </c>
      <c r="D1531" s="11">
        <v>2316</v>
      </c>
      <c r="E1531" s="11">
        <v>124.12</v>
      </c>
      <c r="F1531" s="11">
        <v>190.89</v>
      </c>
      <c r="G1531" s="17">
        <f t="shared" si="95"/>
        <v>4.3481572143992526</v>
      </c>
      <c r="J1531" s="11">
        <v>381</v>
      </c>
      <c r="K1531" s="11">
        <v>11.42</v>
      </c>
      <c r="L1531" s="11">
        <v>35.99</v>
      </c>
      <c r="M1531" s="11">
        <v>13.2</v>
      </c>
      <c r="N1531" s="11">
        <v>23.17</v>
      </c>
      <c r="O1531" s="17">
        <f t="shared" si="94"/>
        <v>4.2038216560509554</v>
      </c>
    </row>
    <row r="1532" spans="2:15" x14ac:dyDescent="0.25">
      <c r="B1532" s="11">
        <v>425</v>
      </c>
      <c r="C1532" s="11">
        <v>1074</v>
      </c>
      <c r="D1532" s="11">
        <v>3098</v>
      </c>
      <c r="E1532" s="11">
        <v>125.88</v>
      </c>
      <c r="F1532" s="11">
        <v>215.28</v>
      </c>
      <c r="G1532" s="17">
        <f t="shared" si="95"/>
        <v>4.4098133270107791</v>
      </c>
      <c r="J1532" s="11">
        <v>63</v>
      </c>
      <c r="K1532" s="11">
        <v>12.11</v>
      </c>
      <c r="L1532" s="11">
        <v>36.28</v>
      </c>
      <c r="M1532" s="11">
        <v>13.22</v>
      </c>
      <c r="N1532" s="11">
        <v>22.73</v>
      </c>
      <c r="O1532" s="17">
        <f t="shared" si="94"/>
        <v>4.2101910828025479</v>
      </c>
    </row>
    <row r="1533" spans="2:15" x14ac:dyDescent="0.25">
      <c r="B1533" s="11">
        <v>806</v>
      </c>
      <c r="C1533" s="11">
        <v>1066</v>
      </c>
      <c r="D1533" s="11">
        <v>2812</v>
      </c>
      <c r="E1533" s="11">
        <v>125.88</v>
      </c>
      <c r="F1533" s="11">
        <v>202.07</v>
      </c>
      <c r="G1533" s="17">
        <f t="shared" si="95"/>
        <v>4.4098133270107791</v>
      </c>
      <c r="J1533" s="11">
        <v>452</v>
      </c>
      <c r="K1533" s="11">
        <v>9.85</v>
      </c>
      <c r="L1533" s="11">
        <v>26.16</v>
      </c>
      <c r="M1533" s="11">
        <v>13.26</v>
      </c>
      <c r="N1533" s="11">
        <v>20.32</v>
      </c>
      <c r="O1533" s="17">
        <f t="shared" si="94"/>
        <v>4.2229299363057322</v>
      </c>
    </row>
    <row r="1534" spans="2:15" x14ac:dyDescent="0.25">
      <c r="B1534" s="11">
        <v>622</v>
      </c>
      <c r="C1534" s="11">
        <v>1067</v>
      </c>
      <c r="D1534" s="11">
        <v>2562</v>
      </c>
      <c r="E1534" s="11">
        <v>125.98</v>
      </c>
      <c r="F1534" s="11">
        <v>192.51</v>
      </c>
      <c r="G1534" s="17">
        <f t="shared" si="95"/>
        <v>4.4133165152273435</v>
      </c>
      <c r="J1534" s="11">
        <v>161</v>
      </c>
      <c r="K1534" s="11">
        <v>11.83</v>
      </c>
      <c r="L1534" s="11">
        <v>35.56</v>
      </c>
      <c r="M1534" s="11">
        <v>13.28</v>
      </c>
      <c r="N1534" s="11">
        <v>23.03</v>
      </c>
      <c r="O1534" s="17">
        <f t="shared" si="94"/>
        <v>4.2292993630573248</v>
      </c>
    </row>
    <row r="1535" spans="2:15" x14ac:dyDescent="0.25">
      <c r="B1535" s="11">
        <v>797</v>
      </c>
      <c r="C1535" s="11">
        <v>910</v>
      </c>
      <c r="D1535" s="11">
        <v>2213</v>
      </c>
      <c r="E1535" s="11">
        <v>126.12</v>
      </c>
      <c r="F1535" s="11">
        <v>184.41</v>
      </c>
      <c r="G1535" s="17">
        <f t="shared" si="95"/>
        <v>4.4182209787305329</v>
      </c>
      <c r="J1535" s="11">
        <v>206</v>
      </c>
      <c r="K1535" s="11">
        <v>10.25</v>
      </c>
      <c r="L1535" s="11">
        <v>31.75</v>
      </c>
      <c r="M1535" s="11">
        <v>13.36</v>
      </c>
      <c r="N1535" s="11">
        <v>22.12</v>
      </c>
      <c r="O1535" s="17">
        <f t="shared" si="94"/>
        <v>4.2547770700636942</v>
      </c>
    </row>
    <row r="1536" spans="2:15" x14ac:dyDescent="0.25">
      <c r="B1536" s="11">
        <v>730</v>
      </c>
      <c r="C1536" s="11">
        <v>906</v>
      </c>
      <c r="D1536" s="11">
        <v>3362</v>
      </c>
      <c r="E1536" s="11">
        <v>126.23</v>
      </c>
      <c r="F1536" s="11">
        <v>224.27</v>
      </c>
      <c r="G1536" s="17">
        <f t="shared" si="95"/>
        <v>4.4220744857687535</v>
      </c>
      <c r="J1536" s="11">
        <v>400</v>
      </c>
      <c r="K1536" s="11">
        <v>11.86</v>
      </c>
      <c r="L1536" s="11">
        <v>27.14</v>
      </c>
      <c r="M1536" s="11">
        <v>13.43</v>
      </c>
      <c r="N1536" s="11">
        <v>20.34</v>
      </c>
      <c r="O1536" s="17">
        <f t="shared" ref="O1536:O1599" si="96">M1536/3.14</f>
        <v>4.2770700636942669</v>
      </c>
    </row>
    <row r="1537" spans="2:15" x14ac:dyDescent="0.25">
      <c r="B1537" s="11">
        <v>457</v>
      </c>
      <c r="C1537" s="11">
        <v>899</v>
      </c>
      <c r="D1537" s="11">
        <v>3259</v>
      </c>
      <c r="E1537" s="11">
        <v>126.33</v>
      </c>
      <c r="F1537" s="11">
        <v>221.34</v>
      </c>
      <c r="G1537" s="17">
        <f t="shared" si="95"/>
        <v>4.425577673985317</v>
      </c>
      <c r="J1537" s="11">
        <v>479</v>
      </c>
      <c r="K1537" s="11">
        <v>11.46</v>
      </c>
      <c r="L1537" s="11">
        <v>34.01</v>
      </c>
      <c r="M1537" s="11">
        <v>13.47</v>
      </c>
      <c r="N1537" s="11">
        <v>22.19</v>
      </c>
      <c r="O1537" s="17">
        <f t="shared" si="96"/>
        <v>4.2898089171974521</v>
      </c>
    </row>
    <row r="1538" spans="2:15" x14ac:dyDescent="0.25">
      <c r="B1538" s="11">
        <v>673</v>
      </c>
      <c r="C1538" s="11">
        <v>964</v>
      </c>
      <c r="D1538" s="11">
        <v>4684</v>
      </c>
      <c r="E1538" s="11">
        <v>126.57</v>
      </c>
      <c r="F1538" s="11">
        <v>270.69</v>
      </c>
      <c r="G1538" s="17">
        <f t="shared" si="95"/>
        <v>4.4339853257050708</v>
      </c>
      <c r="J1538" s="11">
        <v>1</v>
      </c>
      <c r="K1538" s="11">
        <v>7.36</v>
      </c>
      <c r="L1538" s="11">
        <v>34.5</v>
      </c>
      <c r="M1538" s="11">
        <v>13.51</v>
      </c>
      <c r="N1538" s="11">
        <v>26.5</v>
      </c>
      <c r="O1538" s="17">
        <f t="shared" si="96"/>
        <v>4.3025477707006363</v>
      </c>
    </row>
    <row r="1539" spans="2:15" x14ac:dyDescent="0.25">
      <c r="B1539" s="11">
        <v>573</v>
      </c>
      <c r="C1539" s="11">
        <v>1060</v>
      </c>
      <c r="D1539" s="11">
        <v>5085</v>
      </c>
      <c r="E1539" s="11">
        <v>126.81</v>
      </c>
      <c r="F1539" s="11">
        <v>273.91000000000003</v>
      </c>
      <c r="G1539" s="17">
        <f t="shared" si="95"/>
        <v>4.4423929774248245</v>
      </c>
      <c r="J1539" s="11">
        <v>201</v>
      </c>
      <c r="K1539" s="11">
        <v>10.44</v>
      </c>
      <c r="L1539" s="11">
        <v>43.18</v>
      </c>
      <c r="M1539" s="11">
        <v>13.54</v>
      </c>
      <c r="N1539" s="11">
        <v>25.92</v>
      </c>
      <c r="O1539" s="17">
        <f t="shared" si="96"/>
        <v>4.3121019108280247</v>
      </c>
    </row>
    <row r="1540" spans="2:15" x14ac:dyDescent="0.25">
      <c r="B1540" s="11">
        <v>699</v>
      </c>
      <c r="C1540" s="11">
        <v>1086</v>
      </c>
      <c r="D1540" s="11">
        <v>2658</v>
      </c>
      <c r="E1540" s="11">
        <v>127.05</v>
      </c>
      <c r="F1540" s="11">
        <v>195.1</v>
      </c>
      <c r="G1540" s="17">
        <f t="shared" si="95"/>
        <v>4.4508006291445783</v>
      </c>
      <c r="J1540" s="11">
        <v>343</v>
      </c>
      <c r="K1540" s="11">
        <v>10.93</v>
      </c>
      <c r="L1540" s="11">
        <v>32.049999999999997</v>
      </c>
      <c r="M1540" s="11">
        <v>13.56</v>
      </c>
      <c r="N1540" s="11">
        <v>22.79</v>
      </c>
      <c r="O1540" s="17">
        <f t="shared" si="96"/>
        <v>4.3184713375796182</v>
      </c>
    </row>
    <row r="1541" spans="2:15" x14ac:dyDescent="0.25">
      <c r="B1541" s="11">
        <v>722</v>
      </c>
      <c r="C1541" s="11">
        <v>962</v>
      </c>
      <c r="D1541" s="11">
        <v>2311</v>
      </c>
      <c r="E1541" s="11">
        <v>127.3</v>
      </c>
      <c r="F1541" s="11">
        <v>185.24</v>
      </c>
      <c r="G1541" s="17">
        <f t="shared" si="95"/>
        <v>4.4595585996859883</v>
      </c>
      <c r="J1541" s="11">
        <v>290</v>
      </c>
      <c r="K1541" s="11">
        <v>10.61</v>
      </c>
      <c r="L1541" s="11">
        <v>30.84</v>
      </c>
      <c r="M1541" s="11">
        <v>13.63</v>
      </c>
      <c r="N1541" s="11">
        <v>22.27</v>
      </c>
      <c r="O1541" s="17">
        <f t="shared" si="96"/>
        <v>4.3407643312101909</v>
      </c>
    </row>
    <row r="1542" spans="2:15" x14ac:dyDescent="0.25">
      <c r="B1542" s="11">
        <v>676</v>
      </c>
      <c r="C1542" s="11">
        <v>974</v>
      </c>
      <c r="D1542" s="11">
        <v>2494</v>
      </c>
      <c r="E1542" s="11">
        <v>128.22999999999999</v>
      </c>
      <c r="F1542" s="11">
        <v>194.75</v>
      </c>
      <c r="G1542" s="17">
        <f t="shared" si="95"/>
        <v>4.4921382501000338</v>
      </c>
      <c r="J1542" s="11">
        <v>390</v>
      </c>
      <c r="K1542" s="11">
        <v>11.51</v>
      </c>
      <c r="L1542" s="11">
        <v>39.29</v>
      </c>
      <c r="M1542" s="11">
        <v>13.69</v>
      </c>
      <c r="N1542" s="11">
        <v>24.42</v>
      </c>
      <c r="O1542" s="17">
        <f t="shared" si="96"/>
        <v>4.3598726114649677</v>
      </c>
    </row>
    <row r="1543" spans="2:15" x14ac:dyDescent="0.25">
      <c r="B1543" s="11">
        <v>383</v>
      </c>
      <c r="C1543" s="11">
        <v>1100</v>
      </c>
      <c r="D1543" s="11">
        <v>4242</v>
      </c>
      <c r="E1543" s="11">
        <v>128.71</v>
      </c>
      <c r="F1543" s="11">
        <v>247.76</v>
      </c>
      <c r="G1543" s="17">
        <f t="shared" si="95"/>
        <v>4.5089535535395413</v>
      </c>
      <c r="J1543" s="11">
        <v>163</v>
      </c>
      <c r="K1543" s="11">
        <v>12.34</v>
      </c>
      <c r="L1543" s="11">
        <v>37.590000000000003</v>
      </c>
      <c r="M1543" s="11">
        <v>13.73</v>
      </c>
      <c r="N1543" s="11">
        <v>24.21</v>
      </c>
      <c r="O1543" s="17">
        <f t="shared" si="96"/>
        <v>4.3726114649681529</v>
      </c>
    </row>
    <row r="1544" spans="2:15" x14ac:dyDescent="0.25">
      <c r="B1544" s="11">
        <v>365</v>
      </c>
      <c r="C1544" s="11">
        <v>702</v>
      </c>
      <c r="D1544" s="11">
        <v>2232</v>
      </c>
      <c r="E1544" s="11">
        <v>128.81</v>
      </c>
      <c r="F1544" s="11">
        <v>235.52</v>
      </c>
      <c r="G1544" s="17">
        <f t="shared" si="95"/>
        <v>4.5124567417561048</v>
      </c>
      <c r="J1544" s="11">
        <v>211</v>
      </c>
      <c r="K1544" s="11">
        <v>12.78</v>
      </c>
      <c r="L1544" s="11">
        <v>40.39</v>
      </c>
      <c r="M1544" s="11">
        <v>13.73</v>
      </c>
      <c r="N1544" s="11">
        <v>25.98</v>
      </c>
      <c r="O1544" s="17">
        <f t="shared" si="96"/>
        <v>4.3726114649681529</v>
      </c>
    </row>
    <row r="1545" spans="2:15" x14ac:dyDescent="0.25">
      <c r="B1545" s="11">
        <v>800</v>
      </c>
      <c r="C1545" s="11">
        <v>1105</v>
      </c>
      <c r="D1545" s="11">
        <v>3443</v>
      </c>
      <c r="E1545" s="11">
        <v>128.91</v>
      </c>
      <c r="F1545" s="11">
        <v>222.65</v>
      </c>
      <c r="G1545" s="17">
        <f t="shared" si="95"/>
        <v>4.5159599299726692</v>
      </c>
      <c r="J1545" s="11">
        <v>111</v>
      </c>
      <c r="K1545" s="11">
        <v>13.16</v>
      </c>
      <c r="L1545" s="11">
        <v>34.82</v>
      </c>
      <c r="M1545" s="11">
        <v>13.9</v>
      </c>
      <c r="N1545" s="11">
        <v>22.81</v>
      </c>
      <c r="O1545" s="17">
        <f t="shared" si="96"/>
        <v>4.4267515923566876</v>
      </c>
    </row>
    <row r="1546" spans="2:15" x14ac:dyDescent="0.25">
      <c r="B1546" s="11">
        <v>626</v>
      </c>
      <c r="C1546" s="11">
        <v>1058</v>
      </c>
      <c r="D1546" s="11">
        <v>2674</v>
      </c>
      <c r="E1546" s="11">
        <v>129.05000000000001</v>
      </c>
      <c r="F1546" s="11">
        <v>196.07</v>
      </c>
      <c r="G1546" s="17">
        <f t="shared" si="95"/>
        <v>4.5208643934758586</v>
      </c>
      <c r="J1546" s="11">
        <v>408</v>
      </c>
      <c r="K1546" s="11">
        <v>11.57</v>
      </c>
      <c r="L1546" s="11">
        <v>35.76</v>
      </c>
      <c r="M1546" s="11">
        <v>13.92</v>
      </c>
      <c r="N1546" s="11">
        <v>23.79</v>
      </c>
      <c r="O1546" s="17">
        <f t="shared" si="96"/>
        <v>4.4331210191082802</v>
      </c>
    </row>
    <row r="1547" spans="2:15" x14ac:dyDescent="0.25">
      <c r="B1547" s="11">
        <v>339</v>
      </c>
      <c r="C1547" s="11">
        <v>1067</v>
      </c>
      <c r="D1547" s="11">
        <v>6776</v>
      </c>
      <c r="E1547" s="11">
        <v>129.19999999999999</v>
      </c>
      <c r="F1547" s="11">
        <v>321.22000000000003</v>
      </c>
      <c r="G1547" s="17">
        <f t="shared" si="95"/>
        <v>4.5261191758007042</v>
      </c>
      <c r="J1547" s="11">
        <v>3</v>
      </c>
      <c r="K1547" s="11">
        <v>11.94</v>
      </c>
      <c r="L1547" s="11">
        <v>37.270000000000003</v>
      </c>
      <c r="M1547" s="11">
        <v>13.98</v>
      </c>
      <c r="N1547" s="11">
        <v>25.17</v>
      </c>
      <c r="O1547" s="17">
        <f t="shared" si="96"/>
        <v>4.452229299363057</v>
      </c>
    </row>
    <row r="1548" spans="2:15" x14ac:dyDescent="0.25">
      <c r="B1548" s="11">
        <v>464</v>
      </c>
      <c r="C1548" s="11">
        <v>950</v>
      </c>
      <c r="D1548" s="11">
        <v>2373</v>
      </c>
      <c r="E1548" s="11">
        <v>129.30000000000001</v>
      </c>
      <c r="F1548" s="11">
        <v>194.07</v>
      </c>
      <c r="G1548" s="17">
        <f t="shared" si="95"/>
        <v>4.5296223640172686</v>
      </c>
      <c r="J1548" s="11">
        <v>396</v>
      </c>
      <c r="K1548" s="11">
        <v>13.2</v>
      </c>
      <c r="L1548" s="11">
        <v>35.53</v>
      </c>
      <c r="M1548" s="11">
        <v>14</v>
      </c>
      <c r="N1548" s="11">
        <v>23.19</v>
      </c>
      <c r="O1548" s="17">
        <f t="shared" si="96"/>
        <v>4.4585987261146496</v>
      </c>
    </row>
    <row r="1549" spans="2:15" x14ac:dyDescent="0.25">
      <c r="B1549" s="11">
        <v>529</v>
      </c>
      <c r="C1549" s="11">
        <v>1168</v>
      </c>
      <c r="D1549" s="11">
        <v>4356</v>
      </c>
      <c r="E1549" s="11">
        <v>129.78</v>
      </c>
      <c r="F1549" s="11">
        <v>250.35</v>
      </c>
      <c r="G1549" s="17">
        <f t="shared" si="95"/>
        <v>4.5464376674567761</v>
      </c>
      <c r="J1549" s="11">
        <v>199</v>
      </c>
      <c r="K1549" s="11">
        <v>12.73</v>
      </c>
      <c r="L1549" s="11">
        <v>35.57</v>
      </c>
      <c r="M1549" s="11">
        <v>14.04</v>
      </c>
      <c r="N1549" s="11">
        <v>22.89</v>
      </c>
      <c r="O1549" s="17">
        <f t="shared" si="96"/>
        <v>4.4713375796178338</v>
      </c>
    </row>
    <row r="1550" spans="2:15" x14ac:dyDescent="0.25">
      <c r="B1550" s="11">
        <v>671</v>
      </c>
      <c r="C1550" s="11">
        <v>1154</v>
      </c>
      <c r="D1550" s="11">
        <v>3224</v>
      </c>
      <c r="E1550" s="11">
        <v>130.37</v>
      </c>
      <c r="F1550" s="11">
        <v>215.87</v>
      </c>
      <c r="G1550" s="17">
        <f t="shared" ref="G1550:G1613" si="97">E1550/(3.14*9.0909)</f>
        <v>4.5671064779345034</v>
      </c>
      <c r="J1550" s="11">
        <v>365</v>
      </c>
      <c r="K1550" s="11">
        <v>12.17</v>
      </c>
      <c r="L1550" s="11">
        <v>24.72</v>
      </c>
      <c r="M1550" s="11">
        <v>14.18</v>
      </c>
      <c r="N1550" s="11">
        <v>19.899999999999999</v>
      </c>
      <c r="O1550" s="17">
        <f t="shared" si="96"/>
        <v>4.515923566878981</v>
      </c>
    </row>
    <row r="1551" spans="2:15" x14ac:dyDescent="0.25">
      <c r="B1551" s="11">
        <v>799</v>
      </c>
      <c r="C1551" s="11">
        <v>1013</v>
      </c>
      <c r="D1551" s="11">
        <v>2980</v>
      </c>
      <c r="E1551" s="11">
        <v>130.71</v>
      </c>
      <c r="F1551" s="11">
        <v>213.72</v>
      </c>
      <c r="G1551" s="17">
        <f t="shared" si="97"/>
        <v>4.5790173178708216</v>
      </c>
      <c r="J1551" s="11">
        <v>87</v>
      </c>
      <c r="K1551" s="11">
        <v>13.79</v>
      </c>
      <c r="L1551" s="11">
        <v>37.35</v>
      </c>
      <c r="M1551" s="11">
        <v>14.2</v>
      </c>
      <c r="N1551" s="11">
        <v>22.98</v>
      </c>
      <c r="O1551" s="17">
        <f t="shared" si="96"/>
        <v>4.5222929936305727</v>
      </c>
    </row>
    <row r="1552" spans="2:15" x14ac:dyDescent="0.25">
      <c r="B1552" s="11">
        <v>751</v>
      </c>
      <c r="C1552" s="11">
        <v>970</v>
      </c>
      <c r="D1552" s="11">
        <v>2283</v>
      </c>
      <c r="E1552" s="11">
        <v>131.63999999999999</v>
      </c>
      <c r="F1552" s="11">
        <v>191.1</v>
      </c>
      <c r="G1552" s="17">
        <f t="shared" si="97"/>
        <v>4.6115969682848661</v>
      </c>
      <c r="J1552" s="11">
        <v>375</v>
      </c>
      <c r="K1552" s="11">
        <v>12.92</v>
      </c>
      <c r="L1552" s="11">
        <v>36.58</v>
      </c>
      <c r="M1552" s="11">
        <v>14.21</v>
      </c>
      <c r="N1552" s="11">
        <v>23.34</v>
      </c>
      <c r="O1552" s="17">
        <f t="shared" si="96"/>
        <v>4.5254777070063694</v>
      </c>
    </row>
    <row r="1553" spans="2:15" x14ac:dyDescent="0.25">
      <c r="B1553" s="11">
        <v>378</v>
      </c>
      <c r="C1553" s="11">
        <v>1085</v>
      </c>
      <c r="D1553" s="11">
        <v>3511</v>
      </c>
      <c r="E1553" s="11">
        <v>133.4</v>
      </c>
      <c r="F1553" s="11">
        <v>252.45</v>
      </c>
      <c r="G1553" s="17">
        <f t="shared" si="97"/>
        <v>4.6732530808963935</v>
      </c>
      <c r="J1553" s="11">
        <v>61</v>
      </c>
      <c r="K1553" s="11">
        <v>12.64</v>
      </c>
      <c r="L1553" s="11">
        <v>36.32</v>
      </c>
      <c r="M1553" s="11">
        <v>14.22</v>
      </c>
      <c r="N1553" s="11">
        <v>23.26</v>
      </c>
      <c r="O1553" s="17">
        <f t="shared" si="96"/>
        <v>4.5286624203821653</v>
      </c>
    </row>
    <row r="1554" spans="2:15" x14ac:dyDescent="0.25">
      <c r="B1554" s="11">
        <v>674</v>
      </c>
      <c r="C1554" s="11">
        <v>767</v>
      </c>
      <c r="D1554" s="11">
        <v>3871</v>
      </c>
      <c r="E1554" s="11">
        <v>133.4</v>
      </c>
      <c r="F1554" s="11">
        <v>265.87</v>
      </c>
      <c r="G1554" s="17">
        <f t="shared" si="97"/>
        <v>4.6732530808963935</v>
      </c>
      <c r="J1554" s="11">
        <v>256</v>
      </c>
      <c r="K1554" s="11">
        <v>13.5</v>
      </c>
      <c r="L1554" s="11">
        <v>29.77</v>
      </c>
      <c r="M1554" s="11">
        <v>14.22</v>
      </c>
      <c r="N1554" s="11">
        <v>20.95</v>
      </c>
      <c r="O1554" s="17">
        <f t="shared" si="96"/>
        <v>4.5286624203821653</v>
      </c>
    </row>
    <row r="1555" spans="2:15" x14ac:dyDescent="0.25">
      <c r="B1555" s="11">
        <v>415</v>
      </c>
      <c r="C1555" s="11">
        <v>1147</v>
      </c>
      <c r="D1555" s="11">
        <v>4159</v>
      </c>
      <c r="E1555" s="11">
        <v>133.54</v>
      </c>
      <c r="F1555" s="11">
        <v>248.94</v>
      </c>
      <c r="G1555" s="17">
        <f t="shared" si="97"/>
        <v>4.6781575443995829</v>
      </c>
      <c r="J1555" s="11">
        <v>100</v>
      </c>
      <c r="K1555" s="11">
        <v>13.71</v>
      </c>
      <c r="L1555" s="11">
        <v>34.47</v>
      </c>
      <c r="M1555" s="11">
        <v>14.38</v>
      </c>
      <c r="N1555" s="11">
        <v>22.23</v>
      </c>
      <c r="O1555" s="17">
        <f t="shared" si="96"/>
        <v>4.5796178343949041</v>
      </c>
    </row>
    <row r="1556" spans="2:15" x14ac:dyDescent="0.25">
      <c r="B1556" s="11">
        <v>609</v>
      </c>
      <c r="C1556" s="11">
        <v>1107</v>
      </c>
      <c r="D1556" s="11">
        <v>2178</v>
      </c>
      <c r="E1556" s="11">
        <v>133.63999999999999</v>
      </c>
      <c r="F1556" s="11">
        <v>183.58</v>
      </c>
      <c r="G1556" s="17">
        <f t="shared" si="97"/>
        <v>4.6816607326161463</v>
      </c>
      <c r="J1556" s="11">
        <v>243</v>
      </c>
      <c r="K1556" s="11">
        <v>12.54</v>
      </c>
      <c r="L1556" s="11">
        <v>43.5</v>
      </c>
      <c r="M1556" s="11">
        <v>14.38</v>
      </c>
      <c r="N1556" s="11">
        <v>25.63</v>
      </c>
      <c r="O1556" s="17">
        <f t="shared" si="96"/>
        <v>4.5796178343949041</v>
      </c>
    </row>
    <row r="1557" spans="2:15" x14ac:dyDescent="0.25">
      <c r="B1557" s="11">
        <v>433</v>
      </c>
      <c r="C1557" s="11">
        <v>1004</v>
      </c>
      <c r="D1557" s="11">
        <v>5594</v>
      </c>
      <c r="E1557" s="11">
        <v>134.37</v>
      </c>
      <c r="F1557" s="11">
        <v>285.42</v>
      </c>
      <c r="G1557" s="17">
        <f t="shared" si="97"/>
        <v>4.7072340065970639</v>
      </c>
      <c r="J1557" s="11">
        <v>468</v>
      </c>
      <c r="K1557" s="11">
        <v>12.18</v>
      </c>
      <c r="L1557" s="11">
        <v>31.75</v>
      </c>
      <c r="M1557" s="11">
        <v>14.45</v>
      </c>
      <c r="N1557" s="11">
        <v>21.96</v>
      </c>
      <c r="O1557" s="17">
        <f t="shared" si="96"/>
        <v>4.6019108280254777</v>
      </c>
    </row>
    <row r="1558" spans="2:15" x14ac:dyDescent="0.25">
      <c r="B1558" s="11">
        <v>802</v>
      </c>
      <c r="C1558" s="11">
        <v>1286</v>
      </c>
      <c r="D1558" s="11">
        <v>3080</v>
      </c>
      <c r="E1558" s="11">
        <v>134.71</v>
      </c>
      <c r="F1558" s="11">
        <v>208.75</v>
      </c>
      <c r="G1558" s="17">
        <f t="shared" si="97"/>
        <v>4.7191448465333821</v>
      </c>
      <c r="J1558" s="11">
        <v>373</v>
      </c>
      <c r="K1558" s="11">
        <v>14.37</v>
      </c>
      <c r="L1558" s="11">
        <v>47.48</v>
      </c>
      <c r="M1558" s="11">
        <v>14.53</v>
      </c>
      <c r="N1558" s="11">
        <v>26.45</v>
      </c>
      <c r="O1558" s="17">
        <f t="shared" si="96"/>
        <v>4.6273885350318471</v>
      </c>
    </row>
    <row r="1559" spans="2:15" x14ac:dyDescent="0.25">
      <c r="B1559" s="11">
        <v>461</v>
      </c>
      <c r="C1559" s="11">
        <v>956</v>
      </c>
      <c r="D1559" s="11">
        <v>2663</v>
      </c>
      <c r="E1559" s="11">
        <v>135.78</v>
      </c>
      <c r="F1559" s="11">
        <v>208.07</v>
      </c>
      <c r="G1559" s="17">
        <f t="shared" si="97"/>
        <v>4.7566289604506169</v>
      </c>
      <c r="J1559" s="11">
        <v>89</v>
      </c>
      <c r="K1559" s="11">
        <v>13.27</v>
      </c>
      <c r="L1559" s="11">
        <v>48.24</v>
      </c>
      <c r="M1559" s="11">
        <v>14.54</v>
      </c>
      <c r="N1559" s="11">
        <v>27.34</v>
      </c>
      <c r="O1559" s="17">
        <f t="shared" si="96"/>
        <v>4.630573248407643</v>
      </c>
    </row>
    <row r="1560" spans="2:15" x14ac:dyDescent="0.25">
      <c r="B1560" s="11">
        <v>473</v>
      </c>
      <c r="C1560" s="11">
        <v>1197</v>
      </c>
      <c r="D1560" s="11">
        <v>2438</v>
      </c>
      <c r="E1560" s="11">
        <v>136.94999999999999</v>
      </c>
      <c r="F1560" s="11">
        <v>190.41</v>
      </c>
      <c r="G1560" s="17">
        <f t="shared" si="97"/>
        <v>4.7976162625844152</v>
      </c>
      <c r="J1560" s="11">
        <v>283</v>
      </c>
      <c r="K1560" s="11">
        <v>11.62</v>
      </c>
      <c r="L1560" s="11">
        <v>36.409999999999997</v>
      </c>
      <c r="M1560" s="11">
        <v>14.54</v>
      </c>
      <c r="N1560" s="11">
        <v>23.99</v>
      </c>
      <c r="O1560" s="17">
        <f t="shared" si="96"/>
        <v>4.630573248407643</v>
      </c>
    </row>
    <row r="1561" spans="2:15" x14ac:dyDescent="0.25">
      <c r="B1561" s="11">
        <v>858</v>
      </c>
      <c r="C1561" s="11">
        <v>1213</v>
      </c>
      <c r="D1561" s="11">
        <v>2731</v>
      </c>
      <c r="E1561" s="11">
        <v>137.19999999999999</v>
      </c>
      <c r="F1561" s="11">
        <v>200.89</v>
      </c>
      <c r="G1561" s="17">
        <f t="shared" si="97"/>
        <v>4.8063742331258252</v>
      </c>
      <c r="J1561" s="11">
        <v>139</v>
      </c>
      <c r="K1561" s="11">
        <v>14.46</v>
      </c>
      <c r="L1561" s="11">
        <v>47.9</v>
      </c>
      <c r="M1561" s="11">
        <v>14.7</v>
      </c>
      <c r="N1561" s="11">
        <v>27.71</v>
      </c>
      <c r="O1561" s="17">
        <f t="shared" si="96"/>
        <v>4.6815286624203818</v>
      </c>
    </row>
    <row r="1562" spans="2:15" x14ac:dyDescent="0.25">
      <c r="B1562" s="11">
        <v>359</v>
      </c>
      <c r="C1562" s="11">
        <v>1155</v>
      </c>
      <c r="D1562" s="11">
        <v>3970</v>
      </c>
      <c r="E1562" s="11">
        <v>137.44</v>
      </c>
      <c r="F1562" s="11">
        <v>243.87</v>
      </c>
      <c r="G1562" s="17">
        <f t="shared" si="97"/>
        <v>4.814781884845579</v>
      </c>
      <c r="J1562" s="11">
        <v>227</v>
      </c>
      <c r="K1562" s="11">
        <v>13.58</v>
      </c>
      <c r="L1562" s="11">
        <v>42.96</v>
      </c>
      <c r="M1562" s="11">
        <v>14.76</v>
      </c>
      <c r="N1562" s="11">
        <v>25.27</v>
      </c>
      <c r="O1562" s="17">
        <f t="shared" si="96"/>
        <v>4.7006369426751586</v>
      </c>
    </row>
    <row r="1563" spans="2:15" x14ac:dyDescent="0.25">
      <c r="B1563" s="11">
        <v>395</v>
      </c>
      <c r="C1563" s="11">
        <v>1214</v>
      </c>
      <c r="D1563" s="11">
        <v>2360</v>
      </c>
      <c r="E1563" s="11">
        <v>138.22999999999999</v>
      </c>
      <c r="F1563" s="11">
        <v>187.92</v>
      </c>
      <c r="G1563" s="17">
        <f t="shared" si="97"/>
        <v>4.842457071756435</v>
      </c>
      <c r="J1563" s="11">
        <v>226</v>
      </c>
      <c r="K1563" s="11">
        <v>14.7</v>
      </c>
      <c r="L1563" s="11">
        <v>43.48</v>
      </c>
      <c r="M1563" s="11">
        <v>14.82</v>
      </c>
      <c r="N1563" s="11">
        <v>25.23</v>
      </c>
      <c r="O1563" s="17">
        <f t="shared" si="96"/>
        <v>4.7197452229299364</v>
      </c>
    </row>
    <row r="1564" spans="2:15" x14ac:dyDescent="0.25">
      <c r="B1564" s="11">
        <v>477</v>
      </c>
      <c r="C1564" s="11">
        <v>1138</v>
      </c>
      <c r="D1564" s="11">
        <v>2828</v>
      </c>
      <c r="E1564" s="11">
        <v>138.27000000000001</v>
      </c>
      <c r="F1564" s="11">
        <v>206.21</v>
      </c>
      <c r="G1564" s="17">
        <f t="shared" si="97"/>
        <v>4.843858347043061</v>
      </c>
      <c r="J1564" s="11">
        <v>8</v>
      </c>
      <c r="K1564" s="11">
        <v>15.23</v>
      </c>
      <c r="L1564" s="11">
        <v>37.79</v>
      </c>
      <c r="M1564" s="11">
        <v>14.84</v>
      </c>
      <c r="N1564" s="11">
        <v>23.29</v>
      </c>
      <c r="O1564" s="17">
        <f t="shared" si="96"/>
        <v>4.7261146496815281</v>
      </c>
    </row>
    <row r="1565" spans="2:15" x14ac:dyDescent="0.25">
      <c r="B1565" s="11">
        <v>842</v>
      </c>
      <c r="C1565" s="11">
        <v>1128</v>
      </c>
      <c r="D1565" s="11">
        <v>3681</v>
      </c>
      <c r="E1565" s="11">
        <v>138.47</v>
      </c>
      <c r="F1565" s="11">
        <v>230.65</v>
      </c>
      <c r="G1565" s="17">
        <f t="shared" si="97"/>
        <v>4.8508647234761888</v>
      </c>
      <c r="J1565" s="11">
        <v>292</v>
      </c>
      <c r="K1565" s="11">
        <v>12.22</v>
      </c>
      <c r="L1565" s="11">
        <v>39.22</v>
      </c>
      <c r="M1565" s="11">
        <v>14.88</v>
      </c>
      <c r="N1565" s="11">
        <v>25.05</v>
      </c>
      <c r="O1565" s="17">
        <f t="shared" si="96"/>
        <v>4.7388535031847132</v>
      </c>
    </row>
    <row r="1566" spans="2:15" x14ac:dyDescent="0.25">
      <c r="B1566" s="11">
        <v>466</v>
      </c>
      <c r="C1566" s="11">
        <v>1210</v>
      </c>
      <c r="D1566" s="11">
        <v>2590</v>
      </c>
      <c r="E1566" s="11">
        <v>139.54</v>
      </c>
      <c r="F1566" s="11">
        <v>199.58</v>
      </c>
      <c r="G1566" s="17">
        <f t="shared" si="97"/>
        <v>4.8883488373934236</v>
      </c>
      <c r="J1566" s="11">
        <v>268</v>
      </c>
      <c r="K1566" s="11">
        <v>14.92</v>
      </c>
      <c r="L1566" s="11">
        <v>40.04</v>
      </c>
      <c r="M1566" s="11">
        <v>14.95</v>
      </c>
      <c r="N1566" s="11">
        <v>24.23</v>
      </c>
      <c r="O1566" s="17">
        <f t="shared" si="96"/>
        <v>4.7611464968152859</v>
      </c>
    </row>
    <row r="1567" spans="2:15" x14ac:dyDescent="0.25">
      <c r="B1567" s="11">
        <v>438</v>
      </c>
      <c r="C1567" s="11">
        <v>1107</v>
      </c>
      <c r="D1567" s="11">
        <v>4451</v>
      </c>
      <c r="E1567" s="11">
        <v>142.37</v>
      </c>
      <c r="F1567" s="11">
        <v>260.35000000000002</v>
      </c>
      <c r="G1567" s="17">
        <f t="shared" si="97"/>
        <v>4.9874890639221849</v>
      </c>
      <c r="J1567" s="11">
        <v>403</v>
      </c>
      <c r="K1567" s="11">
        <v>13.7</v>
      </c>
      <c r="L1567" s="11">
        <v>39.69</v>
      </c>
      <c r="M1567" s="11">
        <v>14.95</v>
      </c>
      <c r="N1567" s="11">
        <v>25.84</v>
      </c>
      <c r="O1567" s="17">
        <f t="shared" si="96"/>
        <v>4.7611464968152859</v>
      </c>
    </row>
    <row r="1568" spans="2:15" x14ac:dyDescent="0.25">
      <c r="B1568" s="11">
        <v>480</v>
      </c>
      <c r="C1568" s="11">
        <v>1448</v>
      </c>
      <c r="D1568" s="11">
        <v>2963</v>
      </c>
      <c r="E1568" s="11">
        <v>142.85</v>
      </c>
      <c r="F1568" s="11">
        <v>205.48</v>
      </c>
      <c r="G1568" s="17">
        <f t="shared" si="97"/>
        <v>5.0043043673616925</v>
      </c>
      <c r="J1568" s="11">
        <v>344</v>
      </c>
      <c r="K1568" s="11">
        <v>15.28</v>
      </c>
      <c r="L1568" s="11">
        <v>30.13</v>
      </c>
      <c r="M1568" s="11">
        <v>14.99</v>
      </c>
      <c r="N1568" s="11">
        <v>20.75</v>
      </c>
      <c r="O1568" s="17">
        <f t="shared" si="96"/>
        <v>4.7738853503184711</v>
      </c>
    </row>
    <row r="1569" spans="2:15" x14ac:dyDescent="0.25">
      <c r="B1569" s="11">
        <v>693</v>
      </c>
      <c r="C1569" s="11">
        <v>1434</v>
      </c>
      <c r="D1569" s="11">
        <v>3150</v>
      </c>
      <c r="E1569" s="11">
        <v>143.54</v>
      </c>
      <c r="F1569" s="11">
        <v>221.14</v>
      </c>
      <c r="G1569" s="17">
        <f t="shared" si="97"/>
        <v>5.0284763660559841</v>
      </c>
      <c r="J1569" s="11">
        <v>404</v>
      </c>
      <c r="K1569" s="11">
        <v>12.6</v>
      </c>
      <c r="L1569" s="11">
        <v>35.53</v>
      </c>
      <c r="M1569" s="11">
        <v>15.02</v>
      </c>
      <c r="N1569" s="11">
        <v>23.81</v>
      </c>
      <c r="O1569" s="17">
        <f t="shared" si="96"/>
        <v>4.7834394904458595</v>
      </c>
    </row>
    <row r="1570" spans="2:15" x14ac:dyDescent="0.25">
      <c r="B1570" s="11">
        <v>504</v>
      </c>
      <c r="C1570" s="11">
        <v>1282</v>
      </c>
      <c r="D1570" s="11">
        <v>5218</v>
      </c>
      <c r="E1570" s="11">
        <v>144.47</v>
      </c>
      <c r="F1570" s="11">
        <v>275.76</v>
      </c>
      <c r="G1570" s="17">
        <f t="shared" si="97"/>
        <v>5.0610560164700296</v>
      </c>
      <c r="J1570" s="11">
        <v>391</v>
      </c>
      <c r="K1570" s="11">
        <v>15.8</v>
      </c>
      <c r="L1570" s="11">
        <v>42.74</v>
      </c>
      <c r="M1570" s="11">
        <v>15.04</v>
      </c>
      <c r="N1570" s="11">
        <v>24.42</v>
      </c>
      <c r="O1570" s="17">
        <f t="shared" si="96"/>
        <v>4.7898089171974521</v>
      </c>
    </row>
    <row r="1571" spans="2:15" x14ac:dyDescent="0.25">
      <c r="B1571" s="11">
        <v>748</v>
      </c>
      <c r="C1571" s="11">
        <v>1252</v>
      </c>
      <c r="D1571" s="11">
        <v>3197</v>
      </c>
      <c r="E1571" s="11">
        <v>144.51</v>
      </c>
      <c r="F1571" s="11">
        <v>215.04</v>
      </c>
      <c r="G1571" s="17">
        <f t="shared" si="97"/>
        <v>5.0624572917566546</v>
      </c>
      <c r="J1571" s="11">
        <v>496</v>
      </c>
      <c r="K1571" s="11">
        <v>16.14</v>
      </c>
      <c r="L1571" s="11">
        <v>46.69</v>
      </c>
      <c r="M1571" s="11">
        <v>15.04</v>
      </c>
      <c r="N1571" s="11">
        <v>25.44</v>
      </c>
      <c r="O1571" s="17">
        <f t="shared" si="96"/>
        <v>4.7898089171974521</v>
      </c>
    </row>
    <row r="1572" spans="2:15" x14ac:dyDescent="0.25">
      <c r="B1572" s="11">
        <v>871</v>
      </c>
      <c r="C1572" s="11">
        <v>1047</v>
      </c>
      <c r="D1572" s="11">
        <v>2766</v>
      </c>
      <c r="E1572" s="11">
        <v>145.54</v>
      </c>
      <c r="F1572" s="11">
        <v>220.45</v>
      </c>
      <c r="G1572" s="17">
        <f t="shared" si="97"/>
        <v>5.0985401303872644</v>
      </c>
      <c r="J1572" s="11">
        <v>36</v>
      </c>
      <c r="K1572" s="11">
        <v>14.08</v>
      </c>
      <c r="L1572" s="11">
        <v>42.98</v>
      </c>
      <c r="M1572" s="11">
        <v>15.09</v>
      </c>
      <c r="N1572" s="11">
        <v>25.88</v>
      </c>
      <c r="O1572" s="17">
        <f t="shared" si="96"/>
        <v>4.8057324840764331</v>
      </c>
    </row>
    <row r="1573" spans="2:15" x14ac:dyDescent="0.25">
      <c r="B1573" s="11">
        <v>368</v>
      </c>
      <c r="C1573" s="11">
        <v>1474</v>
      </c>
      <c r="D1573" s="11">
        <v>5043</v>
      </c>
      <c r="E1573" s="11">
        <v>145.78</v>
      </c>
      <c r="F1573" s="11">
        <v>276.01</v>
      </c>
      <c r="G1573" s="17">
        <f t="shared" si="97"/>
        <v>5.1069477821070182</v>
      </c>
      <c r="J1573" s="11">
        <v>385</v>
      </c>
      <c r="K1573" s="11">
        <v>13.66</v>
      </c>
      <c r="L1573" s="11">
        <v>35.090000000000003</v>
      </c>
      <c r="M1573" s="11">
        <v>15.1</v>
      </c>
      <c r="N1573" s="11">
        <v>23.23</v>
      </c>
      <c r="O1573" s="17">
        <f t="shared" si="96"/>
        <v>4.8089171974522289</v>
      </c>
    </row>
    <row r="1574" spans="2:15" x14ac:dyDescent="0.25">
      <c r="B1574" s="11">
        <v>399</v>
      </c>
      <c r="C1574" s="11">
        <v>1368</v>
      </c>
      <c r="D1574" s="11">
        <v>3541</v>
      </c>
      <c r="E1574" s="11">
        <v>146.47</v>
      </c>
      <c r="F1574" s="11">
        <v>228.55</v>
      </c>
      <c r="G1574" s="17">
        <f t="shared" si="97"/>
        <v>5.1311197808013098</v>
      </c>
      <c r="J1574" s="11">
        <v>51</v>
      </c>
      <c r="K1574" s="11">
        <v>14.94</v>
      </c>
      <c r="L1574" s="11">
        <v>50.84</v>
      </c>
      <c r="M1574" s="11">
        <v>15.12</v>
      </c>
      <c r="N1574" s="11">
        <v>28.06</v>
      </c>
      <c r="O1574" s="17">
        <f t="shared" si="96"/>
        <v>4.8152866242038215</v>
      </c>
    </row>
    <row r="1575" spans="2:15" x14ac:dyDescent="0.25">
      <c r="B1575" s="11">
        <v>599</v>
      </c>
      <c r="C1575" s="11">
        <v>1290</v>
      </c>
      <c r="D1575" s="11">
        <v>3411</v>
      </c>
      <c r="E1575" s="11">
        <v>147.30000000000001</v>
      </c>
      <c r="F1575" s="11">
        <v>228.55</v>
      </c>
      <c r="G1575" s="17">
        <f t="shared" si="97"/>
        <v>5.1601962429987918</v>
      </c>
      <c r="J1575" s="11">
        <v>240</v>
      </c>
      <c r="K1575" s="11">
        <v>16.18</v>
      </c>
      <c r="L1575" s="11">
        <v>59.93</v>
      </c>
      <c r="M1575" s="11">
        <v>15.17</v>
      </c>
      <c r="N1575" s="11">
        <v>30.57</v>
      </c>
      <c r="O1575" s="17">
        <f t="shared" si="96"/>
        <v>4.8312101910828025</v>
      </c>
    </row>
    <row r="1576" spans="2:15" x14ac:dyDescent="0.25">
      <c r="B1576" s="11">
        <v>347</v>
      </c>
      <c r="C1576" s="11">
        <v>1373</v>
      </c>
      <c r="D1576" s="11">
        <v>5243</v>
      </c>
      <c r="E1576" s="11">
        <v>147.54</v>
      </c>
      <c r="F1576" s="11">
        <v>280.01</v>
      </c>
      <c r="G1576" s="17">
        <f t="shared" si="97"/>
        <v>5.1686038947185446</v>
      </c>
      <c r="J1576" s="11">
        <v>259</v>
      </c>
      <c r="K1576" s="11">
        <v>14.75</v>
      </c>
      <c r="L1576" s="11">
        <v>45.64</v>
      </c>
      <c r="M1576" s="11">
        <v>15.32</v>
      </c>
      <c r="N1576" s="11">
        <v>26.14</v>
      </c>
      <c r="O1576" s="17">
        <f t="shared" si="96"/>
        <v>4.8789808917197455</v>
      </c>
    </row>
    <row r="1577" spans="2:15" x14ac:dyDescent="0.25">
      <c r="B1577" s="11">
        <v>767</v>
      </c>
      <c r="C1577" s="11">
        <v>1420</v>
      </c>
      <c r="D1577" s="11">
        <v>3840</v>
      </c>
      <c r="E1577" s="11">
        <v>148.12</v>
      </c>
      <c r="F1577" s="11">
        <v>236.79</v>
      </c>
      <c r="G1577" s="17">
        <f t="shared" si="97"/>
        <v>5.1889223863746157</v>
      </c>
      <c r="J1577" s="11">
        <v>314</v>
      </c>
      <c r="K1577" s="11">
        <v>14.68</v>
      </c>
      <c r="L1577" s="11">
        <v>32.880000000000003</v>
      </c>
      <c r="M1577" s="11">
        <v>15.36</v>
      </c>
      <c r="N1577" s="11">
        <v>22.99</v>
      </c>
      <c r="O1577" s="17">
        <f t="shared" si="96"/>
        <v>4.8917197452229297</v>
      </c>
    </row>
    <row r="1578" spans="2:15" x14ac:dyDescent="0.25">
      <c r="B1578" s="11">
        <v>694</v>
      </c>
      <c r="C1578" s="11">
        <v>1480</v>
      </c>
      <c r="D1578" s="11">
        <v>5225</v>
      </c>
      <c r="E1578" s="11">
        <v>148.81</v>
      </c>
      <c r="F1578" s="11">
        <v>278.35000000000002</v>
      </c>
      <c r="G1578" s="17">
        <f t="shared" si="97"/>
        <v>5.2130943850689073</v>
      </c>
      <c r="J1578" s="11">
        <v>371</v>
      </c>
      <c r="K1578" s="11">
        <v>15.28</v>
      </c>
      <c r="L1578" s="11">
        <v>41.14</v>
      </c>
      <c r="M1578" s="11">
        <v>15.48</v>
      </c>
      <c r="N1578" s="11">
        <v>25</v>
      </c>
      <c r="O1578" s="17">
        <f t="shared" si="96"/>
        <v>4.9299363057324843</v>
      </c>
    </row>
    <row r="1579" spans="2:15" x14ac:dyDescent="0.25">
      <c r="B1579" s="11">
        <v>384</v>
      </c>
      <c r="C1579" s="11">
        <v>1381</v>
      </c>
      <c r="D1579" s="11">
        <v>2704</v>
      </c>
      <c r="E1579" s="11">
        <v>149.19999999999999</v>
      </c>
      <c r="F1579" s="11">
        <v>203.48</v>
      </c>
      <c r="G1579" s="17">
        <f t="shared" si="97"/>
        <v>5.2267568191135068</v>
      </c>
      <c r="J1579" s="11">
        <v>210</v>
      </c>
      <c r="K1579" s="11">
        <v>16.04</v>
      </c>
      <c r="L1579" s="11">
        <v>52.96</v>
      </c>
      <c r="M1579" s="11">
        <v>15.5</v>
      </c>
      <c r="N1579" s="11">
        <v>30.04</v>
      </c>
      <c r="O1579" s="17">
        <f t="shared" si="96"/>
        <v>4.936305732484076</v>
      </c>
    </row>
    <row r="1580" spans="2:15" x14ac:dyDescent="0.25">
      <c r="B1580" s="11">
        <v>346</v>
      </c>
      <c r="C1580" s="11">
        <v>1463</v>
      </c>
      <c r="D1580" s="11">
        <v>5240</v>
      </c>
      <c r="E1580" s="11">
        <v>149.54</v>
      </c>
      <c r="F1580" s="11">
        <v>281.91000000000003</v>
      </c>
      <c r="G1580" s="17">
        <f t="shared" si="97"/>
        <v>5.2386676590498249</v>
      </c>
      <c r="J1580" s="11">
        <v>102</v>
      </c>
      <c r="K1580" s="11">
        <v>13.49</v>
      </c>
      <c r="L1580" s="11">
        <v>45.04</v>
      </c>
      <c r="M1580" s="11">
        <v>15.54</v>
      </c>
      <c r="N1580" s="11">
        <v>26.59</v>
      </c>
      <c r="O1580" s="17">
        <f t="shared" si="96"/>
        <v>4.9490445859872603</v>
      </c>
    </row>
    <row r="1581" spans="2:15" x14ac:dyDescent="0.25">
      <c r="B1581" s="11">
        <v>490</v>
      </c>
      <c r="C1581" s="11">
        <v>1462</v>
      </c>
      <c r="D1581" s="11">
        <v>3489</v>
      </c>
      <c r="E1581" s="11">
        <v>150.51</v>
      </c>
      <c r="F1581" s="11">
        <v>228.69</v>
      </c>
      <c r="G1581" s="17">
        <f t="shared" si="97"/>
        <v>5.2726485847504954</v>
      </c>
      <c r="J1581" s="11">
        <v>301</v>
      </c>
      <c r="K1581" s="11">
        <v>15.39</v>
      </c>
      <c r="L1581" s="11">
        <v>32.630000000000003</v>
      </c>
      <c r="M1581" s="11">
        <v>15.61</v>
      </c>
      <c r="N1581" s="11">
        <v>22.43</v>
      </c>
      <c r="O1581" s="17">
        <f t="shared" si="96"/>
        <v>4.9713375796178338</v>
      </c>
    </row>
    <row r="1582" spans="2:15" x14ac:dyDescent="0.25">
      <c r="B1582" s="11">
        <v>865</v>
      </c>
      <c r="C1582" s="11">
        <v>1430</v>
      </c>
      <c r="D1582" s="11">
        <v>3778</v>
      </c>
      <c r="E1582" s="11">
        <v>150.81</v>
      </c>
      <c r="F1582" s="11">
        <v>244.65</v>
      </c>
      <c r="G1582" s="17">
        <f t="shared" si="97"/>
        <v>5.2831581494001876</v>
      </c>
      <c r="J1582" s="11">
        <v>263</v>
      </c>
      <c r="K1582" s="11">
        <v>16.309999999999999</v>
      </c>
      <c r="L1582" s="11">
        <v>47.32</v>
      </c>
      <c r="M1582" s="11">
        <v>15.69</v>
      </c>
      <c r="N1582" s="11">
        <v>26.4</v>
      </c>
      <c r="O1582" s="17">
        <f t="shared" si="96"/>
        <v>4.9968152866242033</v>
      </c>
    </row>
    <row r="1583" spans="2:15" x14ac:dyDescent="0.25">
      <c r="B1583" s="11">
        <v>388</v>
      </c>
      <c r="C1583" s="11">
        <v>1388</v>
      </c>
      <c r="D1583" s="11">
        <v>3404</v>
      </c>
      <c r="E1583" s="11">
        <v>151.19999999999999</v>
      </c>
      <c r="F1583" s="11">
        <v>227.72</v>
      </c>
      <c r="G1583" s="17">
        <f t="shared" si="97"/>
        <v>5.296820583444787</v>
      </c>
      <c r="J1583" s="11">
        <v>442</v>
      </c>
      <c r="K1583" s="11">
        <v>14.82</v>
      </c>
      <c r="L1583" s="11">
        <v>36.86</v>
      </c>
      <c r="M1583" s="11">
        <v>15.69</v>
      </c>
      <c r="N1583" s="11">
        <v>23.69</v>
      </c>
      <c r="O1583" s="17">
        <f t="shared" si="96"/>
        <v>4.9968152866242033</v>
      </c>
    </row>
    <row r="1584" spans="2:15" x14ac:dyDescent="0.25">
      <c r="B1584" s="11">
        <v>389</v>
      </c>
      <c r="C1584" s="11">
        <v>1508</v>
      </c>
      <c r="D1584" s="11">
        <v>2941</v>
      </c>
      <c r="E1584" s="11">
        <v>151.54</v>
      </c>
      <c r="F1584" s="11">
        <v>212.41</v>
      </c>
      <c r="G1584" s="17">
        <f t="shared" si="97"/>
        <v>5.3087314233811052</v>
      </c>
      <c r="J1584" s="11">
        <v>271</v>
      </c>
      <c r="K1584" s="11">
        <v>15.38</v>
      </c>
      <c r="L1584" s="11">
        <v>33.14</v>
      </c>
      <c r="M1584" s="11">
        <v>15.74</v>
      </c>
      <c r="N1584" s="11">
        <v>23.51</v>
      </c>
      <c r="O1584" s="17">
        <f t="shared" si="96"/>
        <v>5.0127388535031843</v>
      </c>
    </row>
    <row r="1585" spans="2:15" x14ac:dyDescent="0.25">
      <c r="B1585" s="11">
        <v>398</v>
      </c>
      <c r="C1585" s="11">
        <v>1443</v>
      </c>
      <c r="D1585" s="11">
        <v>4234</v>
      </c>
      <c r="E1585" s="11">
        <v>151.88</v>
      </c>
      <c r="F1585" s="11">
        <v>248.21</v>
      </c>
      <c r="G1585" s="17">
        <f t="shared" si="97"/>
        <v>5.3206422633174224</v>
      </c>
      <c r="J1585" s="11">
        <v>245</v>
      </c>
      <c r="K1585" s="11">
        <v>15.4</v>
      </c>
      <c r="L1585" s="11">
        <v>42.19</v>
      </c>
      <c r="M1585" s="11">
        <v>15.78</v>
      </c>
      <c r="N1585" s="11">
        <v>24.94</v>
      </c>
      <c r="O1585" s="17">
        <f t="shared" si="96"/>
        <v>5.0254777070063694</v>
      </c>
    </row>
    <row r="1586" spans="2:15" x14ac:dyDescent="0.25">
      <c r="B1586" s="11">
        <v>453</v>
      </c>
      <c r="C1586" s="11">
        <v>1400</v>
      </c>
      <c r="D1586" s="11">
        <v>3708</v>
      </c>
      <c r="E1586" s="11">
        <v>151.91999999999999</v>
      </c>
      <c r="F1586" s="11">
        <v>238.69</v>
      </c>
      <c r="G1586" s="17">
        <f t="shared" si="97"/>
        <v>5.3220435386040483</v>
      </c>
      <c r="J1586" s="11">
        <v>482</v>
      </c>
      <c r="K1586" s="11">
        <v>14.58</v>
      </c>
      <c r="L1586" s="11">
        <v>39.92</v>
      </c>
      <c r="M1586" s="11">
        <v>15.82</v>
      </c>
      <c r="N1586" s="11">
        <v>24.79</v>
      </c>
      <c r="O1586" s="17">
        <f t="shared" si="96"/>
        <v>5.0382165605095537</v>
      </c>
    </row>
    <row r="1587" spans="2:15" x14ac:dyDescent="0.25">
      <c r="B1587" s="11">
        <v>734</v>
      </c>
      <c r="C1587" s="11">
        <v>1341</v>
      </c>
      <c r="D1587" s="11">
        <v>5941</v>
      </c>
      <c r="E1587" s="11">
        <v>152.16999999999999</v>
      </c>
      <c r="F1587" s="11">
        <v>296.29000000000002</v>
      </c>
      <c r="G1587" s="17">
        <f t="shared" si="97"/>
        <v>5.3308015091454584</v>
      </c>
      <c r="J1587" s="11">
        <v>156</v>
      </c>
      <c r="K1587" s="11">
        <v>16.75</v>
      </c>
      <c r="L1587" s="11">
        <v>47.43</v>
      </c>
      <c r="M1587" s="11">
        <v>16.05</v>
      </c>
      <c r="N1587" s="11">
        <v>27.49</v>
      </c>
      <c r="O1587" s="17">
        <f t="shared" si="96"/>
        <v>5.1114649681528661</v>
      </c>
    </row>
    <row r="1588" spans="2:15" x14ac:dyDescent="0.25">
      <c r="B1588" s="11">
        <v>828</v>
      </c>
      <c r="C1588" s="11">
        <v>1559</v>
      </c>
      <c r="D1588" s="11">
        <v>6393</v>
      </c>
      <c r="E1588" s="11">
        <v>153.1</v>
      </c>
      <c r="F1588" s="11">
        <v>319.22000000000003</v>
      </c>
      <c r="G1588" s="17">
        <f t="shared" si="97"/>
        <v>5.3633811595595038</v>
      </c>
      <c r="J1588" s="11">
        <v>389</v>
      </c>
      <c r="K1588" s="11">
        <v>14.16</v>
      </c>
      <c r="L1588" s="11">
        <v>39.950000000000003</v>
      </c>
      <c r="M1588" s="11">
        <v>16.09</v>
      </c>
      <c r="N1588" s="11">
        <v>25.07</v>
      </c>
      <c r="O1588" s="17">
        <f t="shared" si="96"/>
        <v>5.1242038216560504</v>
      </c>
    </row>
    <row r="1589" spans="2:15" x14ac:dyDescent="0.25">
      <c r="B1589" s="11">
        <v>811</v>
      </c>
      <c r="C1589" s="11">
        <v>1458</v>
      </c>
      <c r="D1589" s="11">
        <v>3168</v>
      </c>
      <c r="E1589" s="11">
        <v>153.19999999999999</v>
      </c>
      <c r="F1589" s="11">
        <v>218.65</v>
      </c>
      <c r="G1589" s="17">
        <f t="shared" si="97"/>
        <v>5.3668843477760673</v>
      </c>
      <c r="J1589" s="11">
        <v>336</v>
      </c>
      <c r="K1589" s="11">
        <v>15.79</v>
      </c>
      <c r="L1589" s="11">
        <v>30.26</v>
      </c>
      <c r="M1589" s="11">
        <v>16.14</v>
      </c>
      <c r="N1589" s="11">
        <v>21.89</v>
      </c>
      <c r="O1589" s="17">
        <f t="shared" si="96"/>
        <v>5.1401273885350323</v>
      </c>
    </row>
    <row r="1590" spans="2:15" x14ac:dyDescent="0.25">
      <c r="B1590" s="11">
        <v>528</v>
      </c>
      <c r="C1590" s="11">
        <v>1161</v>
      </c>
      <c r="D1590" s="11">
        <v>4697</v>
      </c>
      <c r="E1590" s="11">
        <v>153.54</v>
      </c>
      <c r="F1590" s="11">
        <v>283.76</v>
      </c>
      <c r="G1590" s="17">
        <f t="shared" si="97"/>
        <v>5.3787951877123854</v>
      </c>
      <c r="J1590" s="11">
        <v>360</v>
      </c>
      <c r="K1590" s="11">
        <v>17.45</v>
      </c>
      <c r="L1590" s="11">
        <v>43.56</v>
      </c>
      <c r="M1590" s="11">
        <v>16.14</v>
      </c>
      <c r="N1590" s="11">
        <v>25.11</v>
      </c>
      <c r="O1590" s="17">
        <f t="shared" si="96"/>
        <v>5.1401273885350323</v>
      </c>
    </row>
    <row r="1591" spans="2:15" x14ac:dyDescent="0.25">
      <c r="B1591" s="11">
        <v>610</v>
      </c>
      <c r="C1591" s="11">
        <v>1434</v>
      </c>
      <c r="D1591" s="11">
        <v>2731</v>
      </c>
      <c r="E1591" s="11">
        <v>153.54</v>
      </c>
      <c r="F1591" s="11">
        <v>204.31</v>
      </c>
      <c r="G1591" s="17">
        <f t="shared" si="97"/>
        <v>5.3787951877123854</v>
      </c>
      <c r="J1591" s="11">
        <v>465</v>
      </c>
      <c r="K1591" s="11">
        <v>18.43</v>
      </c>
      <c r="L1591" s="11">
        <v>39.28</v>
      </c>
      <c r="M1591" s="11">
        <v>16.149999999999999</v>
      </c>
      <c r="N1591" s="11">
        <v>23.47</v>
      </c>
      <c r="O1591" s="17">
        <f t="shared" si="96"/>
        <v>5.1433121019108272</v>
      </c>
    </row>
    <row r="1592" spans="2:15" x14ac:dyDescent="0.25">
      <c r="B1592" s="11">
        <v>646</v>
      </c>
      <c r="C1592" s="11">
        <v>1392</v>
      </c>
      <c r="D1592" s="11">
        <v>3013</v>
      </c>
      <c r="E1592" s="11">
        <v>153.68</v>
      </c>
      <c r="F1592" s="11">
        <v>217.14</v>
      </c>
      <c r="G1592" s="17">
        <f t="shared" si="97"/>
        <v>5.3836996512155748</v>
      </c>
      <c r="J1592" s="11">
        <v>182</v>
      </c>
      <c r="K1592" s="11">
        <v>17.55</v>
      </c>
      <c r="L1592" s="11">
        <v>49.56</v>
      </c>
      <c r="M1592" s="11">
        <v>16.190000000000001</v>
      </c>
      <c r="N1592" s="11">
        <v>27.91</v>
      </c>
      <c r="O1592" s="17">
        <f t="shared" si="96"/>
        <v>5.1560509554140133</v>
      </c>
    </row>
    <row r="1593" spans="2:15" x14ac:dyDescent="0.25">
      <c r="B1593" s="11">
        <v>497</v>
      </c>
      <c r="C1593" s="11">
        <v>1666</v>
      </c>
      <c r="D1593" s="11">
        <v>3720</v>
      </c>
      <c r="E1593" s="11">
        <v>153.78</v>
      </c>
      <c r="F1593" s="11">
        <v>231.14</v>
      </c>
      <c r="G1593" s="17">
        <f t="shared" si="97"/>
        <v>5.3872028394321392</v>
      </c>
      <c r="J1593" s="11">
        <v>501</v>
      </c>
      <c r="K1593" s="11">
        <v>15.78</v>
      </c>
      <c r="L1593" s="11">
        <v>43.11</v>
      </c>
      <c r="M1593" s="11">
        <v>16.22</v>
      </c>
      <c r="N1593" s="11">
        <v>25.79</v>
      </c>
      <c r="O1593" s="17">
        <f t="shared" si="96"/>
        <v>5.1656050955414008</v>
      </c>
    </row>
    <row r="1594" spans="2:15" x14ac:dyDescent="0.25">
      <c r="B1594" s="11">
        <v>764</v>
      </c>
      <c r="C1594" s="11">
        <v>1565</v>
      </c>
      <c r="D1594" s="11">
        <v>4711</v>
      </c>
      <c r="E1594" s="11">
        <v>154.27000000000001</v>
      </c>
      <c r="F1594" s="11">
        <v>277.32</v>
      </c>
      <c r="G1594" s="17">
        <f t="shared" si="97"/>
        <v>5.404368461693303</v>
      </c>
      <c r="J1594" s="11">
        <v>14</v>
      </c>
      <c r="K1594" s="11">
        <v>17.71</v>
      </c>
      <c r="L1594" s="11">
        <v>55.91</v>
      </c>
      <c r="M1594" s="11">
        <v>16.260000000000002</v>
      </c>
      <c r="N1594" s="11">
        <v>30.01</v>
      </c>
      <c r="O1594" s="17">
        <f t="shared" si="96"/>
        <v>5.1783439490445859</v>
      </c>
    </row>
    <row r="1595" spans="2:15" x14ac:dyDescent="0.25">
      <c r="B1595" s="11">
        <v>724</v>
      </c>
      <c r="C1595" s="11">
        <v>1424</v>
      </c>
      <c r="D1595" s="11">
        <v>5203</v>
      </c>
      <c r="E1595" s="11">
        <v>154.37</v>
      </c>
      <c r="F1595" s="11">
        <v>280.49</v>
      </c>
      <c r="G1595" s="17">
        <f t="shared" si="97"/>
        <v>5.4078716499098665</v>
      </c>
      <c r="J1595" s="11">
        <v>237</v>
      </c>
      <c r="K1595" s="11">
        <v>17.09</v>
      </c>
      <c r="L1595" s="11">
        <v>48.23</v>
      </c>
      <c r="M1595" s="11">
        <v>16.260000000000002</v>
      </c>
      <c r="N1595" s="11">
        <v>26.62</v>
      </c>
      <c r="O1595" s="17">
        <f t="shared" si="96"/>
        <v>5.1783439490445859</v>
      </c>
    </row>
    <row r="1596" spans="2:15" x14ac:dyDescent="0.25">
      <c r="B1596" s="11">
        <v>591</v>
      </c>
      <c r="C1596" s="11">
        <v>1595</v>
      </c>
      <c r="D1596" s="11">
        <v>4232</v>
      </c>
      <c r="E1596" s="11">
        <v>155.19999999999999</v>
      </c>
      <c r="F1596" s="11">
        <v>250.69</v>
      </c>
      <c r="G1596" s="17">
        <f t="shared" si="97"/>
        <v>5.4369481121073475</v>
      </c>
      <c r="J1596" s="11">
        <v>497</v>
      </c>
      <c r="K1596" s="11">
        <v>15.17</v>
      </c>
      <c r="L1596" s="11">
        <v>60.33</v>
      </c>
      <c r="M1596" s="11">
        <v>16.28</v>
      </c>
      <c r="N1596" s="11">
        <v>31.55</v>
      </c>
      <c r="O1596" s="17">
        <f t="shared" si="96"/>
        <v>5.1847133757961785</v>
      </c>
    </row>
    <row r="1597" spans="2:15" x14ac:dyDescent="0.25">
      <c r="B1597" s="11">
        <v>628</v>
      </c>
      <c r="C1597" s="11">
        <v>1462</v>
      </c>
      <c r="D1597" s="11">
        <v>3055</v>
      </c>
      <c r="E1597" s="11">
        <v>155.63999999999999</v>
      </c>
      <c r="F1597" s="11">
        <v>216.17</v>
      </c>
      <c r="G1597" s="17">
        <f t="shared" si="97"/>
        <v>5.4523621402602291</v>
      </c>
      <c r="J1597" s="11">
        <v>393</v>
      </c>
      <c r="K1597" s="11">
        <v>15.26</v>
      </c>
      <c r="L1597" s="11">
        <v>49.71</v>
      </c>
      <c r="M1597" s="11">
        <v>16.29</v>
      </c>
      <c r="N1597" s="11">
        <v>28.47</v>
      </c>
      <c r="O1597" s="17">
        <f t="shared" si="96"/>
        <v>5.1878980891719744</v>
      </c>
    </row>
    <row r="1598" spans="2:15" x14ac:dyDescent="0.25">
      <c r="B1598" s="11">
        <v>475</v>
      </c>
      <c r="C1598" s="11">
        <v>1503</v>
      </c>
      <c r="D1598" s="11">
        <v>2967</v>
      </c>
      <c r="E1598" s="11">
        <v>156.51</v>
      </c>
      <c r="F1598" s="11">
        <v>211.62</v>
      </c>
      <c r="G1598" s="17">
        <f t="shared" si="97"/>
        <v>5.4828398777443361</v>
      </c>
      <c r="J1598" s="11">
        <v>70</v>
      </c>
      <c r="K1598" s="11">
        <v>17.989999999999998</v>
      </c>
      <c r="L1598" s="11">
        <v>44.32</v>
      </c>
      <c r="M1598" s="11">
        <v>16.399999999999999</v>
      </c>
      <c r="N1598" s="11">
        <v>25.9</v>
      </c>
      <c r="O1598" s="17">
        <f t="shared" si="96"/>
        <v>5.2229299363057322</v>
      </c>
    </row>
    <row r="1599" spans="2:15" x14ac:dyDescent="0.25">
      <c r="B1599" s="11">
        <v>735</v>
      </c>
      <c r="C1599" s="11">
        <v>1467</v>
      </c>
      <c r="D1599" s="11">
        <v>4340</v>
      </c>
      <c r="E1599" s="11">
        <v>156.85</v>
      </c>
      <c r="F1599" s="11">
        <v>255.42</v>
      </c>
      <c r="G1599" s="17">
        <f t="shared" si="97"/>
        <v>5.4947507176806543</v>
      </c>
      <c r="J1599" s="11">
        <v>178</v>
      </c>
      <c r="K1599" s="11">
        <v>18.190000000000001</v>
      </c>
      <c r="L1599" s="11">
        <v>55.18</v>
      </c>
      <c r="M1599" s="11">
        <v>16.399999999999999</v>
      </c>
      <c r="N1599" s="11">
        <v>28.5</v>
      </c>
      <c r="O1599" s="17">
        <f t="shared" si="96"/>
        <v>5.2229299363057322</v>
      </c>
    </row>
    <row r="1600" spans="2:15" x14ac:dyDescent="0.25">
      <c r="B1600" s="11">
        <v>717</v>
      </c>
      <c r="C1600" s="11">
        <v>1507</v>
      </c>
      <c r="D1600" s="11">
        <v>4324</v>
      </c>
      <c r="E1600" s="11">
        <v>157.44</v>
      </c>
      <c r="F1600" s="11">
        <v>257.87</v>
      </c>
      <c r="G1600" s="17">
        <f t="shared" si="97"/>
        <v>5.5154195281583815</v>
      </c>
      <c r="J1600" s="11">
        <v>95</v>
      </c>
      <c r="K1600" s="11">
        <v>16.12</v>
      </c>
      <c r="L1600" s="11">
        <v>48.56</v>
      </c>
      <c r="M1600" s="11">
        <v>16.52</v>
      </c>
      <c r="N1600" s="11">
        <v>28.44</v>
      </c>
      <c r="O1600" s="17">
        <f t="shared" ref="O1600:O1663" si="98">M1600/3.14</f>
        <v>5.2611464968152859</v>
      </c>
    </row>
    <row r="1601" spans="2:15" x14ac:dyDescent="0.25">
      <c r="B1601" s="11">
        <v>519</v>
      </c>
      <c r="C1601" s="11">
        <v>1500</v>
      </c>
      <c r="D1601" s="11">
        <v>6160</v>
      </c>
      <c r="E1601" s="11">
        <v>158.02000000000001</v>
      </c>
      <c r="F1601" s="11">
        <v>297.91000000000003</v>
      </c>
      <c r="G1601" s="17">
        <f t="shared" si="97"/>
        <v>5.5357380198144535</v>
      </c>
      <c r="J1601" s="11">
        <v>140</v>
      </c>
      <c r="K1601" s="11">
        <v>16.41</v>
      </c>
      <c r="L1601" s="11">
        <v>54.89</v>
      </c>
      <c r="M1601" s="11">
        <v>16.52</v>
      </c>
      <c r="N1601" s="11">
        <v>28.99</v>
      </c>
      <c r="O1601" s="17">
        <f t="shared" si="98"/>
        <v>5.2611464968152859</v>
      </c>
    </row>
    <row r="1602" spans="2:15" x14ac:dyDescent="0.25">
      <c r="B1602" s="11">
        <v>688</v>
      </c>
      <c r="C1602" s="11">
        <v>1670</v>
      </c>
      <c r="D1602" s="11">
        <v>4540</v>
      </c>
      <c r="E1602" s="11">
        <v>158.12</v>
      </c>
      <c r="F1602" s="11">
        <v>256.45</v>
      </c>
      <c r="G1602" s="17">
        <f t="shared" si="97"/>
        <v>5.5392412080310169</v>
      </c>
      <c r="J1602" s="11">
        <v>77</v>
      </c>
      <c r="K1602" s="11">
        <v>16.239999999999998</v>
      </c>
      <c r="L1602" s="11">
        <v>54.61</v>
      </c>
      <c r="M1602" s="11">
        <v>16.55</v>
      </c>
      <c r="N1602" s="11">
        <v>29.53</v>
      </c>
      <c r="O1602" s="17">
        <f t="shared" si="98"/>
        <v>5.2707006369426752</v>
      </c>
    </row>
    <row r="1603" spans="2:15" x14ac:dyDescent="0.25">
      <c r="B1603" s="11">
        <v>592</v>
      </c>
      <c r="C1603" s="11">
        <v>1544</v>
      </c>
      <c r="D1603" s="11">
        <v>4064</v>
      </c>
      <c r="E1603" s="11">
        <v>158.27000000000001</v>
      </c>
      <c r="F1603" s="11">
        <v>258.01</v>
      </c>
      <c r="G1603" s="17">
        <f t="shared" si="97"/>
        <v>5.5444959903558635</v>
      </c>
      <c r="J1603" s="11">
        <v>155</v>
      </c>
      <c r="K1603" s="11">
        <v>16.489999999999998</v>
      </c>
      <c r="L1603" s="11">
        <v>48.7</v>
      </c>
      <c r="M1603" s="11">
        <v>16.59</v>
      </c>
      <c r="N1603" s="11">
        <v>27.51</v>
      </c>
      <c r="O1603" s="17">
        <f t="shared" si="98"/>
        <v>5.2834394904458595</v>
      </c>
    </row>
    <row r="1604" spans="2:15" x14ac:dyDescent="0.25">
      <c r="B1604" s="11">
        <v>875</v>
      </c>
      <c r="C1604" s="11">
        <v>1325</v>
      </c>
      <c r="D1604" s="11">
        <v>5442</v>
      </c>
      <c r="E1604" s="11">
        <v>158.27000000000001</v>
      </c>
      <c r="F1604" s="11">
        <v>302.52999999999997</v>
      </c>
      <c r="G1604" s="17">
        <f t="shared" si="97"/>
        <v>5.5444959903558635</v>
      </c>
      <c r="J1604" s="11">
        <v>171</v>
      </c>
      <c r="K1604" s="11">
        <v>19.440000000000001</v>
      </c>
      <c r="L1604" s="11">
        <v>51.85</v>
      </c>
      <c r="M1604" s="11">
        <v>16.72</v>
      </c>
      <c r="N1604" s="11">
        <v>27.8</v>
      </c>
      <c r="O1604" s="17">
        <f t="shared" si="98"/>
        <v>5.3248407643312099</v>
      </c>
    </row>
    <row r="1605" spans="2:15" x14ac:dyDescent="0.25">
      <c r="B1605" s="11">
        <v>762</v>
      </c>
      <c r="C1605" s="11">
        <v>1369</v>
      </c>
      <c r="D1605" s="11">
        <v>4869</v>
      </c>
      <c r="E1605" s="11">
        <v>158.37</v>
      </c>
      <c r="F1605" s="11">
        <v>270.94</v>
      </c>
      <c r="G1605" s="17">
        <f t="shared" si="97"/>
        <v>5.547999178572427</v>
      </c>
      <c r="J1605" s="11">
        <v>413</v>
      </c>
      <c r="K1605" s="11">
        <v>16.21</v>
      </c>
      <c r="L1605" s="11">
        <v>47.19</v>
      </c>
      <c r="M1605" s="11">
        <v>16.760000000000002</v>
      </c>
      <c r="N1605" s="11">
        <v>29.19</v>
      </c>
      <c r="O1605" s="17">
        <f t="shared" si="98"/>
        <v>5.3375796178343951</v>
      </c>
    </row>
    <row r="1606" spans="2:15" x14ac:dyDescent="0.25">
      <c r="B1606" s="11">
        <v>326</v>
      </c>
      <c r="C1606" s="11">
        <v>1393</v>
      </c>
      <c r="D1606" s="11">
        <v>3806</v>
      </c>
      <c r="E1606" s="11">
        <v>158.51</v>
      </c>
      <c r="F1606" s="11">
        <v>245.04</v>
      </c>
      <c r="G1606" s="17">
        <f t="shared" si="97"/>
        <v>5.5529036420756164</v>
      </c>
      <c r="J1606" s="11">
        <v>99</v>
      </c>
      <c r="K1606" s="11">
        <v>17.850000000000001</v>
      </c>
      <c r="L1606" s="11">
        <v>48.51</v>
      </c>
      <c r="M1606" s="11">
        <v>16.82</v>
      </c>
      <c r="N1606" s="11">
        <v>27.09</v>
      </c>
      <c r="O1606" s="17">
        <f t="shared" si="98"/>
        <v>5.3566878980891719</v>
      </c>
    </row>
    <row r="1607" spans="2:15" x14ac:dyDescent="0.25">
      <c r="B1607" s="11">
        <v>784</v>
      </c>
      <c r="C1607" s="11">
        <v>1659</v>
      </c>
      <c r="D1607" s="11">
        <v>4299</v>
      </c>
      <c r="E1607" s="11">
        <v>158.85</v>
      </c>
      <c r="F1607" s="11">
        <v>253.76</v>
      </c>
      <c r="G1607" s="17">
        <f t="shared" si="97"/>
        <v>5.5648144820119345</v>
      </c>
      <c r="J1607" s="11">
        <v>116</v>
      </c>
      <c r="K1607" s="11">
        <v>15.98</v>
      </c>
      <c r="L1607" s="11">
        <v>39.799999999999997</v>
      </c>
      <c r="M1607" s="11">
        <v>16.84</v>
      </c>
      <c r="N1607" s="11">
        <v>25.09</v>
      </c>
      <c r="O1607" s="17">
        <f t="shared" si="98"/>
        <v>5.3630573248407645</v>
      </c>
    </row>
    <row r="1608" spans="2:15" x14ac:dyDescent="0.25">
      <c r="B1608" s="11">
        <v>719</v>
      </c>
      <c r="C1608" s="11">
        <v>1500</v>
      </c>
      <c r="D1608" s="11">
        <v>4953</v>
      </c>
      <c r="E1608" s="11">
        <v>159.44</v>
      </c>
      <c r="F1608" s="11">
        <v>284.14999999999998</v>
      </c>
      <c r="G1608" s="17">
        <f t="shared" si="97"/>
        <v>5.5854832924896618</v>
      </c>
      <c r="J1608" s="11">
        <v>475</v>
      </c>
      <c r="K1608" s="11">
        <v>17.149999999999999</v>
      </c>
      <c r="L1608" s="11">
        <v>38.74</v>
      </c>
      <c r="M1608" s="11">
        <v>16.87</v>
      </c>
      <c r="N1608" s="11">
        <v>24.25</v>
      </c>
      <c r="O1608" s="17">
        <f t="shared" si="98"/>
        <v>5.3726114649681529</v>
      </c>
    </row>
    <row r="1609" spans="2:15" x14ac:dyDescent="0.25">
      <c r="B1609" s="11">
        <v>728</v>
      </c>
      <c r="C1609" s="11">
        <v>1631</v>
      </c>
      <c r="D1609" s="11">
        <v>3609</v>
      </c>
      <c r="E1609" s="11">
        <v>160.12</v>
      </c>
      <c r="F1609" s="11">
        <v>226.89</v>
      </c>
      <c r="G1609" s="17">
        <f t="shared" si="97"/>
        <v>5.6093049723622972</v>
      </c>
      <c r="J1609" s="11">
        <v>162</v>
      </c>
      <c r="K1609" s="11">
        <v>18.45</v>
      </c>
      <c r="L1609" s="11">
        <v>69.14</v>
      </c>
      <c r="M1609" s="11">
        <v>16.88</v>
      </c>
      <c r="N1609" s="11">
        <v>31.94</v>
      </c>
      <c r="O1609" s="17">
        <f t="shared" si="98"/>
        <v>5.3757961783439487</v>
      </c>
    </row>
    <row r="1610" spans="2:15" x14ac:dyDescent="0.25">
      <c r="B1610" s="11">
        <v>586</v>
      </c>
      <c r="C1610" s="11">
        <v>1575</v>
      </c>
      <c r="D1610" s="11">
        <v>5229</v>
      </c>
      <c r="E1610" s="11">
        <v>160.85</v>
      </c>
      <c r="F1610" s="11">
        <v>309.36</v>
      </c>
      <c r="G1610" s="17">
        <f t="shared" si="97"/>
        <v>5.6348782463432148</v>
      </c>
      <c r="J1610" s="11">
        <v>435</v>
      </c>
      <c r="K1610" s="11">
        <v>17.93</v>
      </c>
      <c r="L1610" s="11">
        <v>38.83</v>
      </c>
      <c r="M1610" s="11">
        <v>16.899999999999999</v>
      </c>
      <c r="N1610" s="11">
        <v>24.28</v>
      </c>
      <c r="O1610" s="17">
        <f t="shared" si="98"/>
        <v>5.3821656050955404</v>
      </c>
    </row>
    <row r="1611" spans="2:15" x14ac:dyDescent="0.25">
      <c r="B1611" s="11">
        <v>474</v>
      </c>
      <c r="C1611" s="11">
        <v>1749</v>
      </c>
      <c r="D1611" s="11">
        <v>3936</v>
      </c>
      <c r="E1611" s="11">
        <v>161.78</v>
      </c>
      <c r="F1611" s="11">
        <v>236.55</v>
      </c>
      <c r="G1611" s="17">
        <f t="shared" si="97"/>
        <v>5.6674578967572602</v>
      </c>
      <c r="J1611" s="11">
        <v>394</v>
      </c>
      <c r="K1611" s="11">
        <v>16.670000000000002</v>
      </c>
      <c r="L1611" s="11">
        <v>34.26</v>
      </c>
      <c r="M1611" s="11">
        <v>16.98</v>
      </c>
      <c r="N1611" s="11">
        <v>23.97</v>
      </c>
      <c r="O1611" s="17">
        <f t="shared" si="98"/>
        <v>5.4076433121019107</v>
      </c>
    </row>
    <row r="1612" spans="2:15" x14ac:dyDescent="0.25">
      <c r="B1612" s="11">
        <v>454</v>
      </c>
      <c r="C1612" s="11">
        <v>1656</v>
      </c>
      <c r="D1612" s="11">
        <v>3730</v>
      </c>
      <c r="E1612" s="11">
        <v>162.61000000000001</v>
      </c>
      <c r="F1612" s="11">
        <v>235.72</v>
      </c>
      <c r="G1612" s="17">
        <f t="shared" si="97"/>
        <v>5.6965343589547421</v>
      </c>
      <c r="J1612" s="11">
        <v>474</v>
      </c>
      <c r="K1612" s="11">
        <v>17.920000000000002</v>
      </c>
      <c r="L1612" s="11">
        <v>44.13</v>
      </c>
      <c r="M1612" s="11">
        <v>17</v>
      </c>
      <c r="N1612" s="11">
        <v>25.74</v>
      </c>
      <c r="O1612" s="17">
        <f t="shared" si="98"/>
        <v>5.4140127388535033</v>
      </c>
    </row>
    <row r="1613" spans="2:15" x14ac:dyDescent="0.25">
      <c r="B1613" s="11">
        <v>598</v>
      </c>
      <c r="C1613" s="11">
        <v>1844</v>
      </c>
      <c r="D1613" s="11">
        <v>4911</v>
      </c>
      <c r="E1613" s="11">
        <v>163.68</v>
      </c>
      <c r="F1613" s="11">
        <v>268.58999999999997</v>
      </c>
      <c r="G1613" s="17">
        <f t="shared" si="97"/>
        <v>5.7340184728719761</v>
      </c>
      <c r="J1613" s="11">
        <v>369</v>
      </c>
      <c r="K1613" s="11">
        <v>16.78</v>
      </c>
      <c r="L1613" s="11">
        <v>43.67</v>
      </c>
      <c r="M1613" s="11">
        <v>17.04</v>
      </c>
      <c r="N1613" s="11">
        <v>26.02</v>
      </c>
      <c r="O1613" s="17">
        <f t="shared" si="98"/>
        <v>5.4267515923566876</v>
      </c>
    </row>
    <row r="1614" spans="2:15" x14ac:dyDescent="0.25">
      <c r="B1614" s="11">
        <v>604</v>
      </c>
      <c r="C1614" s="11">
        <v>1568</v>
      </c>
      <c r="D1614" s="11">
        <v>8324</v>
      </c>
      <c r="E1614" s="11">
        <v>163.68</v>
      </c>
      <c r="F1614" s="11">
        <v>350.33</v>
      </c>
      <c r="G1614" s="17">
        <f t="shared" ref="G1614:G1677" si="99">E1614/(3.14*9.0909)</f>
        <v>5.7340184728719761</v>
      </c>
      <c r="J1614" s="11">
        <v>306</v>
      </c>
      <c r="K1614" s="11">
        <v>16.5</v>
      </c>
      <c r="L1614" s="11">
        <v>52.95</v>
      </c>
      <c r="M1614" s="11">
        <v>17.059999999999999</v>
      </c>
      <c r="N1614" s="11">
        <v>29.05</v>
      </c>
      <c r="O1614" s="17">
        <f t="shared" si="98"/>
        <v>5.4331210191082793</v>
      </c>
    </row>
    <row r="1615" spans="2:15" x14ac:dyDescent="0.25">
      <c r="B1615" s="11">
        <v>424</v>
      </c>
      <c r="C1615" s="11">
        <v>1689</v>
      </c>
      <c r="D1615" s="11">
        <v>5068</v>
      </c>
      <c r="E1615" s="11">
        <v>164.02</v>
      </c>
      <c r="F1615" s="11">
        <v>273.62</v>
      </c>
      <c r="G1615" s="17">
        <f t="shared" si="99"/>
        <v>5.7459293128082942</v>
      </c>
      <c r="J1615" s="11">
        <v>39</v>
      </c>
      <c r="K1615" s="11">
        <v>16.43</v>
      </c>
      <c r="L1615" s="11">
        <v>46.9</v>
      </c>
      <c r="M1615" s="11">
        <v>17.14</v>
      </c>
      <c r="N1615" s="11">
        <v>27.73</v>
      </c>
      <c r="O1615" s="17">
        <f t="shared" si="98"/>
        <v>5.4585987261146496</v>
      </c>
    </row>
    <row r="1616" spans="2:15" x14ac:dyDescent="0.25">
      <c r="B1616" s="11">
        <v>619</v>
      </c>
      <c r="C1616" s="11">
        <v>1837</v>
      </c>
      <c r="D1616" s="11">
        <v>3661</v>
      </c>
      <c r="E1616" s="11">
        <v>164.12</v>
      </c>
      <c r="F1616" s="11">
        <v>233.62</v>
      </c>
      <c r="G1616" s="17">
        <f t="shared" si="99"/>
        <v>5.7494325010248577</v>
      </c>
      <c r="J1616" s="11">
        <v>411</v>
      </c>
      <c r="K1616" s="11">
        <v>18.22</v>
      </c>
      <c r="L1616" s="11">
        <v>44.29</v>
      </c>
      <c r="M1616" s="11">
        <v>17.18</v>
      </c>
      <c r="N1616" s="11">
        <v>26.46</v>
      </c>
      <c r="O1616" s="17">
        <f t="shared" si="98"/>
        <v>5.4713375796178338</v>
      </c>
    </row>
    <row r="1617" spans="2:15" x14ac:dyDescent="0.25">
      <c r="B1617" s="11">
        <v>479</v>
      </c>
      <c r="C1617" s="11">
        <v>1758</v>
      </c>
      <c r="D1617" s="11">
        <v>3210</v>
      </c>
      <c r="E1617" s="11">
        <v>164.61</v>
      </c>
      <c r="F1617" s="11">
        <v>219.48</v>
      </c>
      <c r="G1617" s="17">
        <f t="shared" si="99"/>
        <v>5.7665981232860224</v>
      </c>
      <c r="J1617" s="11">
        <v>212</v>
      </c>
      <c r="K1617" s="11">
        <v>17.16</v>
      </c>
      <c r="L1617" s="11">
        <v>53.81</v>
      </c>
      <c r="M1617" s="11">
        <v>17.32</v>
      </c>
      <c r="N1617" s="11">
        <v>29.55</v>
      </c>
      <c r="O1617" s="17">
        <f t="shared" si="98"/>
        <v>5.515923566878981</v>
      </c>
    </row>
    <row r="1618" spans="2:15" x14ac:dyDescent="0.25">
      <c r="B1618" s="11">
        <v>499</v>
      </c>
      <c r="C1618" s="11">
        <v>1475</v>
      </c>
      <c r="D1618" s="11">
        <v>4437</v>
      </c>
      <c r="E1618" s="11">
        <v>164.61</v>
      </c>
      <c r="F1618" s="11">
        <v>273.87</v>
      </c>
      <c r="G1618" s="17">
        <f t="shared" si="99"/>
        <v>5.7665981232860224</v>
      </c>
      <c r="J1618" s="11">
        <v>250</v>
      </c>
      <c r="K1618" s="11">
        <v>20.96</v>
      </c>
      <c r="L1618" s="11">
        <v>47.37</v>
      </c>
      <c r="M1618" s="11">
        <v>17.38</v>
      </c>
      <c r="N1618" s="11">
        <v>26.14</v>
      </c>
      <c r="O1618" s="17">
        <f t="shared" si="98"/>
        <v>5.5350318471337578</v>
      </c>
    </row>
    <row r="1619" spans="2:15" x14ac:dyDescent="0.25">
      <c r="B1619" s="11">
        <v>590</v>
      </c>
      <c r="C1619" s="11">
        <v>1660</v>
      </c>
      <c r="D1619" s="11">
        <v>5342</v>
      </c>
      <c r="E1619" s="11">
        <v>165.68</v>
      </c>
      <c r="F1619" s="11">
        <v>278.74</v>
      </c>
      <c r="G1619" s="17">
        <f t="shared" si="99"/>
        <v>5.8040822372032563</v>
      </c>
      <c r="J1619" s="11">
        <v>495</v>
      </c>
      <c r="K1619" s="11">
        <v>18.36</v>
      </c>
      <c r="L1619" s="11">
        <v>31.93</v>
      </c>
      <c r="M1619" s="11">
        <v>17.38</v>
      </c>
      <c r="N1619" s="11">
        <v>21.95</v>
      </c>
      <c r="O1619" s="17">
        <f t="shared" si="98"/>
        <v>5.5350318471337578</v>
      </c>
    </row>
    <row r="1620" spans="2:15" x14ac:dyDescent="0.25">
      <c r="B1620" s="11">
        <v>447</v>
      </c>
      <c r="C1620" s="11">
        <v>1902</v>
      </c>
      <c r="D1620" s="11">
        <v>7104</v>
      </c>
      <c r="E1620" s="11">
        <v>165.78</v>
      </c>
      <c r="F1620" s="11">
        <v>323.95</v>
      </c>
      <c r="G1620" s="17">
        <f t="shared" si="99"/>
        <v>5.8075854254198207</v>
      </c>
      <c r="J1620" s="11">
        <v>232</v>
      </c>
      <c r="K1620" s="11">
        <v>16.77</v>
      </c>
      <c r="L1620" s="11">
        <v>48.04</v>
      </c>
      <c r="M1620" s="11">
        <v>17.440000000000001</v>
      </c>
      <c r="N1620" s="11">
        <v>27.54</v>
      </c>
      <c r="O1620" s="17">
        <f t="shared" si="98"/>
        <v>5.5541401273885356</v>
      </c>
    </row>
    <row r="1621" spans="2:15" x14ac:dyDescent="0.25">
      <c r="B1621" s="11">
        <v>574</v>
      </c>
      <c r="C1621" s="11">
        <v>1803</v>
      </c>
      <c r="D1621" s="11">
        <v>6344</v>
      </c>
      <c r="E1621" s="11">
        <v>165.78</v>
      </c>
      <c r="F1621" s="11">
        <v>322.88</v>
      </c>
      <c r="G1621" s="17">
        <f t="shared" si="99"/>
        <v>5.8075854254198207</v>
      </c>
      <c r="J1621" s="11">
        <v>447</v>
      </c>
      <c r="K1621" s="11">
        <v>20.86</v>
      </c>
      <c r="L1621" s="11">
        <v>38.270000000000003</v>
      </c>
      <c r="M1621" s="11">
        <v>17.47</v>
      </c>
      <c r="N1621" s="11">
        <v>23.45</v>
      </c>
      <c r="O1621" s="17">
        <f t="shared" si="98"/>
        <v>5.5636942675159231</v>
      </c>
    </row>
    <row r="1622" spans="2:15" x14ac:dyDescent="0.25">
      <c r="B1622" s="11">
        <v>385</v>
      </c>
      <c r="C1622" s="11">
        <v>1640</v>
      </c>
      <c r="D1622" s="11">
        <v>3977</v>
      </c>
      <c r="E1622" s="11">
        <v>166.17</v>
      </c>
      <c r="F1622" s="11">
        <v>244.35</v>
      </c>
      <c r="G1622" s="17">
        <f t="shared" si="99"/>
        <v>5.8212478594644201</v>
      </c>
      <c r="J1622" s="11">
        <v>316</v>
      </c>
      <c r="K1622" s="11">
        <v>18.25</v>
      </c>
      <c r="L1622" s="11">
        <v>63.34</v>
      </c>
      <c r="M1622" s="11">
        <v>17.489999999999998</v>
      </c>
      <c r="N1622" s="11">
        <v>32.64</v>
      </c>
      <c r="O1622" s="17">
        <f t="shared" si="98"/>
        <v>5.5700636942675148</v>
      </c>
    </row>
    <row r="1623" spans="2:15" x14ac:dyDescent="0.25">
      <c r="B1623" s="11">
        <v>704</v>
      </c>
      <c r="C1623" s="11">
        <v>1927</v>
      </c>
      <c r="D1623" s="11">
        <v>5360</v>
      </c>
      <c r="E1623" s="11">
        <v>166.37</v>
      </c>
      <c r="F1623" s="11">
        <v>277.66000000000003</v>
      </c>
      <c r="G1623" s="17">
        <f t="shared" si="99"/>
        <v>5.828254235897548</v>
      </c>
      <c r="J1623" s="11">
        <v>433</v>
      </c>
      <c r="K1623" s="11">
        <v>20.68</v>
      </c>
      <c r="L1623" s="11">
        <v>44.53</v>
      </c>
      <c r="M1623" s="11">
        <v>17.8</v>
      </c>
      <c r="N1623" s="11">
        <v>25.55</v>
      </c>
      <c r="O1623" s="17">
        <f t="shared" si="98"/>
        <v>5.6687898089171975</v>
      </c>
    </row>
    <row r="1624" spans="2:15" x14ac:dyDescent="0.25">
      <c r="B1624" s="11">
        <v>423</v>
      </c>
      <c r="C1624" s="11">
        <v>1838</v>
      </c>
      <c r="D1624" s="11">
        <v>4911</v>
      </c>
      <c r="E1624" s="11">
        <v>166.75</v>
      </c>
      <c r="F1624" s="11">
        <v>273.18</v>
      </c>
      <c r="G1624" s="17">
        <f t="shared" si="99"/>
        <v>5.8415663511204912</v>
      </c>
      <c r="J1624" s="11">
        <v>362</v>
      </c>
      <c r="K1624" s="11">
        <v>20.41</v>
      </c>
      <c r="L1624" s="11">
        <v>51.7</v>
      </c>
      <c r="M1624" s="11">
        <v>17.88</v>
      </c>
      <c r="N1624" s="11">
        <v>27.79</v>
      </c>
      <c r="O1624" s="17">
        <f t="shared" si="98"/>
        <v>5.6942675159235661</v>
      </c>
    </row>
    <row r="1625" spans="2:15" x14ac:dyDescent="0.25">
      <c r="B1625" s="11">
        <v>670</v>
      </c>
      <c r="C1625" s="11">
        <v>1581</v>
      </c>
      <c r="D1625" s="11">
        <v>3796</v>
      </c>
      <c r="E1625" s="11">
        <v>167.88</v>
      </c>
      <c r="F1625" s="11">
        <v>238.65</v>
      </c>
      <c r="G1625" s="17">
        <f t="shared" si="99"/>
        <v>5.8811523779676644</v>
      </c>
      <c r="J1625" s="11">
        <v>58</v>
      </c>
      <c r="K1625" s="11">
        <v>22.58</v>
      </c>
      <c r="L1625" s="11">
        <v>40.11</v>
      </c>
      <c r="M1625" s="11">
        <v>17.96</v>
      </c>
      <c r="N1625" s="11">
        <v>23.94</v>
      </c>
      <c r="O1625" s="17">
        <f t="shared" si="98"/>
        <v>5.7197452229299364</v>
      </c>
    </row>
    <row r="1626" spans="2:15" x14ac:dyDescent="0.25">
      <c r="B1626" s="11">
        <v>650</v>
      </c>
      <c r="C1626" s="11">
        <v>1761</v>
      </c>
      <c r="D1626" s="11">
        <v>4533</v>
      </c>
      <c r="E1626" s="11">
        <v>168.02</v>
      </c>
      <c r="F1626" s="11">
        <v>257.18</v>
      </c>
      <c r="G1626" s="17">
        <f t="shared" si="99"/>
        <v>5.8860568414708547</v>
      </c>
      <c r="J1626" s="11">
        <v>273</v>
      </c>
      <c r="K1626" s="11">
        <v>21.9</v>
      </c>
      <c r="L1626" s="11">
        <v>61.55</v>
      </c>
      <c r="M1626" s="11">
        <v>18</v>
      </c>
      <c r="N1626" s="11">
        <v>30.7</v>
      </c>
      <c r="O1626" s="17">
        <f t="shared" si="98"/>
        <v>5.7324840764331206</v>
      </c>
    </row>
    <row r="1627" spans="2:15" x14ac:dyDescent="0.25">
      <c r="B1627" s="11">
        <v>334</v>
      </c>
      <c r="C1627" s="11">
        <v>1867</v>
      </c>
      <c r="D1627" s="11">
        <v>6673</v>
      </c>
      <c r="E1627" s="11">
        <v>168.95</v>
      </c>
      <c r="F1627" s="11">
        <v>312.83999999999997</v>
      </c>
      <c r="G1627" s="17">
        <f t="shared" si="99"/>
        <v>5.9186364918848993</v>
      </c>
      <c r="J1627" s="11">
        <v>492</v>
      </c>
      <c r="K1627" s="11">
        <v>17.559999999999999</v>
      </c>
      <c r="L1627" s="11">
        <v>49.9</v>
      </c>
      <c r="M1627" s="11">
        <v>18.04</v>
      </c>
      <c r="N1627" s="11">
        <v>29.87</v>
      </c>
      <c r="O1627" s="17">
        <f t="shared" si="98"/>
        <v>5.7452229299363049</v>
      </c>
    </row>
    <row r="1628" spans="2:15" x14ac:dyDescent="0.25">
      <c r="B1628" s="11">
        <v>491</v>
      </c>
      <c r="C1628" s="11">
        <v>1815</v>
      </c>
      <c r="D1628" s="11">
        <v>4732</v>
      </c>
      <c r="E1628" s="11">
        <v>169.1</v>
      </c>
      <c r="F1628" s="11">
        <v>268.98</v>
      </c>
      <c r="G1628" s="17">
        <f t="shared" si="99"/>
        <v>5.9238912742097458</v>
      </c>
      <c r="J1628" s="11">
        <v>86</v>
      </c>
      <c r="K1628" s="11">
        <v>19.760000000000002</v>
      </c>
      <c r="L1628" s="11">
        <v>55.07</v>
      </c>
      <c r="M1628" s="11">
        <v>18.100000000000001</v>
      </c>
      <c r="N1628" s="11">
        <v>29.03</v>
      </c>
      <c r="O1628" s="17">
        <f t="shared" si="98"/>
        <v>5.7643312101910826</v>
      </c>
    </row>
    <row r="1629" spans="2:15" x14ac:dyDescent="0.25">
      <c r="B1629" s="11">
        <v>824</v>
      </c>
      <c r="C1629" s="11">
        <v>1940</v>
      </c>
      <c r="D1629" s="11">
        <v>7687</v>
      </c>
      <c r="E1629" s="11">
        <v>169.2</v>
      </c>
      <c r="F1629" s="11">
        <v>334.15</v>
      </c>
      <c r="G1629" s="17">
        <f t="shared" si="99"/>
        <v>5.9273944624263093</v>
      </c>
      <c r="J1629" s="11">
        <v>222</v>
      </c>
      <c r="K1629" s="11">
        <v>22.28</v>
      </c>
      <c r="L1629" s="11">
        <v>50.38</v>
      </c>
      <c r="M1629" s="11">
        <v>18.2</v>
      </c>
      <c r="N1629" s="11">
        <v>27.53</v>
      </c>
      <c r="O1629" s="17">
        <f t="shared" si="98"/>
        <v>5.7961783439490437</v>
      </c>
    </row>
    <row r="1630" spans="2:15" x14ac:dyDescent="0.25">
      <c r="B1630" s="11">
        <v>445</v>
      </c>
      <c r="C1630" s="11">
        <v>1926</v>
      </c>
      <c r="D1630" s="11">
        <v>7242</v>
      </c>
      <c r="E1630" s="11">
        <v>169.24</v>
      </c>
      <c r="F1630" s="11">
        <v>325.61</v>
      </c>
      <c r="G1630" s="17">
        <f t="shared" si="99"/>
        <v>5.9287957377129361</v>
      </c>
      <c r="J1630" s="11">
        <v>260</v>
      </c>
      <c r="K1630" s="11">
        <v>20.55</v>
      </c>
      <c r="L1630" s="11">
        <v>58.36</v>
      </c>
      <c r="M1630" s="11">
        <v>18.260000000000002</v>
      </c>
      <c r="N1630" s="11">
        <v>29.58</v>
      </c>
      <c r="O1630" s="17">
        <f t="shared" si="98"/>
        <v>5.8152866242038224</v>
      </c>
    </row>
    <row r="1631" spans="2:15" x14ac:dyDescent="0.25">
      <c r="B1631" s="11">
        <v>472</v>
      </c>
      <c r="C1631" s="11">
        <v>1941</v>
      </c>
      <c r="D1631" s="11">
        <v>3579</v>
      </c>
      <c r="E1631" s="11">
        <v>169.58</v>
      </c>
      <c r="F1631" s="11">
        <v>227.62</v>
      </c>
      <c r="G1631" s="17">
        <f t="shared" si="99"/>
        <v>5.9407065776492534</v>
      </c>
      <c r="J1631" s="11">
        <v>498</v>
      </c>
      <c r="K1631" s="11">
        <v>21.55</v>
      </c>
      <c r="L1631" s="11">
        <v>63.11</v>
      </c>
      <c r="M1631" s="11">
        <v>18.46</v>
      </c>
      <c r="N1631" s="11">
        <v>30.84</v>
      </c>
      <c r="O1631" s="17">
        <f t="shared" si="98"/>
        <v>5.8789808917197455</v>
      </c>
    </row>
    <row r="1632" spans="2:15" x14ac:dyDescent="0.25">
      <c r="B1632" s="11">
        <v>354</v>
      </c>
      <c r="C1632" s="11">
        <v>1727</v>
      </c>
      <c r="D1632" s="11">
        <v>5081</v>
      </c>
      <c r="E1632" s="11">
        <v>169.68</v>
      </c>
      <c r="F1632" s="11">
        <v>285.08</v>
      </c>
      <c r="G1632" s="17">
        <f t="shared" si="99"/>
        <v>5.9442097658658168</v>
      </c>
      <c r="J1632" s="11">
        <v>308</v>
      </c>
      <c r="K1632" s="11">
        <v>18.190000000000001</v>
      </c>
      <c r="L1632" s="11">
        <v>39.49</v>
      </c>
      <c r="M1632" s="11">
        <v>18.52</v>
      </c>
      <c r="N1632" s="11">
        <v>26.71</v>
      </c>
      <c r="O1632" s="17">
        <f t="shared" si="98"/>
        <v>5.8980891719745223</v>
      </c>
    </row>
    <row r="1633" spans="2:15" x14ac:dyDescent="0.25">
      <c r="B1633" s="11">
        <v>636</v>
      </c>
      <c r="C1633" s="11">
        <v>1837</v>
      </c>
      <c r="D1633" s="11">
        <v>4900</v>
      </c>
      <c r="E1633" s="11">
        <v>171.1</v>
      </c>
      <c r="F1633" s="11">
        <v>269.52</v>
      </c>
      <c r="G1633" s="17">
        <f t="shared" si="99"/>
        <v>5.9939550385410261</v>
      </c>
      <c r="J1633" s="11">
        <v>334</v>
      </c>
      <c r="K1633" s="11">
        <v>23.23</v>
      </c>
      <c r="L1633" s="11">
        <v>44.12</v>
      </c>
      <c r="M1633" s="11">
        <v>18.579999999999998</v>
      </c>
      <c r="N1633" s="11">
        <v>25.13</v>
      </c>
      <c r="O1633" s="17">
        <f t="shared" si="98"/>
        <v>5.9171974522292983</v>
      </c>
    </row>
    <row r="1634" spans="2:15" x14ac:dyDescent="0.25">
      <c r="B1634" s="11">
        <v>496</v>
      </c>
      <c r="C1634" s="11">
        <v>1694</v>
      </c>
      <c r="D1634" s="11">
        <v>4842</v>
      </c>
      <c r="E1634" s="11">
        <v>171.24</v>
      </c>
      <c r="F1634" s="11">
        <v>274.05</v>
      </c>
      <c r="G1634" s="17">
        <f t="shared" si="99"/>
        <v>5.9988595020442164</v>
      </c>
      <c r="J1634" s="11">
        <v>261</v>
      </c>
      <c r="K1634" s="11">
        <v>23.1</v>
      </c>
      <c r="L1634" s="11">
        <v>51.73</v>
      </c>
      <c r="M1634" s="11">
        <v>18.73</v>
      </c>
      <c r="N1634" s="11">
        <v>27.61</v>
      </c>
      <c r="O1634" s="17">
        <f t="shared" si="98"/>
        <v>5.9649681528662422</v>
      </c>
    </row>
    <row r="1635" spans="2:15" x14ac:dyDescent="0.25">
      <c r="B1635" s="11">
        <v>512</v>
      </c>
      <c r="C1635" s="11">
        <v>1562</v>
      </c>
      <c r="D1635" s="11">
        <v>5033</v>
      </c>
      <c r="E1635" s="11">
        <v>171.58</v>
      </c>
      <c r="F1635" s="11">
        <v>281.08</v>
      </c>
      <c r="G1635" s="17">
        <f t="shared" si="99"/>
        <v>6.0107703419805336</v>
      </c>
      <c r="J1635" s="11">
        <v>364</v>
      </c>
      <c r="K1635" s="11">
        <v>21.7</v>
      </c>
      <c r="L1635" s="11">
        <v>39.76</v>
      </c>
      <c r="M1635" s="11">
        <v>18.760000000000002</v>
      </c>
      <c r="N1635" s="11">
        <v>24.69</v>
      </c>
      <c r="O1635" s="17">
        <f t="shared" si="98"/>
        <v>5.9745222929936306</v>
      </c>
    </row>
    <row r="1636" spans="2:15" x14ac:dyDescent="0.25">
      <c r="B1636" s="11">
        <v>841</v>
      </c>
      <c r="C1636" s="11">
        <v>1931</v>
      </c>
      <c r="D1636" s="11">
        <v>3832</v>
      </c>
      <c r="E1636" s="11">
        <v>172.02</v>
      </c>
      <c r="F1636" s="11">
        <v>239.14</v>
      </c>
      <c r="G1636" s="17">
        <f t="shared" si="99"/>
        <v>6.0261843701334152</v>
      </c>
      <c r="J1636" s="11">
        <v>24</v>
      </c>
      <c r="K1636" s="11">
        <v>22.43</v>
      </c>
      <c r="L1636" s="11">
        <v>58.92</v>
      </c>
      <c r="M1636" s="11">
        <v>18.86</v>
      </c>
      <c r="N1636" s="11">
        <v>29.61</v>
      </c>
      <c r="O1636" s="17">
        <f t="shared" si="98"/>
        <v>6.0063694267515917</v>
      </c>
    </row>
    <row r="1637" spans="2:15" x14ac:dyDescent="0.25">
      <c r="B1637" s="11">
        <v>654</v>
      </c>
      <c r="C1637" s="11">
        <v>1914</v>
      </c>
      <c r="D1637" s="11">
        <v>4832</v>
      </c>
      <c r="E1637" s="11">
        <v>172.27</v>
      </c>
      <c r="F1637" s="11">
        <v>272.20999999999998</v>
      </c>
      <c r="G1637" s="17">
        <f t="shared" si="99"/>
        <v>6.0349423406748253</v>
      </c>
      <c r="J1637" s="11">
        <v>247</v>
      </c>
      <c r="K1637" s="11">
        <v>23.75</v>
      </c>
      <c r="L1637" s="11">
        <v>67.349999999999994</v>
      </c>
      <c r="M1637" s="11">
        <v>18.95</v>
      </c>
      <c r="N1637" s="11">
        <v>31.62</v>
      </c>
      <c r="O1637" s="17">
        <f t="shared" si="98"/>
        <v>6.0350318471337578</v>
      </c>
    </row>
    <row r="1638" spans="2:15" x14ac:dyDescent="0.25">
      <c r="B1638" s="11">
        <v>864</v>
      </c>
      <c r="C1638" s="11">
        <v>1767</v>
      </c>
      <c r="D1638" s="11">
        <v>4372</v>
      </c>
      <c r="E1638" s="11">
        <v>172.37</v>
      </c>
      <c r="F1638" s="11">
        <v>254.65</v>
      </c>
      <c r="G1638" s="17">
        <f t="shared" si="99"/>
        <v>6.0384455288913887</v>
      </c>
      <c r="J1638" s="11">
        <v>255</v>
      </c>
      <c r="K1638" s="11">
        <v>22.75</v>
      </c>
      <c r="L1638" s="11">
        <v>42.27</v>
      </c>
      <c r="M1638" s="11">
        <v>19</v>
      </c>
      <c r="N1638" s="11">
        <v>25.39</v>
      </c>
      <c r="O1638" s="17">
        <f t="shared" si="98"/>
        <v>6.0509554140127388</v>
      </c>
    </row>
    <row r="1639" spans="2:15" x14ac:dyDescent="0.25">
      <c r="B1639" s="11">
        <v>525</v>
      </c>
      <c r="C1639" s="11">
        <v>1909</v>
      </c>
      <c r="D1639" s="11">
        <v>6123</v>
      </c>
      <c r="E1639" s="11">
        <v>172.85</v>
      </c>
      <c r="F1639" s="11">
        <v>308.74</v>
      </c>
      <c r="G1639" s="17">
        <f t="shared" si="99"/>
        <v>6.0552608323308963</v>
      </c>
      <c r="J1639" s="11">
        <v>189</v>
      </c>
      <c r="K1639" s="11">
        <v>19.88</v>
      </c>
      <c r="L1639" s="11">
        <v>63.95</v>
      </c>
      <c r="M1639" s="11">
        <v>19.010000000000002</v>
      </c>
      <c r="N1639" s="11">
        <v>32.9</v>
      </c>
      <c r="O1639" s="17">
        <f t="shared" si="98"/>
        <v>6.0541401273885356</v>
      </c>
    </row>
    <row r="1640" spans="2:15" x14ac:dyDescent="0.25">
      <c r="B1640" s="11">
        <v>379</v>
      </c>
      <c r="C1640" s="11">
        <v>1823</v>
      </c>
      <c r="D1640" s="11">
        <v>4415</v>
      </c>
      <c r="E1640" s="11">
        <v>173.44</v>
      </c>
      <c r="F1640" s="11">
        <v>256.45</v>
      </c>
      <c r="G1640" s="17">
        <f t="shared" si="99"/>
        <v>6.0759296428086236</v>
      </c>
      <c r="J1640" s="11">
        <v>78</v>
      </c>
      <c r="K1640" s="11">
        <v>19.14</v>
      </c>
      <c r="L1640" s="11">
        <v>38.65</v>
      </c>
      <c r="M1640" s="11">
        <v>19.05</v>
      </c>
      <c r="N1640" s="11">
        <v>25.4</v>
      </c>
      <c r="O1640" s="17">
        <f t="shared" si="98"/>
        <v>6.0668789808917198</v>
      </c>
    </row>
    <row r="1641" spans="2:15" x14ac:dyDescent="0.25">
      <c r="B1641" s="11">
        <v>514</v>
      </c>
      <c r="C1641" s="11">
        <v>1553</v>
      </c>
      <c r="D1641" s="11">
        <v>4819</v>
      </c>
      <c r="E1641" s="11">
        <v>173.82</v>
      </c>
      <c r="F1641" s="11">
        <v>279.91000000000003</v>
      </c>
      <c r="G1641" s="17">
        <f t="shared" si="99"/>
        <v>6.0892417580315668</v>
      </c>
      <c r="J1641" s="11">
        <v>170</v>
      </c>
      <c r="K1641" s="11">
        <v>24.7</v>
      </c>
      <c r="L1641" s="11">
        <v>55.5</v>
      </c>
      <c r="M1641" s="11">
        <v>19.14</v>
      </c>
      <c r="N1641" s="11">
        <v>29.4</v>
      </c>
      <c r="O1641" s="17">
        <f t="shared" si="98"/>
        <v>6.0955414012738851</v>
      </c>
    </row>
    <row r="1642" spans="2:15" x14ac:dyDescent="0.25">
      <c r="B1642" s="11">
        <v>484</v>
      </c>
      <c r="C1642" s="11">
        <v>1924</v>
      </c>
      <c r="D1642" s="11">
        <v>3565</v>
      </c>
      <c r="E1642" s="11">
        <v>174.27</v>
      </c>
      <c r="F1642" s="11">
        <v>232.45</v>
      </c>
      <c r="G1642" s="17">
        <f t="shared" si="99"/>
        <v>6.1050061050061055</v>
      </c>
      <c r="J1642" s="11">
        <v>440</v>
      </c>
      <c r="K1642" s="11">
        <v>26.33</v>
      </c>
      <c r="L1642" s="11">
        <v>47.32</v>
      </c>
      <c r="M1642" s="11">
        <v>19.510000000000002</v>
      </c>
      <c r="N1642" s="11">
        <v>26.29</v>
      </c>
      <c r="O1642" s="17">
        <f t="shared" si="98"/>
        <v>6.2133757961783438</v>
      </c>
    </row>
    <row r="1643" spans="2:15" x14ac:dyDescent="0.25">
      <c r="B1643" s="11">
        <v>833</v>
      </c>
      <c r="C1643" s="11">
        <v>1616</v>
      </c>
      <c r="D1643" s="11">
        <v>4691</v>
      </c>
      <c r="E1643" s="11">
        <v>174.37</v>
      </c>
      <c r="F1643" s="11">
        <v>271.04000000000002</v>
      </c>
      <c r="G1643" s="17">
        <f t="shared" si="99"/>
        <v>6.108509293222669</v>
      </c>
      <c r="J1643" s="11">
        <v>185</v>
      </c>
      <c r="K1643" s="11">
        <v>23.57</v>
      </c>
      <c r="L1643" s="11">
        <v>55.58</v>
      </c>
      <c r="M1643" s="11">
        <v>19.670000000000002</v>
      </c>
      <c r="N1643" s="11">
        <v>30.7</v>
      </c>
      <c r="O1643" s="17">
        <f t="shared" si="98"/>
        <v>6.2643312101910835</v>
      </c>
    </row>
    <row r="1644" spans="2:15" x14ac:dyDescent="0.25">
      <c r="B1644" s="11">
        <v>744</v>
      </c>
      <c r="C1644" s="11">
        <v>1866</v>
      </c>
      <c r="D1644" s="11">
        <v>4499</v>
      </c>
      <c r="E1644" s="11">
        <v>174.51</v>
      </c>
      <c r="F1644" s="11">
        <v>259.52</v>
      </c>
      <c r="G1644" s="17">
        <f t="shared" si="99"/>
        <v>6.1134137567258584</v>
      </c>
      <c r="J1644" s="11">
        <v>359</v>
      </c>
      <c r="K1644" s="11">
        <v>24.1</v>
      </c>
      <c r="L1644" s="11">
        <v>56.23</v>
      </c>
      <c r="M1644" s="11">
        <v>19.71</v>
      </c>
      <c r="N1644" s="11">
        <v>29.58</v>
      </c>
      <c r="O1644" s="17">
        <f t="shared" si="98"/>
        <v>6.2770700636942678</v>
      </c>
    </row>
    <row r="1645" spans="2:15" x14ac:dyDescent="0.25">
      <c r="B1645" s="11">
        <v>462</v>
      </c>
      <c r="C1645" s="11">
        <v>1643</v>
      </c>
      <c r="D1645" s="11">
        <v>3520</v>
      </c>
      <c r="E1645" s="11">
        <v>174.99</v>
      </c>
      <c r="F1645" s="11">
        <v>239.28</v>
      </c>
      <c r="G1645" s="17">
        <f t="shared" si="99"/>
        <v>6.1302290601653668</v>
      </c>
      <c r="J1645" s="11">
        <v>12</v>
      </c>
      <c r="K1645" s="11">
        <v>24.94</v>
      </c>
      <c r="L1645" s="11">
        <v>58.24</v>
      </c>
      <c r="M1645" s="11">
        <v>19.86</v>
      </c>
      <c r="N1645" s="11">
        <v>30.08</v>
      </c>
      <c r="O1645" s="17">
        <f t="shared" si="98"/>
        <v>6.3248407643312099</v>
      </c>
    </row>
    <row r="1646" spans="2:15" x14ac:dyDescent="0.25">
      <c r="B1646" s="11">
        <v>567</v>
      </c>
      <c r="C1646" s="11">
        <v>2024</v>
      </c>
      <c r="D1646" s="11">
        <v>5594</v>
      </c>
      <c r="E1646" s="11">
        <v>175.92</v>
      </c>
      <c r="F1646" s="11">
        <v>288.63</v>
      </c>
      <c r="G1646" s="17">
        <f t="shared" si="99"/>
        <v>6.1628087105794114</v>
      </c>
      <c r="J1646" s="11">
        <v>356</v>
      </c>
      <c r="K1646" s="11">
        <v>27.6</v>
      </c>
      <c r="L1646" s="11">
        <v>53.76</v>
      </c>
      <c r="M1646" s="11">
        <v>19.920000000000002</v>
      </c>
      <c r="N1646" s="11">
        <v>27.67</v>
      </c>
      <c r="O1646" s="17">
        <f t="shared" si="98"/>
        <v>6.3439490445859876</v>
      </c>
    </row>
    <row r="1647" spans="2:15" x14ac:dyDescent="0.25">
      <c r="B1647" s="11">
        <v>689</v>
      </c>
      <c r="C1647" s="11">
        <v>2167</v>
      </c>
      <c r="D1647" s="11">
        <v>3539</v>
      </c>
      <c r="E1647" s="11">
        <v>177.1</v>
      </c>
      <c r="F1647" s="11">
        <v>223.97</v>
      </c>
      <c r="G1647" s="17">
        <f t="shared" si="99"/>
        <v>6.2041463315348668</v>
      </c>
      <c r="J1647" s="11">
        <v>60</v>
      </c>
      <c r="K1647" s="11">
        <v>25.98</v>
      </c>
      <c r="L1647" s="11">
        <v>61.77</v>
      </c>
      <c r="M1647" s="11">
        <v>20</v>
      </c>
      <c r="N1647" s="11">
        <v>30.04</v>
      </c>
      <c r="O1647" s="17">
        <f t="shared" si="98"/>
        <v>6.3694267515923562</v>
      </c>
    </row>
    <row r="1648" spans="2:15" x14ac:dyDescent="0.25">
      <c r="B1648" s="11">
        <v>350</v>
      </c>
      <c r="C1648" s="11">
        <v>2134</v>
      </c>
      <c r="D1648" s="11">
        <v>4975</v>
      </c>
      <c r="E1648" s="11">
        <v>177.44</v>
      </c>
      <c r="F1648" s="11">
        <v>267.38</v>
      </c>
      <c r="G1648" s="17">
        <f t="shared" si="99"/>
        <v>6.2160571714711841</v>
      </c>
      <c r="J1648" s="11">
        <v>191</v>
      </c>
      <c r="K1648" s="11">
        <v>27.16</v>
      </c>
      <c r="L1648" s="11">
        <v>59.79</v>
      </c>
      <c r="M1648" s="11">
        <v>20.329999999999998</v>
      </c>
      <c r="N1648" s="11">
        <v>30.22</v>
      </c>
      <c r="O1648" s="17">
        <f t="shared" si="98"/>
        <v>6.4745222929936297</v>
      </c>
    </row>
    <row r="1649" spans="2:15" x14ac:dyDescent="0.25">
      <c r="B1649" s="11">
        <v>821</v>
      </c>
      <c r="C1649" s="11">
        <v>1858</v>
      </c>
      <c r="D1649" s="11">
        <v>3376</v>
      </c>
      <c r="E1649" s="11">
        <v>177.68</v>
      </c>
      <c r="F1649" s="11">
        <v>232.21</v>
      </c>
      <c r="G1649" s="17">
        <f t="shared" si="99"/>
        <v>6.2244648231909379</v>
      </c>
      <c r="J1649" s="11">
        <v>197</v>
      </c>
      <c r="K1649" s="11">
        <v>29.43</v>
      </c>
      <c r="L1649" s="11">
        <v>50.3</v>
      </c>
      <c r="M1649" s="11">
        <v>20.420000000000002</v>
      </c>
      <c r="N1649" s="11">
        <v>26.86</v>
      </c>
      <c r="O1649" s="17">
        <f t="shared" si="98"/>
        <v>6.5031847133757967</v>
      </c>
    </row>
    <row r="1650" spans="2:15" x14ac:dyDescent="0.25">
      <c r="B1650" s="11">
        <v>348</v>
      </c>
      <c r="C1650" s="11">
        <v>1933</v>
      </c>
      <c r="D1650" s="11">
        <v>5850</v>
      </c>
      <c r="E1650" s="11">
        <v>177.92</v>
      </c>
      <c r="F1650" s="11">
        <v>291.56</v>
      </c>
      <c r="G1650" s="17">
        <f t="shared" si="99"/>
        <v>6.2328724749106916</v>
      </c>
      <c r="J1650" s="11">
        <v>366</v>
      </c>
      <c r="K1650" s="11">
        <v>27.77</v>
      </c>
      <c r="L1650" s="11">
        <v>53.6</v>
      </c>
      <c r="M1650" s="11">
        <v>20.65</v>
      </c>
      <c r="N1650" s="11">
        <v>29.17</v>
      </c>
      <c r="O1650" s="17">
        <f t="shared" si="98"/>
        <v>6.5764331210191074</v>
      </c>
    </row>
    <row r="1651" spans="2:15" x14ac:dyDescent="0.25">
      <c r="B1651" s="11">
        <v>517</v>
      </c>
      <c r="C1651" s="11">
        <v>1977</v>
      </c>
      <c r="D1651" s="11">
        <v>5725</v>
      </c>
      <c r="E1651" s="11">
        <v>178.02</v>
      </c>
      <c r="F1651" s="11">
        <v>300.39</v>
      </c>
      <c r="G1651" s="17">
        <f t="shared" si="99"/>
        <v>6.236375663127256</v>
      </c>
      <c r="J1651" s="11">
        <v>55</v>
      </c>
      <c r="K1651" s="11">
        <v>30.12</v>
      </c>
      <c r="L1651" s="11">
        <v>6.47</v>
      </c>
      <c r="M1651" s="11">
        <v>20.75</v>
      </c>
      <c r="N1651" s="11">
        <v>9.7799999999999994</v>
      </c>
      <c r="O1651" s="17">
        <f t="shared" si="98"/>
        <v>6.6082802547770694</v>
      </c>
    </row>
    <row r="1652" spans="2:15" x14ac:dyDescent="0.25">
      <c r="B1652" s="11">
        <v>644</v>
      </c>
      <c r="C1652" s="11">
        <v>2091</v>
      </c>
      <c r="D1652" s="11">
        <v>4728</v>
      </c>
      <c r="E1652" s="11">
        <v>179.92</v>
      </c>
      <c r="F1652" s="11">
        <v>263.76</v>
      </c>
      <c r="G1652" s="17">
        <f t="shared" si="99"/>
        <v>6.3029362392419719</v>
      </c>
      <c r="J1652" s="11">
        <v>145</v>
      </c>
      <c r="K1652" s="11">
        <v>28.34</v>
      </c>
      <c r="L1652" s="11">
        <v>45.56</v>
      </c>
      <c r="M1652" s="11">
        <v>21.14</v>
      </c>
      <c r="N1652" s="11">
        <v>26.7</v>
      </c>
      <c r="O1652" s="17">
        <f t="shared" si="98"/>
        <v>6.7324840764331206</v>
      </c>
    </row>
    <row r="1653" spans="2:15" x14ac:dyDescent="0.25">
      <c r="B1653" s="11">
        <v>765</v>
      </c>
      <c r="C1653" s="11">
        <v>2009</v>
      </c>
      <c r="D1653" s="11">
        <v>5127</v>
      </c>
      <c r="E1653" s="11">
        <v>179.92</v>
      </c>
      <c r="F1653" s="11">
        <v>277.76</v>
      </c>
      <c r="G1653" s="17">
        <f t="shared" si="99"/>
        <v>6.3029362392419719</v>
      </c>
      <c r="J1653" s="11">
        <v>312</v>
      </c>
      <c r="K1653" s="11">
        <v>27.45</v>
      </c>
      <c r="L1653" s="11">
        <v>59.39</v>
      </c>
      <c r="M1653" s="11">
        <v>21.49</v>
      </c>
      <c r="N1653" s="11">
        <v>31.51</v>
      </c>
      <c r="O1653" s="17">
        <f t="shared" si="98"/>
        <v>6.8439490445859867</v>
      </c>
    </row>
    <row r="1654" spans="2:15" x14ac:dyDescent="0.25">
      <c r="B1654" s="11">
        <v>460</v>
      </c>
      <c r="C1654" s="11">
        <v>2126</v>
      </c>
      <c r="D1654" s="11">
        <v>3879</v>
      </c>
      <c r="E1654" s="11">
        <v>180.41</v>
      </c>
      <c r="F1654" s="11">
        <v>237.62</v>
      </c>
      <c r="G1654" s="17">
        <f t="shared" si="99"/>
        <v>6.3201018615031357</v>
      </c>
      <c r="J1654" s="11">
        <v>378</v>
      </c>
      <c r="K1654" s="11">
        <v>27.75</v>
      </c>
      <c r="L1654" s="11">
        <v>65.72</v>
      </c>
      <c r="M1654" s="11">
        <v>21.5</v>
      </c>
      <c r="N1654" s="11">
        <v>31.76</v>
      </c>
      <c r="O1654" s="17">
        <f t="shared" si="98"/>
        <v>6.8471337579617835</v>
      </c>
    </row>
    <row r="1655" spans="2:15" x14ac:dyDescent="0.25">
      <c r="B1655" s="11">
        <v>570</v>
      </c>
      <c r="C1655" s="11">
        <v>2112</v>
      </c>
      <c r="D1655" s="11">
        <v>5575</v>
      </c>
      <c r="E1655" s="11">
        <v>180.51</v>
      </c>
      <c r="F1655" s="11">
        <v>283.18</v>
      </c>
      <c r="G1655" s="17">
        <f t="shared" si="99"/>
        <v>6.3236050497196992</v>
      </c>
      <c r="J1655" s="11">
        <v>217</v>
      </c>
      <c r="K1655" s="11">
        <v>32.74</v>
      </c>
      <c r="L1655" s="11">
        <v>76.48</v>
      </c>
      <c r="M1655" s="11">
        <v>21.93</v>
      </c>
      <c r="N1655" s="11">
        <v>33.56</v>
      </c>
      <c r="O1655" s="17">
        <f t="shared" si="98"/>
        <v>6.984076433121019</v>
      </c>
    </row>
    <row r="1656" spans="2:15" x14ac:dyDescent="0.25">
      <c r="B1656" s="11">
        <v>595</v>
      </c>
      <c r="C1656" s="11">
        <v>1922</v>
      </c>
      <c r="D1656" s="11">
        <v>4822</v>
      </c>
      <c r="E1656" s="11">
        <v>180.55</v>
      </c>
      <c r="F1656" s="11">
        <v>270.88</v>
      </c>
      <c r="G1656" s="17">
        <f t="shared" si="99"/>
        <v>6.325006325006326</v>
      </c>
      <c r="J1656" s="11">
        <v>192</v>
      </c>
      <c r="K1656" s="11">
        <v>25.71</v>
      </c>
      <c r="L1656" s="11">
        <v>68.2</v>
      </c>
      <c r="M1656" s="11">
        <v>22.05</v>
      </c>
      <c r="N1656" s="11">
        <v>33.26</v>
      </c>
      <c r="O1656" s="17">
        <f t="shared" si="98"/>
        <v>7.0222929936305736</v>
      </c>
    </row>
    <row r="1657" spans="2:15" x14ac:dyDescent="0.25">
      <c r="B1657" s="11">
        <v>620</v>
      </c>
      <c r="C1657" s="11">
        <v>2133</v>
      </c>
      <c r="D1657" s="11">
        <v>3909</v>
      </c>
      <c r="E1657" s="11">
        <v>182.17</v>
      </c>
      <c r="F1657" s="11">
        <v>242.45</v>
      </c>
      <c r="G1657" s="17">
        <f t="shared" si="99"/>
        <v>6.3817579741146622</v>
      </c>
      <c r="J1657" s="11">
        <v>464</v>
      </c>
      <c r="K1657" s="11">
        <v>35.020000000000003</v>
      </c>
      <c r="L1657" s="11">
        <v>70.41</v>
      </c>
      <c r="M1657" s="11">
        <v>22.65</v>
      </c>
      <c r="N1657" s="11">
        <v>32.119999999999997</v>
      </c>
      <c r="O1657" s="17">
        <f t="shared" si="98"/>
        <v>7.2133757961783429</v>
      </c>
    </row>
    <row r="1658" spans="2:15" x14ac:dyDescent="0.25">
      <c r="B1658" s="11">
        <v>427</v>
      </c>
      <c r="C1658" s="11">
        <v>2037</v>
      </c>
      <c r="D1658" s="11">
        <v>4204</v>
      </c>
      <c r="E1658" s="11">
        <v>182.41</v>
      </c>
      <c r="F1658" s="11">
        <v>252.11</v>
      </c>
      <c r="G1658" s="17">
        <f t="shared" si="99"/>
        <v>6.3901656258344159</v>
      </c>
      <c r="J1658" s="11">
        <v>35</v>
      </c>
      <c r="K1658" s="11">
        <v>35.53</v>
      </c>
      <c r="L1658" s="11">
        <v>70.010000000000005</v>
      </c>
      <c r="M1658" s="11">
        <v>22.77</v>
      </c>
      <c r="N1658" s="11">
        <v>31.93</v>
      </c>
      <c r="O1658" s="17">
        <f t="shared" si="98"/>
        <v>7.2515923566878975</v>
      </c>
    </row>
    <row r="1659" spans="2:15" x14ac:dyDescent="0.25">
      <c r="B1659" s="11">
        <v>510</v>
      </c>
      <c r="C1659" s="11">
        <v>2100</v>
      </c>
      <c r="D1659" s="11">
        <v>6039</v>
      </c>
      <c r="E1659" s="11">
        <v>182.55</v>
      </c>
      <c r="F1659" s="11">
        <v>299.61</v>
      </c>
      <c r="G1659" s="17">
        <f t="shared" si="99"/>
        <v>6.3950700893376062</v>
      </c>
      <c r="J1659" s="11">
        <v>470</v>
      </c>
      <c r="K1659" s="11">
        <v>37.58</v>
      </c>
      <c r="L1659" s="11">
        <v>67.83</v>
      </c>
      <c r="M1659" s="11">
        <v>22.89</v>
      </c>
      <c r="N1659" s="11">
        <v>31.63</v>
      </c>
      <c r="O1659" s="17">
        <f t="shared" si="98"/>
        <v>7.2898089171974521</v>
      </c>
    </row>
    <row r="1660" spans="2:15" x14ac:dyDescent="0.25">
      <c r="B1660" s="11">
        <v>327</v>
      </c>
      <c r="C1660" s="11">
        <v>2208</v>
      </c>
      <c r="D1660" s="11">
        <v>5977</v>
      </c>
      <c r="E1660" s="11">
        <v>182.89</v>
      </c>
      <c r="F1660" s="11">
        <v>299.56</v>
      </c>
      <c r="G1660" s="17">
        <f t="shared" si="99"/>
        <v>6.4069809292739226</v>
      </c>
      <c r="J1660" s="11">
        <v>459</v>
      </c>
      <c r="K1660" s="11">
        <v>33.92</v>
      </c>
      <c r="L1660" s="11">
        <v>78.64</v>
      </c>
      <c r="M1660" s="11">
        <v>22.94</v>
      </c>
      <c r="N1660" s="11">
        <v>34.08</v>
      </c>
      <c r="O1660" s="17">
        <f t="shared" si="98"/>
        <v>7.3057324840764331</v>
      </c>
    </row>
    <row r="1661" spans="2:15" x14ac:dyDescent="0.25">
      <c r="B1661" s="11">
        <v>434</v>
      </c>
      <c r="C1661" s="11">
        <v>1885</v>
      </c>
      <c r="D1661" s="11">
        <v>5788</v>
      </c>
      <c r="E1661" s="11">
        <v>182.99</v>
      </c>
      <c r="F1661" s="11">
        <v>296.63</v>
      </c>
      <c r="G1661" s="17">
        <f t="shared" si="99"/>
        <v>6.4104841174904879</v>
      </c>
      <c r="J1661" s="11">
        <v>472</v>
      </c>
      <c r="K1661" s="11">
        <v>37.01</v>
      </c>
      <c r="L1661" s="11">
        <v>60.42</v>
      </c>
      <c r="M1661" s="11">
        <v>23.07</v>
      </c>
      <c r="N1661" s="11">
        <v>29.26</v>
      </c>
      <c r="O1661" s="17">
        <f t="shared" si="98"/>
        <v>7.3471337579617835</v>
      </c>
    </row>
    <row r="1662" spans="2:15" x14ac:dyDescent="0.25">
      <c r="B1662" s="11">
        <v>349</v>
      </c>
      <c r="C1662" s="11">
        <v>2035</v>
      </c>
      <c r="D1662" s="11">
        <v>5588</v>
      </c>
      <c r="E1662" s="11">
        <v>185.34</v>
      </c>
      <c r="F1662" s="11">
        <v>291.08</v>
      </c>
      <c r="G1662" s="17">
        <f t="shared" si="99"/>
        <v>6.4928090405797416</v>
      </c>
      <c r="J1662" s="11">
        <v>205</v>
      </c>
      <c r="K1662" s="11">
        <v>39.22</v>
      </c>
      <c r="L1662" s="11">
        <v>72.64</v>
      </c>
      <c r="M1662" s="11">
        <v>24.08</v>
      </c>
      <c r="N1662" s="11">
        <v>32.43</v>
      </c>
      <c r="O1662" s="17">
        <f t="shared" si="98"/>
        <v>7.6687898089171966</v>
      </c>
    </row>
    <row r="1663" spans="2:15" x14ac:dyDescent="0.25">
      <c r="B1663" s="11">
        <v>820</v>
      </c>
      <c r="C1663" s="11">
        <v>2411</v>
      </c>
      <c r="D1663" s="11">
        <v>7800</v>
      </c>
      <c r="E1663" s="11">
        <v>186.17</v>
      </c>
      <c r="F1663" s="11">
        <v>362.82</v>
      </c>
      <c r="G1663" s="17">
        <f t="shared" si="99"/>
        <v>6.5218855027772227</v>
      </c>
      <c r="J1663" s="11">
        <v>25</v>
      </c>
      <c r="K1663" s="11">
        <v>39.409999999999997</v>
      </c>
      <c r="L1663" s="11">
        <v>64.8</v>
      </c>
      <c r="M1663" s="11">
        <v>24.12</v>
      </c>
      <c r="N1663" s="11">
        <v>31.62</v>
      </c>
      <c r="O1663" s="17">
        <f t="shared" si="98"/>
        <v>7.6815286624203818</v>
      </c>
    </row>
    <row r="1664" spans="2:15" x14ac:dyDescent="0.25">
      <c r="B1664" s="11">
        <v>345</v>
      </c>
      <c r="C1664" s="11">
        <v>2227</v>
      </c>
      <c r="D1664" s="11">
        <v>5814</v>
      </c>
      <c r="E1664" s="11">
        <v>186.31</v>
      </c>
      <c r="F1664" s="11">
        <v>289.56</v>
      </c>
      <c r="G1664" s="17">
        <f t="shared" si="99"/>
        <v>6.5267899662804121</v>
      </c>
      <c r="J1664" s="11">
        <v>445</v>
      </c>
      <c r="K1664" s="11">
        <v>28.23</v>
      </c>
      <c r="L1664" s="11">
        <v>51.61</v>
      </c>
      <c r="M1664" s="11">
        <v>24.21</v>
      </c>
      <c r="N1664" s="11">
        <v>31.29</v>
      </c>
      <c r="O1664" s="17">
        <f t="shared" ref="O1664:O1687" si="100">M1664/3.14</f>
        <v>7.7101910828025479</v>
      </c>
    </row>
    <row r="1665" spans="2:15" x14ac:dyDescent="0.25">
      <c r="B1665" s="11">
        <v>386</v>
      </c>
      <c r="C1665" s="11">
        <v>2146</v>
      </c>
      <c r="D1665" s="11">
        <v>4071</v>
      </c>
      <c r="E1665" s="11">
        <v>186.79</v>
      </c>
      <c r="F1665" s="11">
        <v>251.56</v>
      </c>
      <c r="G1665" s="17">
        <f t="shared" si="99"/>
        <v>6.5436052697199196</v>
      </c>
      <c r="J1665" s="11">
        <v>333</v>
      </c>
      <c r="K1665" s="11">
        <v>37.33</v>
      </c>
      <c r="L1665" s="11">
        <v>67.39</v>
      </c>
      <c r="M1665" s="11">
        <v>24.56</v>
      </c>
      <c r="N1665" s="11">
        <v>32.369999999999997</v>
      </c>
      <c r="O1665" s="17">
        <f t="shared" si="100"/>
        <v>7.8216560509554132</v>
      </c>
    </row>
    <row r="1666" spans="2:15" x14ac:dyDescent="0.25">
      <c r="B1666" s="11">
        <v>713</v>
      </c>
      <c r="C1666" s="11">
        <v>2257</v>
      </c>
      <c r="D1666" s="11">
        <v>5881</v>
      </c>
      <c r="E1666" s="11">
        <v>188.17</v>
      </c>
      <c r="F1666" s="11">
        <v>297.32</v>
      </c>
      <c r="G1666" s="17">
        <f t="shared" si="99"/>
        <v>6.5919492671085029</v>
      </c>
      <c r="J1666" s="11">
        <v>415</v>
      </c>
      <c r="K1666" s="11">
        <v>41.43</v>
      </c>
      <c r="L1666" s="11">
        <v>67.8</v>
      </c>
      <c r="M1666" s="11">
        <v>24.82</v>
      </c>
      <c r="N1666" s="11">
        <v>31.94</v>
      </c>
      <c r="O1666" s="17">
        <f t="shared" si="100"/>
        <v>7.904458598726114</v>
      </c>
    </row>
    <row r="1667" spans="2:15" x14ac:dyDescent="0.25">
      <c r="B1667" s="11">
        <v>847</v>
      </c>
      <c r="C1667" s="11">
        <v>2321</v>
      </c>
      <c r="D1667" s="11">
        <v>4956</v>
      </c>
      <c r="E1667" s="11">
        <v>189.1</v>
      </c>
      <c r="F1667" s="11">
        <v>272.25</v>
      </c>
      <c r="G1667" s="17">
        <f t="shared" si="99"/>
        <v>6.6245289175225484</v>
      </c>
      <c r="J1667" s="11">
        <v>471</v>
      </c>
      <c r="K1667" s="11">
        <v>41.39</v>
      </c>
      <c r="L1667" s="11">
        <v>73.88</v>
      </c>
      <c r="M1667" s="11">
        <v>24.83</v>
      </c>
      <c r="N1667" s="11">
        <v>32.94</v>
      </c>
      <c r="O1667" s="17">
        <f t="shared" si="100"/>
        <v>7.9076433121019098</v>
      </c>
    </row>
    <row r="1668" spans="2:15" x14ac:dyDescent="0.25">
      <c r="B1668" s="11">
        <v>444</v>
      </c>
      <c r="C1668" s="11">
        <v>2079</v>
      </c>
      <c r="D1668" s="11">
        <v>4895</v>
      </c>
      <c r="E1668" s="11">
        <v>190.07</v>
      </c>
      <c r="F1668" s="11">
        <v>274.25</v>
      </c>
      <c r="G1668" s="17">
        <f t="shared" si="99"/>
        <v>6.6585098432232188</v>
      </c>
      <c r="J1668" s="11">
        <v>27</v>
      </c>
      <c r="K1668" s="11">
        <v>35.96</v>
      </c>
      <c r="L1668" s="11">
        <v>57.8</v>
      </c>
      <c r="M1668" s="11">
        <v>24.88</v>
      </c>
      <c r="N1668" s="11">
        <v>30.61</v>
      </c>
      <c r="O1668" s="17">
        <f t="shared" si="100"/>
        <v>7.9235668789808908</v>
      </c>
    </row>
    <row r="1669" spans="2:15" x14ac:dyDescent="0.25">
      <c r="B1669" s="11">
        <v>419</v>
      </c>
      <c r="C1669" s="11">
        <v>2235</v>
      </c>
      <c r="D1669" s="11">
        <v>4461</v>
      </c>
      <c r="E1669" s="11">
        <v>190.37</v>
      </c>
      <c r="F1669" s="11">
        <v>263.14</v>
      </c>
      <c r="G1669" s="17">
        <f t="shared" si="99"/>
        <v>6.669019407872911</v>
      </c>
      <c r="J1669" s="11">
        <v>73</v>
      </c>
      <c r="K1669" s="11">
        <v>36.119999999999997</v>
      </c>
      <c r="L1669" s="11">
        <v>65.11</v>
      </c>
      <c r="M1669" s="11">
        <v>26.08</v>
      </c>
      <c r="N1669" s="11">
        <v>33.11</v>
      </c>
      <c r="O1669" s="17">
        <f t="shared" si="100"/>
        <v>8.3057324840764331</v>
      </c>
    </row>
    <row r="1670" spans="2:15" x14ac:dyDescent="0.25">
      <c r="B1670" s="11">
        <v>760</v>
      </c>
      <c r="C1670" s="11">
        <v>2379</v>
      </c>
      <c r="D1670" s="11">
        <v>8832</v>
      </c>
      <c r="E1670" s="11">
        <v>190.65</v>
      </c>
      <c r="F1670" s="11">
        <v>383.16</v>
      </c>
      <c r="G1670" s="17">
        <f t="shared" si="99"/>
        <v>6.6788283348792907</v>
      </c>
      <c r="J1670" s="11">
        <v>148</v>
      </c>
      <c r="K1670" s="11">
        <v>48.92</v>
      </c>
      <c r="L1670" s="11">
        <v>90.9</v>
      </c>
      <c r="M1670" s="11">
        <v>26.35</v>
      </c>
      <c r="N1670" s="11">
        <v>36.33</v>
      </c>
      <c r="O1670" s="17">
        <f t="shared" si="100"/>
        <v>8.3917197452229306</v>
      </c>
    </row>
    <row r="1671" spans="2:15" x14ac:dyDescent="0.25">
      <c r="B1671" s="11">
        <v>768</v>
      </c>
      <c r="C1671" s="11">
        <v>2527</v>
      </c>
      <c r="D1671" s="11">
        <v>6218</v>
      </c>
      <c r="E1671" s="11">
        <v>191.1</v>
      </c>
      <c r="F1671" s="11">
        <v>296.25</v>
      </c>
      <c r="G1671" s="17">
        <f t="shared" si="99"/>
        <v>6.6945926818538286</v>
      </c>
      <c r="J1671" s="11">
        <v>347</v>
      </c>
      <c r="K1671" s="11">
        <v>49.04</v>
      </c>
      <c r="L1671" s="11">
        <v>66.14</v>
      </c>
      <c r="M1671" s="11">
        <v>26.38</v>
      </c>
      <c r="N1671" s="11">
        <v>30.82</v>
      </c>
      <c r="O1671" s="17">
        <f t="shared" si="100"/>
        <v>8.4012738853503173</v>
      </c>
    </row>
    <row r="1672" spans="2:15" x14ac:dyDescent="0.25">
      <c r="B1672" s="11">
        <v>430</v>
      </c>
      <c r="C1672" s="11">
        <v>1918</v>
      </c>
      <c r="D1672" s="11">
        <v>5864</v>
      </c>
      <c r="E1672" s="11">
        <v>191.3</v>
      </c>
      <c r="F1672" s="11">
        <v>309.42</v>
      </c>
      <c r="G1672" s="17">
        <f t="shared" si="99"/>
        <v>6.7015990582869573</v>
      </c>
      <c r="J1672" s="11">
        <v>2</v>
      </c>
      <c r="K1672" s="11">
        <v>41.56</v>
      </c>
      <c r="L1672" s="11">
        <v>100.68</v>
      </c>
      <c r="M1672" s="11">
        <v>26.54</v>
      </c>
      <c r="N1672" s="11">
        <v>41.15</v>
      </c>
      <c r="O1672" s="17">
        <f t="shared" si="100"/>
        <v>8.4522292993630561</v>
      </c>
    </row>
    <row r="1673" spans="2:15" x14ac:dyDescent="0.25">
      <c r="B1673" s="11">
        <v>436</v>
      </c>
      <c r="C1673" s="11">
        <v>2059</v>
      </c>
      <c r="D1673" s="11">
        <v>5772</v>
      </c>
      <c r="E1673" s="11">
        <v>191.68</v>
      </c>
      <c r="F1673" s="11">
        <v>302.39</v>
      </c>
      <c r="G1673" s="17">
        <f t="shared" si="99"/>
        <v>6.7149111735099005</v>
      </c>
      <c r="J1673" s="11">
        <v>430</v>
      </c>
      <c r="K1673" s="11">
        <v>49.27</v>
      </c>
      <c r="L1673" s="11">
        <v>68.23</v>
      </c>
      <c r="M1673" s="11">
        <v>26.66</v>
      </c>
      <c r="N1673" s="11">
        <v>31.17</v>
      </c>
      <c r="O1673" s="17">
        <f t="shared" si="100"/>
        <v>8.4904458598726116</v>
      </c>
    </row>
    <row r="1674" spans="2:15" x14ac:dyDescent="0.25">
      <c r="B1674" s="11">
        <v>747</v>
      </c>
      <c r="C1674" s="11">
        <v>2466</v>
      </c>
      <c r="D1674" s="11">
        <v>1369</v>
      </c>
      <c r="E1674" s="11">
        <v>193.34</v>
      </c>
      <c r="F1674" s="11">
        <v>147.34</v>
      </c>
      <c r="G1674" s="17">
        <f t="shared" si="99"/>
        <v>6.7730640979048626</v>
      </c>
      <c r="J1674" s="11">
        <v>398</v>
      </c>
      <c r="K1674" s="11">
        <v>48.3</v>
      </c>
      <c r="L1674" s="11">
        <v>80.94</v>
      </c>
      <c r="M1674" s="11">
        <v>26.82</v>
      </c>
      <c r="N1674" s="11">
        <v>34.35</v>
      </c>
      <c r="O1674" s="17">
        <f t="shared" si="100"/>
        <v>8.5414012738853504</v>
      </c>
    </row>
    <row r="1675" spans="2:15" x14ac:dyDescent="0.25">
      <c r="B1675" s="11">
        <v>515</v>
      </c>
      <c r="C1675" s="11">
        <v>1985</v>
      </c>
      <c r="D1675" s="11">
        <v>4903</v>
      </c>
      <c r="E1675" s="11">
        <v>193.58</v>
      </c>
      <c r="F1675" s="11">
        <v>279.81</v>
      </c>
      <c r="G1675" s="17">
        <f t="shared" si="99"/>
        <v>6.7814717496246164</v>
      </c>
      <c r="J1675" s="11">
        <v>251</v>
      </c>
      <c r="K1675" s="11">
        <v>43.84</v>
      </c>
      <c r="L1675" s="11">
        <v>85.68</v>
      </c>
      <c r="M1675" s="11">
        <v>26.84</v>
      </c>
      <c r="N1675" s="11">
        <v>35.61</v>
      </c>
      <c r="O1675" s="17">
        <f t="shared" si="100"/>
        <v>8.5477707006369421</v>
      </c>
    </row>
    <row r="1676" spans="2:15" x14ac:dyDescent="0.25">
      <c r="B1676" s="11">
        <v>565</v>
      </c>
      <c r="C1676" s="11">
        <v>2445</v>
      </c>
      <c r="D1676" s="11">
        <v>5825</v>
      </c>
      <c r="E1676" s="11">
        <v>194.65</v>
      </c>
      <c r="F1676" s="11">
        <v>293.81</v>
      </c>
      <c r="G1676" s="17">
        <f t="shared" si="99"/>
        <v>6.8189558635418512</v>
      </c>
      <c r="J1676" s="11">
        <v>493</v>
      </c>
      <c r="K1676" s="11">
        <v>45.22</v>
      </c>
      <c r="L1676" s="11">
        <v>84.02</v>
      </c>
      <c r="M1676" s="11">
        <v>27.43</v>
      </c>
      <c r="N1676" s="11">
        <v>36.65</v>
      </c>
      <c r="O1676" s="17">
        <f t="shared" si="100"/>
        <v>8.7356687898089174</v>
      </c>
    </row>
    <row r="1677" spans="2:15" x14ac:dyDescent="0.25">
      <c r="B1677" s="11">
        <v>863</v>
      </c>
      <c r="C1677" s="11">
        <v>2253</v>
      </c>
      <c r="D1677" s="11">
        <v>4300</v>
      </c>
      <c r="E1677" s="11">
        <v>194.75</v>
      </c>
      <c r="F1677" s="11">
        <v>259.87</v>
      </c>
      <c r="G1677" s="17">
        <f t="shared" si="99"/>
        <v>6.8224590517584147</v>
      </c>
      <c r="J1677" s="11">
        <v>328</v>
      </c>
      <c r="K1677" s="11">
        <v>48.65</v>
      </c>
      <c r="L1677" s="11">
        <v>94.32</v>
      </c>
      <c r="M1677" s="11">
        <v>27.44</v>
      </c>
      <c r="N1677" s="11">
        <v>38.49</v>
      </c>
      <c r="O1677" s="17">
        <f t="shared" si="100"/>
        <v>8.7388535031847141</v>
      </c>
    </row>
    <row r="1678" spans="2:15" x14ac:dyDescent="0.25">
      <c r="B1678" s="11">
        <v>375</v>
      </c>
      <c r="C1678" s="11">
        <v>2318</v>
      </c>
      <c r="D1678" s="11">
        <v>6812</v>
      </c>
      <c r="E1678" s="11">
        <v>194.89</v>
      </c>
      <c r="F1678" s="11">
        <v>331.12</v>
      </c>
      <c r="G1678" s="17">
        <f t="shared" ref="G1678:G1741" si="101">E1678/(3.14*9.0909)</f>
        <v>6.8273635152616041</v>
      </c>
      <c r="J1678" s="11">
        <v>30</v>
      </c>
      <c r="K1678" s="11">
        <v>51.07</v>
      </c>
      <c r="L1678" s="11">
        <v>89.7</v>
      </c>
      <c r="M1678" s="11">
        <v>27.74</v>
      </c>
      <c r="N1678" s="11">
        <v>37.9</v>
      </c>
      <c r="O1678" s="17">
        <f t="shared" si="100"/>
        <v>8.8343949044585983</v>
      </c>
    </row>
    <row r="1679" spans="2:15" x14ac:dyDescent="0.25">
      <c r="B1679" s="11">
        <v>546</v>
      </c>
      <c r="C1679" s="11">
        <v>2451</v>
      </c>
      <c r="D1679" s="11">
        <v>9936</v>
      </c>
      <c r="E1679" s="11">
        <v>195.72</v>
      </c>
      <c r="F1679" s="11">
        <v>389.89</v>
      </c>
      <c r="G1679" s="17">
        <f t="shared" si="101"/>
        <v>6.8564399774590861</v>
      </c>
      <c r="J1679" s="11">
        <v>317</v>
      </c>
      <c r="K1679" s="11">
        <v>48.15</v>
      </c>
      <c r="L1679" s="11">
        <v>77.75</v>
      </c>
      <c r="M1679" s="11">
        <v>28.3</v>
      </c>
      <c r="N1679" s="11">
        <v>35.22</v>
      </c>
      <c r="O1679" s="17">
        <f t="shared" si="100"/>
        <v>9.0127388535031852</v>
      </c>
    </row>
    <row r="1680" spans="2:15" x14ac:dyDescent="0.25">
      <c r="B1680" s="11">
        <v>834</v>
      </c>
      <c r="C1680" s="11">
        <v>2677</v>
      </c>
      <c r="D1680" s="11">
        <v>9175</v>
      </c>
      <c r="E1680" s="11">
        <v>195.72</v>
      </c>
      <c r="F1680" s="11">
        <v>369.95</v>
      </c>
      <c r="G1680" s="17">
        <f t="shared" si="101"/>
        <v>6.8564399774590861</v>
      </c>
      <c r="J1680" s="11">
        <v>329</v>
      </c>
      <c r="K1680" s="11">
        <v>45.21</v>
      </c>
      <c r="L1680" s="11">
        <v>83.12</v>
      </c>
      <c r="M1680" s="11">
        <v>28.44</v>
      </c>
      <c r="N1680" s="11">
        <v>37.130000000000003</v>
      </c>
      <c r="O1680" s="17">
        <f t="shared" si="100"/>
        <v>9.0573248407643305</v>
      </c>
    </row>
    <row r="1681" spans="2:15" x14ac:dyDescent="0.25">
      <c r="B1681" s="11">
        <v>322</v>
      </c>
      <c r="C1681" s="11">
        <v>2353</v>
      </c>
      <c r="D1681" s="11">
        <v>5606</v>
      </c>
      <c r="E1681" s="11">
        <v>198.31</v>
      </c>
      <c r="F1681" s="11">
        <v>296.14999999999998</v>
      </c>
      <c r="G1681" s="17">
        <f t="shared" si="101"/>
        <v>6.9471725522680936</v>
      </c>
      <c r="J1681" s="11">
        <v>167</v>
      </c>
      <c r="K1681" s="11">
        <v>49.09</v>
      </c>
      <c r="L1681" s="11">
        <v>82.39</v>
      </c>
      <c r="M1681" s="11">
        <v>28.7</v>
      </c>
      <c r="N1681" s="11">
        <v>36.090000000000003</v>
      </c>
      <c r="O1681" s="17">
        <f t="shared" si="100"/>
        <v>9.1401273885350314</v>
      </c>
    </row>
    <row r="1682" spans="2:15" x14ac:dyDescent="0.25">
      <c r="B1682" s="11">
        <v>440</v>
      </c>
      <c r="C1682" s="11">
        <v>2104</v>
      </c>
      <c r="D1682" s="11">
        <v>5070</v>
      </c>
      <c r="E1682" s="11">
        <v>198.69</v>
      </c>
      <c r="F1682" s="11">
        <v>289.95</v>
      </c>
      <c r="G1682" s="17">
        <f t="shared" si="101"/>
        <v>6.9604846674910368</v>
      </c>
      <c r="J1682" s="11">
        <v>195</v>
      </c>
      <c r="K1682" s="11">
        <v>63.62</v>
      </c>
      <c r="L1682" s="11">
        <v>89.12</v>
      </c>
      <c r="M1682" s="11">
        <v>30.43</v>
      </c>
      <c r="N1682" s="11">
        <v>36.21</v>
      </c>
      <c r="O1682" s="17">
        <f t="shared" si="100"/>
        <v>9.6910828025477702</v>
      </c>
    </row>
    <row r="1683" spans="2:15" x14ac:dyDescent="0.25">
      <c r="B1683" s="11">
        <v>844</v>
      </c>
      <c r="C1683" s="11">
        <v>2732</v>
      </c>
      <c r="D1683" s="11">
        <v>7292</v>
      </c>
      <c r="E1683" s="11">
        <v>199.48</v>
      </c>
      <c r="F1683" s="11">
        <v>326.08999999999997</v>
      </c>
      <c r="G1683" s="17">
        <f t="shared" si="101"/>
        <v>6.9881598544018928</v>
      </c>
      <c r="J1683" s="11">
        <v>419</v>
      </c>
      <c r="K1683" s="11">
        <v>67.64</v>
      </c>
      <c r="L1683" s="11">
        <v>91.65</v>
      </c>
      <c r="M1683" s="11">
        <v>32.71</v>
      </c>
      <c r="N1683" s="11">
        <v>38.049999999999997</v>
      </c>
      <c r="O1683" s="17">
        <f t="shared" si="100"/>
        <v>10.417197452229299</v>
      </c>
    </row>
    <row r="1684" spans="2:15" x14ac:dyDescent="0.25">
      <c r="B1684" s="11">
        <v>450</v>
      </c>
      <c r="C1684" s="11">
        <v>2309</v>
      </c>
      <c r="D1684" s="11">
        <v>8213</v>
      </c>
      <c r="E1684" s="11">
        <v>200.21</v>
      </c>
      <c r="F1684" s="11">
        <v>404.43</v>
      </c>
      <c r="G1684" s="17">
        <f t="shared" si="101"/>
        <v>7.0137331283828104</v>
      </c>
      <c r="J1684" s="11">
        <v>143</v>
      </c>
      <c r="K1684" s="11">
        <v>73.14</v>
      </c>
      <c r="L1684" s="11">
        <v>97.74</v>
      </c>
      <c r="M1684" s="11">
        <v>33.090000000000003</v>
      </c>
      <c r="N1684" s="11">
        <v>38.22</v>
      </c>
      <c r="O1684" s="17">
        <f t="shared" si="100"/>
        <v>10.538216560509555</v>
      </c>
    </row>
    <row r="1685" spans="2:15" x14ac:dyDescent="0.25">
      <c r="B1685" s="11">
        <v>708</v>
      </c>
      <c r="C1685" s="11">
        <v>2780</v>
      </c>
      <c r="D1685" s="11">
        <v>8836</v>
      </c>
      <c r="E1685" s="11">
        <v>200.65</v>
      </c>
      <c r="F1685" s="11">
        <v>354.43</v>
      </c>
      <c r="G1685" s="17">
        <f t="shared" si="101"/>
        <v>7.029147156535692</v>
      </c>
      <c r="J1685" s="11">
        <v>332</v>
      </c>
      <c r="K1685" s="11">
        <v>66.900000000000006</v>
      </c>
      <c r="L1685" s="11">
        <v>88.57</v>
      </c>
      <c r="M1685" s="11">
        <v>33.299999999999997</v>
      </c>
      <c r="N1685" s="11">
        <v>37.700000000000003</v>
      </c>
      <c r="O1685" s="17">
        <f t="shared" si="100"/>
        <v>10.605095541401273</v>
      </c>
    </row>
    <row r="1686" spans="2:15" x14ac:dyDescent="0.25">
      <c r="B1686" s="11">
        <v>848</v>
      </c>
      <c r="C1686" s="11">
        <v>2808</v>
      </c>
      <c r="D1686" s="11">
        <v>5461</v>
      </c>
      <c r="E1686" s="11">
        <v>200.85</v>
      </c>
      <c r="F1686" s="11">
        <v>279.04000000000002</v>
      </c>
      <c r="G1686" s="17">
        <f t="shared" si="101"/>
        <v>7.0361535329688198</v>
      </c>
      <c r="J1686" s="11">
        <v>469</v>
      </c>
      <c r="K1686" s="11">
        <v>77.099999999999994</v>
      </c>
      <c r="L1686" s="11">
        <v>100.58</v>
      </c>
      <c r="M1686" s="11">
        <v>33.79</v>
      </c>
      <c r="N1686" s="11">
        <v>38.32</v>
      </c>
      <c r="O1686" s="17">
        <f t="shared" si="100"/>
        <v>10.761146496815286</v>
      </c>
    </row>
    <row r="1687" spans="2:15" x14ac:dyDescent="0.25">
      <c r="B1687" s="11">
        <v>319</v>
      </c>
      <c r="C1687" s="11">
        <v>2736</v>
      </c>
      <c r="D1687" s="11">
        <v>5193</v>
      </c>
      <c r="E1687" s="11">
        <v>200.99</v>
      </c>
      <c r="F1687" s="11">
        <v>274.69</v>
      </c>
      <c r="G1687" s="17">
        <f t="shared" si="101"/>
        <v>7.0410579964720101</v>
      </c>
      <c r="J1687" s="11">
        <v>423</v>
      </c>
      <c r="K1687" s="11">
        <v>70.88</v>
      </c>
      <c r="L1687" s="11">
        <v>127.64</v>
      </c>
      <c r="M1687" s="11">
        <v>34.1</v>
      </c>
      <c r="N1687" s="11">
        <v>45.44</v>
      </c>
      <c r="O1687" s="17">
        <f t="shared" si="100"/>
        <v>10.859872611464969</v>
      </c>
    </row>
    <row r="1688" spans="2:15" x14ac:dyDescent="0.25">
      <c r="B1688" s="11">
        <v>569</v>
      </c>
      <c r="C1688" s="11">
        <v>2652</v>
      </c>
      <c r="D1688" s="11">
        <v>5514</v>
      </c>
      <c r="E1688" s="11">
        <v>201.48</v>
      </c>
      <c r="F1688" s="11">
        <v>283.91000000000003</v>
      </c>
      <c r="G1688" s="17">
        <f t="shared" si="101"/>
        <v>7.0582236187331731</v>
      </c>
    </row>
    <row r="1689" spans="2:15" x14ac:dyDescent="0.25">
      <c r="B1689" s="11">
        <v>572</v>
      </c>
      <c r="C1689" s="11">
        <v>2250</v>
      </c>
      <c r="D1689" s="11">
        <v>6139</v>
      </c>
      <c r="E1689" s="11">
        <v>201.68</v>
      </c>
      <c r="F1689" s="11">
        <v>310.49</v>
      </c>
      <c r="G1689" s="17">
        <f t="shared" si="101"/>
        <v>7.0652299951663018</v>
      </c>
      <c r="I1689" s="186" t="s">
        <v>19</v>
      </c>
      <c r="J1689" s="11" t="s">
        <v>3</v>
      </c>
      <c r="K1689" s="11" t="s">
        <v>4</v>
      </c>
      <c r="L1689" s="11" t="s">
        <v>5</v>
      </c>
      <c r="M1689" s="11" t="s">
        <v>6</v>
      </c>
      <c r="N1689" s="11" t="s">
        <v>7</v>
      </c>
      <c r="O1689" s="16" t="s">
        <v>167</v>
      </c>
    </row>
    <row r="1690" spans="2:15" x14ac:dyDescent="0.25">
      <c r="B1690" s="11">
        <v>602</v>
      </c>
      <c r="C1690" s="11">
        <v>2796</v>
      </c>
      <c r="D1690" s="11">
        <v>7663</v>
      </c>
      <c r="E1690" s="11">
        <v>202.21</v>
      </c>
      <c r="F1690" s="11">
        <v>332.78</v>
      </c>
      <c r="G1690" s="17">
        <f t="shared" si="101"/>
        <v>7.0837968927140906</v>
      </c>
      <c r="I1690" s="187" t="s">
        <v>230</v>
      </c>
      <c r="J1690" s="11">
        <v>49</v>
      </c>
      <c r="K1690" s="11">
        <v>0.83</v>
      </c>
      <c r="L1690" s="11">
        <v>17.91</v>
      </c>
      <c r="M1690" s="11">
        <v>3.28</v>
      </c>
      <c r="N1690" s="11">
        <v>16.309999999999999</v>
      </c>
      <c r="O1690" s="17">
        <f t="shared" ref="O1690:O1753" si="102">M1690/3.14</f>
        <v>1.0445859872611465</v>
      </c>
    </row>
    <row r="1691" spans="2:15" x14ac:dyDescent="0.25">
      <c r="B1691" s="11">
        <v>564</v>
      </c>
      <c r="C1691" s="11">
        <v>2837</v>
      </c>
      <c r="D1691" s="11">
        <v>6615</v>
      </c>
      <c r="E1691" s="11">
        <v>202.27</v>
      </c>
      <c r="F1691" s="11">
        <v>309.81</v>
      </c>
      <c r="G1691" s="17">
        <f t="shared" si="101"/>
        <v>7.0858988056440291</v>
      </c>
      <c r="J1691" s="11">
        <v>13</v>
      </c>
      <c r="K1691" s="11">
        <v>0.8</v>
      </c>
      <c r="L1691" s="11">
        <v>12.51</v>
      </c>
      <c r="M1691" s="11">
        <v>3.72</v>
      </c>
      <c r="N1691" s="11">
        <v>14.29</v>
      </c>
      <c r="O1691" s="17">
        <f t="shared" si="102"/>
        <v>1.1847133757961783</v>
      </c>
    </row>
    <row r="1692" spans="2:15" x14ac:dyDescent="0.25">
      <c r="B1692" s="11">
        <v>329</v>
      </c>
      <c r="C1692" s="11">
        <v>2769</v>
      </c>
      <c r="D1692" s="11">
        <v>5783</v>
      </c>
      <c r="E1692" s="11">
        <v>202.55</v>
      </c>
      <c r="F1692" s="11">
        <v>288.14999999999998</v>
      </c>
      <c r="G1692" s="17">
        <f t="shared" si="101"/>
        <v>7.0957077326504088</v>
      </c>
      <c r="J1692" s="11">
        <v>101</v>
      </c>
      <c r="K1692" s="11">
        <v>0.64</v>
      </c>
      <c r="L1692" s="11">
        <v>14.02</v>
      </c>
      <c r="M1692" s="11">
        <v>3.72</v>
      </c>
      <c r="N1692" s="11">
        <v>14.51</v>
      </c>
      <c r="O1692" s="17">
        <f t="shared" si="102"/>
        <v>1.1847133757961783</v>
      </c>
    </row>
    <row r="1693" spans="2:15" x14ac:dyDescent="0.25">
      <c r="B1693" s="11">
        <v>758</v>
      </c>
      <c r="C1693" s="11">
        <v>2680</v>
      </c>
      <c r="D1693" s="11">
        <v>6878</v>
      </c>
      <c r="E1693" s="11">
        <v>202.89</v>
      </c>
      <c r="F1693" s="11">
        <v>315.32</v>
      </c>
      <c r="G1693" s="17">
        <f t="shared" si="101"/>
        <v>7.1076185725867251</v>
      </c>
      <c r="J1693" s="11">
        <v>111</v>
      </c>
      <c r="K1693" s="11">
        <v>0.93</v>
      </c>
      <c r="L1693" s="11">
        <v>19.93</v>
      </c>
      <c r="M1693" s="11">
        <v>3.72</v>
      </c>
      <c r="N1693" s="11">
        <v>18.739999999999998</v>
      </c>
      <c r="O1693" s="17">
        <f t="shared" si="102"/>
        <v>1.1847133757961783</v>
      </c>
    </row>
    <row r="1694" spans="2:15" x14ac:dyDescent="0.25">
      <c r="B1694" s="11">
        <v>845</v>
      </c>
      <c r="C1694" s="11">
        <v>2729</v>
      </c>
      <c r="D1694" s="11">
        <v>6370</v>
      </c>
      <c r="E1694" s="11">
        <v>203.38</v>
      </c>
      <c r="F1694" s="11">
        <v>307.81</v>
      </c>
      <c r="G1694" s="17">
        <f t="shared" si="101"/>
        <v>7.1247841948478889</v>
      </c>
      <c r="J1694" s="11">
        <v>16</v>
      </c>
      <c r="K1694" s="11">
        <v>1.06</v>
      </c>
      <c r="L1694" s="11">
        <v>10.32</v>
      </c>
      <c r="M1694" s="11">
        <v>4.18</v>
      </c>
      <c r="N1694" s="11">
        <v>12.46</v>
      </c>
      <c r="O1694" s="17">
        <f t="shared" si="102"/>
        <v>1.3312101910828025</v>
      </c>
    </row>
    <row r="1695" spans="2:15" x14ac:dyDescent="0.25">
      <c r="B1695" s="11">
        <v>740</v>
      </c>
      <c r="C1695" s="11">
        <v>2782</v>
      </c>
      <c r="D1695" s="11">
        <v>7505</v>
      </c>
      <c r="E1695" s="11">
        <v>204.17</v>
      </c>
      <c r="F1695" s="11">
        <v>330.39</v>
      </c>
      <c r="G1695" s="17">
        <f t="shared" si="101"/>
        <v>7.152459381758745</v>
      </c>
      <c r="J1695" s="11">
        <v>64</v>
      </c>
      <c r="K1695" s="11">
        <v>1.21</v>
      </c>
      <c r="L1695" s="11">
        <v>12.87</v>
      </c>
      <c r="M1695" s="11">
        <v>4.25</v>
      </c>
      <c r="N1695" s="11">
        <v>15.43</v>
      </c>
      <c r="O1695" s="17">
        <f t="shared" si="102"/>
        <v>1.3535031847133758</v>
      </c>
    </row>
    <row r="1696" spans="2:15" x14ac:dyDescent="0.25">
      <c r="B1696" s="11">
        <v>330</v>
      </c>
      <c r="C1696" s="11">
        <v>2915</v>
      </c>
      <c r="D1696" s="11">
        <v>8553</v>
      </c>
      <c r="E1696" s="11">
        <v>204.99</v>
      </c>
      <c r="F1696" s="11">
        <v>354.98</v>
      </c>
      <c r="G1696" s="17">
        <f t="shared" si="101"/>
        <v>7.1811855251345706</v>
      </c>
      <c r="J1696" s="11">
        <v>82</v>
      </c>
      <c r="K1696" s="11">
        <v>1.29</v>
      </c>
      <c r="L1696" s="11">
        <v>13.08</v>
      </c>
      <c r="M1696" s="11">
        <v>4.3099999999999996</v>
      </c>
      <c r="N1696" s="11">
        <v>15.02</v>
      </c>
      <c r="O1696" s="17">
        <f t="shared" si="102"/>
        <v>1.3726114649681527</v>
      </c>
    </row>
    <row r="1697" spans="2:15" x14ac:dyDescent="0.25">
      <c r="B1697" s="11">
        <v>817</v>
      </c>
      <c r="C1697" s="11">
        <v>2576</v>
      </c>
      <c r="D1697" s="11">
        <v>9757</v>
      </c>
      <c r="E1697" s="11">
        <v>205.1</v>
      </c>
      <c r="F1697" s="11">
        <v>382.48</v>
      </c>
      <c r="G1697" s="17">
        <f t="shared" si="101"/>
        <v>7.1850390321727904</v>
      </c>
      <c r="J1697" s="11">
        <v>276</v>
      </c>
      <c r="K1697" s="11">
        <v>1.45</v>
      </c>
      <c r="L1697" s="11">
        <v>15.51</v>
      </c>
      <c r="M1697" s="11">
        <v>4.5599999999999996</v>
      </c>
      <c r="N1697" s="11">
        <v>15.53</v>
      </c>
      <c r="O1697" s="17">
        <f t="shared" si="102"/>
        <v>1.4522292993630572</v>
      </c>
    </row>
    <row r="1698" spans="2:15" x14ac:dyDescent="0.25">
      <c r="B1698" s="11">
        <v>759</v>
      </c>
      <c r="C1698" s="11">
        <v>2482</v>
      </c>
      <c r="D1698" s="11">
        <v>6261</v>
      </c>
      <c r="E1698" s="11">
        <v>205.38</v>
      </c>
      <c r="F1698" s="11">
        <v>306.39</v>
      </c>
      <c r="G1698" s="17">
        <f t="shared" si="101"/>
        <v>7.1948479591791692</v>
      </c>
      <c r="J1698" s="11">
        <v>65</v>
      </c>
      <c r="K1698" s="11">
        <v>1.5</v>
      </c>
      <c r="L1698" s="11">
        <v>18.27</v>
      </c>
      <c r="M1698" s="11">
        <v>4.6900000000000004</v>
      </c>
      <c r="N1698" s="11">
        <v>16.14</v>
      </c>
      <c r="O1698" s="17">
        <f t="shared" si="102"/>
        <v>1.4936305732484076</v>
      </c>
    </row>
    <row r="1699" spans="2:15" x14ac:dyDescent="0.25">
      <c r="B1699" s="11">
        <v>513</v>
      </c>
      <c r="C1699" s="11">
        <v>2336</v>
      </c>
      <c r="D1699" s="11">
        <v>6324</v>
      </c>
      <c r="E1699" s="11">
        <v>205.48</v>
      </c>
      <c r="F1699" s="11">
        <v>315.08</v>
      </c>
      <c r="G1699" s="17">
        <f t="shared" si="101"/>
        <v>7.1983511473957336</v>
      </c>
      <c r="J1699" s="11">
        <v>244</v>
      </c>
      <c r="K1699" s="11">
        <v>1.6</v>
      </c>
      <c r="L1699" s="11">
        <v>23.92</v>
      </c>
      <c r="M1699" s="11">
        <v>4.78</v>
      </c>
      <c r="N1699" s="11">
        <v>18.649999999999999</v>
      </c>
      <c r="O1699" s="17">
        <f t="shared" si="102"/>
        <v>1.5222929936305734</v>
      </c>
    </row>
    <row r="1700" spans="2:15" x14ac:dyDescent="0.25">
      <c r="B1700" s="11">
        <v>582</v>
      </c>
      <c r="C1700" s="11">
        <v>2421</v>
      </c>
      <c r="D1700" s="11">
        <v>5840</v>
      </c>
      <c r="E1700" s="11">
        <v>205.62</v>
      </c>
      <c r="F1700" s="11">
        <v>299.45999999999998</v>
      </c>
      <c r="G1700" s="17">
        <f t="shared" si="101"/>
        <v>7.203255610898923</v>
      </c>
      <c r="J1700" s="11">
        <v>7</v>
      </c>
      <c r="K1700" s="11">
        <v>1.65</v>
      </c>
      <c r="L1700" s="11">
        <v>24.1</v>
      </c>
      <c r="M1700" s="11">
        <v>4.8099999999999996</v>
      </c>
      <c r="N1700" s="11">
        <v>19.45</v>
      </c>
      <c r="O1700" s="17">
        <f t="shared" si="102"/>
        <v>1.5318471337579616</v>
      </c>
    </row>
    <row r="1701" spans="2:15" x14ac:dyDescent="0.25">
      <c r="B1701" s="11">
        <v>502</v>
      </c>
      <c r="C1701" s="11">
        <v>2666</v>
      </c>
      <c r="D1701" s="11">
        <v>5435</v>
      </c>
      <c r="E1701" s="11">
        <v>207.82</v>
      </c>
      <c r="F1701" s="11">
        <v>286.58999999999997</v>
      </c>
      <c r="G1701" s="17">
        <f t="shared" si="101"/>
        <v>7.2803257516633311</v>
      </c>
      <c r="J1701" s="11">
        <v>96</v>
      </c>
      <c r="K1701" s="11">
        <v>1.32</v>
      </c>
      <c r="L1701" s="11">
        <v>12.58</v>
      </c>
      <c r="M1701" s="11">
        <v>4.82</v>
      </c>
      <c r="N1701" s="11">
        <v>15.39</v>
      </c>
      <c r="O1701" s="17">
        <f t="shared" si="102"/>
        <v>1.5350318471337581</v>
      </c>
    </row>
    <row r="1702" spans="2:15" x14ac:dyDescent="0.25">
      <c r="B1702" s="11">
        <v>578</v>
      </c>
      <c r="C1702" s="11">
        <v>2353</v>
      </c>
      <c r="D1702" s="11">
        <v>6087</v>
      </c>
      <c r="E1702" s="11">
        <v>207.82</v>
      </c>
      <c r="F1702" s="11">
        <v>314.63</v>
      </c>
      <c r="G1702" s="17">
        <f t="shared" si="101"/>
        <v>7.2803257516633311</v>
      </c>
      <c r="J1702" s="11">
        <v>31</v>
      </c>
      <c r="K1702" s="11">
        <v>1.48</v>
      </c>
      <c r="L1702" s="11">
        <v>11.33</v>
      </c>
      <c r="M1702" s="11">
        <v>4.84</v>
      </c>
      <c r="N1702" s="11">
        <v>12.75</v>
      </c>
      <c r="O1702" s="17">
        <f t="shared" si="102"/>
        <v>1.5414012738853502</v>
      </c>
    </row>
    <row r="1703" spans="2:15" x14ac:dyDescent="0.25">
      <c r="B1703" s="11">
        <v>341</v>
      </c>
      <c r="C1703" s="11">
        <v>2894</v>
      </c>
      <c r="D1703" s="11">
        <v>6417</v>
      </c>
      <c r="E1703" s="11">
        <v>209.04</v>
      </c>
      <c r="F1703" s="11">
        <v>304.88</v>
      </c>
      <c r="G1703" s="17">
        <f t="shared" si="101"/>
        <v>7.3230646479054124</v>
      </c>
      <c r="J1703" s="11">
        <v>20</v>
      </c>
      <c r="K1703" s="11">
        <v>1.45</v>
      </c>
      <c r="L1703" s="11">
        <v>13.98</v>
      </c>
      <c r="M1703" s="11">
        <v>4.91</v>
      </c>
      <c r="N1703" s="11">
        <v>14.73</v>
      </c>
      <c r="O1703" s="17">
        <f t="shared" si="102"/>
        <v>1.5636942675159236</v>
      </c>
    </row>
    <row r="1704" spans="2:15" x14ac:dyDescent="0.25">
      <c r="B1704" s="11">
        <v>707</v>
      </c>
      <c r="C1704" s="11">
        <v>2780</v>
      </c>
      <c r="D1704" s="11">
        <v>6710</v>
      </c>
      <c r="E1704" s="11">
        <v>211.48</v>
      </c>
      <c r="F1704" s="11">
        <v>313.45999999999998</v>
      </c>
      <c r="G1704" s="17">
        <f t="shared" si="101"/>
        <v>7.4085424403895743</v>
      </c>
      <c r="J1704" s="11">
        <v>158</v>
      </c>
      <c r="K1704" s="11">
        <v>1.72</v>
      </c>
      <c r="L1704" s="11">
        <v>11.43</v>
      </c>
      <c r="M1704" s="11">
        <v>4.9400000000000004</v>
      </c>
      <c r="N1704" s="11">
        <v>12.84</v>
      </c>
      <c r="O1704" s="17">
        <f t="shared" si="102"/>
        <v>1.5732484076433122</v>
      </c>
    </row>
    <row r="1705" spans="2:15" x14ac:dyDescent="0.25">
      <c r="B1705" s="11">
        <v>711</v>
      </c>
      <c r="C1705" s="11">
        <v>3049</v>
      </c>
      <c r="D1705" s="11">
        <v>7482</v>
      </c>
      <c r="E1705" s="11">
        <v>211.48</v>
      </c>
      <c r="F1705" s="11">
        <v>328.05</v>
      </c>
      <c r="G1705" s="17">
        <f t="shared" si="101"/>
        <v>7.4085424403895743</v>
      </c>
      <c r="J1705" s="11">
        <v>90</v>
      </c>
      <c r="K1705" s="11">
        <v>1.89</v>
      </c>
      <c r="L1705" s="11">
        <v>6.23</v>
      </c>
      <c r="M1705" s="11">
        <v>5.22</v>
      </c>
      <c r="N1705" s="11">
        <v>9.5399999999999991</v>
      </c>
      <c r="O1705" s="17">
        <f t="shared" si="102"/>
        <v>1.6624203821656049</v>
      </c>
    </row>
    <row r="1706" spans="2:15" x14ac:dyDescent="0.25">
      <c r="B1706" s="11">
        <v>536</v>
      </c>
      <c r="C1706" s="11">
        <v>2700</v>
      </c>
      <c r="D1706" s="11">
        <v>6550</v>
      </c>
      <c r="E1706" s="11">
        <v>212.41</v>
      </c>
      <c r="F1706" s="11">
        <v>310.52999999999997</v>
      </c>
      <c r="G1706" s="17">
        <f t="shared" si="101"/>
        <v>7.4411220908036197</v>
      </c>
      <c r="J1706" s="11">
        <v>234</v>
      </c>
      <c r="K1706" s="11">
        <v>2.09</v>
      </c>
      <c r="L1706" s="11">
        <v>13.31</v>
      </c>
      <c r="M1706" s="11">
        <v>5.31</v>
      </c>
      <c r="N1706" s="11">
        <v>13.51</v>
      </c>
      <c r="O1706" s="17">
        <f t="shared" si="102"/>
        <v>1.6910828025477704</v>
      </c>
    </row>
    <row r="1707" spans="2:15" x14ac:dyDescent="0.25">
      <c r="B1707" s="11">
        <v>785</v>
      </c>
      <c r="C1707" s="11">
        <v>2688</v>
      </c>
      <c r="D1707" s="11">
        <v>9866</v>
      </c>
      <c r="E1707" s="11">
        <v>212.69</v>
      </c>
      <c r="F1707" s="11">
        <v>385.4</v>
      </c>
      <c r="G1707" s="17">
        <f t="shared" si="101"/>
        <v>7.4509310178099986</v>
      </c>
      <c r="J1707" s="11">
        <v>210</v>
      </c>
      <c r="K1707" s="11">
        <v>2.0299999999999998</v>
      </c>
      <c r="L1707" s="11">
        <v>15.28</v>
      </c>
      <c r="M1707" s="11">
        <v>5.4</v>
      </c>
      <c r="N1707" s="11">
        <v>15.2</v>
      </c>
      <c r="O1707" s="17">
        <f t="shared" si="102"/>
        <v>1.7197452229299364</v>
      </c>
    </row>
    <row r="1708" spans="2:15" x14ac:dyDescent="0.25">
      <c r="B1708" s="11">
        <v>323</v>
      </c>
      <c r="C1708" s="11">
        <v>2725</v>
      </c>
      <c r="D1708" s="11">
        <v>5517</v>
      </c>
      <c r="E1708" s="11">
        <v>213.04</v>
      </c>
      <c r="F1708" s="11">
        <v>292.88</v>
      </c>
      <c r="G1708" s="17">
        <f t="shared" si="101"/>
        <v>7.463192176567973</v>
      </c>
      <c r="J1708" s="11">
        <v>76</v>
      </c>
      <c r="K1708" s="11">
        <v>1.54</v>
      </c>
      <c r="L1708" s="11">
        <v>14.62</v>
      </c>
      <c r="M1708" s="11">
        <v>5.45</v>
      </c>
      <c r="N1708" s="11">
        <v>15.11</v>
      </c>
      <c r="O1708" s="17">
        <f t="shared" si="102"/>
        <v>1.7356687898089171</v>
      </c>
    </row>
    <row r="1709" spans="2:15" x14ac:dyDescent="0.25">
      <c r="B1709" s="11">
        <v>527</v>
      </c>
      <c r="C1709" s="11">
        <v>2617</v>
      </c>
      <c r="D1709" s="11">
        <v>6917</v>
      </c>
      <c r="E1709" s="11">
        <v>213.24</v>
      </c>
      <c r="F1709" s="11">
        <v>327.12</v>
      </c>
      <c r="G1709" s="17">
        <f t="shared" si="101"/>
        <v>7.4701985530011017</v>
      </c>
      <c r="J1709" s="11">
        <v>2</v>
      </c>
      <c r="K1709" s="11">
        <v>2.04</v>
      </c>
      <c r="L1709" s="11">
        <v>10.65</v>
      </c>
      <c r="M1709" s="11">
        <v>5.47</v>
      </c>
      <c r="N1709" s="11">
        <v>12.73</v>
      </c>
      <c r="O1709" s="17">
        <f t="shared" si="102"/>
        <v>1.7420382165605095</v>
      </c>
    </row>
    <row r="1710" spans="2:15" x14ac:dyDescent="0.25">
      <c r="B1710" s="11">
        <v>352</v>
      </c>
      <c r="C1710" s="11">
        <v>3035</v>
      </c>
      <c r="D1710" s="11">
        <v>5834</v>
      </c>
      <c r="E1710" s="11">
        <v>213.48</v>
      </c>
      <c r="F1710" s="11">
        <v>295.18</v>
      </c>
      <c r="G1710" s="17">
        <f t="shared" si="101"/>
        <v>7.4786062047208546</v>
      </c>
      <c r="J1710" s="11">
        <v>34</v>
      </c>
      <c r="K1710" s="11">
        <v>2.27</v>
      </c>
      <c r="L1710" s="11">
        <v>12.39</v>
      </c>
      <c r="M1710" s="11">
        <v>5.6</v>
      </c>
      <c r="N1710" s="11">
        <v>13.49</v>
      </c>
      <c r="O1710" s="17">
        <f t="shared" si="102"/>
        <v>1.7834394904458597</v>
      </c>
    </row>
    <row r="1711" spans="2:15" x14ac:dyDescent="0.25">
      <c r="B1711" s="11">
        <v>687</v>
      </c>
      <c r="C1711" s="11">
        <v>2910</v>
      </c>
      <c r="D1711" s="11">
        <v>5681</v>
      </c>
      <c r="E1711" s="11">
        <v>213.72</v>
      </c>
      <c r="F1711" s="11">
        <v>293.32</v>
      </c>
      <c r="G1711" s="17">
        <f t="shared" si="101"/>
        <v>7.4870138564406084</v>
      </c>
      <c r="J1711" s="11">
        <v>18</v>
      </c>
      <c r="K1711" s="11">
        <v>2.0099999999999998</v>
      </c>
      <c r="L1711" s="11">
        <v>14.65</v>
      </c>
      <c r="M1711" s="11">
        <v>5.66</v>
      </c>
      <c r="N1711" s="11">
        <v>14.79</v>
      </c>
      <c r="O1711" s="17">
        <f t="shared" si="102"/>
        <v>1.802547770700637</v>
      </c>
    </row>
    <row r="1712" spans="2:15" x14ac:dyDescent="0.25">
      <c r="B1712" s="11">
        <v>382</v>
      </c>
      <c r="C1712" s="11">
        <v>3111</v>
      </c>
      <c r="D1712" s="11">
        <v>6234</v>
      </c>
      <c r="E1712" s="11">
        <v>213.97</v>
      </c>
      <c r="F1712" s="11">
        <v>299.56</v>
      </c>
      <c r="G1712" s="17">
        <f t="shared" si="101"/>
        <v>7.4957718269820184</v>
      </c>
      <c r="J1712" s="11">
        <v>71</v>
      </c>
      <c r="K1712" s="11">
        <v>2.4</v>
      </c>
      <c r="L1712" s="11">
        <v>15.75</v>
      </c>
      <c r="M1712" s="11">
        <v>5.69</v>
      </c>
      <c r="N1712" s="11">
        <v>15.13</v>
      </c>
      <c r="O1712" s="17">
        <f t="shared" si="102"/>
        <v>1.8121019108280256</v>
      </c>
    </row>
    <row r="1713" spans="2:15" x14ac:dyDescent="0.25">
      <c r="B1713" s="11">
        <v>753</v>
      </c>
      <c r="C1713" s="11">
        <v>2787</v>
      </c>
      <c r="D1713" s="11">
        <v>6487</v>
      </c>
      <c r="E1713" s="11">
        <v>216.69</v>
      </c>
      <c r="F1713" s="11">
        <v>313.95</v>
      </c>
      <c r="G1713" s="17">
        <f t="shared" si="101"/>
        <v>7.5910585464725591</v>
      </c>
      <c r="J1713" s="11">
        <v>212</v>
      </c>
      <c r="K1713" s="11">
        <v>2.02</v>
      </c>
      <c r="L1713" s="11">
        <v>13.02</v>
      </c>
      <c r="M1713" s="11">
        <v>5.69</v>
      </c>
      <c r="N1713" s="11">
        <v>13.6</v>
      </c>
      <c r="O1713" s="17">
        <f t="shared" si="102"/>
        <v>1.8121019108280256</v>
      </c>
    </row>
    <row r="1714" spans="2:15" x14ac:dyDescent="0.25">
      <c r="B1714" s="11">
        <v>804</v>
      </c>
      <c r="C1714" s="11">
        <v>3082</v>
      </c>
      <c r="D1714" s="11">
        <v>7101</v>
      </c>
      <c r="E1714" s="11">
        <v>218.89</v>
      </c>
      <c r="F1714" s="11">
        <v>322.52999999999997</v>
      </c>
      <c r="G1714" s="17">
        <f t="shared" si="101"/>
        <v>7.6681286872369672</v>
      </c>
      <c r="J1714" s="11">
        <v>69</v>
      </c>
      <c r="K1714" s="11">
        <v>2.21</v>
      </c>
      <c r="L1714" s="11">
        <v>16.95</v>
      </c>
      <c r="M1714" s="11">
        <v>5.72</v>
      </c>
      <c r="N1714" s="11">
        <v>15.48</v>
      </c>
      <c r="O1714" s="17">
        <f t="shared" si="102"/>
        <v>1.8216560509554138</v>
      </c>
    </row>
    <row r="1715" spans="2:15" x14ac:dyDescent="0.25">
      <c r="B1715" s="11">
        <v>367</v>
      </c>
      <c r="C1715" s="11">
        <v>3056</v>
      </c>
      <c r="D1715" s="11">
        <v>8972</v>
      </c>
      <c r="E1715" s="11">
        <v>219.24</v>
      </c>
      <c r="F1715" s="11">
        <v>365.12</v>
      </c>
      <c r="G1715" s="17">
        <f t="shared" si="101"/>
        <v>7.6803898459949425</v>
      </c>
      <c r="J1715" s="11">
        <v>155</v>
      </c>
      <c r="K1715" s="11">
        <v>2.0699999999999998</v>
      </c>
      <c r="L1715" s="11">
        <v>10.029999999999999</v>
      </c>
      <c r="M1715" s="11">
        <v>5.82</v>
      </c>
      <c r="N1715" s="11">
        <v>12.2</v>
      </c>
      <c r="O1715" s="17">
        <f t="shared" si="102"/>
        <v>1.8535031847133758</v>
      </c>
    </row>
    <row r="1716" spans="2:15" x14ac:dyDescent="0.25">
      <c r="B1716" s="11">
        <v>520</v>
      </c>
      <c r="C1716" s="11">
        <v>2653</v>
      </c>
      <c r="D1716" s="11">
        <v>7585</v>
      </c>
      <c r="E1716" s="11">
        <v>219.58</v>
      </c>
      <c r="F1716" s="11">
        <v>352.29</v>
      </c>
      <c r="G1716" s="17">
        <f t="shared" si="101"/>
        <v>7.6923006859312597</v>
      </c>
      <c r="J1716" s="11">
        <v>97</v>
      </c>
      <c r="K1716" s="11">
        <v>2.19</v>
      </c>
      <c r="L1716" s="11">
        <v>19.14</v>
      </c>
      <c r="M1716" s="11">
        <v>5.84</v>
      </c>
      <c r="N1716" s="11">
        <v>17.82</v>
      </c>
      <c r="O1716" s="17">
        <f t="shared" si="102"/>
        <v>1.859872611464968</v>
      </c>
    </row>
    <row r="1717" spans="2:15" x14ac:dyDescent="0.25">
      <c r="B1717" s="11">
        <v>780</v>
      </c>
      <c r="C1717" s="11">
        <v>3332</v>
      </c>
      <c r="D1717" s="11">
        <v>8192</v>
      </c>
      <c r="E1717" s="11">
        <v>219.62</v>
      </c>
      <c r="F1717" s="11">
        <v>364.62</v>
      </c>
      <c r="G1717" s="17">
        <f t="shared" si="101"/>
        <v>7.6937019612178856</v>
      </c>
      <c r="J1717" s="11">
        <v>35</v>
      </c>
      <c r="K1717" s="11">
        <v>2.4300000000000002</v>
      </c>
      <c r="L1717" s="11">
        <v>11.02</v>
      </c>
      <c r="M1717" s="11">
        <v>6.06</v>
      </c>
      <c r="N1717" s="11">
        <v>12.6</v>
      </c>
      <c r="O1717" s="17">
        <f t="shared" si="102"/>
        <v>1.9299363057324839</v>
      </c>
    </row>
    <row r="1718" spans="2:15" x14ac:dyDescent="0.25">
      <c r="B1718" s="11">
        <v>686</v>
      </c>
      <c r="C1718" s="11">
        <v>3058</v>
      </c>
      <c r="D1718" s="11">
        <v>6922</v>
      </c>
      <c r="E1718" s="11">
        <v>219.76</v>
      </c>
      <c r="F1718" s="11">
        <v>323.02</v>
      </c>
      <c r="G1718" s="17">
        <f t="shared" si="101"/>
        <v>7.6986064247210741</v>
      </c>
      <c r="J1718" s="11">
        <v>199</v>
      </c>
      <c r="K1718" s="11">
        <v>2.63</v>
      </c>
      <c r="L1718" s="11">
        <v>21.51</v>
      </c>
      <c r="M1718" s="11">
        <v>6.06</v>
      </c>
      <c r="N1718" s="11">
        <v>17.45</v>
      </c>
      <c r="O1718" s="17">
        <f t="shared" si="102"/>
        <v>1.9299363057324839</v>
      </c>
    </row>
    <row r="1719" spans="2:15" x14ac:dyDescent="0.25">
      <c r="B1719" s="11">
        <v>400</v>
      </c>
      <c r="C1719" s="11">
        <v>2932</v>
      </c>
      <c r="D1719" s="11">
        <v>6186</v>
      </c>
      <c r="E1719" s="11">
        <v>220.65</v>
      </c>
      <c r="F1719" s="11">
        <v>311.56</v>
      </c>
      <c r="G1719" s="17">
        <f t="shared" si="101"/>
        <v>7.7297847998484945</v>
      </c>
      <c r="J1719" s="11">
        <v>160</v>
      </c>
      <c r="K1719" s="11">
        <v>2.77</v>
      </c>
      <c r="L1719" s="11">
        <v>22.29</v>
      </c>
      <c r="M1719" s="11">
        <v>6.22</v>
      </c>
      <c r="N1719" s="11">
        <v>17.98</v>
      </c>
      <c r="O1719" s="17">
        <f t="shared" si="102"/>
        <v>1.9808917197452227</v>
      </c>
    </row>
    <row r="1720" spans="2:15" x14ac:dyDescent="0.25">
      <c r="B1720" s="11">
        <v>521</v>
      </c>
      <c r="C1720" s="11">
        <v>3041</v>
      </c>
      <c r="D1720" s="11">
        <v>6838</v>
      </c>
      <c r="E1720" s="11">
        <v>221.04</v>
      </c>
      <c r="F1720" s="11">
        <v>316.77999999999997</v>
      </c>
      <c r="G1720" s="17">
        <f t="shared" si="101"/>
        <v>7.743447233893094</v>
      </c>
      <c r="J1720" s="11">
        <v>136</v>
      </c>
      <c r="K1720" s="11">
        <v>2.35</v>
      </c>
      <c r="L1720" s="11">
        <v>9</v>
      </c>
      <c r="M1720" s="11">
        <v>6.48</v>
      </c>
      <c r="N1720" s="11">
        <v>12.26</v>
      </c>
      <c r="O1720" s="17">
        <f t="shared" si="102"/>
        <v>2.0636942675159236</v>
      </c>
    </row>
    <row r="1721" spans="2:15" x14ac:dyDescent="0.25">
      <c r="B1721" s="11">
        <v>597</v>
      </c>
      <c r="C1721" s="11">
        <v>2966</v>
      </c>
      <c r="D1721" s="11">
        <v>5693</v>
      </c>
      <c r="E1721" s="11">
        <v>221.62</v>
      </c>
      <c r="F1721" s="11">
        <v>290.83999999999997</v>
      </c>
      <c r="G1721" s="17">
        <f t="shared" si="101"/>
        <v>7.7637657255491659</v>
      </c>
      <c r="J1721" s="11">
        <v>254</v>
      </c>
      <c r="K1721" s="11">
        <v>2.67</v>
      </c>
      <c r="L1721" s="11">
        <v>17.05</v>
      </c>
      <c r="M1721" s="11">
        <v>6.53</v>
      </c>
      <c r="N1721" s="11">
        <v>15.82</v>
      </c>
      <c r="O1721" s="17">
        <f t="shared" si="102"/>
        <v>2.0796178343949046</v>
      </c>
    </row>
    <row r="1722" spans="2:15" x14ac:dyDescent="0.25">
      <c r="B1722" s="11">
        <v>448</v>
      </c>
      <c r="C1722" s="11">
        <v>3074</v>
      </c>
      <c r="D1722" s="11">
        <v>7088</v>
      </c>
      <c r="E1722" s="11">
        <v>221.97</v>
      </c>
      <c r="F1722" s="11">
        <v>335.61</v>
      </c>
      <c r="G1722" s="17">
        <f t="shared" si="101"/>
        <v>7.7760268843071394</v>
      </c>
      <c r="J1722" s="11">
        <v>39</v>
      </c>
      <c r="K1722" s="11">
        <v>2.4300000000000002</v>
      </c>
      <c r="L1722" s="11">
        <v>13.92</v>
      </c>
      <c r="M1722" s="11">
        <v>6.54</v>
      </c>
      <c r="N1722" s="11">
        <v>15.01</v>
      </c>
      <c r="O1722" s="17">
        <f t="shared" si="102"/>
        <v>2.0828025477707004</v>
      </c>
    </row>
    <row r="1723" spans="2:15" x14ac:dyDescent="0.25">
      <c r="B1723" s="11">
        <v>584</v>
      </c>
      <c r="C1723" s="11">
        <v>3323</v>
      </c>
      <c r="D1723" s="11">
        <v>8899</v>
      </c>
      <c r="E1723" s="11">
        <v>222.65</v>
      </c>
      <c r="F1723" s="11">
        <v>368.63</v>
      </c>
      <c r="G1723" s="17">
        <f t="shared" si="101"/>
        <v>7.7998485641797748</v>
      </c>
      <c r="J1723" s="11">
        <v>192</v>
      </c>
      <c r="K1723" s="11">
        <v>2</v>
      </c>
      <c r="L1723" s="11">
        <v>31.58</v>
      </c>
      <c r="M1723" s="11">
        <v>6.71</v>
      </c>
      <c r="N1723" s="11">
        <v>23.03</v>
      </c>
      <c r="O1723" s="17">
        <f t="shared" si="102"/>
        <v>2.1369426751592355</v>
      </c>
    </row>
    <row r="1724" spans="2:15" x14ac:dyDescent="0.25">
      <c r="B1724" s="11">
        <v>649</v>
      </c>
      <c r="C1724" s="11">
        <v>3454</v>
      </c>
      <c r="D1724" s="11">
        <v>8730</v>
      </c>
      <c r="E1724" s="11">
        <v>223.68</v>
      </c>
      <c r="F1724" s="11">
        <v>360.09</v>
      </c>
      <c r="G1724" s="17">
        <f t="shared" si="101"/>
        <v>7.8359314028103846</v>
      </c>
      <c r="J1724" s="11">
        <v>129</v>
      </c>
      <c r="K1724" s="11">
        <v>2.67</v>
      </c>
      <c r="L1724" s="11">
        <v>12.06</v>
      </c>
      <c r="M1724" s="11">
        <v>6.81</v>
      </c>
      <c r="N1724" s="11">
        <v>13.39</v>
      </c>
      <c r="O1724" s="17">
        <f t="shared" si="102"/>
        <v>2.1687898089171971</v>
      </c>
    </row>
    <row r="1725" spans="2:15" x14ac:dyDescent="0.25">
      <c r="B1725" s="11">
        <v>647</v>
      </c>
      <c r="C1725" s="11">
        <v>3327</v>
      </c>
      <c r="D1725" s="11">
        <v>6889</v>
      </c>
      <c r="E1725" s="11">
        <v>224.35</v>
      </c>
      <c r="F1725" s="11">
        <v>316.33</v>
      </c>
      <c r="G1725" s="17">
        <f t="shared" si="101"/>
        <v>7.8594027638613628</v>
      </c>
      <c r="J1725" s="11">
        <v>115</v>
      </c>
      <c r="K1725" s="11">
        <v>3.32</v>
      </c>
      <c r="L1725" s="11">
        <v>29.8</v>
      </c>
      <c r="M1725" s="11">
        <v>6.85</v>
      </c>
      <c r="N1725" s="11">
        <v>23.08</v>
      </c>
      <c r="O1725" s="17">
        <f t="shared" si="102"/>
        <v>2.1815286624203818</v>
      </c>
    </row>
    <row r="1726" spans="2:15" x14ac:dyDescent="0.25">
      <c r="B1726" s="11">
        <v>685</v>
      </c>
      <c r="C1726" s="11">
        <v>2829</v>
      </c>
      <c r="D1726" s="11">
        <v>6917</v>
      </c>
      <c r="E1726" s="11">
        <v>224.65</v>
      </c>
      <c r="F1726" s="11">
        <v>342.19</v>
      </c>
      <c r="G1726" s="17">
        <f t="shared" si="101"/>
        <v>7.869912328511055</v>
      </c>
      <c r="J1726" s="11">
        <v>124</v>
      </c>
      <c r="K1726" s="11">
        <v>3.09</v>
      </c>
      <c r="L1726" s="11">
        <v>26.84</v>
      </c>
      <c r="M1726" s="11">
        <v>7.06</v>
      </c>
      <c r="N1726" s="11">
        <v>20.100000000000001</v>
      </c>
      <c r="O1726" s="17">
        <f t="shared" si="102"/>
        <v>2.2484076433121016</v>
      </c>
    </row>
    <row r="1727" spans="2:15" x14ac:dyDescent="0.25">
      <c r="B1727" s="11">
        <v>788</v>
      </c>
      <c r="C1727" s="11">
        <v>3388</v>
      </c>
      <c r="D1727" s="11">
        <v>7524</v>
      </c>
      <c r="E1727" s="11">
        <v>225.14</v>
      </c>
      <c r="F1727" s="11">
        <v>336.58</v>
      </c>
      <c r="G1727" s="17">
        <f t="shared" si="101"/>
        <v>7.887077950772218</v>
      </c>
      <c r="J1727" s="11">
        <v>205</v>
      </c>
      <c r="K1727" s="11">
        <v>3.3</v>
      </c>
      <c r="L1727" s="11">
        <v>12.98</v>
      </c>
      <c r="M1727" s="11">
        <v>7.06</v>
      </c>
      <c r="N1727" s="11">
        <v>13.32</v>
      </c>
      <c r="O1727" s="17">
        <f t="shared" si="102"/>
        <v>2.2484076433121016</v>
      </c>
    </row>
    <row r="1728" spans="2:15" x14ac:dyDescent="0.25">
      <c r="B1728" s="11">
        <v>810</v>
      </c>
      <c r="C1728" s="11">
        <v>3198</v>
      </c>
      <c r="D1728" s="11">
        <v>8296</v>
      </c>
      <c r="E1728" s="11">
        <v>226.11</v>
      </c>
      <c r="F1728" s="11">
        <v>361.85</v>
      </c>
      <c r="G1728" s="17">
        <f t="shared" si="101"/>
        <v>7.9210588764728902</v>
      </c>
      <c r="J1728" s="11">
        <v>156</v>
      </c>
      <c r="K1728" s="11">
        <v>3.39</v>
      </c>
      <c r="L1728" s="11">
        <v>13.14</v>
      </c>
      <c r="M1728" s="11">
        <v>7.23</v>
      </c>
      <c r="N1728" s="11">
        <v>13.95</v>
      </c>
      <c r="O1728" s="17">
        <f t="shared" si="102"/>
        <v>2.3025477707006372</v>
      </c>
    </row>
    <row r="1729" spans="2:15" x14ac:dyDescent="0.25">
      <c r="B1729" s="11">
        <v>324</v>
      </c>
      <c r="C1729" s="11">
        <v>3077</v>
      </c>
      <c r="D1729" s="11">
        <v>6014</v>
      </c>
      <c r="E1729" s="11">
        <v>226.21</v>
      </c>
      <c r="F1729" s="11">
        <v>304.39</v>
      </c>
      <c r="G1729" s="17">
        <f t="shared" si="101"/>
        <v>7.9245620646894537</v>
      </c>
      <c r="J1729" s="11">
        <v>112</v>
      </c>
      <c r="K1729" s="11">
        <v>3.1</v>
      </c>
      <c r="L1729" s="11">
        <v>16.09</v>
      </c>
      <c r="M1729" s="11">
        <v>7.32</v>
      </c>
      <c r="N1729" s="11">
        <v>16.010000000000002</v>
      </c>
      <c r="O1729" s="17">
        <f t="shared" si="102"/>
        <v>2.3312101910828025</v>
      </c>
    </row>
    <row r="1730" spans="2:15" x14ac:dyDescent="0.25">
      <c r="B1730" s="11">
        <v>575</v>
      </c>
      <c r="C1730" s="11">
        <v>3054</v>
      </c>
      <c r="D1730" s="11">
        <v>8344</v>
      </c>
      <c r="E1730" s="11">
        <v>226.45</v>
      </c>
      <c r="F1730" s="11">
        <v>359.65</v>
      </c>
      <c r="G1730" s="17">
        <f t="shared" si="101"/>
        <v>7.9329697164092066</v>
      </c>
      <c r="J1730" s="11">
        <v>153</v>
      </c>
      <c r="K1730" s="11">
        <v>2.94</v>
      </c>
      <c r="L1730" s="11">
        <v>21.37</v>
      </c>
      <c r="M1730" s="11">
        <v>7.41</v>
      </c>
      <c r="N1730" s="11">
        <v>18.350000000000001</v>
      </c>
      <c r="O1730" s="17">
        <f t="shared" si="102"/>
        <v>2.3598726114649682</v>
      </c>
    </row>
    <row r="1731" spans="2:15" x14ac:dyDescent="0.25">
      <c r="B1731" s="11">
        <v>332</v>
      </c>
      <c r="C1731" s="11">
        <v>3331</v>
      </c>
      <c r="D1731" s="11">
        <v>6503</v>
      </c>
      <c r="E1731" s="11">
        <v>228.07</v>
      </c>
      <c r="F1731" s="11">
        <v>314.63</v>
      </c>
      <c r="G1731" s="17">
        <f t="shared" si="101"/>
        <v>7.9897213655175436</v>
      </c>
      <c r="J1731" s="11">
        <v>139</v>
      </c>
      <c r="K1731" s="11">
        <v>4.09</v>
      </c>
      <c r="L1731" s="11">
        <v>12.31</v>
      </c>
      <c r="M1731" s="11">
        <v>7.47</v>
      </c>
      <c r="N1731" s="11">
        <v>13.29</v>
      </c>
      <c r="O1731" s="17">
        <f t="shared" si="102"/>
        <v>2.378980891719745</v>
      </c>
    </row>
    <row r="1732" spans="2:15" x14ac:dyDescent="0.25">
      <c r="B1732" s="11">
        <v>581</v>
      </c>
      <c r="C1732" s="11">
        <v>2736</v>
      </c>
      <c r="D1732" s="11">
        <v>5691</v>
      </c>
      <c r="E1732" s="11">
        <v>228.31</v>
      </c>
      <c r="F1732" s="11">
        <v>310.14999999999998</v>
      </c>
      <c r="G1732" s="17">
        <f t="shared" si="101"/>
        <v>7.9981290172372974</v>
      </c>
      <c r="J1732" s="11">
        <v>27</v>
      </c>
      <c r="K1732" s="11">
        <v>3.61</v>
      </c>
      <c r="L1732" s="11">
        <v>20.8</v>
      </c>
      <c r="M1732" s="11">
        <v>7.51</v>
      </c>
      <c r="N1732" s="11">
        <v>17.53</v>
      </c>
      <c r="O1732" s="17">
        <f t="shared" si="102"/>
        <v>2.3917197452229297</v>
      </c>
    </row>
    <row r="1733" spans="2:15" x14ac:dyDescent="0.25">
      <c r="B1733" s="11">
        <v>476</v>
      </c>
      <c r="C1733" s="11">
        <v>3490</v>
      </c>
      <c r="D1733" s="11">
        <v>7646</v>
      </c>
      <c r="E1733" s="11">
        <v>230.41</v>
      </c>
      <c r="F1733" s="11">
        <v>336.29</v>
      </c>
      <c r="G1733" s="17">
        <f t="shared" si="101"/>
        <v>8.0716959697851411</v>
      </c>
      <c r="J1733" s="11">
        <v>125</v>
      </c>
      <c r="K1733" s="11">
        <v>3.69</v>
      </c>
      <c r="L1733" s="11">
        <v>30.65</v>
      </c>
      <c r="M1733" s="11">
        <v>7.59</v>
      </c>
      <c r="N1733" s="11">
        <v>21.52</v>
      </c>
      <c r="O1733" s="17">
        <f t="shared" si="102"/>
        <v>2.4171974522292992</v>
      </c>
    </row>
    <row r="1734" spans="2:15" x14ac:dyDescent="0.25">
      <c r="B1734" s="11">
        <v>794</v>
      </c>
      <c r="C1734" s="11">
        <v>3444</v>
      </c>
      <c r="D1734" s="11">
        <v>8018</v>
      </c>
      <c r="E1734" s="11">
        <v>230.55</v>
      </c>
      <c r="F1734" s="11">
        <v>345.12</v>
      </c>
      <c r="G1734" s="17">
        <f t="shared" si="101"/>
        <v>8.0766004332883323</v>
      </c>
      <c r="J1734" s="11">
        <v>152</v>
      </c>
      <c r="K1734" s="11">
        <v>4.0199999999999996</v>
      </c>
      <c r="L1734" s="11">
        <v>24.97</v>
      </c>
      <c r="M1734" s="11">
        <v>7.63</v>
      </c>
      <c r="N1734" s="11">
        <v>20.079999999999998</v>
      </c>
      <c r="O1734" s="17">
        <f t="shared" si="102"/>
        <v>2.4299363057324839</v>
      </c>
    </row>
    <row r="1735" spans="2:15" x14ac:dyDescent="0.25">
      <c r="B1735" s="11">
        <v>612</v>
      </c>
      <c r="C1735" s="11">
        <v>3812</v>
      </c>
      <c r="D1735" s="11">
        <v>8537</v>
      </c>
      <c r="E1735" s="11">
        <v>233.28</v>
      </c>
      <c r="F1735" s="11">
        <v>362.78</v>
      </c>
      <c r="G1735" s="17">
        <f t="shared" si="101"/>
        <v>8.1722374716005284</v>
      </c>
      <c r="J1735" s="11">
        <v>79</v>
      </c>
      <c r="K1735" s="11">
        <v>3.85</v>
      </c>
      <c r="L1735" s="11">
        <v>29.57</v>
      </c>
      <c r="M1735" s="11">
        <v>7.73</v>
      </c>
      <c r="N1735" s="11">
        <v>23.24</v>
      </c>
      <c r="O1735" s="17">
        <f t="shared" si="102"/>
        <v>2.4617834394904459</v>
      </c>
    </row>
    <row r="1736" spans="2:15" x14ac:dyDescent="0.25">
      <c r="B1736" s="11">
        <v>579</v>
      </c>
      <c r="C1736" s="11">
        <v>3245</v>
      </c>
      <c r="D1736" s="11">
        <v>7315</v>
      </c>
      <c r="E1736" s="11">
        <v>236.99</v>
      </c>
      <c r="F1736" s="11">
        <v>336.39</v>
      </c>
      <c r="G1736" s="17">
        <f t="shared" si="101"/>
        <v>8.3022057544350538</v>
      </c>
      <c r="J1736" s="11">
        <v>87</v>
      </c>
      <c r="K1736" s="11">
        <v>4.51</v>
      </c>
      <c r="L1736" s="11">
        <v>22.88</v>
      </c>
      <c r="M1736" s="11">
        <v>7.85</v>
      </c>
      <c r="N1736" s="11">
        <v>18.34</v>
      </c>
      <c r="O1736" s="17">
        <f t="shared" si="102"/>
        <v>2.5</v>
      </c>
    </row>
    <row r="1737" spans="2:15" x14ac:dyDescent="0.25">
      <c r="B1737" s="11">
        <v>603</v>
      </c>
      <c r="C1737" s="11">
        <v>3785</v>
      </c>
      <c r="D1737" s="11">
        <v>9502</v>
      </c>
      <c r="E1737" s="11">
        <v>237.24</v>
      </c>
      <c r="F1737" s="11">
        <v>367.95</v>
      </c>
      <c r="G1737" s="17">
        <f t="shared" si="101"/>
        <v>8.3109637249764639</v>
      </c>
      <c r="J1737" s="11">
        <v>268</v>
      </c>
      <c r="K1737" s="11">
        <v>3.58</v>
      </c>
      <c r="L1737" s="11">
        <v>18.100000000000001</v>
      </c>
      <c r="M1737" s="11">
        <v>7.85</v>
      </c>
      <c r="N1737" s="11">
        <v>16.54</v>
      </c>
      <c r="O1737" s="17">
        <f t="shared" si="102"/>
        <v>2.5</v>
      </c>
    </row>
    <row r="1738" spans="2:15" x14ac:dyDescent="0.25">
      <c r="B1738" s="11">
        <v>840</v>
      </c>
      <c r="C1738" s="11">
        <v>3416</v>
      </c>
      <c r="D1738" s="11">
        <v>7478</v>
      </c>
      <c r="E1738" s="11">
        <v>238.21</v>
      </c>
      <c r="F1738" s="11">
        <v>351.56</v>
      </c>
      <c r="G1738" s="17">
        <f t="shared" si="101"/>
        <v>8.3449446506771352</v>
      </c>
      <c r="J1738" s="11">
        <v>269</v>
      </c>
      <c r="K1738" s="11">
        <v>3.75</v>
      </c>
      <c r="L1738" s="11">
        <v>31.7</v>
      </c>
      <c r="M1738" s="11">
        <v>7.85</v>
      </c>
      <c r="N1738" s="11">
        <v>21.7</v>
      </c>
      <c r="O1738" s="17">
        <f t="shared" si="102"/>
        <v>2.5</v>
      </c>
    </row>
    <row r="1739" spans="2:15" x14ac:dyDescent="0.25">
      <c r="B1739" s="11">
        <v>328</v>
      </c>
      <c r="C1739" s="11">
        <v>3925</v>
      </c>
      <c r="D1739" s="11">
        <v>6956</v>
      </c>
      <c r="E1739" s="11">
        <v>239.18</v>
      </c>
      <c r="F1739" s="11">
        <v>319.02</v>
      </c>
      <c r="G1739" s="17">
        <f t="shared" si="101"/>
        <v>8.3789255763778065</v>
      </c>
      <c r="J1739" s="11">
        <v>146</v>
      </c>
      <c r="K1739" s="11">
        <v>4.05</v>
      </c>
      <c r="L1739" s="11">
        <v>15.38</v>
      </c>
      <c r="M1739" s="11">
        <v>7.88</v>
      </c>
      <c r="N1739" s="11">
        <v>15.04</v>
      </c>
      <c r="O1739" s="17">
        <f t="shared" si="102"/>
        <v>2.5095541401273884</v>
      </c>
    </row>
    <row r="1740" spans="2:15" x14ac:dyDescent="0.25">
      <c r="B1740" s="11">
        <v>605</v>
      </c>
      <c r="C1740" s="11">
        <v>3608</v>
      </c>
      <c r="D1740" s="11">
        <v>9228</v>
      </c>
      <c r="E1740" s="11">
        <v>239.42</v>
      </c>
      <c r="F1740" s="11">
        <v>367.45</v>
      </c>
      <c r="G1740" s="17">
        <f t="shared" si="101"/>
        <v>8.3873332280975585</v>
      </c>
      <c r="J1740" s="11">
        <v>142</v>
      </c>
      <c r="K1740" s="11">
        <v>4.37</v>
      </c>
      <c r="L1740" s="11">
        <v>14.85</v>
      </c>
      <c r="M1740" s="11">
        <v>7.94</v>
      </c>
      <c r="N1740" s="11">
        <v>14.57</v>
      </c>
      <c r="O1740" s="17">
        <f t="shared" si="102"/>
        <v>2.5286624203821657</v>
      </c>
    </row>
    <row r="1741" spans="2:15" x14ac:dyDescent="0.25">
      <c r="B1741" s="11">
        <v>773</v>
      </c>
      <c r="C1741" s="11">
        <v>3189</v>
      </c>
      <c r="D1741" s="11">
        <v>7746</v>
      </c>
      <c r="E1741" s="11">
        <v>240.11</v>
      </c>
      <c r="F1741" s="11">
        <v>352.09</v>
      </c>
      <c r="G1741" s="17">
        <f t="shared" si="101"/>
        <v>8.4115052267918511</v>
      </c>
      <c r="J1741" s="11">
        <v>203</v>
      </c>
      <c r="K1741" s="11">
        <v>4.49</v>
      </c>
      <c r="L1741" s="11">
        <v>28.08</v>
      </c>
      <c r="M1741" s="11">
        <v>7.94</v>
      </c>
      <c r="N1741" s="11">
        <v>20.57</v>
      </c>
      <c r="O1741" s="17">
        <f t="shared" si="102"/>
        <v>2.5286624203821657</v>
      </c>
    </row>
    <row r="1742" spans="2:15" x14ac:dyDescent="0.25">
      <c r="B1742" s="11">
        <v>538</v>
      </c>
      <c r="C1742" s="11">
        <v>3757</v>
      </c>
      <c r="D1742" s="11">
        <v>10145</v>
      </c>
      <c r="E1742" s="11">
        <v>240.55</v>
      </c>
      <c r="F1742" s="11">
        <v>385.75</v>
      </c>
      <c r="G1742" s="17">
        <f t="shared" ref="G1742:G1805" si="103">E1742/(3.14*9.0909)</f>
        <v>8.4269192549447336</v>
      </c>
      <c r="J1742" s="11">
        <v>52</v>
      </c>
      <c r="K1742" s="11">
        <v>3.99</v>
      </c>
      <c r="L1742" s="11">
        <v>14.37</v>
      </c>
      <c r="M1742" s="11">
        <v>7.97</v>
      </c>
      <c r="N1742" s="11">
        <v>14.53</v>
      </c>
      <c r="O1742" s="17">
        <f t="shared" si="102"/>
        <v>2.5382165605095541</v>
      </c>
    </row>
    <row r="1743" spans="2:15" x14ac:dyDescent="0.25">
      <c r="B1743" s="11">
        <v>850</v>
      </c>
      <c r="C1743" s="11">
        <v>3685</v>
      </c>
      <c r="D1743" s="11">
        <v>7594</v>
      </c>
      <c r="E1743" s="11">
        <v>240.79</v>
      </c>
      <c r="F1743" s="11">
        <v>335.12</v>
      </c>
      <c r="G1743" s="17">
        <f t="shared" si="103"/>
        <v>8.4353269066644856</v>
      </c>
      <c r="J1743" s="11">
        <v>217</v>
      </c>
      <c r="K1743" s="11">
        <v>3.82</v>
      </c>
      <c r="L1743" s="11">
        <v>16.82</v>
      </c>
      <c r="M1743" s="11">
        <v>7.98</v>
      </c>
      <c r="N1743" s="11">
        <v>16.29</v>
      </c>
      <c r="O1743" s="17">
        <f t="shared" si="102"/>
        <v>2.5414012738853504</v>
      </c>
    </row>
    <row r="1744" spans="2:15" x14ac:dyDescent="0.25">
      <c r="B1744" s="11">
        <v>494</v>
      </c>
      <c r="C1744" s="11">
        <v>3945</v>
      </c>
      <c r="D1744" s="11">
        <v>7931</v>
      </c>
      <c r="E1744" s="11">
        <v>241.87</v>
      </c>
      <c r="F1744" s="11">
        <v>337.61</v>
      </c>
      <c r="G1744" s="17">
        <f t="shared" si="103"/>
        <v>8.4731613394033776</v>
      </c>
      <c r="J1744" s="11">
        <v>61</v>
      </c>
      <c r="K1744" s="11">
        <v>3.27</v>
      </c>
      <c r="L1744" s="11">
        <v>11.54</v>
      </c>
      <c r="M1744" s="11">
        <v>8.0399999999999991</v>
      </c>
      <c r="N1744" s="11">
        <v>13.86</v>
      </c>
      <c r="O1744" s="17">
        <f t="shared" si="102"/>
        <v>2.5605095541401268</v>
      </c>
    </row>
    <row r="1745" spans="2:15" x14ac:dyDescent="0.25">
      <c r="B1745" s="11">
        <v>697</v>
      </c>
      <c r="C1745" s="11">
        <v>4217</v>
      </c>
      <c r="D1745" s="11">
        <v>9587</v>
      </c>
      <c r="E1745" s="11">
        <v>242.01</v>
      </c>
      <c r="F1745" s="11">
        <v>371.89</v>
      </c>
      <c r="G1745" s="17">
        <f t="shared" si="103"/>
        <v>8.478065802906567</v>
      </c>
      <c r="J1745" s="11">
        <v>78</v>
      </c>
      <c r="K1745" s="11">
        <v>4.3899999999999997</v>
      </c>
      <c r="L1745" s="11">
        <v>29.15</v>
      </c>
      <c r="M1745" s="11">
        <v>8.2200000000000006</v>
      </c>
      <c r="N1745" s="11">
        <v>22.44</v>
      </c>
      <c r="O1745" s="17">
        <f t="shared" si="102"/>
        <v>2.6178343949044587</v>
      </c>
    </row>
    <row r="1746" spans="2:15" x14ac:dyDescent="0.25">
      <c r="B1746" s="11">
        <v>790</v>
      </c>
      <c r="C1746" s="11">
        <v>3946</v>
      </c>
      <c r="D1746" s="11">
        <v>8794</v>
      </c>
      <c r="E1746" s="11">
        <v>243.48</v>
      </c>
      <c r="F1746" s="11">
        <v>356.15</v>
      </c>
      <c r="G1746" s="17">
        <f t="shared" si="103"/>
        <v>8.5295626696900584</v>
      </c>
      <c r="J1746" s="11">
        <v>77</v>
      </c>
      <c r="K1746" s="11">
        <v>4.46</v>
      </c>
      <c r="L1746" s="11">
        <v>18.02</v>
      </c>
      <c r="M1746" s="11">
        <v>8.32</v>
      </c>
      <c r="N1746" s="11">
        <v>16.670000000000002</v>
      </c>
      <c r="O1746" s="17">
        <f t="shared" si="102"/>
        <v>2.6496815286624202</v>
      </c>
    </row>
    <row r="1747" spans="2:15" x14ac:dyDescent="0.25">
      <c r="B1747" s="11">
        <v>459</v>
      </c>
      <c r="C1747" s="11">
        <v>4164</v>
      </c>
      <c r="D1747" s="11">
        <v>10061</v>
      </c>
      <c r="E1747" s="11">
        <v>244.31</v>
      </c>
      <c r="F1747" s="11">
        <v>383.26</v>
      </c>
      <c r="G1747" s="17">
        <f t="shared" si="103"/>
        <v>8.5586391318875403</v>
      </c>
      <c r="J1747" s="11">
        <v>171</v>
      </c>
      <c r="K1747" s="11">
        <v>4.5</v>
      </c>
      <c r="L1747" s="11">
        <v>14.25</v>
      </c>
      <c r="M1747" s="11">
        <v>8.51</v>
      </c>
      <c r="N1747" s="11">
        <v>14.83</v>
      </c>
      <c r="O1747" s="17">
        <f t="shared" si="102"/>
        <v>2.7101910828025475</v>
      </c>
    </row>
    <row r="1748" spans="2:15" x14ac:dyDescent="0.25">
      <c r="B1748" s="11">
        <v>814</v>
      </c>
      <c r="C1748" s="11">
        <v>4197</v>
      </c>
      <c r="D1748" s="11">
        <v>8383</v>
      </c>
      <c r="E1748" s="11">
        <v>244.94</v>
      </c>
      <c r="F1748" s="11">
        <v>342.53</v>
      </c>
      <c r="G1748" s="17">
        <f t="shared" si="103"/>
        <v>8.5807092176518935</v>
      </c>
      <c r="J1748" s="11">
        <v>271</v>
      </c>
      <c r="K1748" s="11">
        <v>4.82</v>
      </c>
      <c r="L1748" s="11">
        <v>24.22</v>
      </c>
      <c r="M1748" s="11">
        <v>8.66</v>
      </c>
      <c r="N1748" s="11">
        <v>19.04</v>
      </c>
      <c r="O1748" s="17">
        <f t="shared" si="102"/>
        <v>2.7579617834394905</v>
      </c>
    </row>
    <row r="1749" spans="2:15" x14ac:dyDescent="0.25">
      <c r="B1749" s="11">
        <v>405</v>
      </c>
      <c r="C1749" s="11">
        <v>4141</v>
      </c>
      <c r="D1749" s="11">
        <v>9922</v>
      </c>
      <c r="E1749" s="11">
        <v>247.87</v>
      </c>
      <c r="F1749" s="11">
        <v>392.58</v>
      </c>
      <c r="G1749" s="17">
        <f t="shared" si="103"/>
        <v>8.6833526323972183</v>
      </c>
      <c r="J1749" s="11">
        <v>3</v>
      </c>
      <c r="K1749" s="11">
        <v>4.97</v>
      </c>
      <c r="L1749" s="11">
        <v>29.45</v>
      </c>
      <c r="M1749" s="11">
        <v>8.69</v>
      </c>
      <c r="N1749" s="11">
        <v>20.71</v>
      </c>
      <c r="O1749" s="17">
        <f t="shared" si="102"/>
        <v>2.7675159235668789</v>
      </c>
    </row>
    <row r="1750" spans="2:15" x14ac:dyDescent="0.25">
      <c r="B1750" s="11">
        <v>537</v>
      </c>
      <c r="C1750" s="11">
        <v>3899</v>
      </c>
      <c r="D1750" s="11">
        <v>13262</v>
      </c>
      <c r="E1750" s="11">
        <v>248.25</v>
      </c>
      <c r="F1750" s="11">
        <v>444.52</v>
      </c>
      <c r="G1750" s="17">
        <f t="shared" si="103"/>
        <v>8.6966647476201615</v>
      </c>
      <c r="J1750" s="11">
        <v>127</v>
      </c>
      <c r="K1750" s="11">
        <v>4.21</v>
      </c>
      <c r="L1750" s="11">
        <v>24.6</v>
      </c>
      <c r="M1750" s="11">
        <v>8.7899999999999991</v>
      </c>
      <c r="N1750" s="11">
        <v>19.440000000000001</v>
      </c>
      <c r="O1750" s="17">
        <f t="shared" si="102"/>
        <v>2.7993630573248405</v>
      </c>
    </row>
    <row r="1751" spans="2:15" x14ac:dyDescent="0.25">
      <c r="B1751" s="11">
        <v>488</v>
      </c>
      <c r="C1751" s="11">
        <v>3869</v>
      </c>
      <c r="D1751" s="11">
        <v>9274</v>
      </c>
      <c r="E1751" s="11">
        <v>249.04</v>
      </c>
      <c r="F1751" s="11">
        <v>375.02</v>
      </c>
      <c r="G1751" s="17">
        <f t="shared" si="103"/>
        <v>8.7243399345310166</v>
      </c>
      <c r="J1751" s="11">
        <v>106</v>
      </c>
      <c r="K1751" s="11">
        <v>5.28</v>
      </c>
      <c r="L1751" s="11">
        <v>19.239999999999998</v>
      </c>
      <c r="M1751" s="11">
        <v>8.82</v>
      </c>
      <c r="N1751" s="11">
        <v>18.760000000000002</v>
      </c>
      <c r="O1751" s="17">
        <f t="shared" si="102"/>
        <v>2.8089171974522293</v>
      </c>
    </row>
    <row r="1752" spans="2:15" x14ac:dyDescent="0.25">
      <c r="B1752" s="11">
        <v>809</v>
      </c>
      <c r="C1752" s="11">
        <v>4163</v>
      </c>
      <c r="D1752" s="11">
        <v>8172</v>
      </c>
      <c r="E1752" s="11">
        <v>251.14</v>
      </c>
      <c r="F1752" s="11">
        <v>344.88</v>
      </c>
      <c r="G1752" s="17">
        <f t="shared" si="103"/>
        <v>8.7979068870788613</v>
      </c>
      <c r="J1752" s="11">
        <v>163</v>
      </c>
      <c r="K1752" s="11">
        <v>4.04</v>
      </c>
      <c r="L1752" s="11">
        <v>20.63</v>
      </c>
      <c r="M1752" s="11">
        <v>8.82</v>
      </c>
      <c r="N1752" s="11">
        <v>18.39</v>
      </c>
      <c r="O1752" s="17">
        <f t="shared" si="102"/>
        <v>2.8089171974522293</v>
      </c>
    </row>
    <row r="1753" spans="2:15" x14ac:dyDescent="0.25">
      <c r="B1753" s="11">
        <v>548</v>
      </c>
      <c r="C1753" s="11">
        <v>3925</v>
      </c>
      <c r="D1753" s="11">
        <v>8124</v>
      </c>
      <c r="E1753" s="11">
        <v>251.76</v>
      </c>
      <c r="F1753" s="11">
        <v>356.92</v>
      </c>
      <c r="G1753" s="17">
        <f t="shared" si="103"/>
        <v>8.8196266540215582</v>
      </c>
      <c r="J1753" s="11">
        <v>59</v>
      </c>
      <c r="K1753" s="11">
        <v>4.5</v>
      </c>
      <c r="L1753" s="11">
        <v>16.52</v>
      </c>
      <c r="M1753" s="11">
        <v>8.9499999999999993</v>
      </c>
      <c r="N1753" s="11">
        <v>16.05</v>
      </c>
      <c r="O1753" s="17">
        <f t="shared" si="102"/>
        <v>2.8503184713375793</v>
      </c>
    </row>
    <row r="1754" spans="2:15" x14ac:dyDescent="0.25">
      <c r="B1754" s="11">
        <v>853</v>
      </c>
      <c r="C1754" s="11">
        <v>3978</v>
      </c>
      <c r="D1754" s="11">
        <v>8163</v>
      </c>
      <c r="E1754" s="11">
        <v>252.55</v>
      </c>
      <c r="F1754" s="11">
        <v>351.71</v>
      </c>
      <c r="G1754" s="17">
        <f t="shared" si="103"/>
        <v>8.8473018409324151</v>
      </c>
      <c r="J1754" s="11">
        <v>36</v>
      </c>
      <c r="K1754" s="11">
        <v>5.24</v>
      </c>
      <c r="L1754" s="11">
        <v>28.1</v>
      </c>
      <c r="M1754" s="11">
        <v>9.0399999999999991</v>
      </c>
      <c r="N1754" s="11">
        <v>20.010000000000002</v>
      </c>
      <c r="O1754" s="17">
        <f t="shared" ref="O1754:O1817" si="104">M1754/3.14</f>
        <v>2.878980891719745</v>
      </c>
    </row>
    <row r="1755" spans="2:15" x14ac:dyDescent="0.25">
      <c r="B1755" s="11">
        <v>872</v>
      </c>
      <c r="C1755" s="11">
        <v>3386</v>
      </c>
      <c r="D1755" s="11">
        <v>8375</v>
      </c>
      <c r="E1755" s="11">
        <v>252.74</v>
      </c>
      <c r="F1755" s="11">
        <v>367.55</v>
      </c>
      <c r="G1755" s="17">
        <f t="shared" si="103"/>
        <v>8.8539578985438858</v>
      </c>
      <c r="J1755" s="11">
        <v>252</v>
      </c>
      <c r="K1755" s="11">
        <v>5.55</v>
      </c>
      <c r="L1755" s="11">
        <v>13.6</v>
      </c>
      <c r="M1755" s="11">
        <v>9.17</v>
      </c>
      <c r="N1755" s="11">
        <v>14.14</v>
      </c>
      <c r="O1755" s="17">
        <f t="shared" si="104"/>
        <v>2.9203821656050954</v>
      </c>
    </row>
    <row r="1756" spans="2:15" x14ac:dyDescent="0.25">
      <c r="B1756" s="11">
        <v>741</v>
      </c>
      <c r="C1756" s="11">
        <v>4354</v>
      </c>
      <c r="D1756" s="11">
        <v>8685</v>
      </c>
      <c r="E1756" s="11">
        <v>252.94</v>
      </c>
      <c r="F1756" s="11">
        <v>353.85</v>
      </c>
      <c r="G1756" s="17">
        <f t="shared" si="103"/>
        <v>8.8609642749770146</v>
      </c>
      <c r="J1756" s="11">
        <v>253</v>
      </c>
      <c r="K1756" s="11">
        <v>5.36</v>
      </c>
      <c r="L1756" s="11">
        <v>17.91</v>
      </c>
      <c r="M1756" s="11">
        <v>9.18</v>
      </c>
      <c r="N1756" s="11">
        <v>16.440000000000001</v>
      </c>
      <c r="O1756" s="17">
        <f t="shared" si="104"/>
        <v>2.9235668789808913</v>
      </c>
    </row>
    <row r="1757" spans="2:15" x14ac:dyDescent="0.25">
      <c r="B1757" s="11">
        <v>335</v>
      </c>
      <c r="C1757" s="11">
        <v>4163</v>
      </c>
      <c r="D1757" s="11">
        <v>7179</v>
      </c>
      <c r="E1757" s="11">
        <v>253.38</v>
      </c>
      <c r="F1757" s="11">
        <v>327.42</v>
      </c>
      <c r="G1757" s="17">
        <f t="shared" si="103"/>
        <v>8.8763783031298953</v>
      </c>
      <c r="J1757" s="11">
        <v>109</v>
      </c>
      <c r="K1757" s="11">
        <v>5.94</v>
      </c>
      <c r="L1757" s="11">
        <v>25.46</v>
      </c>
      <c r="M1757" s="11">
        <v>9.1999999999999993</v>
      </c>
      <c r="N1757" s="11">
        <v>19.309999999999999</v>
      </c>
      <c r="O1757" s="17">
        <f t="shared" si="104"/>
        <v>2.9299363057324839</v>
      </c>
    </row>
    <row r="1758" spans="2:15" x14ac:dyDescent="0.25">
      <c r="B1758" s="11">
        <v>370</v>
      </c>
      <c r="C1758" s="11">
        <v>4114</v>
      </c>
      <c r="D1758" s="11">
        <v>10033</v>
      </c>
      <c r="E1758" s="11">
        <v>253.38</v>
      </c>
      <c r="F1758" s="11">
        <v>403.61</v>
      </c>
      <c r="G1758" s="17">
        <f t="shared" si="103"/>
        <v>8.8763783031298953</v>
      </c>
      <c r="J1758" s="11">
        <v>235</v>
      </c>
      <c r="K1758" s="11">
        <v>4.9400000000000004</v>
      </c>
      <c r="L1758" s="11">
        <v>25.34</v>
      </c>
      <c r="M1758" s="11">
        <v>9.2200000000000006</v>
      </c>
      <c r="N1758" s="11">
        <v>19.39</v>
      </c>
      <c r="O1758" s="17">
        <f t="shared" si="104"/>
        <v>2.9363057324840764</v>
      </c>
    </row>
    <row r="1759" spans="2:15" x14ac:dyDescent="0.25">
      <c r="B1759" s="11">
        <v>781</v>
      </c>
      <c r="C1759" s="11">
        <v>4233</v>
      </c>
      <c r="D1759" s="11">
        <v>8044</v>
      </c>
      <c r="E1759" s="11">
        <v>256.58999999999997</v>
      </c>
      <c r="F1759" s="11">
        <v>346.05</v>
      </c>
      <c r="G1759" s="17">
        <f t="shared" si="103"/>
        <v>8.9888306448815989</v>
      </c>
      <c r="J1759" s="11">
        <v>21</v>
      </c>
      <c r="K1759" s="11">
        <v>5.28</v>
      </c>
      <c r="L1759" s="11">
        <v>16.86</v>
      </c>
      <c r="M1759" s="11">
        <v>9.31</v>
      </c>
      <c r="N1759" s="11">
        <v>16.399999999999999</v>
      </c>
      <c r="O1759" s="17">
        <f t="shared" si="104"/>
        <v>2.9649681528662422</v>
      </c>
    </row>
    <row r="1760" spans="2:15" x14ac:dyDescent="0.25">
      <c r="B1760" s="11">
        <v>678</v>
      </c>
      <c r="C1760" s="11">
        <v>4589</v>
      </c>
      <c r="D1760" s="11">
        <v>8863</v>
      </c>
      <c r="E1760" s="11">
        <v>257.18</v>
      </c>
      <c r="F1760" s="11">
        <v>355.85</v>
      </c>
      <c r="G1760" s="17">
        <f t="shared" si="103"/>
        <v>9.0094994553593288</v>
      </c>
      <c r="J1760" s="11">
        <v>230</v>
      </c>
      <c r="K1760" s="11">
        <v>5.38</v>
      </c>
      <c r="L1760" s="11">
        <v>30.95</v>
      </c>
      <c r="M1760" s="11">
        <v>9.39</v>
      </c>
      <c r="N1760" s="11">
        <v>21.59</v>
      </c>
      <c r="O1760" s="17">
        <f t="shared" si="104"/>
        <v>2.9904458598726116</v>
      </c>
    </row>
    <row r="1761" spans="2:15" x14ac:dyDescent="0.25">
      <c r="B1761" s="11">
        <v>837</v>
      </c>
      <c r="C1761" s="11">
        <v>3869</v>
      </c>
      <c r="D1761" s="11">
        <v>8761</v>
      </c>
      <c r="E1761" s="11">
        <v>257.48</v>
      </c>
      <c r="F1761" s="11">
        <v>374.78</v>
      </c>
      <c r="G1761" s="17">
        <f t="shared" si="103"/>
        <v>9.0200090200090202</v>
      </c>
      <c r="J1761" s="11">
        <v>63</v>
      </c>
      <c r="K1761" s="11">
        <v>5.58</v>
      </c>
      <c r="L1761" s="11">
        <v>16.239999999999998</v>
      </c>
      <c r="M1761" s="11">
        <v>9.4600000000000009</v>
      </c>
      <c r="N1761" s="11">
        <v>15.49</v>
      </c>
      <c r="O1761" s="17">
        <f t="shared" si="104"/>
        <v>3.0127388535031847</v>
      </c>
    </row>
    <row r="1762" spans="2:15" x14ac:dyDescent="0.25">
      <c r="B1762" s="11">
        <v>376</v>
      </c>
      <c r="C1762" s="11">
        <v>4134</v>
      </c>
      <c r="D1762" s="11">
        <v>9647</v>
      </c>
      <c r="E1762" s="11">
        <v>258.25</v>
      </c>
      <c r="F1762" s="11">
        <v>383.2</v>
      </c>
      <c r="G1762" s="17">
        <f t="shared" si="103"/>
        <v>9.0469835692765628</v>
      </c>
      <c r="J1762" s="11">
        <v>33</v>
      </c>
      <c r="K1762" s="11">
        <v>5.46</v>
      </c>
      <c r="L1762" s="11">
        <v>25.93</v>
      </c>
      <c r="M1762" s="11">
        <v>9.5299999999999994</v>
      </c>
      <c r="N1762" s="11">
        <v>19.38</v>
      </c>
      <c r="O1762" s="17">
        <f t="shared" si="104"/>
        <v>3.0350318471337578</v>
      </c>
    </row>
    <row r="1763" spans="2:15" x14ac:dyDescent="0.25">
      <c r="B1763" s="11">
        <v>725</v>
      </c>
      <c r="C1763" s="11">
        <v>4516</v>
      </c>
      <c r="D1763" s="11">
        <v>9181</v>
      </c>
      <c r="E1763" s="11">
        <v>258.31</v>
      </c>
      <c r="F1763" s="11">
        <v>365.71</v>
      </c>
      <c r="G1763" s="17">
        <f t="shared" si="103"/>
        <v>9.0490854822065021</v>
      </c>
      <c r="J1763" s="11">
        <v>265</v>
      </c>
      <c r="K1763" s="11">
        <v>6.28</v>
      </c>
      <c r="L1763" s="11">
        <v>30.35</v>
      </c>
      <c r="M1763" s="11">
        <v>9.57</v>
      </c>
      <c r="N1763" s="11">
        <v>21.51</v>
      </c>
      <c r="O1763" s="17">
        <f t="shared" si="104"/>
        <v>3.0477707006369426</v>
      </c>
    </row>
    <row r="1764" spans="2:15" x14ac:dyDescent="0.25">
      <c r="B1764" s="11">
        <v>823</v>
      </c>
      <c r="C1764" s="11">
        <v>4638</v>
      </c>
      <c r="D1764" s="11">
        <v>8850</v>
      </c>
      <c r="E1764" s="11">
        <v>259.08</v>
      </c>
      <c r="F1764" s="11">
        <v>354.33</v>
      </c>
      <c r="G1764" s="17">
        <f t="shared" si="103"/>
        <v>9.0760600314740447</v>
      </c>
      <c r="J1764" s="11">
        <v>187</v>
      </c>
      <c r="K1764" s="11">
        <v>4.95</v>
      </c>
      <c r="L1764" s="11">
        <v>14.44</v>
      </c>
      <c r="M1764" s="11">
        <v>9.64</v>
      </c>
      <c r="N1764" s="11">
        <v>15.89</v>
      </c>
      <c r="O1764" s="17">
        <f t="shared" si="104"/>
        <v>3.0700636942675161</v>
      </c>
    </row>
    <row r="1765" spans="2:15" x14ac:dyDescent="0.25">
      <c r="B1765" s="11">
        <v>739</v>
      </c>
      <c r="C1765" s="11">
        <v>4454</v>
      </c>
      <c r="D1765" s="11">
        <v>9523</v>
      </c>
      <c r="E1765" s="11">
        <v>259.38</v>
      </c>
      <c r="F1765" s="11">
        <v>373.61</v>
      </c>
      <c r="G1765" s="17">
        <f t="shared" si="103"/>
        <v>9.086569596123736</v>
      </c>
      <c r="J1765" s="11">
        <v>189</v>
      </c>
      <c r="K1765" s="11">
        <v>5.88</v>
      </c>
      <c r="L1765" s="11">
        <v>29.11</v>
      </c>
      <c r="M1765" s="11">
        <v>9.65</v>
      </c>
      <c r="N1765" s="11">
        <v>21.93</v>
      </c>
      <c r="O1765" s="17">
        <f t="shared" si="104"/>
        <v>3.073248407643312</v>
      </c>
    </row>
    <row r="1766" spans="2:15" x14ac:dyDescent="0.25">
      <c r="B1766" s="11">
        <v>774</v>
      </c>
      <c r="C1766" s="11">
        <v>4306</v>
      </c>
      <c r="D1766" s="11">
        <v>9335</v>
      </c>
      <c r="E1766" s="11">
        <v>261.62</v>
      </c>
      <c r="F1766" s="11">
        <v>374.09</v>
      </c>
      <c r="G1766" s="17">
        <f t="shared" si="103"/>
        <v>9.1650410121747701</v>
      </c>
      <c r="J1766" s="11">
        <v>180</v>
      </c>
      <c r="K1766" s="11">
        <v>4.78</v>
      </c>
      <c r="L1766" s="11">
        <v>17.88</v>
      </c>
      <c r="M1766" s="11">
        <v>9.75</v>
      </c>
      <c r="N1766" s="11">
        <v>17.100000000000001</v>
      </c>
      <c r="O1766" s="17">
        <f t="shared" si="104"/>
        <v>3.105095541401274</v>
      </c>
    </row>
    <row r="1767" spans="2:15" x14ac:dyDescent="0.25">
      <c r="B1767" s="11">
        <v>563</v>
      </c>
      <c r="C1767" s="11">
        <v>4373</v>
      </c>
      <c r="D1767" s="11">
        <v>10052</v>
      </c>
      <c r="E1767" s="11">
        <v>263.27999999999997</v>
      </c>
      <c r="F1767" s="11">
        <v>389.06</v>
      </c>
      <c r="G1767" s="17">
        <f t="shared" si="103"/>
        <v>9.2231939365697322</v>
      </c>
      <c r="J1767" s="11">
        <v>172</v>
      </c>
      <c r="K1767" s="11">
        <v>6.73</v>
      </c>
      <c r="L1767" s="11">
        <v>18.23</v>
      </c>
      <c r="M1767" s="11">
        <v>9.7799999999999994</v>
      </c>
      <c r="N1767" s="11">
        <v>16.45</v>
      </c>
      <c r="O1767" s="17">
        <f t="shared" si="104"/>
        <v>3.114649681528662</v>
      </c>
    </row>
    <row r="1768" spans="2:15" x14ac:dyDescent="0.25">
      <c r="B1768" s="11">
        <v>680</v>
      </c>
      <c r="C1768" s="11">
        <v>4624</v>
      </c>
      <c r="D1768" s="11">
        <v>10041</v>
      </c>
      <c r="E1768" s="11">
        <v>263.27999999999997</v>
      </c>
      <c r="F1768" s="11">
        <v>385.75</v>
      </c>
      <c r="G1768" s="17">
        <f t="shared" si="103"/>
        <v>9.2231939365697322</v>
      </c>
      <c r="J1768" s="11">
        <v>68</v>
      </c>
      <c r="K1768" s="11">
        <v>5.17</v>
      </c>
      <c r="L1768" s="11">
        <v>16.809999999999999</v>
      </c>
      <c r="M1768" s="11">
        <v>9.82</v>
      </c>
      <c r="N1768" s="11">
        <v>16.57</v>
      </c>
      <c r="O1768" s="17">
        <f t="shared" si="104"/>
        <v>3.1273885350318471</v>
      </c>
    </row>
    <row r="1769" spans="2:15" x14ac:dyDescent="0.25">
      <c r="B1769" s="11">
        <v>709</v>
      </c>
      <c r="C1769" s="11">
        <v>4669</v>
      </c>
      <c r="D1769" s="11">
        <v>9979</v>
      </c>
      <c r="E1769" s="11">
        <v>263.52</v>
      </c>
      <c r="F1769" s="11">
        <v>382.48</v>
      </c>
      <c r="G1769" s="17">
        <f t="shared" si="103"/>
        <v>9.231601588289486</v>
      </c>
      <c r="J1769" s="11">
        <v>213</v>
      </c>
      <c r="K1769" s="11">
        <v>5.99</v>
      </c>
      <c r="L1769" s="11">
        <v>37.590000000000003</v>
      </c>
      <c r="M1769" s="11">
        <v>9.82</v>
      </c>
      <c r="N1769" s="11">
        <v>23.7</v>
      </c>
      <c r="O1769" s="17">
        <f t="shared" si="104"/>
        <v>3.1273885350318471</v>
      </c>
    </row>
    <row r="1770" spans="2:15" x14ac:dyDescent="0.25">
      <c r="B1770" s="11">
        <v>796</v>
      </c>
      <c r="C1770" s="11">
        <v>4705</v>
      </c>
      <c r="D1770" s="11">
        <v>10592</v>
      </c>
      <c r="E1770" s="11">
        <v>265.18</v>
      </c>
      <c r="F1770" s="11">
        <v>391.3</v>
      </c>
      <c r="G1770" s="17">
        <f t="shared" si="103"/>
        <v>9.2897545126844498</v>
      </c>
      <c r="J1770" s="11">
        <v>88</v>
      </c>
      <c r="K1770" s="11">
        <v>6.35</v>
      </c>
      <c r="L1770" s="11">
        <v>17.579999999999998</v>
      </c>
      <c r="M1770" s="11">
        <v>9.84</v>
      </c>
      <c r="N1770" s="11">
        <v>17.21</v>
      </c>
      <c r="O1770" s="17">
        <f t="shared" si="104"/>
        <v>3.1337579617834392</v>
      </c>
    </row>
    <row r="1771" spans="2:15" x14ac:dyDescent="0.25">
      <c r="B1771" s="11">
        <v>851</v>
      </c>
      <c r="C1771" s="11">
        <v>4525</v>
      </c>
      <c r="D1771" s="11">
        <v>8093</v>
      </c>
      <c r="E1771" s="11">
        <v>266.35000000000002</v>
      </c>
      <c r="F1771" s="11">
        <v>348.09</v>
      </c>
      <c r="G1771" s="17">
        <f t="shared" si="103"/>
        <v>9.3307418148182482</v>
      </c>
      <c r="J1771" s="11">
        <v>128</v>
      </c>
      <c r="K1771" s="11">
        <v>5.25</v>
      </c>
      <c r="L1771" s="11">
        <v>40.14</v>
      </c>
      <c r="M1771" s="11">
        <v>9.92</v>
      </c>
      <c r="N1771" s="11">
        <v>24.61</v>
      </c>
      <c r="O1771" s="17">
        <f t="shared" si="104"/>
        <v>3.1592356687898087</v>
      </c>
    </row>
    <row r="1772" spans="2:15" x14ac:dyDescent="0.25">
      <c r="B1772" s="11">
        <v>825</v>
      </c>
      <c r="C1772" s="11">
        <v>4878</v>
      </c>
      <c r="D1772" s="11">
        <v>9173</v>
      </c>
      <c r="E1772" s="11">
        <v>267.08</v>
      </c>
      <c r="F1772" s="11">
        <v>362.33</v>
      </c>
      <c r="G1772" s="17">
        <f t="shared" si="103"/>
        <v>9.3563150887991657</v>
      </c>
      <c r="J1772" s="11">
        <v>270</v>
      </c>
      <c r="K1772" s="11">
        <v>6.34</v>
      </c>
      <c r="L1772" s="11">
        <v>26.47</v>
      </c>
      <c r="M1772" s="11">
        <v>9.9499999999999993</v>
      </c>
      <c r="N1772" s="11">
        <v>19.420000000000002</v>
      </c>
      <c r="O1772" s="17">
        <f t="shared" si="104"/>
        <v>3.1687898089171971</v>
      </c>
    </row>
    <row r="1773" spans="2:15" x14ac:dyDescent="0.25">
      <c r="B1773" s="11">
        <v>854</v>
      </c>
      <c r="C1773" s="11">
        <v>4613</v>
      </c>
      <c r="D1773" s="11">
        <v>9095</v>
      </c>
      <c r="E1773" s="11">
        <v>268.01</v>
      </c>
      <c r="F1773" s="11">
        <v>370.92</v>
      </c>
      <c r="G1773" s="17">
        <f t="shared" si="103"/>
        <v>9.3888947392132103</v>
      </c>
      <c r="J1773" s="11">
        <v>73</v>
      </c>
      <c r="K1773" s="11">
        <v>5.42</v>
      </c>
      <c r="L1773" s="11">
        <v>28.53</v>
      </c>
      <c r="M1773" s="11">
        <v>9.9700000000000006</v>
      </c>
      <c r="N1773" s="11">
        <v>21.1</v>
      </c>
      <c r="O1773" s="17">
        <f t="shared" si="104"/>
        <v>3.1751592356687901</v>
      </c>
    </row>
    <row r="1774" spans="2:15" x14ac:dyDescent="0.25">
      <c r="B1774" s="11">
        <v>681</v>
      </c>
      <c r="C1774" s="11">
        <v>4854</v>
      </c>
      <c r="D1774" s="11">
        <v>9887</v>
      </c>
      <c r="E1774" s="11">
        <v>268.19</v>
      </c>
      <c r="F1774" s="11">
        <v>376.62</v>
      </c>
      <c r="G1774" s="17">
        <f t="shared" si="103"/>
        <v>9.3952004780030265</v>
      </c>
      <c r="J1774" s="11">
        <v>143</v>
      </c>
      <c r="K1774" s="11">
        <v>6.97</v>
      </c>
      <c r="L1774" s="11">
        <v>26.89</v>
      </c>
      <c r="M1774" s="11">
        <v>10.16</v>
      </c>
      <c r="N1774" s="11">
        <v>20.12</v>
      </c>
      <c r="O1774" s="17">
        <f t="shared" si="104"/>
        <v>3.2356687898089169</v>
      </c>
    </row>
    <row r="1775" spans="2:15" x14ac:dyDescent="0.25">
      <c r="B1775" s="11">
        <v>371</v>
      </c>
      <c r="C1775" s="11">
        <v>4542</v>
      </c>
      <c r="D1775" s="11">
        <v>10841</v>
      </c>
      <c r="E1775" s="11">
        <v>268.63</v>
      </c>
      <c r="F1775" s="11">
        <v>410.27</v>
      </c>
      <c r="G1775" s="17">
        <f t="shared" si="103"/>
        <v>9.4106145061559072</v>
      </c>
      <c r="J1775" s="11">
        <v>67</v>
      </c>
      <c r="K1775" s="11">
        <v>6.85</v>
      </c>
      <c r="L1775" s="11">
        <v>23.23</v>
      </c>
      <c r="M1775" s="11">
        <v>10.26</v>
      </c>
      <c r="N1775" s="11">
        <v>19.66</v>
      </c>
      <c r="O1775" s="17">
        <f t="shared" si="104"/>
        <v>3.2675159235668789</v>
      </c>
    </row>
    <row r="1776" spans="2:15" x14ac:dyDescent="0.25">
      <c r="B1776" s="11">
        <v>374</v>
      </c>
      <c r="C1776" s="11">
        <v>4703</v>
      </c>
      <c r="D1776" s="11">
        <v>11109</v>
      </c>
      <c r="E1776" s="11">
        <v>270.11</v>
      </c>
      <c r="F1776" s="11">
        <v>406.03</v>
      </c>
      <c r="G1776" s="17">
        <f t="shared" si="103"/>
        <v>9.4624616917610549</v>
      </c>
      <c r="J1776" s="11">
        <v>275</v>
      </c>
      <c r="K1776" s="11">
        <v>7.03</v>
      </c>
      <c r="L1776" s="11">
        <v>36.89</v>
      </c>
      <c r="M1776" s="11">
        <v>10.26</v>
      </c>
      <c r="N1776" s="11">
        <v>23.15</v>
      </c>
      <c r="O1776" s="17">
        <f t="shared" si="104"/>
        <v>3.2675159235668789</v>
      </c>
    </row>
    <row r="1777" spans="2:15" x14ac:dyDescent="0.25">
      <c r="B1777" s="11">
        <v>701</v>
      </c>
      <c r="C1777" s="11">
        <v>4453</v>
      </c>
      <c r="D1777" s="11">
        <v>11277</v>
      </c>
      <c r="E1777" s="11">
        <v>270.69</v>
      </c>
      <c r="F1777" s="11">
        <v>407.85</v>
      </c>
      <c r="G1777" s="17">
        <f t="shared" si="103"/>
        <v>9.4827801834171268</v>
      </c>
      <c r="J1777" s="11">
        <v>12</v>
      </c>
      <c r="K1777" s="11">
        <v>7.19</v>
      </c>
      <c r="L1777" s="11">
        <v>28.52</v>
      </c>
      <c r="M1777" s="11">
        <v>10.32</v>
      </c>
      <c r="N1777" s="11">
        <v>21.46</v>
      </c>
      <c r="O1777" s="17">
        <f t="shared" si="104"/>
        <v>3.2866242038216562</v>
      </c>
    </row>
    <row r="1778" spans="2:15" x14ac:dyDescent="0.25">
      <c r="B1778" s="11">
        <v>558</v>
      </c>
      <c r="C1778" s="11">
        <v>4998</v>
      </c>
      <c r="D1778" s="11">
        <v>10397</v>
      </c>
      <c r="E1778" s="11">
        <v>270.74</v>
      </c>
      <c r="F1778" s="11">
        <v>389.99</v>
      </c>
      <c r="G1778" s="17">
        <f t="shared" si="103"/>
        <v>9.4845317775254081</v>
      </c>
      <c r="J1778" s="11">
        <v>62</v>
      </c>
      <c r="K1778" s="11">
        <v>7.54</v>
      </c>
      <c r="L1778" s="11">
        <v>26.64</v>
      </c>
      <c r="M1778" s="11">
        <v>10.32</v>
      </c>
      <c r="N1778" s="11">
        <v>21.42</v>
      </c>
      <c r="O1778" s="17">
        <f t="shared" si="104"/>
        <v>3.2866242038216562</v>
      </c>
    </row>
    <row r="1779" spans="2:15" x14ac:dyDescent="0.25">
      <c r="B1779" s="11">
        <v>526</v>
      </c>
      <c r="C1779" s="11">
        <v>4759</v>
      </c>
      <c r="D1779" s="11">
        <v>9973</v>
      </c>
      <c r="E1779" s="11">
        <v>271.52</v>
      </c>
      <c r="F1779" s="11">
        <v>375.85</v>
      </c>
      <c r="G1779" s="17">
        <f t="shared" si="103"/>
        <v>9.511856645614607</v>
      </c>
      <c r="J1779" s="11">
        <v>151</v>
      </c>
      <c r="K1779" s="11">
        <v>7.38</v>
      </c>
      <c r="L1779" s="11">
        <v>42.47</v>
      </c>
      <c r="M1779" s="11">
        <v>10.38</v>
      </c>
      <c r="N1779" s="11">
        <v>25.7</v>
      </c>
      <c r="O1779" s="17">
        <f t="shared" si="104"/>
        <v>3.3057324840764331</v>
      </c>
    </row>
    <row r="1780" spans="2:15" x14ac:dyDescent="0.25">
      <c r="B1780" s="11">
        <v>818</v>
      </c>
      <c r="C1780" s="11">
        <v>5147</v>
      </c>
      <c r="D1780" s="11">
        <v>9919</v>
      </c>
      <c r="E1780" s="11">
        <v>273.08</v>
      </c>
      <c r="F1780" s="11">
        <v>376.82</v>
      </c>
      <c r="G1780" s="17">
        <f t="shared" si="103"/>
        <v>9.5665063817930065</v>
      </c>
      <c r="J1780" s="11">
        <v>272</v>
      </c>
      <c r="K1780" s="11">
        <v>7.68</v>
      </c>
      <c r="L1780" s="11">
        <v>30.81</v>
      </c>
      <c r="M1780" s="11">
        <v>10.5</v>
      </c>
      <c r="N1780" s="11">
        <v>21.14</v>
      </c>
      <c r="O1780" s="17">
        <f t="shared" si="104"/>
        <v>3.3439490445859872</v>
      </c>
    </row>
    <row r="1781" spans="2:15" x14ac:dyDescent="0.25">
      <c r="B1781" s="11">
        <v>369</v>
      </c>
      <c r="C1781" s="11">
        <v>4073</v>
      </c>
      <c r="D1781" s="11">
        <v>9722</v>
      </c>
      <c r="E1781" s="11">
        <v>275.76</v>
      </c>
      <c r="F1781" s="11">
        <v>398.23</v>
      </c>
      <c r="G1781" s="17">
        <f t="shared" si="103"/>
        <v>9.6603918259969213</v>
      </c>
      <c r="J1781" s="11">
        <v>14</v>
      </c>
      <c r="K1781" s="11">
        <v>7.41</v>
      </c>
      <c r="L1781" s="11">
        <v>24.91</v>
      </c>
      <c r="M1781" s="11">
        <v>10.56</v>
      </c>
      <c r="N1781" s="11">
        <v>19.16</v>
      </c>
      <c r="O1781" s="17">
        <f t="shared" si="104"/>
        <v>3.3630573248407645</v>
      </c>
    </row>
    <row r="1782" spans="2:15" x14ac:dyDescent="0.25">
      <c r="B1782" s="11">
        <v>782</v>
      </c>
      <c r="C1782" s="11">
        <v>5041</v>
      </c>
      <c r="D1782" s="11">
        <v>9774</v>
      </c>
      <c r="E1782" s="11">
        <v>276.01</v>
      </c>
      <c r="F1782" s="11">
        <v>379.99</v>
      </c>
      <c r="G1782" s="17">
        <f t="shared" si="103"/>
        <v>9.6691497965383313</v>
      </c>
      <c r="J1782" s="11">
        <v>161</v>
      </c>
      <c r="K1782" s="11">
        <v>6.61</v>
      </c>
      <c r="L1782" s="11">
        <v>23.26</v>
      </c>
      <c r="M1782" s="11">
        <v>10.63</v>
      </c>
      <c r="N1782" s="11">
        <v>19.38</v>
      </c>
      <c r="O1782" s="17">
        <f t="shared" si="104"/>
        <v>3.3853503184713376</v>
      </c>
    </row>
    <row r="1783" spans="2:15" x14ac:dyDescent="0.25">
      <c r="B1783" s="11">
        <v>363</v>
      </c>
      <c r="C1783" s="11">
        <v>4543</v>
      </c>
      <c r="D1783" s="11">
        <v>12196</v>
      </c>
      <c r="E1783" s="11">
        <v>276.49</v>
      </c>
      <c r="F1783" s="11">
        <v>423.4</v>
      </c>
      <c r="G1783" s="17">
        <f t="shared" si="103"/>
        <v>9.6859650999778388</v>
      </c>
      <c r="J1783" s="11">
        <v>222</v>
      </c>
      <c r="K1783" s="11">
        <v>7.79</v>
      </c>
      <c r="L1783" s="11">
        <v>19.97</v>
      </c>
      <c r="M1783" s="11">
        <v>10.79</v>
      </c>
      <c r="N1783" s="11">
        <v>17.11</v>
      </c>
      <c r="O1783" s="17">
        <f t="shared" si="104"/>
        <v>3.436305732484076</v>
      </c>
    </row>
    <row r="1784" spans="2:15" x14ac:dyDescent="0.25">
      <c r="B1784" s="11">
        <v>555</v>
      </c>
      <c r="C1784" s="11">
        <v>5220</v>
      </c>
      <c r="D1784" s="11">
        <v>10548</v>
      </c>
      <c r="E1784" s="11">
        <v>276.49</v>
      </c>
      <c r="F1784" s="11">
        <v>389.3</v>
      </c>
      <c r="G1784" s="17">
        <f t="shared" si="103"/>
        <v>9.6859650999778388</v>
      </c>
      <c r="J1784" s="11">
        <v>178</v>
      </c>
      <c r="K1784" s="11">
        <v>7.51</v>
      </c>
      <c r="L1784" s="11">
        <v>27.42</v>
      </c>
      <c r="M1784" s="11">
        <v>10.83</v>
      </c>
      <c r="N1784" s="11">
        <v>19.96</v>
      </c>
      <c r="O1784" s="17">
        <f t="shared" si="104"/>
        <v>3.4490445859872612</v>
      </c>
    </row>
    <row r="1785" spans="2:15" x14ac:dyDescent="0.25">
      <c r="B1785" s="11">
        <v>478</v>
      </c>
      <c r="C1785" s="11">
        <v>5056</v>
      </c>
      <c r="D1785" s="11">
        <v>10064</v>
      </c>
      <c r="E1785" s="11">
        <v>278.11</v>
      </c>
      <c r="F1785" s="11">
        <v>386.09</v>
      </c>
      <c r="G1785" s="17">
        <f t="shared" si="103"/>
        <v>9.7427167490861759</v>
      </c>
      <c r="J1785" s="11">
        <v>91</v>
      </c>
      <c r="K1785" s="11">
        <v>8.1199999999999992</v>
      </c>
      <c r="L1785" s="11">
        <v>17</v>
      </c>
      <c r="M1785" s="11">
        <v>10.88</v>
      </c>
      <c r="N1785" s="11">
        <v>15.8</v>
      </c>
      <c r="O1785" s="17">
        <f t="shared" si="104"/>
        <v>3.4649681528662422</v>
      </c>
    </row>
    <row r="1786" spans="2:15" x14ac:dyDescent="0.25">
      <c r="B1786" s="11">
        <v>778</v>
      </c>
      <c r="C1786" s="11">
        <v>5132</v>
      </c>
      <c r="D1786" s="11">
        <v>11520</v>
      </c>
      <c r="E1786" s="11">
        <v>280.01</v>
      </c>
      <c r="F1786" s="11">
        <v>431.69</v>
      </c>
      <c r="G1786" s="17">
        <f t="shared" si="103"/>
        <v>9.8092773252008918</v>
      </c>
      <c r="J1786" s="11">
        <v>241</v>
      </c>
      <c r="K1786" s="11">
        <v>7.26</v>
      </c>
      <c r="L1786" s="11">
        <v>28.08</v>
      </c>
      <c r="M1786" s="11">
        <v>10.88</v>
      </c>
      <c r="N1786" s="11">
        <v>20.41</v>
      </c>
      <c r="O1786" s="17">
        <f t="shared" si="104"/>
        <v>3.4649681528662422</v>
      </c>
    </row>
    <row r="1787" spans="2:15" x14ac:dyDescent="0.25">
      <c r="B1787" s="11">
        <v>412</v>
      </c>
      <c r="C1787" s="11">
        <v>5173</v>
      </c>
      <c r="D1787" s="11">
        <v>9736</v>
      </c>
      <c r="E1787" s="11">
        <v>280.29000000000002</v>
      </c>
      <c r="F1787" s="11">
        <v>384.82</v>
      </c>
      <c r="G1787" s="17">
        <f t="shared" si="103"/>
        <v>9.8190862522072724</v>
      </c>
      <c r="J1787" s="11">
        <v>81</v>
      </c>
      <c r="K1787" s="11">
        <v>7.65</v>
      </c>
      <c r="L1787" s="11">
        <v>26.98</v>
      </c>
      <c r="M1787" s="11">
        <v>10.9</v>
      </c>
      <c r="N1787" s="11">
        <v>21.72</v>
      </c>
      <c r="O1787" s="17">
        <f t="shared" si="104"/>
        <v>3.4713375796178343</v>
      </c>
    </row>
    <row r="1788" spans="2:15" x14ac:dyDescent="0.25">
      <c r="B1788" s="11">
        <v>803</v>
      </c>
      <c r="C1788" s="11">
        <v>5011</v>
      </c>
      <c r="D1788" s="11">
        <v>13379</v>
      </c>
      <c r="E1788" s="11">
        <v>280.39</v>
      </c>
      <c r="F1788" s="11">
        <v>479.93</v>
      </c>
      <c r="G1788" s="17">
        <f t="shared" si="103"/>
        <v>9.822589440423835</v>
      </c>
      <c r="J1788" s="11">
        <v>231</v>
      </c>
      <c r="K1788" s="11">
        <v>8.19</v>
      </c>
      <c r="L1788" s="11">
        <v>39.520000000000003</v>
      </c>
      <c r="M1788" s="11">
        <v>11.1</v>
      </c>
      <c r="N1788" s="11">
        <v>24.26</v>
      </c>
      <c r="O1788" s="17">
        <f t="shared" si="104"/>
        <v>3.5350318471337578</v>
      </c>
    </row>
    <row r="1789" spans="2:15" x14ac:dyDescent="0.25">
      <c r="B1789" s="11">
        <v>849</v>
      </c>
      <c r="C1789" s="11">
        <v>5158</v>
      </c>
      <c r="D1789" s="11">
        <v>9279</v>
      </c>
      <c r="E1789" s="11">
        <v>280.74</v>
      </c>
      <c r="F1789" s="11">
        <v>371.16</v>
      </c>
      <c r="G1789" s="17">
        <f t="shared" si="103"/>
        <v>9.8348505991818094</v>
      </c>
      <c r="J1789" s="11">
        <v>195</v>
      </c>
      <c r="K1789" s="11">
        <v>7.42</v>
      </c>
      <c r="L1789" s="11">
        <v>26.44</v>
      </c>
      <c r="M1789" s="11">
        <v>11.16</v>
      </c>
      <c r="N1789" s="11">
        <v>20.05</v>
      </c>
      <c r="O1789" s="17">
        <f t="shared" si="104"/>
        <v>3.5541401273885351</v>
      </c>
    </row>
    <row r="1790" spans="2:15" x14ac:dyDescent="0.25">
      <c r="B1790" s="11">
        <v>783</v>
      </c>
      <c r="C1790" s="11">
        <v>4351</v>
      </c>
      <c r="D1790" s="11">
        <v>9496</v>
      </c>
      <c r="E1790" s="11">
        <v>280.83999999999997</v>
      </c>
      <c r="F1790" s="11">
        <v>388.23</v>
      </c>
      <c r="G1790" s="17">
        <f t="shared" si="103"/>
        <v>9.838353787398372</v>
      </c>
      <c r="J1790" s="11">
        <v>24</v>
      </c>
      <c r="K1790" s="11">
        <v>7.65</v>
      </c>
      <c r="L1790" s="11">
        <v>43.03</v>
      </c>
      <c r="M1790" s="11">
        <v>11.29</v>
      </c>
      <c r="N1790" s="11">
        <v>27.03</v>
      </c>
      <c r="O1790" s="17">
        <f t="shared" si="104"/>
        <v>3.5955414012738851</v>
      </c>
    </row>
    <row r="1791" spans="2:15" x14ac:dyDescent="0.25">
      <c r="B1791" s="11">
        <v>366</v>
      </c>
      <c r="C1791" s="11">
        <v>4661</v>
      </c>
      <c r="D1791" s="11">
        <v>9855</v>
      </c>
      <c r="E1791" s="11">
        <v>282.01</v>
      </c>
      <c r="F1791" s="11">
        <v>385.26</v>
      </c>
      <c r="G1791" s="17">
        <f t="shared" si="103"/>
        <v>9.879341089532172</v>
      </c>
      <c r="J1791" s="11">
        <v>107</v>
      </c>
      <c r="K1791" s="11">
        <v>7.78</v>
      </c>
      <c r="L1791" s="11">
        <v>45.42</v>
      </c>
      <c r="M1791" s="11">
        <v>11.37</v>
      </c>
      <c r="N1791" s="11">
        <v>26.35</v>
      </c>
      <c r="O1791" s="17">
        <f t="shared" si="104"/>
        <v>3.6210191082802545</v>
      </c>
    </row>
    <row r="1792" spans="2:15" x14ac:dyDescent="0.25">
      <c r="B1792" s="11">
        <v>710</v>
      </c>
      <c r="C1792" s="11">
        <v>5048</v>
      </c>
      <c r="D1792" s="11">
        <v>10183</v>
      </c>
      <c r="E1792" s="11">
        <v>282.01</v>
      </c>
      <c r="F1792" s="11">
        <v>394.72</v>
      </c>
      <c r="G1792" s="17">
        <f t="shared" si="103"/>
        <v>9.879341089532172</v>
      </c>
      <c r="J1792" s="11">
        <v>185</v>
      </c>
      <c r="K1792" s="11">
        <v>8.39</v>
      </c>
      <c r="L1792" s="11">
        <v>27.26</v>
      </c>
      <c r="M1792" s="11">
        <v>11.41</v>
      </c>
      <c r="N1792" s="11">
        <v>19.79</v>
      </c>
      <c r="O1792" s="17">
        <f t="shared" si="104"/>
        <v>3.6337579617834392</v>
      </c>
    </row>
    <row r="1793" spans="2:15" x14ac:dyDescent="0.25">
      <c r="B1793" s="11">
        <v>560</v>
      </c>
      <c r="C1793" s="11">
        <v>4163</v>
      </c>
      <c r="D1793" s="11">
        <v>10756</v>
      </c>
      <c r="E1793" s="11">
        <v>284.39</v>
      </c>
      <c r="F1793" s="11">
        <v>426.17</v>
      </c>
      <c r="G1793" s="17">
        <f t="shared" si="103"/>
        <v>9.9627169690863955</v>
      </c>
      <c r="J1793" s="11">
        <v>165</v>
      </c>
      <c r="K1793" s="11">
        <v>9.0399999999999991</v>
      </c>
      <c r="L1793" s="11">
        <v>34.549999999999997</v>
      </c>
      <c r="M1793" s="11">
        <v>11.5</v>
      </c>
      <c r="N1793" s="11">
        <v>22.98</v>
      </c>
      <c r="O1793" s="17">
        <f t="shared" si="104"/>
        <v>3.6624203821656049</v>
      </c>
    </row>
    <row r="1794" spans="2:15" x14ac:dyDescent="0.25">
      <c r="B1794" s="11">
        <v>787</v>
      </c>
      <c r="C1794" s="11">
        <v>5115</v>
      </c>
      <c r="D1794" s="11">
        <v>10685</v>
      </c>
      <c r="E1794" s="11">
        <v>285.18</v>
      </c>
      <c r="F1794" s="11">
        <v>402.96</v>
      </c>
      <c r="G1794" s="17">
        <f t="shared" si="103"/>
        <v>9.9903921559972524</v>
      </c>
      <c r="J1794" s="11">
        <v>54</v>
      </c>
      <c r="K1794" s="11">
        <v>9.5500000000000007</v>
      </c>
      <c r="L1794" s="11">
        <v>24.13</v>
      </c>
      <c r="M1794" s="11">
        <v>11.7</v>
      </c>
      <c r="N1794" s="11">
        <v>18.66</v>
      </c>
      <c r="O1794" s="17">
        <f t="shared" si="104"/>
        <v>3.7261146496815285</v>
      </c>
    </row>
    <row r="1795" spans="2:15" x14ac:dyDescent="0.25">
      <c r="B1795" s="11">
        <v>562</v>
      </c>
      <c r="C1795" s="11">
        <v>3960</v>
      </c>
      <c r="D1795" s="11">
        <v>10700</v>
      </c>
      <c r="E1795" s="11">
        <v>286.19</v>
      </c>
      <c r="F1795" s="11">
        <v>440.62</v>
      </c>
      <c r="G1795" s="17">
        <f t="shared" si="103"/>
        <v>10.025774356984549</v>
      </c>
      <c r="J1795" s="11">
        <v>179</v>
      </c>
      <c r="K1795" s="11">
        <v>8.5399999999999991</v>
      </c>
      <c r="L1795" s="11">
        <v>22.68</v>
      </c>
      <c r="M1795" s="11">
        <v>11.79</v>
      </c>
      <c r="N1795" s="11">
        <v>18.649999999999999</v>
      </c>
      <c r="O1795" s="17">
        <f t="shared" si="104"/>
        <v>3.7547770700636938</v>
      </c>
    </row>
    <row r="1796" spans="2:15" x14ac:dyDescent="0.25">
      <c r="B1796" s="11">
        <v>866</v>
      </c>
      <c r="C1796" s="11">
        <v>5532</v>
      </c>
      <c r="D1796" s="11">
        <v>10966</v>
      </c>
      <c r="E1796" s="11">
        <v>286.69</v>
      </c>
      <c r="F1796" s="11">
        <v>400.48</v>
      </c>
      <c r="G1796" s="17">
        <f t="shared" si="103"/>
        <v>10.043290298067369</v>
      </c>
      <c r="J1796" s="11">
        <v>238</v>
      </c>
      <c r="K1796" s="11">
        <v>9.7200000000000006</v>
      </c>
      <c r="L1796" s="11">
        <v>41.55</v>
      </c>
      <c r="M1796" s="11">
        <v>11.79</v>
      </c>
      <c r="N1796" s="11">
        <v>24.01</v>
      </c>
      <c r="O1796" s="17">
        <f t="shared" si="104"/>
        <v>3.7547770700636938</v>
      </c>
    </row>
    <row r="1797" spans="2:15" x14ac:dyDescent="0.25">
      <c r="B1797" s="11">
        <v>827</v>
      </c>
      <c r="C1797" s="11">
        <v>5838</v>
      </c>
      <c r="D1797" s="11">
        <v>11369</v>
      </c>
      <c r="E1797" s="11">
        <v>288.14999999999998</v>
      </c>
      <c r="F1797" s="11">
        <v>399.89</v>
      </c>
      <c r="G1797" s="17">
        <f t="shared" si="103"/>
        <v>10.094436846029202</v>
      </c>
      <c r="J1797" s="11">
        <v>29</v>
      </c>
      <c r="K1797" s="11">
        <v>9.33</v>
      </c>
      <c r="L1797" s="11">
        <v>32.31</v>
      </c>
      <c r="M1797" s="11">
        <v>11.85</v>
      </c>
      <c r="N1797" s="11">
        <v>21.7</v>
      </c>
      <c r="O1797" s="17">
        <f t="shared" si="104"/>
        <v>3.7738853503184711</v>
      </c>
    </row>
    <row r="1798" spans="2:15" x14ac:dyDescent="0.25">
      <c r="B1798" s="11">
        <v>779</v>
      </c>
      <c r="C1798" s="11">
        <v>5378</v>
      </c>
      <c r="D1798" s="11">
        <v>11098</v>
      </c>
      <c r="E1798" s="11">
        <v>292.14999999999998</v>
      </c>
      <c r="F1798" s="11">
        <v>410.27</v>
      </c>
      <c r="G1798" s="17">
        <f t="shared" si="103"/>
        <v>10.234564374691763</v>
      </c>
      <c r="J1798" s="11">
        <v>5</v>
      </c>
      <c r="K1798" s="11">
        <v>9.2799999999999994</v>
      </c>
      <c r="L1798" s="11">
        <v>41.24</v>
      </c>
      <c r="M1798" s="11">
        <v>11.98</v>
      </c>
      <c r="N1798" s="11">
        <v>25.43</v>
      </c>
      <c r="O1798" s="17">
        <f t="shared" si="104"/>
        <v>3.8152866242038215</v>
      </c>
    </row>
    <row r="1799" spans="2:15" x14ac:dyDescent="0.25">
      <c r="B1799" s="11">
        <v>807</v>
      </c>
      <c r="C1799" s="11">
        <v>5719</v>
      </c>
      <c r="D1799" s="11">
        <v>10340</v>
      </c>
      <c r="E1799" s="11">
        <v>292.88</v>
      </c>
      <c r="F1799" s="11">
        <v>388.13</v>
      </c>
      <c r="G1799" s="17">
        <f t="shared" si="103"/>
        <v>10.26013764867268</v>
      </c>
      <c r="J1799" s="11">
        <v>223</v>
      </c>
      <c r="K1799" s="11">
        <v>8.94</v>
      </c>
      <c r="L1799" s="11">
        <v>31.56</v>
      </c>
      <c r="M1799" s="11">
        <v>12</v>
      </c>
      <c r="N1799" s="11">
        <v>21.71</v>
      </c>
      <c r="O1799" s="17">
        <f t="shared" si="104"/>
        <v>3.8216560509554141</v>
      </c>
    </row>
    <row r="1800" spans="2:15" x14ac:dyDescent="0.25">
      <c r="B1800" s="11">
        <v>775</v>
      </c>
      <c r="C1800" s="11">
        <v>5807</v>
      </c>
      <c r="D1800" s="11">
        <v>11406</v>
      </c>
      <c r="E1800" s="11">
        <v>293.32</v>
      </c>
      <c r="F1800" s="11">
        <v>402.58</v>
      </c>
      <c r="G1800" s="17">
        <f t="shared" si="103"/>
        <v>10.275551676825563</v>
      </c>
      <c r="J1800" s="11">
        <v>150</v>
      </c>
      <c r="K1800" s="11">
        <v>7.85</v>
      </c>
      <c r="L1800" s="11">
        <v>41.02</v>
      </c>
      <c r="M1800" s="11">
        <v>12.02</v>
      </c>
      <c r="N1800" s="11">
        <v>25.38</v>
      </c>
      <c r="O1800" s="17">
        <f t="shared" si="104"/>
        <v>3.8280254777070062</v>
      </c>
    </row>
    <row r="1801" spans="2:15" x14ac:dyDescent="0.25">
      <c r="B1801" s="11">
        <v>553</v>
      </c>
      <c r="C1801" s="11">
        <v>5922</v>
      </c>
      <c r="D1801" s="11">
        <v>10919</v>
      </c>
      <c r="E1801" s="11">
        <v>294.58999999999997</v>
      </c>
      <c r="F1801" s="11">
        <v>392.58</v>
      </c>
      <c r="G1801" s="17">
        <f t="shared" si="103"/>
        <v>10.320042167175924</v>
      </c>
      <c r="J1801" s="11">
        <v>166</v>
      </c>
      <c r="K1801" s="11">
        <v>9.64</v>
      </c>
      <c r="L1801" s="11">
        <v>24.31</v>
      </c>
      <c r="M1801" s="11">
        <v>12.03</v>
      </c>
      <c r="N1801" s="11">
        <v>18.850000000000001</v>
      </c>
      <c r="O1801" s="17">
        <f t="shared" si="104"/>
        <v>3.831210191082802</v>
      </c>
    </row>
    <row r="1802" spans="2:15" x14ac:dyDescent="0.25">
      <c r="B1802" s="11">
        <v>777</v>
      </c>
      <c r="C1802" s="11">
        <v>5893</v>
      </c>
      <c r="D1802" s="11">
        <v>11197</v>
      </c>
      <c r="E1802" s="11">
        <v>294.83999999999997</v>
      </c>
      <c r="F1802" s="11">
        <v>401.3</v>
      </c>
      <c r="G1802" s="17">
        <f t="shared" si="103"/>
        <v>10.328800137717334</v>
      </c>
      <c r="J1802" s="11">
        <v>240</v>
      </c>
      <c r="K1802" s="11">
        <v>9.15</v>
      </c>
      <c r="L1802" s="11">
        <v>39.36</v>
      </c>
      <c r="M1802" s="11">
        <v>12.06</v>
      </c>
      <c r="N1802" s="11">
        <v>24.23</v>
      </c>
      <c r="O1802" s="17">
        <f t="shared" si="104"/>
        <v>3.8407643312101909</v>
      </c>
    </row>
    <row r="1803" spans="2:15" x14ac:dyDescent="0.25">
      <c r="B1803" s="11">
        <v>409</v>
      </c>
      <c r="C1803" s="11">
        <v>4915</v>
      </c>
      <c r="D1803" s="11">
        <v>10036</v>
      </c>
      <c r="E1803" s="11">
        <v>302.74</v>
      </c>
      <c r="F1803" s="11">
        <v>412.03</v>
      </c>
      <c r="G1803" s="17">
        <f t="shared" si="103"/>
        <v>10.605552006825892</v>
      </c>
      <c r="J1803" s="11">
        <v>80</v>
      </c>
      <c r="K1803" s="11">
        <v>10.24</v>
      </c>
      <c r="L1803" s="11">
        <v>18.63</v>
      </c>
      <c r="M1803" s="11">
        <v>12.12</v>
      </c>
      <c r="N1803" s="11">
        <v>16.32</v>
      </c>
      <c r="O1803" s="17">
        <f t="shared" si="104"/>
        <v>3.8598726114649677</v>
      </c>
    </row>
    <row r="1804" spans="2:15" x14ac:dyDescent="0.25">
      <c r="B1804" s="11">
        <v>559</v>
      </c>
      <c r="C1804" s="11">
        <v>6217</v>
      </c>
      <c r="D1804" s="11">
        <v>11337</v>
      </c>
      <c r="E1804" s="11">
        <v>303.66000000000003</v>
      </c>
      <c r="F1804" s="11">
        <v>404.33</v>
      </c>
      <c r="G1804" s="17">
        <f t="shared" si="103"/>
        <v>10.637781338418282</v>
      </c>
      <c r="J1804" s="11">
        <v>100</v>
      </c>
      <c r="K1804" s="11">
        <v>7.74</v>
      </c>
      <c r="L1804" s="11">
        <v>48.86</v>
      </c>
      <c r="M1804" s="11">
        <v>12.14</v>
      </c>
      <c r="N1804" s="11">
        <v>30.51</v>
      </c>
      <c r="O1804" s="17">
        <f t="shared" si="104"/>
        <v>3.8662420382165603</v>
      </c>
    </row>
    <row r="1805" spans="2:15" x14ac:dyDescent="0.25">
      <c r="B1805" s="11">
        <v>541</v>
      </c>
      <c r="C1805" s="11">
        <v>6019</v>
      </c>
      <c r="D1805" s="11">
        <v>11233</v>
      </c>
      <c r="E1805" s="11">
        <v>304.49</v>
      </c>
      <c r="F1805" s="11">
        <v>409.55</v>
      </c>
      <c r="G1805" s="17">
        <f t="shared" si="103"/>
        <v>10.666857800615762</v>
      </c>
      <c r="J1805" s="11">
        <v>177</v>
      </c>
      <c r="K1805" s="11">
        <v>7.72</v>
      </c>
      <c r="L1805" s="11">
        <v>17.239999999999998</v>
      </c>
      <c r="M1805" s="11">
        <v>12.24</v>
      </c>
      <c r="N1805" s="11">
        <v>17.46</v>
      </c>
      <c r="O1805" s="17">
        <f t="shared" si="104"/>
        <v>3.8980891719745223</v>
      </c>
    </row>
    <row r="1806" spans="2:15" x14ac:dyDescent="0.25">
      <c r="B1806" s="11">
        <v>786</v>
      </c>
      <c r="C1806" s="11">
        <v>6478</v>
      </c>
      <c r="D1806" s="11">
        <v>11679</v>
      </c>
      <c r="E1806" s="11">
        <v>305.08</v>
      </c>
      <c r="F1806" s="11">
        <v>407.65</v>
      </c>
      <c r="G1806" s="17">
        <f t="shared" ref="G1806:G1816" si="105">E1806/(3.14*9.0909)</f>
        <v>10.687526611093491</v>
      </c>
      <c r="J1806" s="11">
        <v>264</v>
      </c>
      <c r="K1806" s="11">
        <v>10.54</v>
      </c>
      <c r="L1806" s="11">
        <v>29.55</v>
      </c>
      <c r="M1806" s="11">
        <v>12.28</v>
      </c>
      <c r="N1806" s="11">
        <v>20.62</v>
      </c>
      <c r="O1806" s="17">
        <f t="shared" si="104"/>
        <v>3.9108280254777066</v>
      </c>
    </row>
    <row r="1807" spans="2:15" x14ac:dyDescent="0.25">
      <c r="B1807" s="11">
        <v>557</v>
      </c>
      <c r="C1807" s="11">
        <v>5894</v>
      </c>
      <c r="D1807" s="11">
        <v>11944</v>
      </c>
      <c r="E1807" s="11">
        <v>306.52999999999997</v>
      </c>
      <c r="F1807" s="11">
        <v>421.35</v>
      </c>
      <c r="G1807" s="17">
        <f t="shared" si="105"/>
        <v>10.738322840233668</v>
      </c>
      <c r="J1807" s="11">
        <v>103</v>
      </c>
      <c r="K1807" s="11">
        <v>8.1300000000000008</v>
      </c>
      <c r="L1807" s="11">
        <v>42.56</v>
      </c>
      <c r="M1807" s="11">
        <v>12.5</v>
      </c>
      <c r="N1807" s="11">
        <v>25.85</v>
      </c>
      <c r="O1807" s="17">
        <f t="shared" si="104"/>
        <v>3.9808917197452227</v>
      </c>
    </row>
    <row r="1808" spans="2:15" x14ac:dyDescent="0.25">
      <c r="B1808" s="11">
        <v>552</v>
      </c>
      <c r="C1808" s="11">
        <v>5900</v>
      </c>
      <c r="D1808" s="11">
        <v>11377</v>
      </c>
      <c r="E1808" s="11">
        <v>308.39</v>
      </c>
      <c r="F1808" s="11">
        <v>417.93</v>
      </c>
      <c r="G1808" s="17">
        <f t="shared" si="105"/>
        <v>10.803482141061759</v>
      </c>
      <c r="J1808" s="11">
        <v>46</v>
      </c>
      <c r="K1808" s="11">
        <v>9.43</v>
      </c>
      <c r="L1808" s="11">
        <v>34.75</v>
      </c>
      <c r="M1808" s="11">
        <v>12.54</v>
      </c>
      <c r="N1808" s="11">
        <v>23.63</v>
      </c>
      <c r="O1808" s="17">
        <f t="shared" si="104"/>
        <v>3.9936305732484074</v>
      </c>
    </row>
    <row r="1809" spans="2:15" x14ac:dyDescent="0.25">
      <c r="B1809" s="11">
        <v>455</v>
      </c>
      <c r="C1809" s="11">
        <v>6320</v>
      </c>
      <c r="D1809" s="11">
        <v>13360</v>
      </c>
      <c r="E1809" s="11">
        <v>309.32</v>
      </c>
      <c r="F1809" s="11">
        <v>439.79</v>
      </c>
      <c r="G1809" s="17">
        <f t="shared" si="105"/>
        <v>10.836061791475805</v>
      </c>
      <c r="J1809" s="11">
        <v>260</v>
      </c>
      <c r="K1809" s="11">
        <v>11.18</v>
      </c>
      <c r="L1809" s="11">
        <v>43.28</v>
      </c>
      <c r="M1809" s="11">
        <v>12.54</v>
      </c>
      <c r="N1809" s="11">
        <v>25.41</v>
      </c>
      <c r="O1809" s="17">
        <f t="shared" si="104"/>
        <v>3.9936305732484074</v>
      </c>
    </row>
    <row r="1810" spans="2:15" x14ac:dyDescent="0.25">
      <c r="B1810" s="11">
        <v>679</v>
      </c>
      <c r="C1810" s="11">
        <v>6329</v>
      </c>
      <c r="D1810" s="11">
        <v>11166</v>
      </c>
      <c r="E1810" s="11">
        <v>312.08999999999997</v>
      </c>
      <c r="F1810" s="11">
        <v>410.76</v>
      </c>
      <c r="G1810" s="17">
        <f t="shared" si="105"/>
        <v>10.933100105074628</v>
      </c>
      <c r="J1810" s="11">
        <v>11</v>
      </c>
      <c r="K1810" s="11">
        <v>8.74</v>
      </c>
      <c r="L1810" s="11">
        <v>28.19</v>
      </c>
      <c r="M1810" s="11">
        <v>12.61</v>
      </c>
      <c r="N1810" s="11">
        <v>23.34</v>
      </c>
      <c r="O1810" s="17">
        <f t="shared" si="104"/>
        <v>4.0159235668789801</v>
      </c>
    </row>
    <row r="1811" spans="2:15" x14ac:dyDescent="0.25">
      <c r="B1811" s="11">
        <v>812</v>
      </c>
      <c r="C1811" s="11">
        <v>6831</v>
      </c>
      <c r="D1811" s="11">
        <v>13796</v>
      </c>
      <c r="E1811" s="11">
        <v>314.58999999999997</v>
      </c>
      <c r="F1811" s="11">
        <v>447.89</v>
      </c>
      <c r="G1811" s="17">
        <f t="shared" si="105"/>
        <v>11.020679810488728</v>
      </c>
      <c r="J1811" s="11">
        <v>261</v>
      </c>
      <c r="K1811" s="11">
        <v>10.96</v>
      </c>
      <c r="L1811" s="11">
        <v>25.42</v>
      </c>
      <c r="M1811" s="11">
        <v>12.71</v>
      </c>
      <c r="N1811" s="11">
        <v>19.309999999999999</v>
      </c>
      <c r="O1811" s="17">
        <f t="shared" si="104"/>
        <v>4.047770700636943</v>
      </c>
    </row>
    <row r="1812" spans="2:15" x14ac:dyDescent="0.25">
      <c r="B1812" s="11">
        <v>830</v>
      </c>
      <c r="C1812" s="11">
        <v>6833</v>
      </c>
      <c r="D1812" s="11">
        <v>11879</v>
      </c>
      <c r="E1812" s="11">
        <v>315.32</v>
      </c>
      <c r="F1812" s="11">
        <v>415.3</v>
      </c>
      <c r="G1812" s="17">
        <f t="shared" si="105"/>
        <v>11.046253084469646</v>
      </c>
      <c r="J1812" s="11">
        <v>32</v>
      </c>
      <c r="K1812" s="11">
        <v>10.85</v>
      </c>
      <c r="L1812" s="11">
        <v>29.74</v>
      </c>
      <c r="M1812" s="11">
        <v>12.8</v>
      </c>
      <c r="N1812" s="11">
        <v>20.79</v>
      </c>
      <c r="O1812" s="17">
        <f t="shared" si="104"/>
        <v>4.0764331210191083</v>
      </c>
    </row>
    <row r="1813" spans="2:15" x14ac:dyDescent="0.25">
      <c r="B1813" s="11">
        <v>531</v>
      </c>
      <c r="C1813" s="11">
        <v>6331</v>
      </c>
      <c r="D1813" s="11">
        <v>11987</v>
      </c>
      <c r="E1813" s="11">
        <v>316.88</v>
      </c>
      <c r="F1813" s="11">
        <v>428.76</v>
      </c>
      <c r="G1813" s="17">
        <f t="shared" si="105"/>
        <v>11.100902820648043</v>
      </c>
      <c r="J1813" s="11">
        <v>184</v>
      </c>
      <c r="K1813" s="11">
        <v>10.47</v>
      </c>
      <c r="L1813" s="11">
        <v>35.44</v>
      </c>
      <c r="M1813" s="11">
        <v>12.85</v>
      </c>
      <c r="N1813" s="11">
        <v>25.81</v>
      </c>
      <c r="O1813" s="17">
        <f t="shared" si="104"/>
        <v>4.0923566878980893</v>
      </c>
    </row>
    <row r="1814" spans="2:15" x14ac:dyDescent="0.25">
      <c r="B1814" s="11">
        <v>813</v>
      </c>
      <c r="C1814" s="11">
        <v>7060</v>
      </c>
      <c r="D1814" s="11">
        <v>12579</v>
      </c>
      <c r="E1814" s="11">
        <v>317.81</v>
      </c>
      <c r="F1814" s="11">
        <v>422.96</v>
      </c>
      <c r="G1814" s="17">
        <f t="shared" si="105"/>
        <v>11.13348247106209</v>
      </c>
      <c r="J1814" s="11">
        <v>145</v>
      </c>
      <c r="K1814" s="11">
        <v>11.68</v>
      </c>
      <c r="L1814" s="11">
        <v>33.6</v>
      </c>
      <c r="M1814" s="11">
        <v>12.9</v>
      </c>
      <c r="N1814" s="11">
        <v>22</v>
      </c>
      <c r="O1814" s="17">
        <f t="shared" si="104"/>
        <v>4.1082802547770703</v>
      </c>
    </row>
    <row r="1815" spans="2:15" x14ac:dyDescent="0.25">
      <c r="B1815" s="11">
        <v>682</v>
      </c>
      <c r="C1815" s="11">
        <v>7106</v>
      </c>
      <c r="D1815" s="11">
        <v>12298</v>
      </c>
      <c r="E1815" s="11">
        <v>319.66000000000003</v>
      </c>
      <c r="F1815" s="11">
        <v>419.99</v>
      </c>
      <c r="G1815" s="17">
        <f t="shared" si="105"/>
        <v>11.198291453068524</v>
      </c>
      <c r="J1815" s="11">
        <v>169</v>
      </c>
      <c r="K1815" s="11">
        <v>11.31</v>
      </c>
      <c r="L1815" s="11">
        <v>19.8</v>
      </c>
      <c r="M1815" s="11">
        <v>13</v>
      </c>
      <c r="N1815" s="11">
        <v>17.100000000000001</v>
      </c>
      <c r="O1815" s="17">
        <f t="shared" si="104"/>
        <v>4.1401273885350314</v>
      </c>
    </row>
    <row r="1816" spans="2:15" x14ac:dyDescent="0.25">
      <c r="B1816" s="11">
        <v>815</v>
      </c>
      <c r="C1816" s="11">
        <v>6892</v>
      </c>
      <c r="D1816" s="11">
        <v>11754</v>
      </c>
      <c r="E1816" s="11">
        <v>323.02</v>
      </c>
      <c r="F1816" s="11">
        <v>414.37</v>
      </c>
      <c r="G1816" s="17">
        <f t="shared" si="105"/>
        <v>11.315998577145074</v>
      </c>
      <c r="J1816" s="11">
        <v>38</v>
      </c>
      <c r="K1816" s="11">
        <v>11.17</v>
      </c>
      <c r="L1816" s="11">
        <v>41.08</v>
      </c>
      <c r="M1816" s="11">
        <v>13.08</v>
      </c>
      <c r="N1816" s="11">
        <v>24.92</v>
      </c>
      <c r="O1816" s="17">
        <f t="shared" si="104"/>
        <v>4.1656050955414008</v>
      </c>
    </row>
    <row r="1817" spans="2:15" x14ac:dyDescent="0.25">
      <c r="J1817" s="11">
        <v>83</v>
      </c>
      <c r="K1817" s="11">
        <v>10.36</v>
      </c>
      <c r="L1817" s="11">
        <v>38.549999999999997</v>
      </c>
      <c r="M1817" s="11">
        <v>13.17</v>
      </c>
      <c r="N1817" s="11">
        <v>26.84</v>
      </c>
      <c r="O1817" s="17">
        <f t="shared" si="104"/>
        <v>4.1942675159235669</v>
      </c>
    </row>
    <row r="1818" spans="2:15" x14ac:dyDescent="0.25">
      <c r="J1818" s="11">
        <v>105</v>
      </c>
      <c r="K1818" s="11">
        <v>8.68</v>
      </c>
      <c r="L1818" s="11">
        <v>22.49</v>
      </c>
      <c r="M1818" s="11">
        <v>13.18</v>
      </c>
      <c r="N1818" s="11">
        <v>19.97</v>
      </c>
      <c r="O1818" s="17">
        <f t="shared" ref="O1818:O1881" si="106">M1818/3.14</f>
        <v>4.1974522292993628</v>
      </c>
    </row>
    <row r="1819" spans="2:15" x14ac:dyDescent="0.25">
      <c r="J1819" s="11">
        <v>164</v>
      </c>
      <c r="K1819" s="11">
        <v>11.36</v>
      </c>
      <c r="L1819" s="11">
        <v>29.09</v>
      </c>
      <c r="M1819" s="11">
        <v>13.19</v>
      </c>
      <c r="N1819" s="11">
        <v>20.66</v>
      </c>
      <c r="O1819" s="17">
        <f t="shared" si="106"/>
        <v>4.2006369426751586</v>
      </c>
    </row>
    <row r="1820" spans="2:15" x14ac:dyDescent="0.25">
      <c r="J1820" s="11">
        <v>239</v>
      </c>
      <c r="K1820" s="11">
        <v>12.44</v>
      </c>
      <c r="L1820" s="11">
        <v>62.42</v>
      </c>
      <c r="M1820" s="11">
        <v>13.26</v>
      </c>
      <c r="N1820" s="11">
        <v>30.21</v>
      </c>
      <c r="O1820" s="17">
        <f t="shared" si="106"/>
        <v>4.2229299363057322</v>
      </c>
    </row>
    <row r="1821" spans="2:15" x14ac:dyDescent="0.25">
      <c r="J1821" s="11">
        <v>245</v>
      </c>
      <c r="K1821" s="11">
        <v>11.71</v>
      </c>
      <c r="L1821" s="11">
        <v>34.85</v>
      </c>
      <c r="M1821" s="11">
        <v>13.29</v>
      </c>
      <c r="N1821" s="11">
        <v>22.23</v>
      </c>
      <c r="O1821" s="17">
        <f t="shared" si="106"/>
        <v>4.2324840764331206</v>
      </c>
    </row>
    <row r="1822" spans="2:15" x14ac:dyDescent="0.25">
      <c r="J1822" s="11">
        <v>15</v>
      </c>
      <c r="K1822" s="11">
        <v>12.44</v>
      </c>
      <c r="L1822" s="11">
        <v>37.81</v>
      </c>
      <c r="M1822" s="11">
        <v>13.33</v>
      </c>
      <c r="N1822" s="11">
        <v>23.78</v>
      </c>
      <c r="O1822" s="17">
        <f t="shared" si="106"/>
        <v>4.2452229299363058</v>
      </c>
    </row>
    <row r="1823" spans="2:15" x14ac:dyDescent="0.25">
      <c r="J1823" s="11">
        <v>174</v>
      </c>
      <c r="K1823" s="11">
        <v>10.09</v>
      </c>
      <c r="L1823" s="11">
        <v>32.28</v>
      </c>
      <c r="M1823" s="11">
        <v>13.35</v>
      </c>
      <c r="N1823" s="11">
        <v>22.64</v>
      </c>
      <c r="O1823" s="17">
        <f t="shared" si="106"/>
        <v>4.2515923566878975</v>
      </c>
    </row>
    <row r="1824" spans="2:15" x14ac:dyDescent="0.25">
      <c r="J1824" s="11">
        <v>93</v>
      </c>
      <c r="K1824" s="11">
        <v>11.94</v>
      </c>
      <c r="L1824" s="11">
        <v>47.92</v>
      </c>
      <c r="M1824" s="11">
        <v>13.38</v>
      </c>
      <c r="N1824" s="11">
        <v>26.38</v>
      </c>
      <c r="O1824" s="17">
        <f t="shared" si="106"/>
        <v>4.2611464968152868</v>
      </c>
    </row>
    <row r="1825" spans="10:15" x14ac:dyDescent="0.25">
      <c r="J1825" s="11">
        <v>104</v>
      </c>
      <c r="K1825" s="11">
        <v>10.220000000000001</v>
      </c>
      <c r="L1825" s="11">
        <v>30.26</v>
      </c>
      <c r="M1825" s="11">
        <v>13.39</v>
      </c>
      <c r="N1825" s="11">
        <v>23.46</v>
      </c>
      <c r="O1825" s="17">
        <f t="shared" si="106"/>
        <v>4.2643312101910826</v>
      </c>
    </row>
    <row r="1826" spans="10:15" x14ac:dyDescent="0.25">
      <c r="J1826" s="11">
        <v>193</v>
      </c>
      <c r="K1826" s="11">
        <v>10.36</v>
      </c>
      <c r="L1826" s="11">
        <v>22.83</v>
      </c>
      <c r="M1826" s="11">
        <v>13.51</v>
      </c>
      <c r="N1826" s="11">
        <v>20.79</v>
      </c>
      <c r="O1826" s="17">
        <f t="shared" si="106"/>
        <v>4.3025477707006363</v>
      </c>
    </row>
    <row r="1827" spans="10:15" x14ac:dyDescent="0.25">
      <c r="J1827" s="11">
        <v>23</v>
      </c>
      <c r="K1827" s="11">
        <v>12.27</v>
      </c>
      <c r="L1827" s="11">
        <v>34.15</v>
      </c>
      <c r="M1827" s="11">
        <v>13.6</v>
      </c>
      <c r="N1827" s="11">
        <v>22.47</v>
      </c>
      <c r="O1827" s="17">
        <f t="shared" si="106"/>
        <v>4.3312101910828025</v>
      </c>
    </row>
    <row r="1828" spans="10:15" x14ac:dyDescent="0.25">
      <c r="J1828" s="11">
        <v>41</v>
      </c>
      <c r="K1828" s="11">
        <v>10.87</v>
      </c>
      <c r="L1828" s="11">
        <v>24.58</v>
      </c>
      <c r="M1828" s="11">
        <v>13.65</v>
      </c>
      <c r="N1828" s="11">
        <v>19.73</v>
      </c>
      <c r="O1828" s="17">
        <f t="shared" si="106"/>
        <v>4.3471337579617835</v>
      </c>
    </row>
    <row r="1829" spans="10:15" x14ac:dyDescent="0.25">
      <c r="J1829" s="11">
        <v>267</v>
      </c>
      <c r="K1829" s="11">
        <v>9.66</v>
      </c>
      <c r="L1829" s="11">
        <v>37.630000000000003</v>
      </c>
      <c r="M1829" s="11">
        <v>13.68</v>
      </c>
      <c r="N1829" s="11">
        <v>24.67</v>
      </c>
      <c r="O1829" s="17">
        <f t="shared" si="106"/>
        <v>4.3566878980891719</v>
      </c>
    </row>
    <row r="1830" spans="10:15" x14ac:dyDescent="0.25">
      <c r="J1830" s="11">
        <v>273</v>
      </c>
      <c r="K1830" s="11">
        <v>12.8</v>
      </c>
      <c r="L1830" s="11">
        <v>28.16</v>
      </c>
      <c r="M1830" s="11">
        <v>13.96</v>
      </c>
      <c r="N1830" s="11">
        <v>20.65</v>
      </c>
      <c r="O1830" s="17">
        <f t="shared" si="106"/>
        <v>4.4458598726114653</v>
      </c>
    </row>
    <row r="1831" spans="10:15" x14ac:dyDescent="0.25">
      <c r="J1831" s="11">
        <v>50</v>
      </c>
      <c r="K1831" s="11">
        <v>12.2</v>
      </c>
      <c r="L1831" s="11">
        <v>34.19</v>
      </c>
      <c r="M1831" s="11">
        <v>14</v>
      </c>
      <c r="N1831" s="11">
        <v>22.64</v>
      </c>
      <c r="O1831" s="17">
        <f t="shared" si="106"/>
        <v>4.4585987261146496</v>
      </c>
    </row>
    <row r="1832" spans="10:15" x14ac:dyDescent="0.25">
      <c r="J1832" s="11">
        <v>186</v>
      </c>
      <c r="K1832" s="11">
        <v>13.14</v>
      </c>
      <c r="L1832" s="11">
        <v>37.04</v>
      </c>
      <c r="M1832" s="11">
        <v>14.07</v>
      </c>
      <c r="N1832" s="11">
        <v>23.2</v>
      </c>
      <c r="O1832" s="17">
        <f t="shared" si="106"/>
        <v>4.4808917197452232</v>
      </c>
    </row>
    <row r="1833" spans="10:15" x14ac:dyDescent="0.25">
      <c r="J1833" s="11">
        <v>204</v>
      </c>
      <c r="K1833" s="11">
        <v>11.05</v>
      </c>
      <c r="L1833" s="11">
        <v>36.94</v>
      </c>
      <c r="M1833" s="11">
        <v>14.16</v>
      </c>
      <c r="N1833" s="11">
        <v>23.89</v>
      </c>
      <c r="O1833" s="17">
        <f t="shared" si="106"/>
        <v>4.5095541401273884</v>
      </c>
    </row>
    <row r="1834" spans="10:15" x14ac:dyDescent="0.25">
      <c r="J1834" s="11">
        <v>57</v>
      </c>
      <c r="K1834" s="11">
        <v>10.43</v>
      </c>
      <c r="L1834" s="11">
        <v>34.01</v>
      </c>
      <c r="M1834" s="11">
        <v>14.18</v>
      </c>
      <c r="N1834" s="11">
        <v>24.09</v>
      </c>
      <c r="O1834" s="17">
        <f t="shared" si="106"/>
        <v>4.515923566878981</v>
      </c>
    </row>
    <row r="1835" spans="10:15" x14ac:dyDescent="0.25">
      <c r="J1835" s="11">
        <v>237</v>
      </c>
      <c r="K1835" s="11">
        <v>11.97</v>
      </c>
      <c r="L1835" s="11">
        <v>52.13</v>
      </c>
      <c r="M1835" s="11">
        <v>14.27</v>
      </c>
      <c r="N1835" s="11">
        <v>30.16</v>
      </c>
      <c r="O1835" s="17">
        <f t="shared" si="106"/>
        <v>4.5445859872611463</v>
      </c>
    </row>
    <row r="1836" spans="10:15" x14ac:dyDescent="0.25">
      <c r="J1836" s="11">
        <v>1</v>
      </c>
      <c r="K1836" s="11">
        <v>11.23</v>
      </c>
      <c r="L1836" s="11">
        <v>46.17</v>
      </c>
      <c r="M1836" s="11">
        <v>14.28</v>
      </c>
      <c r="N1836" s="11">
        <v>28.47</v>
      </c>
      <c r="O1836" s="17">
        <f t="shared" si="106"/>
        <v>4.5477707006369421</v>
      </c>
    </row>
    <row r="1837" spans="10:15" x14ac:dyDescent="0.25">
      <c r="J1837" s="11">
        <v>114</v>
      </c>
      <c r="K1837" s="11">
        <v>12.28</v>
      </c>
      <c r="L1837" s="11">
        <v>33.57</v>
      </c>
      <c r="M1837" s="11">
        <v>14.4</v>
      </c>
      <c r="N1837" s="11">
        <v>22.94</v>
      </c>
      <c r="O1837" s="17">
        <f t="shared" si="106"/>
        <v>4.5859872611464967</v>
      </c>
    </row>
    <row r="1838" spans="10:15" x14ac:dyDescent="0.25">
      <c r="J1838" s="11">
        <v>123</v>
      </c>
      <c r="K1838" s="11">
        <v>13.04</v>
      </c>
      <c r="L1838" s="11">
        <v>59.79</v>
      </c>
      <c r="M1838" s="11">
        <v>14.54</v>
      </c>
      <c r="N1838" s="11">
        <v>30.35</v>
      </c>
      <c r="O1838" s="17">
        <f t="shared" si="106"/>
        <v>4.630573248407643</v>
      </c>
    </row>
    <row r="1839" spans="10:15" x14ac:dyDescent="0.25">
      <c r="J1839" s="11">
        <v>137</v>
      </c>
      <c r="K1839" s="11">
        <v>14.44</v>
      </c>
      <c r="L1839" s="11">
        <v>40.83</v>
      </c>
      <c r="M1839" s="11">
        <v>14.57</v>
      </c>
      <c r="N1839" s="11">
        <v>24.39</v>
      </c>
      <c r="O1839" s="17">
        <f t="shared" si="106"/>
        <v>4.6401273885350314</v>
      </c>
    </row>
    <row r="1840" spans="10:15" x14ac:dyDescent="0.25">
      <c r="J1840" s="11">
        <v>191</v>
      </c>
      <c r="K1840" s="11">
        <v>13.3</v>
      </c>
      <c r="L1840" s="11">
        <v>47.73</v>
      </c>
      <c r="M1840" s="11">
        <v>14.68</v>
      </c>
      <c r="N1840" s="11">
        <v>27.88</v>
      </c>
      <c r="O1840" s="17">
        <f t="shared" si="106"/>
        <v>4.6751592356687892</v>
      </c>
    </row>
    <row r="1841" spans="10:15" x14ac:dyDescent="0.25">
      <c r="J1841" s="11">
        <v>44</v>
      </c>
      <c r="K1841" s="11">
        <v>12.39</v>
      </c>
      <c r="L1841" s="11">
        <v>38.450000000000003</v>
      </c>
      <c r="M1841" s="11">
        <v>14.82</v>
      </c>
      <c r="N1841" s="11">
        <v>24.77</v>
      </c>
      <c r="O1841" s="17">
        <f t="shared" si="106"/>
        <v>4.7197452229299364</v>
      </c>
    </row>
    <row r="1842" spans="10:15" x14ac:dyDescent="0.25">
      <c r="J1842" s="11">
        <v>72</v>
      </c>
      <c r="K1842" s="11">
        <v>13.16</v>
      </c>
      <c r="L1842" s="11">
        <v>35.26</v>
      </c>
      <c r="M1842" s="11">
        <v>14.86</v>
      </c>
      <c r="N1842" s="11">
        <v>22.99</v>
      </c>
      <c r="O1842" s="17">
        <f t="shared" si="106"/>
        <v>4.7324840764331206</v>
      </c>
    </row>
    <row r="1843" spans="10:15" x14ac:dyDescent="0.25">
      <c r="J1843" s="11">
        <v>108</v>
      </c>
      <c r="K1843" s="11">
        <v>14.18</v>
      </c>
      <c r="L1843" s="11">
        <v>38.78</v>
      </c>
      <c r="M1843" s="11">
        <v>14.88</v>
      </c>
      <c r="N1843" s="11">
        <v>24.44</v>
      </c>
      <c r="O1843" s="17">
        <f t="shared" si="106"/>
        <v>4.7388535031847132</v>
      </c>
    </row>
    <row r="1844" spans="10:15" x14ac:dyDescent="0.25">
      <c r="J1844" s="11">
        <v>196</v>
      </c>
      <c r="K1844" s="11">
        <v>14.87</v>
      </c>
      <c r="L1844" s="11">
        <v>36.06</v>
      </c>
      <c r="M1844" s="11">
        <v>14.9</v>
      </c>
      <c r="N1844" s="11">
        <v>22.75</v>
      </c>
      <c r="O1844" s="17">
        <f t="shared" si="106"/>
        <v>4.7452229299363058</v>
      </c>
    </row>
    <row r="1845" spans="10:15" x14ac:dyDescent="0.25">
      <c r="J1845" s="11">
        <v>202</v>
      </c>
      <c r="K1845" s="11">
        <v>12.39</v>
      </c>
      <c r="L1845" s="11">
        <v>43</v>
      </c>
      <c r="M1845" s="11">
        <v>14.97</v>
      </c>
      <c r="N1845" s="11">
        <v>26.1</v>
      </c>
      <c r="O1845" s="17">
        <f t="shared" si="106"/>
        <v>4.7675159235668794</v>
      </c>
    </row>
    <row r="1846" spans="10:15" x14ac:dyDescent="0.25">
      <c r="J1846" s="11">
        <v>188</v>
      </c>
      <c r="K1846" s="11">
        <v>11.08</v>
      </c>
      <c r="L1846" s="11">
        <v>23.47</v>
      </c>
      <c r="M1846" s="11">
        <v>14.98</v>
      </c>
      <c r="N1846" s="11">
        <v>20.46</v>
      </c>
      <c r="O1846" s="17">
        <f t="shared" si="106"/>
        <v>4.7707006369426752</v>
      </c>
    </row>
    <row r="1847" spans="10:15" x14ac:dyDescent="0.25">
      <c r="J1847" s="11">
        <v>133</v>
      </c>
      <c r="K1847" s="11">
        <v>13.03</v>
      </c>
      <c r="L1847" s="11">
        <v>53.8</v>
      </c>
      <c r="M1847" s="11">
        <v>15.05</v>
      </c>
      <c r="N1847" s="11">
        <v>30.87</v>
      </c>
      <c r="O1847" s="17">
        <f t="shared" si="106"/>
        <v>4.7929936305732488</v>
      </c>
    </row>
    <row r="1848" spans="10:15" x14ac:dyDescent="0.25">
      <c r="J1848" s="11">
        <v>176</v>
      </c>
      <c r="K1848" s="11">
        <v>14.1</v>
      </c>
      <c r="L1848" s="11">
        <v>31.96</v>
      </c>
      <c r="M1848" s="11">
        <v>15.08</v>
      </c>
      <c r="N1848" s="11">
        <v>22.15</v>
      </c>
      <c r="O1848" s="17">
        <f t="shared" si="106"/>
        <v>4.8025477707006372</v>
      </c>
    </row>
    <row r="1849" spans="10:15" x14ac:dyDescent="0.25">
      <c r="J1849" s="11">
        <v>19</v>
      </c>
      <c r="K1849" s="11">
        <v>14.44</v>
      </c>
      <c r="L1849" s="11">
        <v>33.549999999999997</v>
      </c>
      <c r="M1849" s="11">
        <v>15.24</v>
      </c>
      <c r="N1849" s="11">
        <v>22.99</v>
      </c>
      <c r="O1849" s="17">
        <f t="shared" si="106"/>
        <v>4.8535031847133761</v>
      </c>
    </row>
    <row r="1850" spans="10:15" x14ac:dyDescent="0.25">
      <c r="J1850" s="11">
        <v>255</v>
      </c>
      <c r="K1850" s="11">
        <v>14.92</v>
      </c>
      <c r="L1850" s="11">
        <v>44.1</v>
      </c>
      <c r="M1850" s="11">
        <v>15.26</v>
      </c>
      <c r="N1850" s="11">
        <v>28.25</v>
      </c>
      <c r="O1850" s="17">
        <f t="shared" si="106"/>
        <v>4.8598726114649677</v>
      </c>
    </row>
    <row r="1851" spans="10:15" x14ac:dyDescent="0.25">
      <c r="J1851" s="11">
        <v>157</v>
      </c>
      <c r="K1851" s="11">
        <v>14.11</v>
      </c>
      <c r="L1851" s="11">
        <v>29.66</v>
      </c>
      <c r="M1851" s="11">
        <v>15.27</v>
      </c>
      <c r="N1851" s="11">
        <v>21.66</v>
      </c>
      <c r="O1851" s="17">
        <f t="shared" si="106"/>
        <v>4.8630573248407636</v>
      </c>
    </row>
    <row r="1852" spans="10:15" x14ac:dyDescent="0.25">
      <c r="J1852" s="11">
        <v>130</v>
      </c>
      <c r="K1852" s="11">
        <v>13.06</v>
      </c>
      <c r="L1852" s="11">
        <v>43.81</v>
      </c>
      <c r="M1852" s="11">
        <v>15.28</v>
      </c>
      <c r="N1852" s="11">
        <v>25.84</v>
      </c>
      <c r="O1852" s="17">
        <f t="shared" si="106"/>
        <v>4.8662420382165603</v>
      </c>
    </row>
    <row r="1853" spans="10:15" x14ac:dyDescent="0.25">
      <c r="J1853" s="11">
        <v>190</v>
      </c>
      <c r="K1853" s="11">
        <v>14.93</v>
      </c>
      <c r="L1853" s="11">
        <v>53.62</v>
      </c>
      <c r="M1853" s="11">
        <v>15.34</v>
      </c>
      <c r="N1853" s="11">
        <v>28.79</v>
      </c>
      <c r="O1853" s="17">
        <f t="shared" si="106"/>
        <v>4.8853503184713372</v>
      </c>
    </row>
    <row r="1854" spans="10:15" x14ac:dyDescent="0.25">
      <c r="J1854" s="11">
        <v>92</v>
      </c>
      <c r="K1854" s="11">
        <v>16.75</v>
      </c>
      <c r="L1854" s="11">
        <v>55.62</v>
      </c>
      <c r="M1854" s="11">
        <v>15.48</v>
      </c>
      <c r="N1854" s="11">
        <v>28.54</v>
      </c>
      <c r="O1854" s="17">
        <f t="shared" si="106"/>
        <v>4.9299363057324843</v>
      </c>
    </row>
    <row r="1855" spans="10:15" x14ac:dyDescent="0.25">
      <c r="J1855" s="11">
        <v>246</v>
      </c>
      <c r="K1855" s="11">
        <v>15.73</v>
      </c>
      <c r="L1855" s="11">
        <v>38.130000000000003</v>
      </c>
      <c r="M1855" s="11">
        <v>15.52</v>
      </c>
      <c r="N1855" s="11">
        <v>23.81</v>
      </c>
      <c r="O1855" s="17">
        <f t="shared" si="106"/>
        <v>4.9426751592356686</v>
      </c>
    </row>
    <row r="1856" spans="10:15" x14ac:dyDescent="0.25">
      <c r="J1856" s="11">
        <v>43</v>
      </c>
      <c r="K1856" s="11">
        <v>16.71</v>
      </c>
      <c r="L1856" s="11">
        <v>35.6</v>
      </c>
      <c r="M1856" s="11">
        <v>15.56</v>
      </c>
      <c r="N1856" s="11">
        <v>23.34</v>
      </c>
      <c r="O1856" s="17">
        <f t="shared" si="106"/>
        <v>4.9554140127388537</v>
      </c>
    </row>
    <row r="1857" spans="10:15" x14ac:dyDescent="0.25">
      <c r="J1857" s="11">
        <v>58</v>
      </c>
      <c r="K1857" s="11">
        <v>15.97</v>
      </c>
      <c r="L1857" s="11">
        <v>42.24</v>
      </c>
      <c r="M1857" s="11">
        <v>15.61</v>
      </c>
      <c r="N1857" s="11">
        <v>25.58</v>
      </c>
      <c r="O1857" s="17">
        <f t="shared" si="106"/>
        <v>4.9713375796178338</v>
      </c>
    </row>
    <row r="1858" spans="10:15" x14ac:dyDescent="0.25">
      <c r="J1858" s="11">
        <v>45</v>
      </c>
      <c r="K1858" s="11">
        <v>15.6</v>
      </c>
      <c r="L1858" s="11">
        <v>41.29</v>
      </c>
      <c r="M1858" s="11">
        <v>15.87</v>
      </c>
      <c r="N1858" s="11">
        <v>24.97</v>
      </c>
      <c r="O1858" s="17">
        <f t="shared" si="106"/>
        <v>5.0541401273885347</v>
      </c>
    </row>
    <row r="1859" spans="10:15" x14ac:dyDescent="0.25">
      <c r="J1859" s="11">
        <v>167</v>
      </c>
      <c r="K1859" s="11">
        <v>14.58</v>
      </c>
      <c r="L1859" s="11">
        <v>39.22</v>
      </c>
      <c r="M1859" s="11">
        <v>15.98</v>
      </c>
      <c r="N1859" s="11">
        <v>24.62</v>
      </c>
      <c r="O1859" s="17">
        <f t="shared" si="106"/>
        <v>5.0891719745222925</v>
      </c>
    </row>
    <row r="1860" spans="10:15" x14ac:dyDescent="0.25">
      <c r="J1860" s="11">
        <v>30</v>
      </c>
      <c r="K1860" s="11">
        <v>16.260000000000002</v>
      </c>
      <c r="L1860" s="11">
        <v>39.42</v>
      </c>
      <c r="M1860" s="11">
        <v>16.12</v>
      </c>
      <c r="N1860" s="11">
        <v>24.69</v>
      </c>
      <c r="O1860" s="17">
        <f t="shared" si="106"/>
        <v>5.1337579617834397</v>
      </c>
    </row>
    <row r="1861" spans="10:15" x14ac:dyDescent="0.25">
      <c r="J1861" s="11">
        <v>6</v>
      </c>
      <c r="K1861" s="11">
        <v>16.37</v>
      </c>
      <c r="L1861" s="11">
        <v>43.73</v>
      </c>
      <c r="M1861" s="11">
        <v>16.14</v>
      </c>
      <c r="N1861" s="11">
        <v>26.58</v>
      </c>
      <c r="O1861" s="17">
        <f t="shared" si="106"/>
        <v>5.1401273885350323</v>
      </c>
    </row>
    <row r="1862" spans="10:15" x14ac:dyDescent="0.25">
      <c r="J1862" s="11">
        <v>263</v>
      </c>
      <c r="K1862" s="11">
        <v>16.73</v>
      </c>
      <c r="L1862" s="11">
        <v>39.43</v>
      </c>
      <c r="M1862" s="11">
        <v>16.2</v>
      </c>
      <c r="N1862" s="11">
        <v>24.43</v>
      </c>
      <c r="O1862" s="17">
        <f t="shared" si="106"/>
        <v>5.1592356687898082</v>
      </c>
    </row>
    <row r="1863" spans="10:15" x14ac:dyDescent="0.25">
      <c r="J1863" s="11">
        <v>131</v>
      </c>
      <c r="K1863" s="11">
        <v>15.84</v>
      </c>
      <c r="L1863" s="11">
        <v>47.41</v>
      </c>
      <c r="M1863" s="11">
        <v>16.239999999999998</v>
      </c>
      <c r="N1863" s="11">
        <v>27.32</v>
      </c>
      <c r="O1863" s="17">
        <f t="shared" si="106"/>
        <v>5.1719745222929934</v>
      </c>
    </row>
    <row r="1864" spans="10:15" x14ac:dyDescent="0.25">
      <c r="J1864" s="11">
        <v>162</v>
      </c>
      <c r="K1864" s="11">
        <v>16.23</v>
      </c>
      <c r="L1864" s="11">
        <v>45.99</v>
      </c>
      <c r="M1864" s="11">
        <v>16.34</v>
      </c>
      <c r="N1864" s="11">
        <v>28.01</v>
      </c>
      <c r="O1864" s="17">
        <f t="shared" si="106"/>
        <v>5.2038216560509554</v>
      </c>
    </row>
    <row r="1865" spans="10:15" x14ac:dyDescent="0.25">
      <c r="J1865" s="11">
        <v>208</v>
      </c>
      <c r="K1865" s="11">
        <v>14.23</v>
      </c>
      <c r="L1865" s="11">
        <v>42.65</v>
      </c>
      <c r="M1865" s="11">
        <v>16.440000000000001</v>
      </c>
      <c r="N1865" s="11">
        <v>26.44</v>
      </c>
      <c r="O1865" s="17">
        <f t="shared" si="106"/>
        <v>5.2356687898089174</v>
      </c>
    </row>
    <row r="1866" spans="10:15" x14ac:dyDescent="0.25">
      <c r="J1866" s="11">
        <v>113</v>
      </c>
      <c r="K1866" s="11">
        <v>14.88</v>
      </c>
      <c r="L1866" s="11">
        <v>33.369999999999997</v>
      </c>
      <c r="M1866" s="11">
        <v>16.45</v>
      </c>
      <c r="N1866" s="11">
        <v>23.3</v>
      </c>
      <c r="O1866" s="17">
        <f t="shared" si="106"/>
        <v>5.2388535031847132</v>
      </c>
    </row>
    <row r="1867" spans="10:15" x14ac:dyDescent="0.25">
      <c r="J1867" s="11">
        <v>249</v>
      </c>
      <c r="K1867" s="11">
        <v>17.23</v>
      </c>
      <c r="L1867" s="11">
        <v>49.48</v>
      </c>
      <c r="M1867" s="11">
        <v>16.46</v>
      </c>
      <c r="N1867" s="11">
        <v>27.66</v>
      </c>
      <c r="O1867" s="17">
        <f t="shared" si="106"/>
        <v>5.2420382165605099</v>
      </c>
    </row>
    <row r="1868" spans="10:15" x14ac:dyDescent="0.25">
      <c r="J1868" s="11">
        <v>236</v>
      </c>
      <c r="K1868" s="11">
        <v>16</v>
      </c>
      <c r="L1868" s="11">
        <v>51.9</v>
      </c>
      <c r="M1868" s="11">
        <v>16.52</v>
      </c>
      <c r="N1868" s="11">
        <v>29.22</v>
      </c>
      <c r="O1868" s="17">
        <f t="shared" si="106"/>
        <v>5.2611464968152859</v>
      </c>
    </row>
    <row r="1869" spans="10:15" x14ac:dyDescent="0.25">
      <c r="J1869" s="11">
        <v>132</v>
      </c>
      <c r="K1869" s="11">
        <v>16.579999999999998</v>
      </c>
      <c r="L1869" s="11">
        <v>54.74</v>
      </c>
      <c r="M1869" s="11">
        <v>16.559999999999999</v>
      </c>
      <c r="N1869" s="11">
        <v>28.25</v>
      </c>
      <c r="O1869" s="17">
        <f t="shared" si="106"/>
        <v>5.2738853503184711</v>
      </c>
    </row>
    <row r="1870" spans="10:15" x14ac:dyDescent="0.25">
      <c r="J1870" s="11">
        <v>66</v>
      </c>
      <c r="K1870" s="11">
        <v>17.899999999999999</v>
      </c>
      <c r="L1870" s="11">
        <v>35.020000000000003</v>
      </c>
      <c r="M1870" s="11">
        <v>16.760000000000002</v>
      </c>
      <c r="N1870" s="11">
        <v>22.69</v>
      </c>
      <c r="O1870" s="17">
        <f t="shared" si="106"/>
        <v>5.3375796178343951</v>
      </c>
    </row>
    <row r="1871" spans="10:15" x14ac:dyDescent="0.25">
      <c r="J1871" s="11">
        <v>266</v>
      </c>
      <c r="K1871" s="11">
        <v>17.91</v>
      </c>
      <c r="L1871" s="11">
        <v>50.07</v>
      </c>
      <c r="M1871" s="11">
        <v>16.78</v>
      </c>
      <c r="N1871" s="11">
        <v>27.64</v>
      </c>
      <c r="O1871" s="17">
        <f t="shared" si="106"/>
        <v>5.3439490445859876</v>
      </c>
    </row>
    <row r="1872" spans="10:15" x14ac:dyDescent="0.25">
      <c r="J1872" s="11">
        <v>242</v>
      </c>
      <c r="K1872" s="11">
        <v>15.92</v>
      </c>
      <c r="L1872" s="11">
        <v>37.58</v>
      </c>
      <c r="M1872" s="11">
        <v>16.86</v>
      </c>
      <c r="N1872" s="11">
        <v>24.27</v>
      </c>
      <c r="O1872" s="17">
        <f t="shared" si="106"/>
        <v>5.3694267515923562</v>
      </c>
    </row>
    <row r="1873" spans="10:15" x14ac:dyDescent="0.25">
      <c r="J1873" s="11">
        <v>110</v>
      </c>
      <c r="K1873" s="11">
        <v>18.16</v>
      </c>
      <c r="L1873" s="11">
        <v>42.73</v>
      </c>
      <c r="M1873" s="11">
        <v>16.98</v>
      </c>
      <c r="N1873" s="11">
        <v>25.32</v>
      </c>
      <c r="O1873" s="17">
        <f t="shared" si="106"/>
        <v>5.4076433121019107</v>
      </c>
    </row>
    <row r="1874" spans="10:15" x14ac:dyDescent="0.25">
      <c r="J1874" s="11">
        <v>47</v>
      </c>
      <c r="K1874" s="11">
        <v>14.76</v>
      </c>
      <c r="L1874" s="11">
        <v>50.54</v>
      </c>
      <c r="M1874" s="11">
        <v>17.12</v>
      </c>
      <c r="N1874" s="11">
        <v>30.88</v>
      </c>
      <c r="O1874" s="17">
        <f t="shared" si="106"/>
        <v>5.452229299363057</v>
      </c>
    </row>
    <row r="1875" spans="10:15" x14ac:dyDescent="0.25">
      <c r="J1875" s="11">
        <v>226</v>
      </c>
      <c r="K1875" s="11">
        <v>15.27</v>
      </c>
      <c r="L1875" s="11">
        <v>66.260000000000005</v>
      </c>
      <c r="M1875" s="11">
        <v>17.12</v>
      </c>
      <c r="N1875" s="11">
        <v>33.64</v>
      </c>
      <c r="O1875" s="17">
        <f t="shared" si="106"/>
        <v>5.452229299363057</v>
      </c>
    </row>
    <row r="1876" spans="10:15" x14ac:dyDescent="0.25">
      <c r="J1876" s="11">
        <v>200</v>
      </c>
      <c r="K1876" s="11">
        <v>17.190000000000001</v>
      </c>
      <c r="L1876" s="11">
        <v>37.93</v>
      </c>
      <c r="M1876" s="11">
        <v>17.14</v>
      </c>
      <c r="N1876" s="11">
        <v>24.39</v>
      </c>
      <c r="O1876" s="17">
        <f t="shared" si="106"/>
        <v>5.4585987261146496</v>
      </c>
    </row>
    <row r="1877" spans="10:15" x14ac:dyDescent="0.25">
      <c r="J1877" s="11">
        <v>225</v>
      </c>
      <c r="K1877" s="11">
        <v>19.37</v>
      </c>
      <c r="L1877" s="11">
        <v>54.78</v>
      </c>
      <c r="M1877" s="11">
        <v>17.149999999999999</v>
      </c>
      <c r="N1877" s="11">
        <v>28.85</v>
      </c>
      <c r="O1877" s="17">
        <f t="shared" si="106"/>
        <v>5.4617834394904454</v>
      </c>
    </row>
    <row r="1878" spans="10:15" x14ac:dyDescent="0.25">
      <c r="J1878" s="11">
        <v>232</v>
      </c>
      <c r="K1878" s="11">
        <v>18.86</v>
      </c>
      <c r="L1878" s="11">
        <v>50.89</v>
      </c>
      <c r="M1878" s="11">
        <v>17.21</v>
      </c>
      <c r="N1878" s="11">
        <v>27.25</v>
      </c>
      <c r="O1878" s="17">
        <f t="shared" si="106"/>
        <v>5.4808917197452232</v>
      </c>
    </row>
    <row r="1879" spans="10:15" x14ac:dyDescent="0.25">
      <c r="J1879" s="11">
        <v>95</v>
      </c>
      <c r="K1879" s="11">
        <v>18.09</v>
      </c>
      <c r="L1879" s="11">
        <v>41.06</v>
      </c>
      <c r="M1879" s="11">
        <v>17.25</v>
      </c>
      <c r="N1879" s="11">
        <v>26.87</v>
      </c>
      <c r="O1879" s="17">
        <f t="shared" si="106"/>
        <v>5.4936305732484074</v>
      </c>
    </row>
    <row r="1880" spans="10:15" x14ac:dyDescent="0.25">
      <c r="J1880" s="11">
        <v>144</v>
      </c>
      <c r="K1880" s="11">
        <v>20.91</v>
      </c>
      <c r="L1880" s="11">
        <v>57.48</v>
      </c>
      <c r="M1880" s="11">
        <v>17.29</v>
      </c>
      <c r="N1880" s="11">
        <v>29.37</v>
      </c>
      <c r="O1880" s="17">
        <f t="shared" si="106"/>
        <v>5.5063694267515917</v>
      </c>
    </row>
    <row r="1881" spans="10:15" x14ac:dyDescent="0.25">
      <c r="J1881" s="11">
        <v>26</v>
      </c>
      <c r="K1881" s="11">
        <v>21.07</v>
      </c>
      <c r="L1881" s="11">
        <v>45.67</v>
      </c>
      <c r="M1881" s="11">
        <v>17.36</v>
      </c>
      <c r="N1881" s="11">
        <v>25.55</v>
      </c>
      <c r="O1881" s="17">
        <f t="shared" si="106"/>
        <v>5.5286624203821653</v>
      </c>
    </row>
    <row r="1882" spans="10:15" x14ac:dyDescent="0.25">
      <c r="J1882" s="11">
        <v>55</v>
      </c>
      <c r="K1882" s="11">
        <v>18.43</v>
      </c>
      <c r="L1882" s="11">
        <v>37.97</v>
      </c>
      <c r="M1882" s="11">
        <v>17.48</v>
      </c>
      <c r="N1882" s="11">
        <v>24.92</v>
      </c>
      <c r="O1882" s="17">
        <f t="shared" ref="O1882:O1942" si="107">M1882/3.14</f>
        <v>5.5668789808917198</v>
      </c>
    </row>
    <row r="1883" spans="10:15" x14ac:dyDescent="0.25">
      <c r="J1883" s="11">
        <v>148</v>
      </c>
      <c r="K1883" s="11">
        <v>20.98</v>
      </c>
      <c r="L1883" s="11">
        <v>49.65</v>
      </c>
      <c r="M1883" s="11">
        <v>17.5</v>
      </c>
      <c r="N1883" s="11">
        <v>26.91</v>
      </c>
      <c r="O1883" s="17">
        <f t="shared" si="107"/>
        <v>5.5732484076433115</v>
      </c>
    </row>
    <row r="1884" spans="10:15" x14ac:dyDescent="0.25">
      <c r="J1884" s="11">
        <v>216</v>
      </c>
      <c r="K1884" s="11">
        <v>20.29</v>
      </c>
      <c r="L1884" s="11">
        <v>44.49</v>
      </c>
      <c r="M1884" s="11">
        <v>17.55</v>
      </c>
      <c r="N1884" s="11">
        <v>27.86</v>
      </c>
      <c r="O1884" s="17">
        <f t="shared" si="107"/>
        <v>5.5891719745222934</v>
      </c>
    </row>
    <row r="1885" spans="10:15" x14ac:dyDescent="0.25">
      <c r="J1885" s="11">
        <v>70</v>
      </c>
      <c r="K1885" s="11">
        <v>21.26</v>
      </c>
      <c r="L1885" s="11">
        <v>43.44</v>
      </c>
      <c r="M1885" s="11">
        <v>17.559999999999999</v>
      </c>
      <c r="N1885" s="11">
        <v>25.1</v>
      </c>
      <c r="O1885" s="17">
        <f t="shared" si="107"/>
        <v>5.5923566878980884</v>
      </c>
    </row>
    <row r="1886" spans="10:15" x14ac:dyDescent="0.25">
      <c r="J1886" s="11">
        <v>74</v>
      </c>
      <c r="K1886" s="11">
        <v>15.69</v>
      </c>
      <c r="L1886" s="11">
        <v>47.69</v>
      </c>
      <c r="M1886" s="11">
        <v>17.600000000000001</v>
      </c>
      <c r="N1886" s="11">
        <v>28.34</v>
      </c>
      <c r="O1886" s="17">
        <f t="shared" si="107"/>
        <v>5.6050955414012744</v>
      </c>
    </row>
    <row r="1887" spans="10:15" x14ac:dyDescent="0.25">
      <c r="J1887" s="11">
        <v>51</v>
      </c>
      <c r="K1887" s="11">
        <v>21.34</v>
      </c>
      <c r="L1887" s="11">
        <v>46.97</v>
      </c>
      <c r="M1887" s="11">
        <v>17.89</v>
      </c>
      <c r="N1887" s="11">
        <v>26.27</v>
      </c>
      <c r="O1887" s="17">
        <f t="shared" si="107"/>
        <v>5.6974522292993628</v>
      </c>
    </row>
    <row r="1888" spans="10:15" x14ac:dyDescent="0.25">
      <c r="J1888" s="11">
        <v>182</v>
      </c>
      <c r="K1888" s="11">
        <v>21.14</v>
      </c>
      <c r="L1888" s="11">
        <v>44.88</v>
      </c>
      <c r="M1888" s="11">
        <v>17.89</v>
      </c>
      <c r="N1888" s="11">
        <v>25.66</v>
      </c>
      <c r="O1888" s="17">
        <f t="shared" si="107"/>
        <v>5.6974522292993628</v>
      </c>
    </row>
    <row r="1889" spans="10:15" x14ac:dyDescent="0.25">
      <c r="J1889" s="11">
        <v>138</v>
      </c>
      <c r="K1889" s="11">
        <v>19.54</v>
      </c>
      <c r="L1889" s="11">
        <v>42.52</v>
      </c>
      <c r="M1889" s="11">
        <v>17.93</v>
      </c>
      <c r="N1889" s="11">
        <v>25.56</v>
      </c>
      <c r="O1889" s="17">
        <f t="shared" si="107"/>
        <v>5.7101910828025471</v>
      </c>
    </row>
    <row r="1890" spans="10:15" x14ac:dyDescent="0.25">
      <c r="J1890" s="11">
        <v>256</v>
      </c>
      <c r="K1890" s="11">
        <v>18.27</v>
      </c>
      <c r="L1890" s="11">
        <v>45.5</v>
      </c>
      <c r="M1890" s="11">
        <v>17.97</v>
      </c>
      <c r="N1890" s="11">
        <v>27.16</v>
      </c>
      <c r="O1890" s="17">
        <f t="shared" si="107"/>
        <v>5.7229299363057322</v>
      </c>
    </row>
    <row r="1891" spans="10:15" x14ac:dyDescent="0.25">
      <c r="J1891" s="11">
        <v>89</v>
      </c>
      <c r="K1891" s="11">
        <v>21.49</v>
      </c>
      <c r="L1891" s="11">
        <v>40.090000000000003</v>
      </c>
      <c r="M1891" s="11">
        <v>18.03</v>
      </c>
      <c r="N1891" s="11">
        <v>24.12</v>
      </c>
      <c r="O1891" s="17">
        <f t="shared" si="107"/>
        <v>5.7420382165605099</v>
      </c>
    </row>
    <row r="1892" spans="10:15" x14ac:dyDescent="0.25">
      <c r="J1892" s="11">
        <v>247</v>
      </c>
      <c r="K1892" s="11">
        <v>22.69</v>
      </c>
      <c r="L1892" s="11">
        <v>66.599999999999994</v>
      </c>
      <c r="M1892" s="11">
        <v>18.100000000000001</v>
      </c>
      <c r="N1892" s="11">
        <v>31.93</v>
      </c>
      <c r="O1892" s="17">
        <f t="shared" si="107"/>
        <v>5.7643312101910826</v>
      </c>
    </row>
    <row r="1893" spans="10:15" x14ac:dyDescent="0.25">
      <c r="J1893" s="11">
        <v>159</v>
      </c>
      <c r="K1893" s="11">
        <v>22.68</v>
      </c>
      <c r="L1893" s="11">
        <v>47.59</v>
      </c>
      <c r="M1893" s="11">
        <v>18.2</v>
      </c>
      <c r="N1893" s="11">
        <v>26.01</v>
      </c>
      <c r="O1893" s="17">
        <f t="shared" si="107"/>
        <v>5.7961783439490437</v>
      </c>
    </row>
    <row r="1894" spans="10:15" x14ac:dyDescent="0.25">
      <c r="J1894" s="11">
        <v>274</v>
      </c>
      <c r="K1894" s="11">
        <v>18.04</v>
      </c>
      <c r="L1894" s="11">
        <v>41.48</v>
      </c>
      <c r="M1894" s="11">
        <v>18.29</v>
      </c>
      <c r="N1894" s="11">
        <v>26.73</v>
      </c>
      <c r="O1894" s="17">
        <f t="shared" si="107"/>
        <v>5.8248407643312099</v>
      </c>
    </row>
    <row r="1895" spans="10:15" x14ac:dyDescent="0.25">
      <c r="J1895" s="11">
        <v>229</v>
      </c>
      <c r="K1895" s="11">
        <v>18.329999999999998</v>
      </c>
      <c r="L1895" s="11">
        <v>45.4</v>
      </c>
      <c r="M1895" s="11">
        <v>18.329999999999998</v>
      </c>
      <c r="N1895" s="11">
        <v>27.2</v>
      </c>
      <c r="O1895" s="17">
        <f t="shared" si="107"/>
        <v>5.8375796178343942</v>
      </c>
    </row>
    <row r="1896" spans="10:15" x14ac:dyDescent="0.25">
      <c r="J1896" s="11">
        <v>135</v>
      </c>
      <c r="K1896" s="11">
        <v>24.01</v>
      </c>
      <c r="L1896" s="11">
        <v>46.34</v>
      </c>
      <c r="M1896" s="11">
        <v>18.510000000000002</v>
      </c>
      <c r="N1896" s="11">
        <v>25.85</v>
      </c>
      <c r="O1896" s="17">
        <f t="shared" si="107"/>
        <v>5.8949044585987265</v>
      </c>
    </row>
    <row r="1897" spans="10:15" x14ac:dyDescent="0.25">
      <c r="J1897" s="11">
        <v>122</v>
      </c>
      <c r="K1897" s="11">
        <v>21.36</v>
      </c>
      <c r="L1897" s="11">
        <v>57.4</v>
      </c>
      <c r="M1897" s="11">
        <v>18.59</v>
      </c>
      <c r="N1897" s="11">
        <v>29.38</v>
      </c>
      <c r="O1897" s="17">
        <f t="shared" si="107"/>
        <v>5.920382165605095</v>
      </c>
    </row>
    <row r="1898" spans="10:15" x14ac:dyDescent="0.25">
      <c r="J1898" s="11">
        <v>262</v>
      </c>
      <c r="K1898" s="11">
        <v>25.06</v>
      </c>
      <c r="L1898" s="11">
        <v>68.45</v>
      </c>
      <c r="M1898" s="11">
        <v>18.95</v>
      </c>
      <c r="N1898" s="11">
        <v>31.5</v>
      </c>
      <c r="O1898" s="17">
        <f t="shared" si="107"/>
        <v>6.0350318471337578</v>
      </c>
    </row>
    <row r="1899" spans="10:15" x14ac:dyDescent="0.25">
      <c r="J1899" s="11">
        <v>197</v>
      </c>
      <c r="K1899" s="11">
        <v>20.11</v>
      </c>
      <c r="L1899" s="11">
        <v>62.57</v>
      </c>
      <c r="M1899" s="11">
        <v>18.98</v>
      </c>
      <c r="N1899" s="11">
        <v>30.99</v>
      </c>
      <c r="O1899" s="17">
        <f t="shared" si="107"/>
        <v>6.0445859872611463</v>
      </c>
    </row>
    <row r="1900" spans="10:15" x14ac:dyDescent="0.25">
      <c r="J1900" s="11">
        <v>22</v>
      </c>
      <c r="K1900" s="11">
        <v>21.39</v>
      </c>
      <c r="L1900" s="11">
        <v>55.68</v>
      </c>
      <c r="M1900" s="11">
        <v>19.14</v>
      </c>
      <c r="N1900" s="11">
        <v>29.58</v>
      </c>
      <c r="O1900" s="17">
        <f t="shared" si="107"/>
        <v>6.0955414012738851</v>
      </c>
    </row>
    <row r="1901" spans="10:15" x14ac:dyDescent="0.25">
      <c r="J1901" s="11">
        <v>9</v>
      </c>
      <c r="K1901" s="11">
        <v>25.14</v>
      </c>
      <c r="L1901" s="11">
        <v>42.31</v>
      </c>
      <c r="M1901" s="11">
        <v>19.21</v>
      </c>
      <c r="N1901" s="11">
        <v>25.83</v>
      </c>
      <c r="O1901" s="17">
        <f t="shared" si="107"/>
        <v>6.1178343949044587</v>
      </c>
    </row>
    <row r="1902" spans="10:15" x14ac:dyDescent="0.25">
      <c r="J1902" s="11">
        <v>206</v>
      </c>
      <c r="K1902" s="11">
        <v>21.79</v>
      </c>
      <c r="L1902" s="11">
        <v>56.68</v>
      </c>
      <c r="M1902" s="11">
        <v>19.489999999999998</v>
      </c>
      <c r="N1902" s="11">
        <v>29.58</v>
      </c>
      <c r="O1902" s="17">
        <f t="shared" si="107"/>
        <v>6.2070063694267512</v>
      </c>
    </row>
    <row r="1903" spans="10:15" x14ac:dyDescent="0.25">
      <c r="J1903" s="11">
        <v>8</v>
      </c>
      <c r="K1903" s="11">
        <v>19.59</v>
      </c>
      <c r="L1903" s="11">
        <v>44.49</v>
      </c>
      <c r="M1903" s="11">
        <v>19.559999999999999</v>
      </c>
      <c r="N1903" s="11">
        <v>27.49</v>
      </c>
      <c r="O1903" s="17">
        <f t="shared" si="107"/>
        <v>6.2292993630573239</v>
      </c>
    </row>
    <row r="1904" spans="10:15" x14ac:dyDescent="0.25">
      <c r="J1904" s="11">
        <v>221</v>
      </c>
      <c r="K1904" s="11">
        <v>25.81</v>
      </c>
      <c r="L1904" s="11">
        <v>69.349999999999994</v>
      </c>
      <c r="M1904" s="11">
        <v>19.850000000000001</v>
      </c>
      <c r="N1904" s="11">
        <v>32.020000000000003</v>
      </c>
      <c r="O1904" s="17">
        <f t="shared" si="107"/>
        <v>6.3216560509554141</v>
      </c>
    </row>
    <row r="1905" spans="10:15" x14ac:dyDescent="0.25">
      <c r="J1905" s="11">
        <v>134</v>
      </c>
      <c r="K1905" s="11">
        <v>24.59</v>
      </c>
      <c r="L1905" s="11">
        <v>46.73</v>
      </c>
      <c r="M1905" s="11">
        <v>19.95</v>
      </c>
      <c r="N1905" s="11">
        <v>27.05</v>
      </c>
      <c r="O1905" s="17">
        <f t="shared" si="107"/>
        <v>6.3535031847133752</v>
      </c>
    </row>
    <row r="1906" spans="10:15" x14ac:dyDescent="0.25">
      <c r="J1906" s="11">
        <v>102</v>
      </c>
      <c r="K1906" s="11">
        <v>26.61</v>
      </c>
      <c r="L1906" s="11">
        <v>64.95</v>
      </c>
      <c r="M1906" s="11">
        <v>19.96</v>
      </c>
      <c r="N1906" s="11">
        <v>31.68</v>
      </c>
      <c r="O1906" s="17">
        <f t="shared" si="107"/>
        <v>6.3566878980891719</v>
      </c>
    </row>
    <row r="1907" spans="10:15" x14ac:dyDescent="0.25">
      <c r="J1907" s="11">
        <v>40</v>
      </c>
      <c r="K1907" s="11">
        <v>21.74</v>
      </c>
      <c r="L1907" s="11">
        <v>69.16</v>
      </c>
      <c r="M1907" s="11">
        <v>20.100000000000001</v>
      </c>
      <c r="N1907" s="11">
        <v>33.76</v>
      </c>
      <c r="O1907" s="17">
        <f t="shared" si="107"/>
        <v>6.401273885350319</v>
      </c>
    </row>
    <row r="1908" spans="10:15" x14ac:dyDescent="0.25">
      <c r="J1908" s="11">
        <v>37</v>
      </c>
      <c r="K1908" s="11">
        <v>21.22</v>
      </c>
      <c r="L1908" s="11">
        <v>56.79</v>
      </c>
      <c r="M1908" s="11">
        <v>20.18</v>
      </c>
      <c r="N1908" s="11">
        <v>30.4</v>
      </c>
      <c r="O1908" s="17">
        <f t="shared" si="107"/>
        <v>6.4267515923566876</v>
      </c>
    </row>
    <row r="1909" spans="10:15" x14ac:dyDescent="0.25">
      <c r="J1909" s="11">
        <v>56</v>
      </c>
      <c r="K1909" s="11">
        <v>21.22</v>
      </c>
      <c r="L1909" s="11">
        <v>68.349999999999994</v>
      </c>
      <c r="M1909" s="11">
        <v>20.260000000000002</v>
      </c>
      <c r="N1909" s="11">
        <v>35.28</v>
      </c>
      <c r="O1909" s="17">
        <f t="shared" si="107"/>
        <v>6.4522292993630579</v>
      </c>
    </row>
    <row r="1910" spans="10:15" x14ac:dyDescent="0.25">
      <c r="J1910" s="11">
        <v>121</v>
      </c>
      <c r="K1910" s="11">
        <v>22.71</v>
      </c>
      <c r="L1910" s="11">
        <v>66.97</v>
      </c>
      <c r="M1910" s="11">
        <v>20.32</v>
      </c>
      <c r="N1910" s="11">
        <v>36.42</v>
      </c>
      <c r="O1910" s="17">
        <f t="shared" si="107"/>
        <v>6.4713375796178338</v>
      </c>
    </row>
    <row r="1911" spans="10:15" x14ac:dyDescent="0.25">
      <c r="J1911" s="11">
        <v>10</v>
      </c>
      <c r="K1911" s="11">
        <v>28.14</v>
      </c>
      <c r="L1911" s="11">
        <v>49.46</v>
      </c>
      <c r="M1911" s="11">
        <v>20.38</v>
      </c>
      <c r="N1911" s="11">
        <v>27.14</v>
      </c>
      <c r="O1911" s="17">
        <f t="shared" si="107"/>
        <v>6.4904458598726107</v>
      </c>
    </row>
    <row r="1912" spans="10:15" x14ac:dyDescent="0.25">
      <c r="J1912" s="11">
        <v>17</v>
      </c>
      <c r="K1912" s="11">
        <v>26.34</v>
      </c>
      <c r="L1912" s="11">
        <v>47.09</v>
      </c>
      <c r="M1912" s="11">
        <v>20.46</v>
      </c>
      <c r="N1912" s="11">
        <v>27.64</v>
      </c>
      <c r="O1912" s="17">
        <f t="shared" si="107"/>
        <v>6.515923566878981</v>
      </c>
    </row>
    <row r="1913" spans="10:15" x14ac:dyDescent="0.25">
      <c r="J1913" s="11">
        <v>219</v>
      </c>
      <c r="K1913" s="11">
        <v>28.39</v>
      </c>
      <c r="L1913" s="11">
        <v>54.97</v>
      </c>
      <c r="M1913" s="11">
        <v>20.53</v>
      </c>
      <c r="N1913" s="11">
        <v>28.22</v>
      </c>
      <c r="O1913" s="17">
        <f t="shared" si="107"/>
        <v>6.5382165605095546</v>
      </c>
    </row>
    <row r="1914" spans="10:15" x14ac:dyDescent="0.25">
      <c r="J1914" s="11">
        <v>98</v>
      </c>
      <c r="K1914" s="11">
        <v>26.03</v>
      </c>
      <c r="L1914" s="11">
        <v>57.4</v>
      </c>
      <c r="M1914" s="11">
        <v>20.56</v>
      </c>
      <c r="N1914" s="11">
        <v>30.04</v>
      </c>
      <c r="O1914" s="17">
        <f t="shared" si="107"/>
        <v>6.5477707006369421</v>
      </c>
    </row>
    <row r="1915" spans="10:15" x14ac:dyDescent="0.25">
      <c r="J1915" s="11">
        <v>53</v>
      </c>
      <c r="K1915" s="11">
        <v>27.12</v>
      </c>
      <c r="L1915" s="11">
        <v>55.58</v>
      </c>
      <c r="M1915" s="11">
        <v>20.98</v>
      </c>
      <c r="N1915" s="11">
        <v>28.96</v>
      </c>
      <c r="O1915" s="17">
        <f t="shared" si="107"/>
        <v>6.6815286624203818</v>
      </c>
    </row>
    <row r="1916" spans="10:15" x14ac:dyDescent="0.25">
      <c r="J1916" s="11">
        <v>215</v>
      </c>
      <c r="K1916" s="11">
        <v>28.07</v>
      </c>
      <c r="L1916" s="11">
        <v>58.12</v>
      </c>
      <c r="M1916" s="11">
        <v>21.04</v>
      </c>
      <c r="N1916" s="11">
        <v>30.82</v>
      </c>
      <c r="O1916" s="17">
        <f t="shared" si="107"/>
        <v>6.7006369426751586</v>
      </c>
    </row>
    <row r="1917" spans="10:15" x14ac:dyDescent="0.25">
      <c r="J1917" s="11">
        <v>4</v>
      </c>
      <c r="K1917" s="11">
        <v>25.33</v>
      </c>
      <c r="L1917" s="11">
        <v>63.3</v>
      </c>
      <c r="M1917" s="11">
        <v>21.94</v>
      </c>
      <c r="N1917" s="11">
        <v>36.35</v>
      </c>
      <c r="O1917" s="17">
        <f t="shared" si="107"/>
        <v>6.9872611464968157</v>
      </c>
    </row>
    <row r="1918" spans="10:15" x14ac:dyDescent="0.25">
      <c r="J1918" s="11">
        <v>211</v>
      </c>
      <c r="K1918" s="11">
        <v>26.95</v>
      </c>
      <c r="L1918" s="11">
        <v>81.88</v>
      </c>
      <c r="M1918" s="11">
        <v>22.08</v>
      </c>
      <c r="N1918" s="11">
        <v>37.31</v>
      </c>
      <c r="O1918" s="17">
        <f t="shared" si="107"/>
        <v>7.0318471337579611</v>
      </c>
    </row>
    <row r="1919" spans="10:15" x14ac:dyDescent="0.25">
      <c r="J1919" s="11">
        <v>209</v>
      </c>
      <c r="K1919" s="11">
        <v>30.18</v>
      </c>
      <c r="L1919" s="11">
        <v>59.16</v>
      </c>
      <c r="M1919" s="11">
        <v>22.17</v>
      </c>
      <c r="N1919" s="11">
        <v>30.4</v>
      </c>
      <c r="O1919" s="17">
        <f t="shared" si="107"/>
        <v>7.0605095541401273</v>
      </c>
    </row>
    <row r="1920" spans="10:15" x14ac:dyDescent="0.25">
      <c r="J1920" s="11">
        <v>207</v>
      </c>
      <c r="K1920" s="11">
        <v>32.36</v>
      </c>
      <c r="L1920" s="11">
        <v>74.94</v>
      </c>
      <c r="M1920" s="11">
        <v>22.31</v>
      </c>
      <c r="N1920" s="11">
        <v>33.9</v>
      </c>
      <c r="O1920" s="17">
        <f t="shared" si="107"/>
        <v>7.1050955414012735</v>
      </c>
    </row>
    <row r="1921" spans="10:15" x14ac:dyDescent="0.25">
      <c r="J1921" s="11">
        <v>60</v>
      </c>
      <c r="K1921" s="11">
        <v>33.99</v>
      </c>
      <c r="L1921" s="11">
        <v>54.38</v>
      </c>
      <c r="M1921" s="11">
        <v>22.69</v>
      </c>
      <c r="N1921" s="11">
        <v>28.63</v>
      </c>
      <c r="O1921" s="17">
        <f t="shared" si="107"/>
        <v>7.2261146496815289</v>
      </c>
    </row>
    <row r="1922" spans="10:15" x14ac:dyDescent="0.25">
      <c r="J1922" s="11">
        <v>233</v>
      </c>
      <c r="K1922" s="11">
        <v>36.770000000000003</v>
      </c>
      <c r="L1922" s="11">
        <v>60.68</v>
      </c>
      <c r="M1922" s="11">
        <v>23.1</v>
      </c>
      <c r="N1922" s="11">
        <v>29.46</v>
      </c>
      <c r="O1922" s="17">
        <f t="shared" si="107"/>
        <v>7.3566878980891719</v>
      </c>
    </row>
    <row r="1923" spans="10:15" x14ac:dyDescent="0.25">
      <c r="J1923" s="11">
        <v>86</v>
      </c>
      <c r="K1923" s="11">
        <v>32.04</v>
      </c>
      <c r="L1923" s="11">
        <v>55.94</v>
      </c>
      <c r="M1923" s="11">
        <v>23.67</v>
      </c>
      <c r="N1923" s="11">
        <v>30.35</v>
      </c>
      <c r="O1923" s="17">
        <f t="shared" si="107"/>
        <v>7.5382165605095546</v>
      </c>
    </row>
    <row r="1924" spans="10:15" x14ac:dyDescent="0.25">
      <c r="J1924" s="11">
        <v>224</v>
      </c>
      <c r="K1924" s="11">
        <v>30.32</v>
      </c>
      <c r="L1924" s="11">
        <v>61.94</v>
      </c>
      <c r="M1924" s="11">
        <v>23.78</v>
      </c>
      <c r="N1924" s="11">
        <v>32.630000000000003</v>
      </c>
      <c r="O1924" s="17">
        <f t="shared" si="107"/>
        <v>7.5732484076433124</v>
      </c>
    </row>
    <row r="1925" spans="10:15" x14ac:dyDescent="0.25">
      <c r="J1925" s="11">
        <v>201</v>
      </c>
      <c r="K1925" s="11">
        <v>32.04</v>
      </c>
      <c r="L1925" s="11">
        <v>73.349999999999994</v>
      </c>
      <c r="M1925" s="11">
        <v>23.96</v>
      </c>
      <c r="N1925" s="11">
        <v>35.4</v>
      </c>
      <c r="O1925" s="17">
        <f t="shared" si="107"/>
        <v>7.630573248407643</v>
      </c>
    </row>
    <row r="1926" spans="10:15" x14ac:dyDescent="0.25">
      <c r="J1926" s="11">
        <v>147</v>
      </c>
      <c r="K1926" s="11">
        <v>34.65</v>
      </c>
      <c r="L1926" s="11">
        <v>77.16</v>
      </c>
      <c r="M1926" s="11">
        <v>24.11</v>
      </c>
      <c r="N1926" s="11">
        <v>34.85</v>
      </c>
      <c r="O1926" s="17">
        <f t="shared" si="107"/>
        <v>7.6783439490445851</v>
      </c>
    </row>
    <row r="1927" spans="10:15" x14ac:dyDescent="0.25">
      <c r="J1927" s="11">
        <v>220</v>
      </c>
      <c r="K1927" s="11">
        <v>39.51</v>
      </c>
      <c r="L1927" s="11">
        <v>91.04</v>
      </c>
      <c r="M1927" s="11">
        <v>24.2</v>
      </c>
      <c r="N1927" s="11">
        <v>36.619999999999997</v>
      </c>
      <c r="O1927" s="17">
        <f t="shared" si="107"/>
        <v>7.7070063694267512</v>
      </c>
    </row>
    <row r="1928" spans="10:15" x14ac:dyDescent="0.25">
      <c r="J1928" s="11">
        <v>250</v>
      </c>
      <c r="K1928" s="11">
        <v>35.4</v>
      </c>
      <c r="L1928" s="11">
        <v>76.25</v>
      </c>
      <c r="M1928" s="11">
        <v>24.56</v>
      </c>
      <c r="N1928" s="11">
        <v>35.549999999999997</v>
      </c>
      <c r="O1928" s="17">
        <f t="shared" si="107"/>
        <v>7.8216560509554132</v>
      </c>
    </row>
    <row r="1929" spans="10:15" x14ac:dyDescent="0.25">
      <c r="J1929" s="11">
        <v>48</v>
      </c>
      <c r="K1929" s="11">
        <v>31.84</v>
      </c>
      <c r="L1929" s="11">
        <v>55.36</v>
      </c>
      <c r="M1929" s="11">
        <v>24.58</v>
      </c>
      <c r="N1929" s="11">
        <v>30.67</v>
      </c>
      <c r="O1929" s="17">
        <f t="shared" si="107"/>
        <v>7.8280254777070057</v>
      </c>
    </row>
    <row r="1930" spans="10:15" x14ac:dyDescent="0.25">
      <c r="J1930" s="11">
        <v>218</v>
      </c>
      <c r="K1930" s="11">
        <v>31.87</v>
      </c>
      <c r="L1930" s="11">
        <v>78.709999999999994</v>
      </c>
      <c r="M1930" s="11">
        <v>24.58</v>
      </c>
      <c r="N1930" s="11">
        <v>36.42</v>
      </c>
      <c r="O1930" s="17">
        <f t="shared" si="107"/>
        <v>7.8280254777070057</v>
      </c>
    </row>
    <row r="1931" spans="10:15" x14ac:dyDescent="0.25">
      <c r="J1931" s="11">
        <v>214</v>
      </c>
      <c r="K1931" s="11">
        <v>33.590000000000003</v>
      </c>
      <c r="L1931" s="11">
        <v>62.65</v>
      </c>
      <c r="M1931" s="11">
        <v>24.64</v>
      </c>
      <c r="N1931" s="11">
        <v>33.090000000000003</v>
      </c>
      <c r="O1931" s="17">
        <f t="shared" si="107"/>
        <v>7.8471337579617835</v>
      </c>
    </row>
    <row r="1932" spans="10:15" x14ac:dyDescent="0.25">
      <c r="J1932" s="11">
        <v>248</v>
      </c>
      <c r="K1932" s="11">
        <v>40.43</v>
      </c>
      <c r="L1932" s="11">
        <v>70.31</v>
      </c>
      <c r="M1932" s="11">
        <v>24.72</v>
      </c>
      <c r="N1932" s="11">
        <v>32.590000000000003</v>
      </c>
      <c r="O1932" s="17">
        <f t="shared" si="107"/>
        <v>7.872611464968152</v>
      </c>
    </row>
    <row r="1933" spans="10:15" x14ac:dyDescent="0.25">
      <c r="J1933" s="11">
        <v>170</v>
      </c>
      <c r="K1933" s="11">
        <v>43.05</v>
      </c>
      <c r="L1933" s="11">
        <v>69.14</v>
      </c>
      <c r="M1933" s="11">
        <v>25.63</v>
      </c>
      <c r="N1933" s="11">
        <v>32.340000000000003</v>
      </c>
      <c r="O1933" s="17">
        <f t="shared" si="107"/>
        <v>8.1624203821656049</v>
      </c>
    </row>
    <row r="1934" spans="10:15" x14ac:dyDescent="0.25">
      <c r="J1934" s="11">
        <v>194</v>
      </c>
      <c r="K1934" s="11">
        <v>42.96</v>
      </c>
      <c r="L1934" s="11">
        <v>67.95</v>
      </c>
      <c r="M1934" s="11">
        <v>25.74</v>
      </c>
      <c r="N1934" s="11">
        <v>31.93</v>
      </c>
      <c r="O1934" s="17">
        <f t="shared" si="107"/>
        <v>8.1974522292993619</v>
      </c>
    </row>
    <row r="1935" spans="10:15" x14ac:dyDescent="0.25">
      <c r="J1935" s="11">
        <v>258</v>
      </c>
      <c r="K1935" s="11">
        <v>43.43</v>
      </c>
      <c r="L1935" s="11">
        <v>69.2</v>
      </c>
      <c r="M1935" s="11">
        <v>25.74</v>
      </c>
      <c r="N1935" s="11">
        <v>32.03</v>
      </c>
      <c r="O1935" s="17">
        <f t="shared" si="107"/>
        <v>8.1974522292993619</v>
      </c>
    </row>
    <row r="1936" spans="10:15" x14ac:dyDescent="0.25">
      <c r="J1936" s="11">
        <v>118</v>
      </c>
      <c r="K1936" s="11">
        <v>32.32</v>
      </c>
      <c r="L1936" s="11">
        <v>66.53</v>
      </c>
      <c r="M1936" s="11">
        <v>25.77</v>
      </c>
      <c r="N1936" s="11">
        <v>37.520000000000003</v>
      </c>
      <c r="O1936" s="17">
        <f t="shared" si="107"/>
        <v>8.2070063694267503</v>
      </c>
    </row>
    <row r="1937" spans="9:15" x14ac:dyDescent="0.25">
      <c r="J1937" s="11">
        <v>42</v>
      </c>
      <c r="K1937" s="11">
        <v>43.06</v>
      </c>
      <c r="L1937" s="11">
        <v>75.55</v>
      </c>
      <c r="M1937" s="11">
        <v>26.23</v>
      </c>
      <c r="N1937" s="11">
        <v>35.99</v>
      </c>
      <c r="O1937" s="17">
        <f t="shared" si="107"/>
        <v>8.3535031847133752</v>
      </c>
    </row>
    <row r="1938" spans="9:15" x14ac:dyDescent="0.25">
      <c r="J1938" s="11">
        <v>228</v>
      </c>
      <c r="K1938" s="11">
        <v>42.83</v>
      </c>
      <c r="L1938" s="11">
        <v>85.09</v>
      </c>
      <c r="M1938" s="11">
        <v>27.64</v>
      </c>
      <c r="N1938" s="11">
        <v>37.69</v>
      </c>
      <c r="O1938" s="17">
        <f t="shared" si="107"/>
        <v>8.8025477707006363</v>
      </c>
    </row>
    <row r="1939" spans="9:15" x14ac:dyDescent="0.25">
      <c r="J1939" s="11">
        <v>85</v>
      </c>
      <c r="K1939" s="11">
        <v>37.33</v>
      </c>
      <c r="L1939" s="11">
        <v>63.39</v>
      </c>
      <c r="M1939" s="11">
        <v>28.01</v>
      </c>
      <c r="N1939" s="11">
        <v>34.01</v>
      </c>
      <c r="O1939" s="17">
        <f t="shared" si="107"/>
        <v>8.9203821656050959</v>
      </c>
    </row>
    <row r="1940" spans="9:15" x14ac:dyDescent="0.25">
      <c r="J1940" s="11">
        <v>173</v>
      </c>
      <c r="K1940" s="11">
        <v>49.23</v>
      </c>
      <c r="L1940" s="11">
        <v>84.54</v>
      </c>
      <c r="M1940" s="11">
        <v>29.28</v>
      </c>
      <c r="N1940" s="11">
        <v>37.659999999999997</v>
      </c>
      <c r="O1940" s="17">
        <f t="shared" si="107"/>
        <v>9.3248407643312099</v>
      </c>
    </row>
    <row r="1941" spans="9:15" x14ac:dyDescent="0.25">
      <c r="J1941" s="11">
        <v>227</v>
      </c>
      <c r="K1941" s="11">
        <v>58.49</v>
      </c>
      <c r="L1941" s="11">
        <v>91.69</v>
      </c>
      <c r="M1941" s="11">
        <v>30.25</v>
      </c>
      <c r="N1941" s="11">
        <v>38.9</v>
      </c>
      <c r="O1941" s="17">
        <f t="shared" si="107"/>
        <v>9.6337579617834397</v>
      </c>
    </row>
    <row r="1942" spans="9:15" x14ac:dyDescent="0.25">
      <c r="J1942" s="11">
        <v>84</v>
      </c>
      <c r="K1942" s="11">
        <v>65.91</v>
      </c>
      <c r="L1942" s="11">
        <v>117.68</v>
      </c>
      <c r="M1942" s="11">
        <v>33.82</v>
      </c>
      <c r="N1942" s="11">
        <v>43.13</v>
      </c>
      <c r="O1942" s="17">
        <f t="shared" si="107"/>
        <v>10.770700636942674</v>
      </c>
    </row>
    <row r="1944" spans="9:15" x14ac:dyDescent="0.25">
      <c r="I1944" s="186" t="s">
        <v>19</v>
      </c>
      <c r="J1944" s="11" t="s">
        <v>3</v>
      </c>
      <c r="K1944" s="11" t="s">
        <v>4</v>
      </c>
      <c r="L1944" s="11" t="s">
        <v>5</v>
      </c>
      <c r="M1944" s="11" t="s">
        <v>6</v>
      </c>
      <c r="N1944" s="11" t="s">
        <v>7</v>
      </c>
      <c r="O1944" s="16" t="s">
        <v>167</v>
      </c>
    </row>
    <row r="1945" spans="9:15" x14ac:dyDescent="0.25">
      <c r="I1945" s="187" t="s">
        <v>231</v>
      </c>
      <c r="J1945" s="11">
        <v>49</v>
      </c>
      <c r="K1945" s="11">
        <v>0.83</v>
      </c>
      <c r="L1945" s="11">
        <v>17.91</v>
      </c>
      <c r="M1945" s="11">
        <v>3.28</v>
      </c>
      <c r="N1945" s="11">
        <v>16.309999999999999</v>
      </c>
      <c r="O1945" s="17">
        <f t="shared" ref="O1945:O2008" si="108">M1945/3.14</f>
        <v>1.0445859872611465</v>
      </c>
    </row>
    <row r="1946" spans="9:15" x14ac:dyDescent="0.25">
      <c r="J1946" s="11">
        <v>13</v>
      </c>
      <c r="K1946" s="11">
        <v>0.8</v>
      </c>
      <c r="L1946" s="11">
        <v>12.51</v>
      </c>
      <c r="M1946" s="11">
        <v>3.72</v>
      </c>
      <c r="N1946" s="11">
        <v>14.29</v>
      </c>
      <c r="O1946" s="17">
        <f t="shared" si="108"/>
        <v>1.1847133757961783</v>
      </c>
    </row>
    <row r="1947" spans="9:15" x14ac:dyDescent="0.25">
      <c r="J1947" s="11">
        <v>101</v>
      </c>
      <c r="K1947" s="11">
        <v>0.64</v>
      </c>
      <c r="L1947" s="11">
        <v>14.02</v>
      </c>
      <c r="M1947" s="11">
        <v>3.72</v>
      </c>
      <c r="N1947" s="11">
        <v>14.51</v>
      </c>
      <c r="O1947" s="17">
        <f t="shared" si="108"/>
        <v>1.1847133757961783</v>
      </c>
    </row>
    <row r="1948" spans="9:15" x14ac:dyDescent="0.25">
      <c r="J1948" s="11">
        <v>111</v>
      </c>
      <c r="K1948" s="11">
        <v>0.93</v>
      </c>
      <c r="L1948" s="11">
        <v>19.93</v>
      </c>
      <c r="M1948" s="11">
        <v>3.72</v>
      </c>
      <c r="N1948" s="11">
        <v>18.739999999999998</v>
      </c>
      <c r="O1948" s="17">
        <f t="shared" si="108"/>
        <v>1.1847133757961783</v>
      </c>
    </row>
    <row r="1949" spans="9:15" x14ac:dyDescent="0.25">
      <c r="J1949" s="11">
        <v>16</v>
      </c>
      <c r="K1949" s="11">
        <v>1.06</v>
      </c>
      <c r="L1949" s="11">
        <v>10.32</v>
      </c>
      <c r="M1949" s="11">
        <v>4.18</v>
      </c>
      <c r="N1949" s="11">
        <v>12.46</v>
      </c>
      <c r="O1949" s="17">
        <f t="shared" si="108"/>
        <v>1.3312101910828025</v>
      </c>
    </row>
    <row r="1950" spans="9:15" x14ac:dyDescent="0.25">
      <c r="J1950" s="11">
        <v>64</v>
      </c>
      <c r="K1950" s="11">
        <v>1.21</v>
      </c>
      <c r="L1950" s="11">
        <v>12.87</v>
      </c>
      <c r="M1950" s="11">
        <v>4.25</v>
      </c>
      <c r="N1950" s="11">
        <v>15.43</v>
      </c>
      <c r="O1950" s="17">
        <f t="shared" si="108"/>
        <v>1.3535031847133758</v>
      </c>
    </row>
    <row r="1951" spans="9:15" x14ac:dyDescent="0.25">
      <c r="J1951" s="11">
        <v>82</v>
      </c>
      <c r="K1951" s="11">
        <v>1.29</v>
      </c>
      <c r="L1951" s="11">
        <v>13.08</v>
      </c>
      <c r="M1951" s="11">
        <v>4.3099999999999996</v>
      </c>
      <c r="N1951" s="11">
        <v>15.02</v>
      </c>
      <c r="O1951" s="17">
        <f t="shared" si="108"/>
        <v>1.3726114649681527</v>
      </c>
    </row>
    <row r="1952" spans="9:15" x14ac:dyDescent="0.25">
      <c r="J1952" s="11">
        <v>276</v>
      </c>
      <c r="K1952" s="11">
        <v>1.45</v>
      </c>
      <c r="L1952" s="11">
        <v>15.51</v>
      </c>
      <c r="M1952" s="11">
        <v>4.5599999999999996</v>
      </c>
      <c r="N1952" s="11">
        <v>15.53</v>
      </c>
      <c r="O1952" s="17">
        <f t="shared" si="108"/>
        <v>1.4522292993630572</v>
      </c>
    </row>
    <row r="1953" spans="10:15" x14ac:dyDescent="0.25">
      <c r="J1953" s="11">
        <v>65</v>
      </c>
      <c r="K1953" s="11">
        <v>1.5</v>
      </c>
      <c r="L1953" s="11">
        <v>18.27</v>
      </c>
      <c r="M1953" s="11">
        <v>4.6900000000000004</v>
      </c>
      <c r="N1953" s="11">
        <v>16.14</v>
      </c>
      <c r="O1953" s="17">
        <f t="shared" si="108"/>
        <v>1.4936305732484076</v>
      </c>
    </row>
    <row r="1954" spans="10:15" x14ac:dyDescent="0.25">
      <c r="J1954" s="11">
        <v>244</v>
      </c>
      <c r="K1954" s="11">
        <v>1.6</v>
      </c>
      <c r="L1954" s="11">
        <v>23.92</v>
      </c>
      <c r="M1954" s="11">
        <v>4.78</v>
      </c>
      <c r="N1954" s="11">
        <v>18.649999999999999</v>
      </c>
      <c r="O1954" s="17">
        <f t="shared" si="108"/>
        <v>1.5222929936305734</v>
      </c>
    </row>
    <row r="1955" spans="10:15" x14ac:dyDescent="0.25">
      <c r="J1955" s="11">
        <v>7</v>
      </c>
      <c r="K1955" s="11">
        <v>1.65</v>
      </c>
      <c r="L1955" s="11">
        <v>24.1</v>
      </c>
      <c r="M1955" s="11">
        <v>4.8099999999999996</v>
      </c>
      <c r="N1955" s="11">
        <v>19.45</v>
      </c>
      <c r="O1955" s="17">
        <f t="shared" si="108"/>
        <v>1.5318471337579616</v>
      </c>
    </row>
    <row r="1956" spans="10:15" x14ac:dyDescent="0.25">
      <c r="J1956" s="11">
        <v>96</v>
      </c>
      <c r="K1956" s="11">
        <v>1.32</v>
      </c>
      <c r="L1956" s="11">
        <v>12.58</v>
      </c>
      <c r="M1956" s="11">
        <v>4.82</v>
      </c>
      <c r="N1956" s="11">
        <v>15.39</v>
      </c>
      <c r="O1956" s="17">
        <f t="shared" si="108"/>
        <v>1.5350318471337581</v>
      </c>
    </row>
    <row r="1957" spans="10:15" x14ac:dyDescent="0.25">
      <c r="J1957" s="11">
        <v>31</v>
      </c>
      <c r="K1957" s="11">
        <v>1.48</v>
      </c>
      <c r="L1957" s="11">
        <v>11.33</v>
      </c>
      <c r="M1957" s="11">
        <v>4.84</v>
      </c>
      <c r="N1957" s="11">
        <v>12.75</v>
      </c>
      <c r="O1957" s="17">
        <f t="shared" si="108"/>
        <v>1.5414012738853502</v>
      </c>
    </row>
    <row r="1958" spans="10:15" x14ac:dyDescent="0.25">
      <c r="J1958" s="11">
        <v>20</v>
      </c>
      <c r="K1958" s="11">
        <v>1.45</v>
      </c>
      <c r="L1958" s="11">
        <v>13.98</v>
      </c>
      <c r="M1958" s="11">
        <v>4.91</v>
      </c>
      <c r="N1958" s="11">
        <v>14.73</v>
      </c>
      <c r="O1958" s="17">
        <f t="shared" si="108"/>
        <v>1.5636942675159236</v>
      </c>
    </row>
    <row r="1959" spans="10:15" x14ac:dyDescent="0.25">
      <c r="J1959" s="11">
        <v>158</v>
      </c>
      <c r="K1959" s="11">
        <v>1.72</v>
      </c>
      <c r="L1959" s="11">
        <v>11.43</v>
      </c>
      <c r="M1959" s="11">
        <v>4.9400000000000004</v>
      </c>
      <c r="N1959" s="11">
        <v>12.84</v>
      </c>
      <c r="O1959" s="17">
        <f t="shared" si="108"/>
        <v>1.5732484076433122</v>
      </c>
    </row>
    <row r="1960" spans="10:15" x14ac:dyDescent="0.25">
      <c r="J1960" s="11">
        <v>90</v>
      </c>
      <c r="K1960" s="11">
        <v>1.89</v>
      </c>
      <c r="L1960" s="11">
        <v>6.23</v>
      </c>
      <c r="M1960" s="11">
        <v>5.22</v>
      </c>
      <c r="N1960" s="11">
        <v>9.5399999999999991</v>
      </c>
      <c r="O1960" s="17">
        <f t="shared" si="108"/>
        <v>1.6624203821656049</v>
      </c>
    </row>
    <row r="1961" spans="10:15" x14ac:dyDescent="0.25">
      <c r="J1961" s="11">
        <v>234</v>
      </c>
      <c r="K1961" s="11">
        <v>2.09</v>
      </c>
      <c r="L1961" s="11">
        <v>13.31</v>
      </c>
      <c r="M1961" s="11">
        <v>5.31</v>
      </c>
      <c r="N1961" s="11">
        <v>13.51</v>
      </c>
      <c r="O1961" s="17">
        <f t="shared" si="108"/>
        <v>1.6910828025477704</v>
      </c>
    </row>
    <row r="1962" spans="10:15" x14ac:dyDescent="0.25">
      <c r="J1962" s="11">
        <v>210</v>
      </c>
      <c r="K1962" s="11">
        <v>2.0299999999999998</v>
      </c>
      <c r="L1962" s="11">
        <v>15.28</v>
      </c>
      <c r="M1962" s="11">
        <v>5.4</v>
      </c>
      <c r="N1962" s="11">
        <v>15.2</v>
      </c>
      <c r="O1962" s="17">
        <f t="shared" si="108"/>
        <v>1.7197452229299364</v>
      </c>
    </row>
    <row r="1963" spans="10:15" x14ac:dyDescent="0.25">
      <c r="J1963" s="11">
        <v>76</v>
      </c>
      <c r="K1963" s="11">
        <v>1.54</v>
      </c>
      <c r="L1963" s="11">
        <v>14.62</v>
      </c>
      <c r="M1963" s="11">
        <v>5.45</v>
      </c>
      <c r="N1963" s="11">
        <v>15.11</v>
      </c>
      <c r="O1963" s="17">
        <f t="shared" si="108"/>
        <v>1.7356687898089171</v>
      </c>
    </row>
    <row r="1964" spans="10:15" x14ac:dyDescent="0.25">
      <c r="J1964" s="11">
        <v>2</v>
      </c>
      <c r="K1964" s="11">
        <v>2.04</v>
      </c>
      <c r="L1964" s="11">
        <v>10.65</v>
      </c>
      <c r="M1964" s="11">
        <v>5.47</v>
      </c>
      <c r="N1964" s="11">
        <v>12.73</v>
      </c>
      <c r="O1964" s="17">
        <f t="shared" si="108"/>
        <v>1.7420382165605095</v>
      </c>
    </row>
    <row r="1965" spans="10:15" x14ac:dyDescent="0.25">
      <c r="J1965" s="11">
        <v>34</v>
      </c>
      <c r="K1965" s="11">
        <v>2.27</v>
      </c>
      <c r="L1965" s="11">
        <v>12.39</v>
      </c>
      <c r="M1965" s="11">
        <v>5.6</v>
      </c>
      <c r="N1965" s="11">
        <v>13.49</v>
      </c>
      <c r="O1965" s="17">
        <f t="shared" si="108"/>
        <v>1.7834394904458597</v>
      </c>
    </row>
    <row r="1966" spans="10:15" x14ac:dyDescent="0.25">
      <c r="J1966" s="11">
        <v>18</v>
      </c>
      <c r="K1966" s="11">
        <v>2.0099999999999998</v>
      </c>
      <c r="L1966" s="11">
        <v>14.65</v>
      </c>
      <c r="M1966" s="11">
        <v>5.66</v>
      </c>
      <c r="N1966" s="11">
        <v>14.79</v>
      </c>
      <c r="O1966" s="17">
        <f t="shared" si="108"/>
        <v>1.802547770700637</v>
      </c>
    </row>
    <row r="1967" spans="10:15" x14ac:dyDescent="0.25">
      <c r="J1967" s="11">
        <v>71</v>
      </c>
      <c r="K1967" s="11">
        <v>2.4</v>
      </c>
      <c r="L1967" s="11">
        <v>15.75</v>
      </c>
      <c r="M1967" s="11">
        <v>5.69</v>
      </c>
      <c r="N1967" s="11">
        <v>15.13</v>
      </c>
      <c r="O1967" s="17">
        <f t="shared" si="108"/>
        <v>1.8121019108280256</v>
      </c>
    </row>
    <row r="1968" spans="10:15" x14ac:dyDescent="0.25">
      <c r="J1968" s="11">
        <v>212</v>
      </c>
      <c r="K1968" s="11">
        <v>2.02</v>
      </c>
      <c r="L1968" s="11">
        <v>13.02</v>
      </c>
      <c r="M1968" s="11">
        <v>5.69</v>
      </c>
      <c r="N1968" s="11">
        <v>13.6</v>
      </c>
      <c r="O1968" s="17">
        <f t="shared" si="108"/>
        <v>1.8121019108280256</v>
      </c>
    </row>
    <row r="1969" spans="10:15" x14ac:dyDescent="0.25">
      <c r="J1969" s="11">
        <v>69</v>
      </c>
      <c r="K1969" s="11">
        <v>2.21</v>
      </c>
      <c r="L1969" s="11">
        <v>16.95</v>
      </c>
      <c r="M1969" s="11">
        <v>5.72</v>
      </c>
      <c r="N1969" s="11">
        <v>15.48</v>
      </c>
      <c r="O1969" s="17">
        <f t="shared" si="108"/>
        <v>1.8216560509554138</v>
      </c>
    </row>
    <row r="1970" spans="10:15" x14ac:dyDescent="0.25">
      <c r="J1970" s="11">
        <v>155</v>
      </c>
      <c r="K1970" s="11">
        <v>2.0699999999999998</v>
      </c>
      <c r="L1970" s="11">
        <v>10.029999999999999</v>
      </c>
      <c r="M1970" s="11">
        <v>5.82</v>
      </c>
      <c r="N1970" s="11">
        <v>12.2</v>
      </c>
      <c r="O1970" s="17">
        <f t="shared" si="108"/>
        <v>1.8535031847133758</v>
      </c>
    </row>
    <row r="1971" spans="10:15" x14ac:dyDescent="0.25">
      <c r="J1971" s="11">
        <v>97</v>
      </c>
      <c r="K1971" s="11">
        <v>2.19</v>
      </c>
      <c r="L1971" s="11">
        <v>19.14</v>
      </c>
      <c r="M1971" s="11">
        <v>5.84</v>
      </c>
      <c r="N1971" s="11">
        <v>17.82</v>
      </c>
      <c r="O1971" s="17">
        <f t="shared" si="108"/>
        <v>1.859872611464968</v>
      </c>
    </row>
    <row r="1972" spans="10:15" x14ac:dyDescent="0.25">
      <c r="J1972" s="11">
        <v>35</v>
      </c>
      <c r="K1972" s="11">
        <v>2.4300000000000002</v>
      </c>
      <c r="L1972" s="11">
        <v>11.02</v>
      </c>
      <c r="M1972" s="11">
        <v>6.06</v>
      </c>
      <c r="N1972" s="11">
        <v>12.6</v>
      </c>
      <c r="O1972" s="17">
        <f t="shared" si="108"/>
        <v>1.9299363057324839</v>
      </c>
    </row>
    <row r="1973" spans="10:15" x14ac:dyDescent="0.25">
      <c r="J1973" s="11">
        <v>199</v>
      </c>
      <c r="K1973" s="11">
        <v>2.63</v>
      </c>
      <c r="L1973" s="11">
        <v>21.51</v>
      </c>
      <c r="M1973" s="11">
        <v>6.06</v>
      </c>
      <c r="N1973" s="11">
        <v>17.45</v>
      </c>
      <c r="O1973" s="17">
        <f t="shared" si="108"/>
        <v>1.9299363057324839</v>
      </c>
    </row>
    <row r="1974" spans="10:15" x14ac:dyDescent="0.25">
      <c r="J1974" s="11">
        <v>160</v>
      </c>
      <c r="K1974" s="11">
        <v>2.77</v>
      </c>
      <c r="L1974" s="11">
        <v>22.29</v>
      </c>
      <c r="M1974" s="11">
        <v>6.22</v>
      </c>
      <c r="N1974" s="11">
        <v>17.98</v>
      </c>
      <c r="O1974" s="17">
        <f t="shared" si="108"/>
        <v>1.9808917197452227</v>
      </c>
    </row>
    <row r="1975" spans="10:15" x14ac:dyDescent="0.25">
      <c r="J1975" s="11">
        <v>136</v>
      </c>
      <c r="K1975" s="11">
        <v>2.35</v>
      </c>
      <c r="L1975" s="11">
        <v>9</v>
      </c>
      <c r="M1975" s="11">
        <v>6.48</v>
      </c>
      <c r="N1975" s="11">
        <v>12.26</v>
      </c>
      <c r="O1975" s="17">
        <f t="shared" si="108"/>
        <v>2.0636942675159236</v>
      </c>
    </row>
    <row r="1976" spans="10:15" x14ac:dyDescent="0.25">
      <c r="J1976" s="11">
        <v>254</v>
      </c>
      <c r="K1976" s="11">
        <v>2.67</v>
      </c>
      <c r="L1976" s="11">
        <v>17.05</v>
      </c>
      <c r="M1976" s="11">
        <v>6.53</v>
      </c>
      <c r="N1976" s="11">
        <v>15.82</v>
      </c>
      <c r="O1976" s="17">
        <f t="shared" si="108"/>
        <v>2.0796178343949046</v>
      </c>
    </row>
    <row r="1977" spans="10:15" x14ac:dyDescent="0.25">
      <c r="J1977" s="11">
        <v>39</v>
      </c>
      <c r="K1977" s="11">
        <v>2.4300000000000002</v>
      </c>
      <c r="L1977" s="11">
        <v>13.92</v>
      </c>
      <c r="M1977" s="11">
        <v>6.54</v>
      </c>
      <c r="N1977" s="11">
        <v>15.01</v>
      </c>
      <c r="O1977" s="17">
        <f t="shared" si="108"/>
        <v>2.0828025477707004</v>
      </c>
    </row>
    <row r="1978" spans="10:15" x14ac:dyDescent="0.25">
      <c r="J1978" s="11">
        <v>192</v>
      </c>
      <c r="K1978" s="11">
        <v>2</v>
      </c>
      <c r="L1978" s="11">
        <v>31.58</v>
      </c>
      <c r="M1978" s="11">
        <v>6.71</v>
      </c>
      <c r="N1978" s="11">
        <v>23.03</v>
      </c>
      <c r="O1978" s="17">
        <f t="shared" si="108"/>
        <v>2.1369426751592355</v>
      </c>
    </row>
    <row r="1979" spans="10:15" x14ac:dyDescent="0.25">
      <c r="J1979" s="11">
        <v>129</v>
      </c>
      <c r="K1979" s="11">
        <v>2.67</v>
      </c>
      <c r="L1979" s="11">
        <v>12.06</v>
      </c>
      <c r="M1979" s="11">
        <v>6.81</v>
      </c>
      <c r="N1979" s="11">
        <v>13.39</v>
      </c>
      <c r="O1979" s="17">
        <f t="shared" si="108"/>
        <v>2.1687898089171971</v>
      </c>
    </row>
    <row r="1980" spans="10:15" x14ac:dyDescent="0.25">
      <c r="J1980" s="11">
        <v>115</v>
      </c>
      <c r="K1980" s="11">
        <v>3.32</v>
      </c>
      <c r="L1980" s="11">
        <v>29.8</v>
      </c>
      <c r="M1980" s="11">
        <v>6.85</v>
      </c>
      <c r="N1980" s="11">
        <v>23.08</v>
      </c>
      <c r="O1980" s="17">
        <f t="shared" si="108"/>
        <v>2.1815286624203818</v>
      </c>
    </row>
    <row r="1981" spans="10:15" x14ac:dyDescent="0.25">
      <c r="J1981" s="11">
        <v>124</v>
      </c>
      <c r="K1981" s="11">
        <v>3.09</v>
      </c>
      <c r="L1981" s="11">
        <v>26.84</v>
      </c>
      <c r="M1981" s="11">
        <v>7.06</v>
      </c>
      <c r="N1981" s="11">
        <v>20.100000000000001</v>
      </c>
      <c r="O1981" s="17">
        <f t="shared" si="108"/>
        <v>2.2484076433121016</v>
      </c>
    </row>
    <row r="1982" spans="10:15" x14ac:dyDescent="0.25">
      <c r="J1982" s="11">
        <v>205</v>
      </c>
      <c r="K1982" s="11">
        <v>3.3</v>
      </c>
      <c r="L1982" s="11">
        <v>12.98</v>
      </c>
      <c r="M1982" s="11">
        <v>7.06</v>
      </c>
      <c r="N1982" s="11">
        <v>13.32</v>
      </c>
      <c r="O1982" s="17">
        <f t="shared" si="108"/>
        <v>2.2484076433121016</v>
      </c>
    </row>
    <row r="1983" spans="10:15" x14ac:dyDescent="0.25">
      <c r="J1983" s="11">
        <v>156</v>
      </c>
      <c r="K1983" s="11">
        <v>3.39</v>
      </c>
      <c r="L1983" s="11">
        <v>13.14</v>
      </c>
      <c r="M1983" s="11">
        <v>7.23</v>
      </c>
      <c r="N1983" s="11">
        <v>13.95</v>
      </c>
      <c r="O1983" s="17">
        <f t="shared" si="108"/>
        <v>2.3025477707006372</v>
      </c>
    </row>
    <row r="1984" spans="10:15" x14ac:dyDescent="0.25">
      <c r="J1984" s="11">
        <v>112</v>
      </c>
      <c r="K1984" s="11">
        <v>3.1</v>
      </c>
      <c r="L1984" s="11">
        <v>16.09</v>
      </c>
      <c r="M1984" s="11">
        <v>7.32</v>
      </c>
      <c r="N1984" s="11">
        <v>16.010000000000002</v>
      </c>
      <c r="O1984" s="17">
        <f t="shared" si="108"/>
        <v>2.3312101910828025</v>
      </c>
    </row>
    <row r="1985" spans="10:15" x14ac:dyDescent="0.25">
      <c r="J1985" s="11">
        <v>153</v>
      </c>
      <c r="K1985" s="11">
        <v>2.94</v>
      </c>
      <c r="L1985" s="11">
        <v>21.37</v>
      </c>
      <c r="M1985" s="11">
        <v>7.41</v>
      </c>
      <c r="N1985" s="11">
        <v>18.350000000000001</v>
      </c>
      <c r="O1985" s="17">
        <f t="shared" si="108"/>
        <v>2.3598726114649682</v>
      </c>
    </row>
    <row r="1986" spans="10:15" x14ac:dyDescent="0.25">
      <c r="J1986" s="11">
        <v>139</v>
      </c>
      <c r="K1986" s="11">
        <v>4.09</v>
      </c>
      <c r="L1986" s="11">
        <v>12.31</v>
      </c>
      <c r="M1986" s="11">
        <v>7.47</v>
      </c>
      <c r="N1986" s="11">
        <v>13.29</v>
      </c>
      <c r="O1986" s="17">
        <f t="shared" si="108"/>
        <v>2.378980891719745</v>
      </c>
    </row>
    <row r="1987" spans="10:15" x14ac:dyDescent="0.25">
      <c r="J1987" s="11">
        <v>27</v>
      </c>
      <c r="K1987" s="11">
        <v>3.61</v>
      </c>
      <c r="L1987" s="11">
        <v>20.8</v>
      </c>
      <c r="M1987" s="11">
        <v>7.51</v>
      </c>
      <c r="N1987" s="11">
        <v>17.53</v>
      </c>
      <c r="O1987" s="17">
        <f t="shared" si="108"/>
        <v>2.3917197452229297</v>
      </c>
    </row>
    <row r="1988" spans="10:15" x14ac:dyDescent="0.25">
      <c r="J1988" s="11">
        <v>125</v>
      </c>
      <c r="K1988" s="11">
        <v>3.69</v>
      </c>
      <c r="L1988" s="11">
        <v>30.65</v>
      </c>
      <c r="M1988" s="11">
        <v>7.59</v>
      </c>
      <c r="N1988" s="11">
        <v>21.52</v>
      </c>
      <c r="O1988" s="17">
        <f t="shared" si="108"/>
        <v>2.4171974522292992</v>
      </c>
    </row>
    <row r="1989" spans="10:15" x14ac:dyDescent="0.25">
      <c r="J1989" s="11">
        <v>152</v>
      </c>
      <c r="K1989" s="11">
        <v>4.0199999999999996</v>
      </c>
      <c r="L1989" s="11">
        <v>24.97</v>
      </c>
      <c r="M1989" s="11">
        <v>7.63</v>
      </c>
      <c r="N1989" s="11">
        <v>20.079999999999998</v>
      </c>
      <c r="O1989" s="17">
        <f t="shared" si="108"/>
        <v>2.4299363057324839</v>
      </c>
    </row>
    <row r="1990" spans="10:15" x14ac:dyDescent="0.25">
      <c r="J1990" s="11">
        <v>79</v>
      </c>
      <c r="K1990" s="11">
        <v>3.85</v>
      </c>
      <c r="L1990" s="11">
        <v>29.57</v>
      </c>
      <c r="M1990" s="11">
        <v>7.73</v>
      </c>
      <c r="N1990" s="11">
        <v>23.24</v>
      </c>
      <c r="O1990" s="17">
        <f t="shared" si="108"/>
        <v>2.4617834394904459</v>
      </c>
    </row>
    <row r="1991" spans="10:15" x14ac:dyDescent="0.25">
      <c r="J1991" s="11">
        <v>87</v>
      </c>
      <c r="K1991" s="11">
        <v>4.51</v>
      </c>
      <c r="L1991" s="11">
        <v>22.88</v>
      </c>
      <c r="M1991" s="11">
        <v>7.85</v>
      </c>
      <c r="N1991" s="11">
        <v>18.34</v>
      </c>
      <c r="O1991" s="17">
        <f t="shared" si="108"/>
        <v>2.5</v>
      </c>
    </row>
    <row r="1992" spans="10:15" x14ac:dyDescent="0.25">
      <c r="J1992" s="11">
        <v>268</v>
      </c>
      <c r="K1992" s="11">
        <v>3.58</v>
      </c>
      <c r="L1992" s="11">
        <v>18.100000000000001</v>
      </c>
      <c r="M1992" s="11">
        <v>7.85</v>
      </c>
      <c r="N1992" s="11">
        <v>16.54</v>
      </c>
      <c r="O1992" s="17">
        <f t="shared" si="108"/>
        <v>2.5</v>
      </c>
    </row>
    <row r="1993" spans="10:15" x14ac:dyDescent="0.25">
      <c r="J1993" s="11">
        <v>269</v>
      </c>
      <c r="K1993" s="11">
        <v>3.75</v>
      </c>
      <c r="L1993" s="11">
        <v>31.7</v>
      </c>
      <c r="M1993" s="11">
        <v>7.85</v>
      </c>
      <c r="N1993" s="11">
        <v>21.7</v>
      </c>
      <c r="O1993" s="17">
        <f t="shared" si="108"/>
        <v>2.5</v>
      </c>
    </row>
    <row r="1994" spans="10:15" x14ac:dyDescent="0.25">
      <c r="J1994" s="11">
        <v>146</v>
      </c>
      <c r="K1994" s="11">
        <v>4.05</v>
      </c>
      <c r="L1994" s="11">
        <v>15.38</v>
      </c>
      <c r="M1994" s="11">
        <v>7.88</v>
      </c>
      <c r="N1994" s="11">
        <v>15.04</v>
      </c>
      <c r="O1994" s="17">
        <f t="shared" si="108"/>
        <v>2.5095541401273884</v>
      </c>
    </row>
    <row r="1995" spans="10:15" x14ac:dyDescent="0.25">
      <c r="J1995" s="11">
        <v>142</v>
      </c>
      <c r="K1995" s="11">
        <v>4.37</v>
      </c>
      <c r="L1995" s="11">
        <v>14.85</v>
      </c>
      <c r="M1995" s="11">
        <v>7.94</v>
      </c>
      <c r="N1995" s="11">
        <v>14.57</v>
      </c>
      <c r="O1995" s="17">
        <f t="shared" si="108"/>
        <v>2.5286624203821657</v>
      </c>
    </row>
    <row r="1996" spans="10:15" x14ac:dyDescent="0.25">
      <c r="J1996" s="11">
        <v>203</v>
      </c>
      <c r="K1996" s="11">
        <v>4.49</v>
      </c>
      <c r="L1996" s="11">
        <v>28.08</v>
      </c>
      <c r="M1996" s="11">
        <v>7.94</v>
      </c>
      <c r="N1996" s="11">
        <v>20.57</v>
      </c>
      <c r="O1996" s="17">
        <f t="shared" si="108"/>
        <v>2.5286624203821657</v>
      </c>
    </row>
    <row r="1997" spans="10:15" x14ac:dyDescent="0.25">
      <c r="J1997" s="11">
        <v>52</v>
      </c>
      <c r="K1997" s="11">
        <v>3.99</v>
      </c>
      <c r="L1997" s="11">
        <v>14.37</v>
      </c>
      <c r="M1997" s="11">
        <v>7.97</v>
      </c>
      <c r="N1997" s="11">
        <v>14.53</v>
      </c>
      <c r="O1997" s="17">
        <f t="shared" si="108"/>
        <v>2.5382165605095541</v>
      </c>
    </row>
    <row r="1998" spans="10:15" x14ac:dyDescent="0.25">
      <c r="J1998" s="11">
        <v>217</v>
      </c>
      <c r="K1998" s="11">
        <v>3.82</v>
      </c>
      <c r="L1998" s="11">
        <v>16.82</v>
      </c>
      <c r="M1998" s="11">
        <v>7.98</v>
      </c>
      <c r="N1998" s="11">
        <v>16.29</v>
      </c>
      <c r="O1998" s="17">
        <f t="shared" si="108"/>
        <v>2.5414012738853504</v>
      </c>
    </row>
    <row r="1999" spans="10:15" x14ac:dyDescent="0.25">
      <c r="J1999" s="11">
        <v>61</v>
      </c>
      <c r="K1999" s="11">
        <v>3.27</v>
      </c>
      <c r="L1999" s="11">
        <v>11.54</v>
      </c>
      <c r="M1999" s="11">
        <v>8.0399999999999991</v>
      </c>
      <c r="N1999" s="11">
        <v>13.86</v>
      </c>
      <c r="O1999" s="17">
        <f t="shared" si="108"/>
        <v>2.5605095541401268</v>
      </c>
    </row>
    <row r="2000" spans="10:15" x14ac:dyDescent="0.25">
      <c r="J2000" s="11">
        <v>78</v>
      </c>
      <c r="K2000" s="11">
        <v>4.3899999999999997</v>
      </c>
      <c r="L2000" s="11">
        <v>29.15</v>
      </c>
      <c r="M2000" s="11">
        <v>8.2200000000000006</v>
      </c>
      <c r="N2000" s="11">
        <v>22.44</v>
      </c>
      <c r="O2000" s="17">
        <f t="shared" si="108"/>
        <v>2.6178343949044587</v>
      </c>
    </row>
    <row r="2001" spans="10:15" x14ac:dyDescent="0.25">
      <c r="J2001" s="11">
        <v>77</v>
      </c>
      <c r="K2001" s="11">
        <v>4.46</v>
      </c>
      <c r="L2001" s="11">
        <v>18.02</v>
      </c>
      <c r="M2001" s="11">
        <v>8.32</v>
      </c>
      <c r="N2001" s="11">
        <v>16.670000000000002</v>
      </c>
      <c r="O2001" s="17">
        <f t="shared" si="108"/>
        <v>2.6496815286624202</v>
      </c>
    </row>
    <row r="2002" spans="10:15" x14ac:dyDescent="0.25">
      <c r="J2002" s="11">
        <v>171</v>
      </c>
      <c r="K2002" s="11">
        <v>4.5</v>
      </c>
      <c r="L2002" s="11">
        <v>14.25</v>
      </c>
      <c r="M2002" s="11">
        <v>8.51</v>
      </c>
      <c r="N2002" s="11">
        <v>14.83</v>
      </c>
      <c r="O2002" s="17">
        <f t="shared" si="108"/>
        <v>2.7101910828025475</v>
      </c>
    </row>
    <row r="2003" spans="10:15" x14ac:dyDescent="0.25">
      <c r="J2003" s="11">
        <v>271</v>
      </c>
      <c r="K2003" s="11">
        <v>4.82</v>
      </c>
      <c r="L2003" s="11">
        <v>24.22</v>
      </c>
      <c r="M2003" s="11">
        <v>8.66</v>
      </c>
      <c r="N2003" s="11">
        <v>19.04</v>
      </c>
      <c r="O2003" s="17">
        <f t="shared" si="108"/>
        <v>2.7579617834394905</v>
      </c>
    </row>
    <row r="2004" spans="10:15" x14ac:dyDescent="0.25">
      <c r="J2004" s="11">
        <v>3</v>
      </c>
      <c r="K2004" s="11">
        <v>4.97</v>
      </c>
      <c r="L2004" s="11">
        <v>29.45</v>
      </c>
      <c r="M2004" s="11">
        <v>8.69</v>
      </c>
      <c r="N2004" s="11">
        <v>20.71</v>
      </c>
      <c r="O2004" s="17">
        <f t="shared" si="108"/>
        <v>2.7675159235668789</v>
      </c>
    </row>
    <row r="2005" spans="10:15" x14ac:dyDescent="0.25">
      <c r="J2005" s="11">
        <v>127</v>
      </c>
      <c r="K2005" s="11">
        <v>4.21</v>
      </c>
      <c r="L2005" s="11">
        <v>24.6</v>
      </c>
      <c r="M2005" s="11">
        <v>8.7899999999999991</v>
      </c>
      <c r="N2005" s="11">
        <v>19.440000000000001</v>
      </c>
      <c r="O2005" s="17">
        <f t="shared" si="108"/>
        <v>2.7993630573248405</v>
      </c>
    </row>
    <row r="2006" spans="10:15" x14ac:dyDescent="0.25">
      <c r="J2006" s="11">
        <v>106</v>
      </c>
      <c r="K2006" s="11">
        <v>5.28</v>
      </c>
      <c r="L2006" s="11">
        <v>19.239999999999998</v>
      </c>
      <c r="M2006" s="11">
        <v>8.82</v>
      </c>
      <c r="N2006" s="11">
        <v>18.760000000000002</v>
      </c>
      <c r="O2006" s="17">
        <f t="shared" si="108"/>
        <v>2.8089171974522293</v>
      </c>
    </row>
    <row r="2007" spans="10:15" x14ac:dyDescent="0.25">
      <c r="J2007" s="11">
        <v>163</v>
      </c>
      <c r="K2007" s="11">
        <v>4.04</v>
      </c>
      <c r="L2007" s="11">
        <v>20.63</v>
      </c>
      <c r="M2007" s="11">
        <v>8.82</v>
      </c>
      <c r="N2007" s="11">
        <v>18.39</v>
      </c>
      <c r="O2007" s="17">
        <f t="shared" si="108"/>
        <v>2.8089171974522293</v>
      </c>
    </row>
    <row r="2008" spans="10:15" x14ac:dyDescent="0.25">
      <c r="J2008" s="11">
        <v>59</v>
      </c>
      <c r="K2008" s="11">
        <v>4.5</v>
      </c>
      <c r="L2008" s="11">
        <v>16.52</v>
      </c>
      <c r="M2008" s="11">
        <v>8.9499999999999993</v>
      </c>
      <c r="N2008" s="11">
        <v>16.05</v>
      </c>
      <c r="O2008" s="17">
        <f t="shared" si="108"/>
        <v>2.8503184713375793</v>
      </c>
    </row>
    <row r="2009" spans="10:15" x14ac:dyDescent="0.25">
      <c r="J2009" s="11">
        <v>36</v>
      </c>
      <c r="K2009" s="11">
        <v>5.24</v>
      </c>
      <c r="L2009" s="11">
        <v>28.1</v>
      </c>
      <c r="M2009" s="11">
        <v>9.0399999999999991</v>
      </c>
      <c r="N2009" s="11">
        <v>20.010000000000002</v>
      </c>
      <c r="O2009" s="17">
        <f t="shared" ref="O2009:O2072" si="109">M2009/3.14</f>
        <v>2.878980891719745</v>
      </c>
    </row>
    <row r="2010" spans="10:15" x14ac:dyDescent="0.25">
      <c r="J2010" s="11">
        <v>252</v>
      </c>
      <c r="K2010" s="11">
        <v>5.55</v>
      </c>
      <c r="L2010" s="11">
        <v>13.6</v>
      </c>
      <c r="M2010" s="11">
        <v>9.17</v>
      </c>
      <c r="N2010" s="11">
        <v>14.14</v>
      </c>
      <c r="O2010" s="17">
        <f t="shared" si="109"/>
        <v>2.9203821656050954</v>
      </c>
    </row>
    <row r="2011" spans="10:15" x14ac:dyDescent="0.25">
      <c r="J2011" s="11">
        <v>253</v>
      </c>
      <c r="K2011" s="11">
        <v>5.36</v>
      </c>
      <c r="L2011" s="11">
        <v>17.91</v>
      </c>
      <c r="M2011" s="11">
        <v>9.18</v>
      </c>
      <c r="N2011" s="11">
        <v>16.440000000000001</v>
      </c>
      <c r="O2011" s="17">
        <f t="shared" si="109"/>
        <v>2.9235668789808913</v>
      </c>
    </row>
    <row r="2012" spans="10:15" x14ac:dyDescent="0.25">
      <c r="J2012" s="11">
        <v>109</v>
      </c>
      <c r="K2012" s="11">
        <v>5.94</v>
      </c>
      <c r="L2012" s="11">
        <v>25.46</v>
      </c>
      <c r="M2012" s="11">
        <v>9.1999999999999993</v>
      </c>
      <c r="N2012" s="11">
        <v>19.309999999999999</v>
      </c>
      <c r="O2012" s="17">
        <f t="shared" si="109"/>
        <v>2.9299363057324839</v>
      </c>
    </row>
    <row r="2013" spans="10:15" x14ac:dyDescent="0.25">
      <c r="J2013" s="11">
        <v>235</v>
      </c>
      <c r="K2013" s="11">
        <v>4.9400000000000004</v>
      </c>
      <c r="L2013" s="11">
        <v>25.34</v>
      </c>
      <c r="M2013" s="11">
        <v>9.2200000000000006</v>
      </c>
      <c r="N2013" s="11">
        <v>19.39</v>
      </c>
      <c r="O2013" s="17">
        <f t="shared" si="109"/>
        <v>2.9363057324840764</v>
      </c>
    </row>
    <row r="2014" spans="10:15" x14ac:dyDescent="0.25">
      <c r="J2014" s="11">
        <v>21</v>
      </c>
      <c r="K2014" s="11">
        <v>5.28</v>
      </c>
      <c r="L2014" s="11">
        <v>16.86</v>
      </c>
      <c r="M2014" s="11">
        <v>9.31</v>
      </c>
      <c r="N2014" s="11">
        <v>16.399999999999999</v>
      </c>
      <c r="O2014" s="17">
        <f t="shared" si="109"/>
        <v>2.9649681528662422</v>
      </c>
    </row>
    <row r="2015" spans="10:15" x14ac:dyDescent="0.25">
      <c r="J2015" s="11">
        <v>230</v>
      </c>
      <c r="K2015" s="11">
        <v>5.38</v>
      </c>
      <c r="L2015" s="11">
        <v>30.95</v>
      </c>
      <c r="M2015" s="11">
        <v>9.39</v>
      </c>
      <c r="N2015" s="11">
        <v>21.59</v>
      </c>
      <c r="O2015" s="17">
        <f t="shared" si="109"/>
        <v>2.9904458598726116</v>
      </c>
    </row>
    <row r="2016" spans="10:15" x14ac:dyDescent="0.25">
      <c r="J2016" s="11">
        <v>63</v>
      </c>
      <c r="K2016" s="11">
        <v>5.58</v>
      </c>
      <c r="L2016" s="11">
        <v>16.239999999999998</v>
      </c>
      <c r="M2016" s="11">
        <v>9.4600000000000009</v>
      </c>
      <c r="N2016" s="11">
        <v>15.49</v>
      </c>
      <c r="O2016" s="17">
        <f t="shared" si="109"/>
        <v>3.0127388535031847</v>
      </c>
    </row>
    <row r="2017" spans="10:15" x14ac:dyDescent="0.25">
      <c r="J2017" s="11">
        <v>33</v>
      </c>
      <c r="K2017" s="11">
        <v>5.46</v>
      </c>
      <c r="L2017" s="11">
        <v>25.93</v>
      </c>
      <c r="M2017" s="11">
        <v>9.5299999999999994</v>
      </c>
      <c r="N2017" s="11">
        <v>19.38</v>
      </c>
      <c r="O2017" s="17">
        <f t="shared" si="109"/>
        <v>3.0350318471337578</v>
      </c>
    </row>
    <row r="2018" spans="10:15" x14ac:dyDescent="0.25">
      <c r="J2018" s="11">
        <v>265</v>
      </c>
      <c r="K2018" s="11">
        <v>6.28</v>
      </c>
      <c r="L2018" s="11">
        <v>30.35</v>
      </c>
      <c r="M2018" s="11">
        <v>9.57</v>
      </c>
      <c r="N2018" s="11">
        <v>21.51</v>
      </c>
      <c r="O2018" s="17">
        <f t="shared" si="109"/>
        <v>3.0477707006369426</v>
      </c>
    </row>
    <row r="2019" spans="10:15" x14ac:dyDescent="0.25">
      <c r="J2019" s="11">
        <v>187</v>
      </c>
      <c r="K2019" s="11">
        <v>4.95</v>
      </c>
      <c r="L2019" s="11">
        <v>14.44</v>
      </c>
      <c r="M2019" s="11">
        <v>9.64</v>
      </c>
      <c r="N2019" s="11">
        <v>15.89</v>
      </c>
      <c r="O2019" s="17">
        <f t="shared" si="109"/>
        <v>3.0700636942675161</v>
      </c>
    </row>
    <row r="2020" spans="10:15" x14ac:dyDescent="0.25">
      <c r="J2020" s="11">
        <v>189</v>
      </c>
      <c r="K2020" s="11">
        <v>5.88</v>
      </c>
      <c r="L2020" s="11">
        <v>29.11</v>
      </c>
      <c r="M2020" s="11">
        <v>9.65</v>
      </c>
      <c r="N2020" s="11">
        <v>21.93</v>
      </c>
      <c r="O2020" s="17">
        <f t="shared" si="109"/>
        <v>3.073248407643312</v>
      </c>
    </row>
    <row r="2021" spans="10:15" x14ac:dyDescent="0.25">
      <c r="J2021" s="11">
        <v>180</v>
      </c>
      <c r="K2021" s="11">
        <v>4.78</v>
      </c>
      <c r="L2021" s="11">
        <v>17.88</v>
      </c>
      <c r="M2021" s="11">
        <v>9.75</v>
      </c>
      <c r="N2021" s="11">
        <v>17.100000000000001</v>
      </c>
      <c r="O2021" s="17">
        <f t="shared" si="109"/>
        <v>3.105095541401274</v>
      </c>
    </row>
    <row r="2022" spans="10:15" x14ac:dyDescent="0.25">
      <c r="J2022" s="11">
        <v>172</v>
      </c>
      <c r="K2022" s="11">
        <v>6.73</v>
      </c>
      <c r="L2022" s="11">
        <v>18.23</v>
      </c>
      <c r="M2022" s="11">
        <v>9.7799999999999994</v>
      </c>
      <c r="N2022" s="11">
        <v>16.45</v>
      </c>
      <c r="O2022" s="17">
        <f t="shared" si="109"/>
        <v>3.114649681528662</v>
      </c>
    </row>
    <row r="2023" spans="10:15" x14ac:dyDescent="0.25">
      <c r="J2023" s="11">
        <v>68</v>
      </c>
      <c r="K2023" s="11">
        <v>5.17</v>
      </c>
      <c r="L2023" s="11">
        <v>16.809999999999999</v>
      </c>
      <c r="M2023" s="11">
        <v>9.82</v>
      </c>
      <c r="N2023" s="11">
        <v>16.57</v>
      </c>
      <c r="O2023" s="17">
        <f t="shared" si="109"/>
        <v>3.1273885350318471</v>
      </c>
    </row>
    <row r="2024" spans="10:15" x14ac:dyDescent="0.25">
      <c r="J2024" s="11">
        <v>213</v>
      </c>
      <c r="K2024" s="11">
        <v>5.99</v>
      </c>
      <c r="L2024" s="11">
        <v>37.590000000000003</v>
      </c>
      <c r="M2024" s="11">
        <v>9.82</v>
      </c>
      <c r="N2024" s="11">
        <v>23.7</v>
      </c>
      <c r="O2024" s="17">
        <f t="shared" si="109"/>
        <v>3.1273885350318471</v>
      </c>
    </row>
    <row r="2025" spans="10:15" x14ac:dyDescent="0.25">
      <c r="J2025" s="11">
        <v>88</v>
      </c>
      <c r="K2025" s="11">
        <v>6.35</v>
      </c>
      <c r="L2025" s="11">
        <v>17.579999999999998</v>
      </c>
      <c r="M2025" s="11">
        <v>9.84</v>
      </c>
      <c r="N2025" s="11">
        <v>17.21</v>
      </c>
      <c r="O2025" s="17">
        <f t="shared" si="109"/>
        <v>3.1337579617834392</v>
      </c>
    </row>
    <row r="2026" spans="10:15" x14ac:dyDescent="0.25">
      <c r="J2026" s="11">
        <v>128</v>
      </c>
      <c r="K2026" s="11">
        <v>5.25</v>
      </c>
      <c r="L2026" s="11">
        <v>40.14</v>
      </c>
      <c r="M2026" s="11">
        <v>9.92</v>
      </c>
      <c r="N2026" s="11">
        <v>24.61</v>
      </c>
      <c r="O2026" s="17">
        <f t="shared" si="109"/>
        <v>3.1592356687898087</v>
      </c>
    </row>
    <row r="2027" spans="10:15" x14ac:dyDescent="0.25">
      <c r="J2027" s="11">
        <v>270</v>
      </c>
      <c r="K2027" s="11">
        <v>6.34</v>
      </c>
      <c r="L2027" s="11">
        <v>26.47</v>
      </c>
      <c r="M2027" s="11">
        <v>9.9499999999999993</v>
      </c>
      <c r="N2027" s="11">
        <v>19.420000000000002</v>
      </c>
      <c r="O2027" s="17">
        <f t="shared" si="109"/>
        <v>3.1687898089171971</v>
      </c>
    </row>
    <row r="2028" spans="10:15" x14ac:dyDescent="0.25">
      <c r="J2028" s="11">
        <v>73</v>
      </c>
      <c r="K2028" s="11">
        <v>5.42</v>
      </c>
      <c r="L2028" s="11">
        <v>28.53</v>
      </c>
      <c r="M2028" s="11">
        <v>9.9700000000000006</v>
      </c>
      <c r="N2028" s="11">
        <v>21.1</v>
      </c>
      <c r="O2028" s="17">
        <f t="shared" si="109"/>
        <v>3.1751592356687901</v>
      </c>
    </row>
    <row r="2029" spans="10:15" x14ac:dyDescent="0.25">
      <c r="J2029" s="11">
        <v>143</v>
      </c>
      <c r="K2029" s="11">
        <v>6.97</v>
      </c>
      <c r="L2029" s="11">
        <v>26.89</v>
      </c>
      <c r="M2029" s="11">
        <v>10.16</v>
      </c>
      <c r="N2029" s="11">
        <v>20.12</v>
      </c>
      <c r="O2029" s="17">
        <f t="shared" si="109"/>
        <v>3.2356687898089169</v>
      </c>
    </row>
    <row r="2030" spans="10:15" x14ac:dyDescent="0.25">
      <c r="J2030" s="11">
        <v>67</v>
      </c>
      <c r="K2030" s="11">
        <v>6.85</v>
      </c>
      <c r="L2030" s="11">
        <v>23.23</v>
      </c>
      <c r="M2030" s="11">
        <v>10.26</v>
      </c>
      <c r="N2030" s="11">
        <v>19.66</v>
      </c>
      <c r="O2030" s="17">
        <f t="shared" si="109"/>
        <v>3.2675159235668789</v>
      </c>
    </row>
    <row r="2031" spans="10:15" x14ac:dyDescent="0.25">
      <c r="J2031" s="11">
        <v>275</v>
      </c>
      <c r="K2031" s="11">
        <v>7.03</v>
      </c>
      <c r="L2031" s="11">
        <v>36.89</v>
      </c>
      <c r="M2031" s="11">
        <v>10.26</v>
      </c>
      <c r="N2031" s="11">
        <v>23.15</v>
      </c>
      <c r="O2031" s="17">
        <f t="shared" si="109"/>
        <v>3.2675159235668789</v>
      </c>
    </row>
    <row r="2032" spans="10:15" x14ac:dyDescent="0.25">
      <c r="J2032" s="11">
        <v>12</v>
      </c>
      <c r="K2032" s="11">
        <v>7.19</v>
      </c>
      <c r="L2032" s="11">
        <v>28.52</v>
      </c>
      <c r="M2032" s="11">
        <v>10.32</v>
      </c>
      <c r="N2032" s="11">
        <v>21.46</v>
      </c>
      <c r="O2032" s="17">
        <f t="shared" si="109"/>
        <v>3.2866242038216562</v>
      </c>
    </row>
    <row r="2033" spans="10:15" x14ac:dyDescent="0.25">
      <c r="J2033" s="11">
        <v>62</v>
      </c>
      <c r="K2033" s="11">
        <v>7.54</v>
      </c>
      <c r="L2033" s="11">
        <v>26.64</v>
      </c>
      <c r="M2033" s="11">
        <v>10.32</v>
      </c>
      <c r="N2033" s="11">
        <v>21.42</v>
      </c>
      <c r="O2033" s="17">
        <f t="shared" si="109"/>
        <v>3.2866242038216562</v>
      </c>
    </row>
    <row r="2034" spans="10:15" x14ac:dyDescent="0.25">
      <c r="J2034" s="11">
        <v>151</v>
      </c>
      <c r="K2034" s="11">
        <v>7.38</v>
      </c>
      <c r="L2034" s="11">
        <v>42.47</v>
      </c>
      <c r="M2034" s="11">
        <v>10.38</v>
      </c>
      <c r="N2034" s="11">
        <v>25.7</v>
      </c>
      <c r="O2034" s="17">
        <f t="shared" si="109"/>
        <v>3.3057324840764331</v>
      </c>
    </row>
    <row r="2035" spans="10:15" x14ac:dyDescent="0.25">
      <c r="J2035" s="11">
        <v>272</v>
      </c>
      <c r="K2035" s="11">
        <v>7.68</v>
      </c>
      <c r="L2035" s="11">
        <v>30.81</v>
      </c>
      <c r="M2035" s="11">
        <v>10.5</v>
      </c>
      <c r="N2035" s="11">
        <v>21.14</v>
      </c>
      <c r="O2035" s="17">
        <f t="shared" si="109"/>
        <v>3.3439490445859872</v>
      </c>
    </row>
    <row r="2036" spans="10:15" x14ac:dyDescent="0.25">
      <c r="J2036" s="11">
        <v>14</v>
      </c>
      <c r="K2036" s="11">
        <v>7.41</v>
      </c>
      <c r="L2036" s="11">
        <v>24.91</v>
      </c>
      <c r="M2036" s="11">
        <v>10.56</v>
      </c>
      <c r="N2036" s="11">
        <v>19.16</v>
      </c>
      <c r="O2036" s="17">
        <f t="shared" si="109"/>
        <v>3.3630573248407645</v>
      </c>
    </row>
    <row r="2037" spans="10:15" x14ac:dyDescent="0.25">
      <c r="J2037" s="11">
        <v>161</v>
      </c>
      <c r="K2037" s="11">
        <v>6.61</v>
      </c>
      <c r="L2037" s="11">
        <v>23.26</v>
      </c>
      <c r="M2037" s="11">
        <v>10.63</v>
      </c>
      <c r="N2037" s="11">
        <v>19.38</v>
      </c>
      <c r="O2037" s="17">
        <f t="shared" si="109"/>
        <v>3.3853503184713376</v>
      </c>
    </row>
    <row r="2038" spans="10:15" x14ac:dyDescent="0.25">
      <c r="J2038" s="11">
        <v>222</v>
      </c>
      <c r="K2038" s="11">
        <v>7.79</v>
      </c>
      <c r="L2038" s="11">
        <v>19.97</v>
      </c>
      <c r="M2038" s="11">
        <v>10.79</v>
      </c>
      <c r="N2038" s="11">
        <v>17.11</v>
      </c>
      <c r="O2038" s="17">
        <f t="shared" si="109"/>
        <v>3.436305732484076</v>
      </c>
    </row>
    <row r="2039" spans="10:15" x14ac:dyDescent="0.25">
      <c r="J2039" s="11">
        <v>178</v>
      </c>
      <c r="K2039" s="11">
        <v>7.51</v>
      </c>
      <c r="L2039" s="11">
        <v>27.42</v>
      </c>
      <c r="M2039" s="11">
        <v>10.83</v>
      </c>
      <c r="N2039" s="11">
        <v>19.96</v>
      </c>
      <c r="O2039" s="17">
        <f t="shared" si="109"/>
        <v>3.4490445859872612</v>
      </c>
    </row>
    <row r="2040" spans="10:15" x14ac:dyDescent="0.25">
      <c r="J2040" s="11">
        <v>91</v>
      </c>
      <c r="K2040" s="11">
        <v>8.1199999999999992</v>
      </c>
      <c r="L2040" s="11">
        <v>17</v>
      </c>
      <c r="M2040" s="11">
        <v>10.88</v>
      </c>
      <c r="N2040" s="11">
        <v>15.8</v>
      </c>
      <c r="O2040" s="17">
        <f t="shared" si="109"/>
        <v>3.4649681528662422</v>
      </c>
    </row>
    <row r="2041" spans="10:15" x14ac:dyDescent="0.25">
      <c r="J2041" s="11">
        <v>241</v>
      </c>
      <c r="K2041" s="11">
        <v>7.26</v>
      </c>
      <c r="L2041" s="11">
        <v>28.08</v>
      </c>
      <c r="M2041" s="11">
        <v>10.88</v>
      </c>
      <c r="N2041" s="11">
        <v>20.41</v>
      </c>
      <c r="O2041" s="17">
        <f t="shared" si="109"/>
        <v>3.4649681528662422</v>
      </c>
    </row>
    <row r="2042" spans="10:15" x14ac:dyDescent="0.25">
      <c r="J2042" s="11">
        <v>81</v>
      </c>
      <c r="K2042" s="11">
        <v>7.65</v>
      </c>
      <c r="L2042" s="11">
        <v>26.98</v>
      </c>
      <c r="M2042" s="11">
        <v>10.9</v>
      </c>
      <c r="N2042" s="11">
        <v>21.72</v>
      </c>
      <c r="O2042" s="17">
        <f t="shared" si="109"/>
        <v>3.4713375796178343</v>
      </c>
    </row>
    <row r="2043" spans="10:15" x14ac:dyDescent="0.25">
      <c r="J2043" s="11">
        <v>231</v>
      </c>
      <c r="K2043" s="11">
        <v>8.19</v>
      </c>
      <c r="L2043" s="11">
        <v>39.520000000000003</v>
      </c>
      <c r="M2043" s="11">
        <v>11.1</v>
      </c>
      <c r="N2043" s="11">
        <v>24.26</v>
      </c>
      <c r="O2043" s="17">
        <f t="shared" si="109"/>
        <v>3.5350318471337578</v>
      </c>
    </row>
    <row r="2044" spans="10:15" x14ac:dyDescent="0.25">
      <c r="J2044" s="11">
        <v>195</v>
      </c>
      <c r="K2044" s="11">
        <v>7.42</v>
      </c>
      <c r="L2044" s="11">
        <v>26.44</v>
      </c>
      <c r="M2044" s="11">
        <v>11.16</v>
      </c>
      <c r="N2044" s="11">
        <v>20.05</v>
      </c>
      <c r="O2044" s="17">
        <f t="shared" si="109"/>
        <v>3.5541401273885351</v>
      </c>
    </row>
    <row r="2045" spans="10:15" x14ac:dyDescent="0.25">
      <c r="J2045" s="11">
        <v>24</v>
      </c>
      <c r="K2045" s="11">
        <v>7.65</v>
      </c>
      <c r="L2045" s="11">
        <v>43.03</v>
      </c>
      <c r="M2045" s="11">
        <v>11.29</v>
      </c>
      <c r="N2045" s="11">
        <v>27.03</v>
      </c>
      <c r="O2045" s="17">
        <f t="shared" si="109"/>
        <v>3.5955414012738851</v>
      </c>
    </row>
    <row r="2046" spans="10:15" x14ac:dyDescent="0.25">
      <c r="J2046" s="11">
        <v>107</v>
      </c>
      <c r="K2046" s="11">
        <v>7.78</v>
      </c>
      <c r="L2046" s="11">
        <v>45.42</v>
      </c>
      <c r="M2046" s="11">
        <v>11.37</v>
      </c>
      <c r="N2046" s="11">
        <v>26.35</v>
      </c>
      <c r="O2046" s="17">
        <f t="shared" si="109"/>
        <v>3.6210191082802545</v>
      </c>
    </row>
    <row r="2047" spans="10:15" x14ac:dyDescent="0.25">
      <c r="J2047" s="11">
        <v>185</v>
      </c>
      <c r="K2047" s="11">
        <v>8.39</v>
      </c>
      <c r="L2047" s="11">
        <v>27.26</v>
      </c>
      <c r="M2047" s="11">
        <v>11.41</v>
      </c>
      <c r="N2047" s="11">
        <v>19.79</v>
      </c>
      <c r="O2047" s="17">
        <f t="shared" si="109"/>
        <v>3.6337579617834392</v>
      </c>
    </row>
    <row r="2048" spans="10:15" x14ac:dyDescent="0.25">
      <c r="J2048" s="11">
        <v>165</v>
      </c>
      <c r="K2048" s="11">
        <v>9.0399999999999991</v>
      </c>
      <c r="L2048" s="11">
        <v>34.549999999999997</v>
      </c>
      <c r="M2048" s="11">
        <v>11.5</v>
      </c>
      <c r="N2048" s="11">
        <v>22.98</v>
      </c>
      <c r="O2048" s="17">
        <f t="shared" si="109"/>
        <v>3.6624203821656049</v>
      </c>
    </row>
    <row r="2049" spans="10:15" x14ac:dyDescent="0.25">
      <c r="J2049" s="11">
        <v>54</v>
      </c>
      <c r="K2049" s="11">
        <v>9.5500000000000007</v>
      </c>
      <c r="L2049" s="11">
        <v>24.13</v>
      </c>
      <c r="M2049" s="11">
        <v>11.7</v>
      </c>
      <c r="N2049" s="11">
        <v>18.66</v>
      </c>
      <c r="O2049" s="17">
        <f t="shared" si="109"/>
        <v>3.7261146496815285</v>
      </c>
    </row>
    <row r="2050" spans="10:15" x14ac:dyDescent="0.25">
      <c r="J2050" s="11">
        <v>179</v>
      </c>
      <c r="K2050" s="11">
        <v>8.5399999999999991</v>
      </c>
      <c r="L2050" s="11">
        <v>22.68</v>
      </c>
      <c r="M2050" s="11">
        <v>11.79</v>
      </c>
      <c r="N2050" s="11">
        <v>18.649999999999999</v>
      </c>
      <c r="O2050" s="17">
        <f t="shared" si="109"/>
        <v>3.7547770700636938</v>
      </c>
    </row>
    <row r="2051" spans="10:15" x14ac:dyDescent="0.25">
      <c r="J2051" s="11">
        <v>238</v>
      </c>
      <c r="K2051" s="11">
        <v>9.7200000000000006</v>
      </c>
      <c r="L2051" s="11">
        <v>41.55</v>
      </c>
      <c r="M2051" s="11">
        <v>11.79</v>
      </c>
      <c r="N2051" s="11">
        <v>24.01</v>
      </c>
      <c r="O2051" s="17">
        <f t="shared" si="109"/>
        <v>3.7547770700636938</v>
      </c>
    </row>
    <row r="2052" spans="10:15" x14ac:dyDescent="0.25">
      <c r="J2052" s="11">
        <v>29</v>
      </c>
      <c r="K2052" s="11">
        <v>9.33</v>
      </c>
      <c r="L2052" s="11">
        <v>32.31</v>
      </c>
      <c r="M2052" s="11">
        <v>11.85</v>
      </c>
      <c r="N2052" s="11">
        <v>21.7</v>
      </c>
      <c r="O2052" s="17">
        <f t="shared" si="109"/>
        <v>3.7738853503184711</v>
      </c>
    </row>
    <row r="2053" spans="10:15" x14ac:dyDescent="0.25">
      <c r="J2053" s="11">
        <v>5</v>
      </c>
      <c r="K2053" s="11">
        <v>9.2799999999999994</v>
      </c>
      <c r="L2053" s="11">
        <v>41.24</v>
      </c>
      <c r="M2053" s="11">
        <v>11.98</v>
      </c>
      <c r="N2053" s="11">
        <v>25.43</v>
      </c>
      <c r="O2053" s="17">
        <f t="shared" si="109"/>
        <v>3.8152866242038215</v>
      </c>
    </row>
    <row r="2054" spans="10:15" x14ac:dyDescent="0.25">
      <c r="J2054" s="11">
        <v>223</v>
      </c>
      <c r="K2054" s="11">
        <v>8.94</v>
      </c>
      <c r="L2054" s="11">
        <v>31.56</v>
      </c>
      <c r="M2054" s="11">
        <v>12</v>
      </c>
      <c r="N2054" s="11">
        <v>21.71</v>
      </c>
      <c r="O2054" s="17">
        <f t="shared" si="109"/>
        <v>3.8216560509554141</v>
      </c>
    </row>
    <row r="2055" spans="10:15" x14ac:dyDescent="0.25">
      <c r="J2055" s="11">
        <v>150</v>
      </c>
      <c r="K2055" s="11">
        <v>7.85</v>
      </c>
      <c r="L2055" s="11">
        <v>41.02</v>
      </c>
      <c r="M2055" s="11">
        <v>12.02</v>
      </c>
      <c r="N2055" s="11">
        <v>25.38</v>
      </c>
      <c r="O2055" s="17">
        <f t="shared" si="109"/>
        <v>3.8280254777070062</v>
      </c>
    </row>
    <row r="2056" spans="10:15" x14ac:dyDescent="0.25">
      <c r="J2056" s="11">
        <v>166</v>
      </c>
      <c r="K2056" s="11">
        <v>9.64</v>
      </c>
      <c r="L2056" s="11">
        <v>24.31</v>
      </c>
      <c r="M2056" s="11">
        <v>12.03</v>
      </c>
      <c r="N2056" s="11">
        <v>18.850000000000001</v>
      </c>
      <c r="O2056" s="17">
        <f t="shared" si="109"/>
        <v>3.831210191082802</v>
      </c>
    </row>
    <row r="2057" spans="10:15" x14ac:dyDescent="0.25">
      <c r="J2057" s="11">
        <v>240</v>
      </c>
      <c r="K2057" s="11">
        <v>9.15</v>
      </c>
      <c r="L2057" s="11">
        <v>39.36</v>
      </c>
      <c r="M2057" s="11">
        <v>12.06</v>
      </c>
      <c r="N2057" s="11">
        <v>24.23</v>
      </c>
      <c r="O2057" s="17">
        <f t="shared" si="109"/>
        <v>3.8407643312101909</v>
      </c>
    </row>
    <row r="2058" spans="10:15" x14ac:dyDescent="0.25">
      <c r="J2058" s="11">
        <v>80</v>
      </c>
      <c r="K2058" s="11">
        <v>10.24</v>
      </c>
      <c r="L2058" s="11">
        <v>18.63</v>
      </c>
      <c r="M2058" s="11">
        <v>12.12</v>
      </c>
      <c r="N2058" s="11">
        <v>16.32</v>
      </c>
      <c r="O2058" s="17">
        <f t="shared" si="109"/>
        <v>3.8598726114649677</v>
      </c>
    </row>
    <row r="2059" spans="10:15" x14ac:dyDescent="0.25">
      <c r="J2059" s="11">
        <v>100</v>
      </c>
      <c r="K2059" s="11">
        <v>7.74</v>
      </c>
      <c r="L2059" s="11">
        <v>48.86</v>
      </c>
      <c r="M2059" s="11">
        <v>12.14</v>
      </c>
      <c r="N2059" s="11">
        <v>30.51</v>
      </c>
      <c r="O2059" s="17">
        <f t="shared" si="109"/>
        <v>3.8662420382165603</v>
      </c>
    </row>
    <row r="2060" spans="10:15" x14ac:dyDescent="0.25">
      <c r="J2060" s="11">
        <v>177</v>
      </c>
      <c r="K2060" s="11">
        <v>7.72</v>
      </c>
      <c r="L2060" s="11">
        <v>17.239999999999998</v>
      </c>
      <c r="M2060" s="11">
        <v>12.24</v>
      </c>
      <c r="N2060" s="11">
        <v>17.46</v>
      </c>
      <c r="O2060" s="17">
        <f t="shared" si="109"/>
        <v>3.8980891719745223</v>
      </c>
    </row>
    <row r="2061" spans="10:15" x14ac:dyDescent="0.25">
      <c r="J2061" s="11">
        <v>264</v>
      </c>
      <c r="K2061" s="11">
        <v>10.54</v>
      </c>
      <c r="L2061" s="11">
        <v>29.55</v>
      </c>
      <c r="M2061" s="11">
        <v>12.28</v>
      </c>
      <c r="N2061" s="11">
        <v>20.62</v>
      </c>
      <c r="O2061" s="17">
        <f t="shared" si="109"/>
        <v>3.9108280254777066</v>
      </c>
    </row>
    <row r="2062" spans="10:15" x14ac:dyDescent="0.25">
      <c r="J2062" s="11">
        <v>103</v>
      </c>
      <c r="K2062" s="11">
        <v>8.1300000000000008</v>
      </c>
      <c r="L2062" s="11">
        <v>42.56</v>
      </c>
      <c r="M2062" s="11">
        <v>12.5</v>
      </c>
      <c r="N2062" s="11">
        <v>25.85</v>
      </c>
      <c r="O2062" s="17">
        <f t="shared" si="109"/>
        <v>3.9808917197452227</v>
      </c>
    </row>
    <row r="2063" spans="10:15" x14ac:dyDescent="0.25">
      <c r="J2063" s="11">
        <v>46</v>
      </c>
      <c r="K2063" s="11">
        <v>9.43</v>
      </c>
      <c r="L2063" s="11">
        <v>34.75</v>
      </c>
      <c r="M2063" s="11">
        <v>12.54</v>
      </c>
      <c r="N2063" s="11">
        <v>23.63</v>
      </c>
      <c r="O2063" s="17">
        <f t="shared" si="109"/>
        <v>3.9936305732484074</v>
      </c>
    </row>
    <row r="2064" spans="10:15" x14ac:dyDescent="0.25">
      <c r="J2064" s="11">
        <v>260</v>
      </c>
      <c r="K2064" s="11">
        <v>11.18</v>
      </c>
      <c r="L2064" s="11">
        <v>43.28</v>
      </c>
      <c r="M2064" s="11">
        <v>12.54</v>
      </c>
      <c r="N2064" s="11">
        <v>25.41</v>
      </c>
      <c r="O2064" s="17">
        <f t="shared" si="109"/>
        <v>3.9936305732484074</v>
      </c>
    </row>
    <row r="2065" spans="10:15" x14ac:dyDescent="0.25">
      <c r="J2065" s="11">
        <v>11</v>
      </c>
      <c r="K2065" s="11">
        <v>8.74</v>
      </c>
      <c r="L2065" s="11">
        <v>28.19</v>
      </c>
      <c r="M2065" s="11">
        <v>12.61</v>
      </c>
      <c r="N2065" s="11">
        <v>23.34</v>
      </c>
      <c r="O2065" s="17">
        <f t="shared" si="109"/>
        <v>4.0159235668789801</v>
      </c>
    </row>
    <row r="2066" spans="10:15" x14ac:dyDescent="0.25">
      <c r="J2066" s="11">
        <v>261</v>
      </c>
      <c r="K2066" s="11">
        <v>10.96</v>
      </c>
      <c r="L2066" s="11">
        <v>25.42</v>
      </c>
      <c r="M2066" s="11">
        <v>12.71</v>
      </c>
      <c r="N2066" s="11">
        <v>19.309999999999999</v>
      </c>
      <c r="O2066" s="17">
        <f t="shared" si="109"/>
        <v>4.047770700636943</v>
      </c>
    </row>
    <row r="2067" spans="10:15" x14ac:dyDescent="0.25">
      <c r="J2067" s="11">
        <v>32</v>
      </c>
      <c r="K2067" s="11">
        <v>10.85</v>
      </c>
      <c r="L2067" s="11">
        <v>29.74</v>
      </c>
      <c r="M2067" s="11">
        <v>12.8</v>
      </c>
      <c r="N2067" s="11">
        <v>20.79</v>
      </c>
      <c r="O2067" s="17">
        <f t="shared" si="109"/>
        <v>4.0764331210191083</v>
      </c>
    </row>
    <row r="2068" spans="10:15" x14ac:dyDescent="0.25">
      <c r="J2068" s="11">
        <v>184</v>
      </c>
      <c r="K2068" s="11">
        <v>10.47</v>
      </c>
      <c r="L2068" s="11">
        <v>35.44</v>
      </c>
      <c r="M2068" s="11">
        <v>12.85</v>
      </c>
      <c r="N2068" s="11">
        <v>25.81</v>
      </c>
      <c r="O2068" s="17">
        <f t="shared" si="109"/>
        <v>4.0923566878980893</v>
      </c>
    </row>
    <row r="2069" spans="10:15" x14ac:dyDescent="0.25">
      <c r="J2069" s="11">
        <v>145</v>
      </c>
      <c r="K2069" s="11">
        <v>11.68</v>
      </c>
      <c r="L2069" s="11">
        <v>33.6</v>
      </c>
      <c r="M2069" s="11">
        <v>12.9</v>
      </c>
      <c r="N2069" s="11">
        <v>22</v>
      </c>
      <c r="O2069" s="17">
        <f t="shared" si="109"/>
        <v>4.1082802547770703</v>
      </c>
    </row>
    <row r="2070" spans="10:15" x14ac:dyDescent="0.25">
      <c r="J2070" s="11">
        <v>169</v>
      </c>
      <c r="K2070" s="11">
        <v>11.31</v>
      </c>
      <c r="L2070" s="11">
        <v>19.8</v>
      </c>
      <c r="M2070" s="11">
        <v>13</v>
      </c>
      <c r="N2070" s="11">
        <v>17.100000000000001</v>
      </c>
      <c r="O2070" s="17">
        <f t="shared" si="109"/>
        <v>4.1401273885350314</v>
      </c>
    </row>
    <row r="2071" spans="10:15" x14ac:dyDescent="0.25">
      <c r="J2071" s="11">
        <v>38</v>
      </c>
      <c r="K2071" s="11">
        <v>11.17</v>
      </c>
      <c r="L2071" s="11">
        <v>41.08</v>
      </c>
      <c r="M2071" s="11">
        <v>13.08</v>
      </c>
      <c r="N2071" s="11">
        <v>24.92</v>
      </c>
      <c r="O2071" s="17">
        <f t="shared" si="109"/>
        <v>4.1656050955414008</v>
      </c>
    </row>
    <row r="2072" spans="10:15" x14ac:dyDescent="0.25">
      <c r="J2072" s="11">
        <v>83</v>
      </c>
      <c r="K2072" s="11">
        <v>10.36</v>
      </c>
      <c r="L2072" s="11">
        <v>38.549999999999997</v>
      </c>
      <c r="M2072" s="11">
        <v>13.17</v>
      </c>
      <c r="N2072" s="11">
        <v>26.84</v>
      </c>
      <c r="O2072" s="17">
        <f t="shared" si="109"/>
        <v>4.1942675159235669</v>
      </c>
    </row>
    <row r="2073" spans="10:15" x14ac:dyDescent="0.25">
      <c r="J2073" s="11">
        <v>105</v>
      </c>
      <c r="K2073" s="11">
        <v>8.68</v>
      </c>
      <c r="L2073" s="11">
        <v>22.49</v>
      </c>
      <c r="M2073" s="11">
        <v>13.18</v>
      </c>
      <c r="N2073" s="11">
        <v>19.97</v>
      </c>
      <c r="O2073" s="17">
        <f t="shared" ref="O2073:O2136" si="110">M2073/3.14</f>
        <v>4.1974522292993628</v>
      </c>
    </row>
    <row r="2074" spans="10:15" x14ac:dyDescent="0.25">
      <c r="J2074" s="11">
        <v>164</v>
      </c>
      <c r="K2074" s="11">
        <v>11.36</v>
      </c>
      <c r="L2074" s="11">
        <v>29.09</v>
      </c>
      <c r="M2074" s="11">
        <v>13.19</v>
      </c>
      <c r="N2074" s="11">
        <v>20.66</v>
      </c>
      <c r="O2074" s="17">
        <f t="shared" si="110"/>
        <v>4.2006369426751586</v>
      </c>
    </row>
    <row r="2075" spans="10:15" x14ac:dyDescent="0.25">
      <c r="J2075" s="11">
        <v>239</v>
      </c>
      <c r="K2075" s="11">
        <v>12.44</v>
      </c>
      <c r="L2075" s="11">
        <v>62.42</v>
      </c>
      <c r="M2075" s="11">
        <v>13.26</v>
      </c>
      <c r="N2075" s="11">
        <v>30.21</v>
      </c>
      <c r="O2075" s="17">
        <f t="shared" si="110"/>
        <v>4.2229299363057322</v>
      </c>
    </row>
    <row r="2076" spans="10:15" x14ac:dyDescent="0.25">
      <c r="J2076" s="11">
        <v>245</v>
      </c>
      <c r="K2076" s="11">
        <v>11.71</v>
      </c>
      <c r="L2076" s="11">
        <v>34.85</v>
      </c>
      <c r="M2076" s="11">
        <v>13.29</v>
      </c>
      <c r="N2076" s="11">
        <v>22.23</v>
      </c>
      <c r="O2076" s="17">
        <f t="shared" si="110"/>
        <v>4.2324840764331206</v>
      </c>
    </row>
    <row r="2077" spans="10:15" x14ac:dyDescent="0.25">
      <c r="J2077" s="11">
        <v>15</v>
      </c>
      <c r="K2077" s="11">
        <v>12.44</v>
      </c>
      <c r="L2077" s="11">
        <v>37.81</v>
      </c>
      <c r="M2077" s="11">
        <v>13.33</v>
      </c>
      <c r="N2077" s="11">
        <v>23.78</v>
      </c>
      <c r="O2077" s="17">
        <f t="shared" si="110"/>
        <v>4.2452229299363058</v>
      </c>
    </row>
    <row r="2078" spans="10:15" x14ac:dyDescent="0.25">
      <c r="J2078" s="11">
        <v>174</v>
      </c>
      <c r="K2078" s="11">
        <v>10.09</v>
      </c>
      <c r="L2078" s="11">
        <v>32.28</v>
      </c>
      <c r="M2078" s="11">
        <v>13.35</v>
      </c>
      <c r="N2078" s="11">
        <v>22.64</v>
      </c>
      <c r="O2078" s="17">
        <f t="shared" si="110"/>
        <v>4.2515923566878975</v>
      </c>
    </row>
    <row r="2079" spans="10:15" x14ac:dyDescent="0.25">
      <c r="J2079" s="11">
        <v>93</v>
      </c>
      <c r="K2079" s="11">
        <v>11.94</v>
      </c>
      <c r="L2079" s="11">
        <v>47.92</v>
      </c>
      <c r="M2079" s="11">
        <v>13.38</v>
      </c>
      <c r="N2079" s="11">
        <v>26.38</v>
      </c>
      <c r="O2079" s="17">
        <f t="shared" si="110"/>
        <v>4.2611464968152868</v>
      </c>
    </row>
    <row r="2080" spans="10:15" x14ac:dyDescent="0.25">
      <c r="J2080" s="11">
        <v>104</v>
      </c>
      <c r="K2080" s="11">
        <v>10.220000000000001</v>
      </c>
      <c r="L2080" s="11">
        <v>30.26</v>
      </c>
      <c r="M2080" s="11">
        <v>13.39</v>
      </c>
      <c r="N2080" s="11">
        <v>23.46</v>
      </c>
      <c r="O2080" s="17">
        <f t="shared" si="110"/>
        <v>4.2643312101910826</v>
      </c>
    </row>
    <row r="2081" spans="10:15" x14ac:dyDescent="0.25">
      <c r="J2081" s="11">
        <v>193</v>
      </c>
      <c r="K2081" s="11">
        <v>10.36</v>
      </c>
      <c r="L2081" s="11">
        <v>22.83</v>
      </c>
      <c r="M2081" s="11">
        <v>13.51</v>
      </c>
      <c r="N2081" s="11">
        <v>20.79</v>
      </c>
      <c r="O2081" s="17">
        <f t="shared" si="110"/>
        <v>4.3025477707006363</v>
      </c>
    </row>
    <row r="2082" spans="10:15" x14ac:dyDescent="0.25">
      <c r="J2082" s="11">
        <v>23</v>
      </c>
      <c r="K2082" s="11">
        <v>12.27</v>
      </c>
      <c r="L2082" s="11">
        <v>34.15</v>
      </c>
      <c r="M2082" s="11">
        <v>13.6</v>
      </c>
      <c r="N2082" s="11">
        <v>22.47</v>
      </c>
      <c r="O2082" s="17">
        <f t="shared" si="110"/>
        <v>4.3312101910828025</v>
      </c>
    </row>
    <row r="2083" spans="10:15" x14ac:dyDescent="0.25">
      <c r="J2083" s="11">
        <v>41</v>
      </c>
      <c r="K2083" s="11">
        <v>10.87</v>
      </c>
      <c r="L2083" s="11">
        <v>24.58</v>
      </c>
      <c r="M2083" s="11">
        <v>13.65</v>
      </c>
      <c r="N2083" s="11">
        <v>19.73</v>
      </c>
      <c r="O2083" s="17">
        <f t="shared" si="110"/>
        <v>4.3471337579617835</v>
      </c>
    </row>
    <row r="2084" spans="10:15" x14ac:dyDescent="0.25">
      <c r="J2084" s="11">
        <v>267</v>
      </c>
      <c r="K2084" s="11">
        <v>9.66</v>
      </c>
      <c r="L2084" s="11">
        <v>37.630000000000003</v>
      </c>
      <c r="M2084" s="11">
        <v>13.68</v>
      </c>
      <c r="N2084" s="11">
        <v>24.67</v>
      </c>
      <c r="O2084" s="17">
        <f t="shared" si="110"/>
        <v>4.3566878980891719</v>
      </c>
    </row>
    <row r="2085" spans="10:15" x14ac:dyDescent="0.25">
      <c r="J2085" s="11">
        <v>273</v>
      </c>
      <c r="K2085" s="11">
        <v>12.8</v>
      </c>
      <c r="L2085" s="11">
        <v>28.16</v>
      </c>
      <c r="M2085" s="11">
        <v>13.96</v>
      </c>
      <c r="N2085" s="11">
        <v>20.65</v>
      </c>
      <c r="O2085" s="17">
        <f t="shared" si="110"/>
        <v>4.4458598726114653</v>
      </c>
    </row>
    <row r="2086" spans="10:15" x14ac:dyDescent="0.25">
      <c r="J2086" s="11">
        <v>50</v>
      </c>
      <c r="K2086" s="11">
        <v>12.2</v>
      </c>
      <c r="L2086" s="11">
        <v>34.19</v>
      </c>
      <c r="M2086" s="11">
        <v>14</v>
      </c>
      <c r="N2086" s="11">
        <v>22.64</v>
      </c>
      <c r="O2086" s="17">
        <f t="shared" si="110"/>
        <v>4.4585987261146496</v>
      </c>
    </row>
    <row r="2087" spans="10:15" x14ac:dyDescent="0.25">
      <c r="J2087" s="11">
        <v>186</v>
      </c>
      <c r="K2087" s="11">
        <v>13.14</v>
      </c>
      <c r="L2087" s="11">
        <v>37.04</v>
      </c>
      <c r="M2087" s="11">
        <v>14.07</v>
      </c>
      <c r="N2087" s="11">
        <v>23.2</v>
      </c>
      <c r="O2087" s="17">
        <f t="shared" si="110"/>
        <v>4.4808917197452232</v>
      </c>
    </row>
    <row r="2088" spans="10:15" x14ac:dyDescent="0.25">
      <c r="J2088" s="11">
        <v>204</v>
      </c>
      <c r="K2088" s="11">
        <v>11.05</v>
      </c>
      <c r="L2088" s="11">
        <v>36.94</v>
      </c>
      <c r="M2088" s="11">
        <v>14.16</v>
      </c>
      <c r="N2088" s="11">
        <v>23.89</v>
      </c>
      <c r="O2088" s="17">
        <f t="shared" si="110"/>
        <v>4.5095541401273884</v>
      </c>
    </row>
    <row r="2089" spans="10:15" x14ac:dyDescent="0.25">
      <c r="J2089" s="11">
        <v>57</v>
      </c>
      <c r="K2089" s="11">
        <v>10.43</v>
      </c>
      <c r="L2089" s="11">
        <v>34.01</v>
      </c>
      <c r="M2089" s="11">
        <v>14.18</v>
      </c>
      <c r="N2089" s="11">
        <v>24.09</v>
      </c>
      <c r="O2089" s="17">
        <f t="shared" si="110"/>
        <v>4.515923566878981</v>
      </c>
    </row>
    <row r="2090" spans="10:15" x14ac:dyDescent="0.25">
      <c r="J2090" s="11">
        <v>237</v>
      </c>
      <c r="K2090" s="11">
        <v>11.97</v>
      </c>
      <c r="L2090" s="11">
        <v>52.13</v>
      </c>
      <c r="M2090" s="11">
        <v>14.27</v>
      </c>
      <c r="N2090" s="11">
        <v>30.16</v>
      </c>
      <c r="O2090" s="17">
        <f t="shared" si="110"/>
        <v>4.5445859872611463</v>
      </c>
    </row>
    <row r="2091" spans="10:15" x14ac:dyDescent="0.25">
      <c r="J2091" s="11">
        <v>1</v>
      </c>
      <c r="K2091" s="11">
        <v>11.23</v>
      </c>
      <c r="L2091" s="11">
        <v>46.17</v>
      </c>
      <c r="M2091" s="11">
        <v>14.28</v>
      </c>
      <c r="N2091" s="11">
        <v>28.47</v>
      </c>
      <c r="O2091" s="17">
        <f t="shared" si="110"/>
        <v>4.5477707006369421</v>
      </c>
    </row>
    <row r="2092" spans="10:15" x14ac:dyDescent="0.25">
      <c r="J2092" s="11">
        <v>114</v>
      </c>
      <c r="K2092" s="11">
        <v>12.28</v>
      </c>
      <c r="L2092" s="11">
        <v>33.57</v>
      </c>
      <c r="M2092" s="11">
        <v>14.4</v>
      </c>
      <c r="N2092" s="11">
        <v>22.94</v>
      </c>
      <c r="O2092" s="17">
        <f t="shared" si="110"/>
        <v>4.5859872611464967</v>
      </c>
    </row>
    <row r="2093" spans="10:15" x14ac:dyDescent="0.25">
      <c r="J2093" s="11">
        <v>123</v>
      </c>
      <c r="K2093" s="11">
        <v>13.04</v>
      </c>
      <c r="L2093" s="11">
        <v>59.79</v>
      </c>
      <c r="M2093" s="11">
        <v>14.54</v>
      </c>
      <c r="N2093" s="11">
        <v>30.35</v>
      </c>
      <c r="O2093" s="17">
        <f t="shared" si="110"/>
        <v>4.630573248407643</v>
      </c>
    </row>
    <row r="2094" spans="10:15" x14ac:dyDescent="0.25">
      <c r="J2094" s="11">
        <v>137</v>
      </c>
      <c r="K2094" s="11">
        <v>14.44</v>
      </c>
      <c r="L2094" s="11">
        <v>40.83</v>
      </c>
      <c r="M2094" s="11">
        <v>14.57</v>
      </c>
      <c r="N2094" s="11">
        <v>24.39</v>
      </c>
      <c r="O2094" s="17">
        <f t="shared" si="110"/>
        <v>4.6401273885350314</v>
      </c>
    </row>
    <row r="2095" spans="10:15" x14ac:dyDescent="0.25">
      <c r="J2095" s="11">
        <v>191</v>
      </c>
      <c r="K2095" s="11">
        <v>13.3</v>
      </c>
      <c r="L2095" s="11">
        <v>47.73</v>
      </c>
      <c r="M2095" s="11">
        <v>14.68</v>
      </c>
      <c r="N2095" s="11">
        <v>27.88</v>
      </c>
      <c r="O2095" s="17">
        <f t="shared" si="110"/>
        <v>4.6751592356687892</v>
      </c>
    </row>
    <row r="2096" spans="10:15" x14ac:dyDescent="0.25">
      <c r="J2096" s="11">
        <v>44</v>
      </c>
      <c r="K2096" s="11">
        <v>12.39</v>
      </c>
      <c r="L2096" s="11">
        <v>38.450000000000003</v>
      </c>
      <c r="M2096" s="11">
        <v>14.82</v>
      </c>
      <c r="N2096" s="11">
        <v>24.77</v>
      </c>
      <c r="O2096" s="17">
        <f t="shared" si="110"/>
        <v>4.7197452229299364</v>
      </c>
    </row>
    <row r="2097" spans="10:15" x14ac:dyDescent="0.25">
      <c r="J2097" s="11">
        <v>72</v>
      </c>
      <c r="K2097" s="11">
        <v>13.16</v>
      </c>
      <c r="L2097" s="11">
        <v>35.26</v>
      </c>
      <c r="M2097" s="11">
        <v>14.86</v>
      </c>
      <c r="N2097" s="11">
        <v>22.99</v>
      </c>
      <c r="O2097" s="17">
        <f t="shared" si="110"/>
        <v>4.7324840764331206</v>
      </c>
    </row>
    <row r="2098" spans="10:15" x14ac:dyDescent="0.25">
      <c r="J2098" s="11">
        <v>108</v>
      </c>
      <c r="K2098" s="11">
        <v>14.18</v>
      </c>
      <c r="L2098" s="11">
        <v>38.78</v>
      </c>
      <c r="M2098" s="11">
        <v>14.88</v>
      </c>
      <c r="N2098" s="11">
        <v>24.44</v>
      </c>
      <c r="O2098" s="17">
        <f t="shared" si="110"/>
        <v>4.7388535031847132</v>
      </c>
    </row>
    <row r="2099" spans="10:15" x14ac:dyDescent="0.25">
      <c r="J2099" s="11">
        <v>196</v>
      </c>
      <c r="K2099" s="11">
        <v>14.87</v>
      </c>
      <c r="L2099" s="11">
        <v>36.06</v>
      </c>
      <c r="M2099" s="11">
        <v>14.9</v>
      </c>
      <c r="N2099" s="11">
        <v>22.75</v>
      </c>
      <c r="O2099" s="17">
        <f t="shared" si="110"/>
        <v>4.7452229299363058</v>
      </c>
    </row>
    <row r="2100" spans="10:15" x14ac:dyDescent="0.25">
      <c r="J2100" s="11">
        <v>202</v>
      </c>
      <c r="K2100" s="11">
        <v>12.39</v>
      </c>
      <c r="L2100" s="11">
        <v>43</v>
      </c>
      <c r="M2100" s="11">
        <v>14.97</v>
      </c>
      <c r="N2100" s="11">
        <v>26.1</v>
      </c>
      <c r="O2100" s="17">
        <f t="shared" si="110"/>
        <v>4.7675159235668794</v>
      </c>
    </row>
    <row r="2101" spans="10:15" x14ac:dyDescent="0.25">
      <c r="J2101" s="11">
        <v>188</v>
      </c>
      <c r="K2101" s="11">
        <v>11.08</v>
      </c>
      <c r="L2101" s="11">
        <v>23.47</v>
      </c>
      <c r="M2101" s="11">
        <v>14.98</v>
      </c>
      <c r="N2101" s="11">
        <v>20.46</v>
      </c>
      <c r="O2101" s="17">
        <f t="shared" si="110"/>
        <v>4.7707006369426752</v>
      </c>
    </row>
    <row r="2102" spans="10:15" x14ac:dyDescent="0.25">
      <c r="J2102" s="11">
        <v>133</v>
      </c>
      <c r="K2102" s="11">
        <v>13.03</v>
      </c>
      <c r="L2102" s="11">
        <v>53.8</v>
      </c>
      <c r="M2102" s="11">
        <v>15.05</v>
      </c>
      <c r="N2102" s="11">
        <v>30.87</v>
      </c>
      <c r="O2102" s="17">
        <f t="shared" si="110"/>
        <v>4.7929936305732488</v>
      </c>
    </row>
    <row r="2103" spans="10:15" x14ac:dyDescent="0.25">
      <c r="J2103" s="11">
        <v>176</v>
      </c>
      <c r="K2103" s="11">
        <v>14.1</v>
      </c>
      <c r="L2103" s="11">
        <v>31.96</v>
      </c>
      <c r="M2103" s="11">
        <v>15.08</v>
      </c>
      <c r="N2103" s="11">
        <v>22.15</v>
      </c>
      <c r="O2103" s="17">
        <f t="shared" si="110"/>
        <v>4.8025477707006372</v>
      </c>
    </row>
    <row r="2104" spans="10:15" x14ac:dyDescent="0.25">
      <c r="J2104" s="11">
        <v>19</v>
      </c>
      <c r="K2104" s="11">
        <v>14.44</v>
      </c>
      <c r="L2104" s="11">
        <v>33.549999999999997</v>
      </c>
      <c r="M2104" s="11">
        <v>15.24</v>
      </c>
      <c r="N2104" s="11">
        <v>22.99</v>
      </c>
      <c r="O2104" s="17">
        <f t="shared" si="110"/>
        <v>4.8535031847133761</v>
      </c>
    </row>
    <row r="2105" spans="10:15" x14ac:dyDescent="0.25">
      <c r="J2105" s="11">
        <v>255</v>
      </c>
      <c r="K2105" s="11">
        <v>14.92</v>
      </c>
      <c r="L2105" s="11">
        <v>44.1</v>
      </c>
      <c r="M2105" s="11">
        <v>15.26</v>
      </c>
      <c r="N2105" s="11">
        <v>28.25</v>
      </c>
      <c r="O2105" s="17">
        <f t="shared" si="110"/>
        <v>4.8598726114649677</v>
      </c>
    </row>
    <row r="2106" spans="10:15" x14ac:dyDescent="0.25">
      <c r="J2106" s="11">
        <v>157</v>
      </c>
      <c r="K2106" s="11">
        <v>14.11</v>
      </c>
      <c r="L2106" s="11">
        <v>29.66</v>
      </c>
      <c r="M2106" s="11">
        <v>15.27</v>
      </c>
      <c r="N2106" s="11">
        <v>21.66</v>
      </c>
      <c r="O2106" s="17">
        <f t="shared" si="110"/>
        <v>4.8630573248407636</v>
      </c>
    </row>
    <row r="2107" spans="10:15" x14ac:dyDescent="0.25">
      <c r="J2107" s="11">
        <v>130</v>
      </c>
      <c r="K2107" s="11">
        <v>13.06</v>
      </c>
      <c r="L2107" s="11">
        <v>43.81</v>
      </c>
      <c r="M2107" s="11">
        <v>15.28</v>
      </c>
      <c r="N2107" s="11">
        <v>25.84</v>
      </c>
      <c r="O2107" s="17">
        <f t="shared" si="110"/>
        <v>4.8662420382165603</v>
      </c>
    </row>
    <row r="2108" spans="10:15" x14ac:dyDescent="0.25">
      <c r="J2108" s="11">
        <v>190</v>
      </c>
      <c r="K2108" s="11">
        <v>14.93</v>
      </c>
      <c r="L2108" s="11">
        <v>53.62</v>
      </c>
      <c r="M2108" s="11">
        <v>15.34</v>
      </c>
      <c r="N2108" s="11">
        <v>28.79</v>
      </c>
      <c r="O2108" s="17">
        <f t="shared" si="110"/>
        <v>4.8853503184713372</v>
      </c>
    </row>
    <row r="2109" spans="10:15" x14ac:dyDescent="0.25">
      <c r="J2109" s="11">
        <v>92</v>
      </c>
      <c r="K2109" s="11">
        <v>16.75</v>
      </c>
      <c r="L2109" s="11">
        <v>55.62</v>
      </c>
      <c r="M2109" s="11">
        <v>15.48</v>
      </c>
      <c r="N2109" s="11">
        <v>28.54</v>
      </c>
      <c r="O2109" s="17">
        <f t="shared" si="110"/>
        <v>4.9299363057324843</v>
      </c>
    </row>
    <row r="2110" spans="10:15" x14ac:dyDescent="0.25">
      <c r="J2110" s="11">
        <v>246</v>
      </c>
      <c r="K2110" s="11">
        <v>15.73</v>
      </c>
      <c r="L2110" s="11">
        <v>38.130000000000003</v>
      </c>
      <c r="M2110" s="11">
        <v>15.52</v>
      </c>
      <c r="N2110" s="11">
        <v>23.81</v>
      </c>
      <c r="O2110" s="17">
        <f t="shared" si="110"/>
        <v>4.9426751592356686</v>
      </c>
    </row>
    <row r="2111" spans="10:15" x14ac:dyDescent="0.25">
      <c r="J2111" s="11">
        <v>43</v>
      </c>
      <c r="K2111" s="11">
        <v>16.71</v>
      </c>
      <c r="L2111" s="11">
        <v>35.6</v>
      </c>
      <c r="M2111" s="11">
        <v>15.56</v>
      </c>
      <c r="N2111" s="11">
        <v>23.34</v>
      </c>
      <c r="O2111" s="17">
        <f t="shared" si="110"/>
        <v>4.9554140127388537</v>
      </c>
    </row>
    <row r="2112" spans="10:15" x14ac:dyDescent="0.25">
      <c r="J2112" s="11">
        <v>58</v>
      </c>
      <c r="K2112" s="11">
        <v>15.97</v>
      </c>
      <c r="L2112" s="11">
        <v>42.24</v>
      </c>
      <c r="M2112" s="11">
        <v>15.61</v>
      </c>
      <c r="N2112" s="11">
        <v>25.58</v>
      </c>
      <c r="O2112" s="17">
        <f t="shared" si="110"/>
        <v>4.9713375796178338</v>
      </c>
    </row>
    <row r="2113" spans="10:15" x14ac:dyDescent="0.25">
      <c r="J2113" s="11">
        <v>45</v>
      </c>
      <c r="K2113" s="11">
        <v>15.6</v>
      </c>
      <c r="L2113" s="11">
        <v>41.29</v>
      </c>
      <c r="M2113" s="11">
        <v>15.87</v>
      </c>
      <c r="N2113" s="11">
        <v>24.97</v>
      </c>
      <c r="O2113" s="17">
        <f t="shared" si="110"/>
        <v>5.0541401273885347</v>
      </c>
    </row>
    <row r="2114" spans="10:15" x14ac:dyDescent="0.25">
      <c r="J2114" s="11">
        <v>167</v>
      </c>
      <c r="K2114" s="11">
        <v>14.58</v>
      </c>
      <c r="L2114" s="11">
        <v>39.22</v>
      </c>
      <c r="M2114" s="11">
        <v>15.98</v>
      </c>
      <c r="N2114" s="11">
        <v>24.62</v>
      </c>
      <c r="O2114" s="17">
        <f t="shared" si="110"/>
        <v>5.0891719745222925</v>
      </c>
    </row>
    <row r="2115" spans="10:15" x14ac:dyDescent="0.25">
      <c r="J2115" s="11">
        <v>30</v>
      </c>
      <c r="K2115" s="11">
        <v>16.260000000000002</v>
      </c>
      <c r="L2115" s="11">
        <v>39.42</v>
      </c>
      <c r="M2115" s="11">
        <v>16.12</v>
      </c>
      <c r="N2115" s="11">
        <v>24.69</v>
      </c>
      <c r="O2115" s="17">
        <f t="shared" si="110"/>
        <v>5.1337579617834397</v>
      </c>
    </row>
    <row r="2116" spans="10:15" x14ac:dyDescent="0.25">
      <c r="J2116" s="11">
        <v>6</v>
      </c>
      <c r="K2116" s="11">
        <v>16.37</v>
      </c>
      <c r="L2116" s="11">
        <v>43.73</v>
      </c>
      <c r="M2116" s="11">
        <v>16.14</v>
      </c>
      <c r="N2116" s="11">
        <v>26.58</v>
      </c>
      <c r="O2116" s="17">
        <f t="shared" si="110"/>
        <v>5.1401273885350323</v>
      </c>
    </row>
    <row r="2117" spans="10:15" x14ac:dyDescent="0.25">
      <c r="J2117" s="11">
        <v>263</v>
      </c>
      <c r="K2117" s="11">
        <v>16.73</v>
      </c>
      <c r="L2117" s="11">
        <v>39.43</v>
      </c>
      <c r="M2117" s="11">
        <v>16.2</v>
      </c>
      <c r="N2117" s="11">
        <v>24.43</v>
      </c>
      <c r="O2117" s="17">
        <f t="shared" si="110"/>
        <v>5.1592356687898082</v>
      </c>
    </row>
    <row r="2118" spans="10:15" x14ac:dyDescent="0.25">
      <c r="J2118" s="11">
        <v>131</v>
      </c>
      <c r="K2118" s="11">
        <v>15.84</v>
      </c>
      <c r="L2118" s="11">
        <v>47.41</v>
      </c>
      <c r="M2118" s="11">
        <v>16.239999999999998</v>
      </c>
      <c r="N2118" s="11">
        <v>27.32</v>
      </c>
      <c r="O2118" s="17">
        <f t="shared" si="110"/>
        <v>5.1719745222929934</v>
      </c>
    </row>
    <row r="2119" spans="10:15" x14ac:dyDescent="0.25">
      <c r="J2119" s="11">
        <v>162</v>
      </c>
      <c r="K2119" s="11">
        <v>16.23</v>
      </c>
      <c r="L2119" s="11">
        <v>45.99</v>
      </c>
      <c r="M2119" s="11">
        <v>16.34</v>
      </c>
      <c r="N2119" s="11">
        <v>28.01</v>
      </c>
      <c r="O2119" s="17">
        <f t="shared" si="110"/>
        <v>5.2038216560509554</v>
      </c>
    </row>
    <row r="2120" spans="10:15" x14ac:dyDescent="0.25">
      <c r="J2120" s="11">
        <v>208</v>
      </c>
      <c r="K2120" s="11">
        <v>14.23</v>
      </c>
      <c r="L2120" s="11">
        <v>42.65</v>
      </c>
      <c r="M2120" s="11">
        <v>16.440000000000001</v>
      </c>
      <c r="N2120" s="11">
        <v>26.44</v>
      </c>
      <c r="O2120" s="17">
        <f t="shared" si="110"/>
        <v>5.2356687898089174</v>
      </c>
    </row>
    <row r="2121" spans="10:15" x14ac:dyDescent="0.25">
      <c r="J2121" s="11">
        <v>113</v>
      </c>
      <c r="K2121" s="11">
        <v>14.88</v>
      </c>
      <c r="L2121" s="11">
        <v>33.369999999999997</v>
      </c>
      <c r="M2121" s="11">
        <v>16.45</v>
      </c>
      <c r="N2121" s="11">
        <v>23.3</v>
      </c>
      <c r="O2121" s="17">
        <f t="shared" si="110"/>
        <v>5.2388535031847132</v>
      </c>
    </row>
    <row r="2122" spans="10:15" x14ac:dyDescent="0.25">
      <c r="J2122" s="11">
        <v>249</v>
      </c>
      <c r="K2122" s="11">
        <v>17.23</v>
      </c>
      <c r="L2122" s="11">
        <v>49.48</v>
      </c>
      <c r="M2122" s="11">
        <v>16.46</v>
      </c>
      <c r="N2122" s="11">
        <v>27.66</v>
      </c>
      <c r="O2122" s="17">
        <f t="shared" si="110"/>
        <v>5.2420382165605099</v>
      </c>
    </row>
    <row r="2123" spans="10:15" x14ac:dyDescent="0.25">
      <c r="J2123" s="11">
        <v>236</v>
      </c>
      <c r="K2123" s="11">
        <v>16</v>
      </c>
      <c r="L2123" s="11">
        <v>51.9</v>
      </c>
      <c r="M2123" s="11">
        <v>16.52</v>
      </c>
      <c r="N2123" s="11">
        <v>29.22</v>
      </c>
      <c r="O2123" s="17">
        <f t="shared" si="110"/>
        <v>5.2611464968152859</v>
      </c>
    </row>
    <row r="2124" spans="10:15" x14ac:dyDescent="0.25">
      <c r="J2124" s="11">
        <v>132</v>
      </c>
      <c r="K2124" s="11">
        <v>16.579999999999998</v>
      </c>
      <c r="L2124" s="11">
        <v>54.74</v>
      </c>
      <c r="M2124" s="11">
        <v>16.559999999999999</v>
      </c>
      <c r="N2124" s="11">
        <v>28.25</v>
      </c>
      <c r="O2124" s="17">
        <f t="shared" si="110"/>
        <v>5.2738853503184711</v>
      </c>
    </row>
    <row r="2125" spans="10:15" x14ac:dyDescent="0.25">
      <c r="J2125" s="11">
        <v>66</v>
      </c>
      <c r="K2125" s="11">
        <v>17.899999999999999</v>
      </c>
      <c r="L2125" s="11">
        <v>35.020000000000003</v>
      </c>
      <c r="M2125" s="11">
        <v>16.760000000000002</v>
      </c>
      <c r="N2125" s="11">
        <v>22.69</v>
      </c>
      <c r="O2125" s="17">
        <f t="shared" si="110"/>
        <v>5.3375796178343951</v>
      </c>
    </row>
    <row r="2126" spans="10:15" x14ac:dyDescent="0.25">
      <c r="J2126" s="11">
        <v>266</v>
      </c>
      <c r="K2126" s="11">
        <v>17.91</v>
      </c>
      <c r="L2126" s="11">
        <v>50.07</v>
      </c>
      <c r="M2126" s="11">
        <v>16.78</v>
      </c>
      <c r="N2126" s="11">
        <v>27.64</v>
      </c>
      <c r="O2126" s="17">
        <f t="shared" si="110"/>
        <v>5.3439490445859876</v>
      </c>
    </row>
    <row r="2127" spans="10:15" x14ac:dyDescent="0.25">
      <c r="J2127" s="11">
        <v>242</v>
      </c>
      <c r="K2127" s="11">
        <v>15.92</v>
      </c>
      <c r="L2127" s="11">
        <v>37.58</v>
      </c>
      <c r="M2127" s="11">
        <v>16.86</v>
      </c>
      <c r="N2127" s="11">
        <v>24.27</v>
      </c>
      <c r="O2127" s="17">
        <f t="shared" si="110"/>
        <v>5.3694267515923562</v>
      </c>
    </row>
    <row r="2128" spans="10:15" x14ac:dyDescent="0.25">
      <c r="J2128" s="11">
        <v>110</v>
      </c>
      <c r="K2128" s="11">
        <v>18.16</v>
      </c>
      <c r="L2128" s="11">
        <v>42.73</v>
      </c>
      <c r="M2128" s="11">
        <v>16.98</v>
      </c>
      <c r="N2128" s="11">
        <v>25.32</v>
      </c>
      <c r="O2128" s="17">
        <f t="shared" si="110"/>
        <v>5.4076433121019107</v>
      </c>
    </row>
    <row r="2129" spans="10:15" x14ac:dyDescent="0.25">
      <c r="J2129" s="11">
        <v>47</v>
      </c>
      <c r="K2129" s="11">
        <v>14.76</v>
      </c>
      <c r="L2129" s="11">
        <v>50.54</v>
      </c>
      <c r="M2129" s="11">
        <v>17.12</v>
      </c>
      <c r="N2129" s="11">
        <v>30.88</v>
      </c>
      <c r="O2129" s="17">
        <f t="shared" si="110"/>
        <v>5.452229299363057</v>
      </c>
    </row>
    <row r="2130" spans="10:15" x14ac:dyDescent="0.25">
      <c r="J2130" s="11">
        <v>226</v>
      </c>
      <c r="K2130" s="11">
        <v>15.27</v>
      </c>
      <c r="L2130" s="11">
        <v>66.260000000000005</v>
      </c>
      <c r="M2130" s="11">
        <v>17.12</v>
      </c>
      <c r="N2130" s="11">
        <v>33.64</v>
      </c>
      <c r="O2130" s="17">
        <f t="shared" si="110"/>
        <v>5.452229299363057</v>
      </c>
    </row>
    <row r="2131" spans="10:15" x14ac:dyDescent="0.25">
      <c r="J2131" s="11">
        <v>200</v>
      </c>
      <c r="K2131" s="11">
        <v>17.190000000000001</v>
      </c>
      <c r="L2131" s="11">
        <v>37.93</v>
      </c>
      <c r="M2131" s="11">
        <v>17.14</v>
      </c>
      <c r="N2131" s="11">
        <v>24.39</v>
      </c>
      <c r="O2131" s="17">
        <f t="shared" si="110"/>
        <v>5.4585987261146496</v>
      </c>
    </row>
    <row r="2132" spans="10:15" x14ac:dyDescent="0.25">
      <c r="J2132" s="11">
        <v>225</v>
      </c>
      <c r="K2132" s="11">
        <v>19.37</v>
      </c>
      <c r="L2132" s="11">
        <v>54.78</v>
      </c>
      <c r="M2132" s="11">
        <v>17.149999999999999</v>
      </c>
      <c r="N2132" s="11">
        <v>28.85</v>
      </c>
      <c r="O2132" s="17">
        <f t="shared" si="110"/>
        <v>5.4617834394904454</v>
      </c>
    </row>
    <row r="2133" spans="10:15" x14ac:dyDescent="0.25">
      <c r="J2133" s="11">
        <v>232</v>
      </c>
      <c r="K2133" s="11">
        <v>18.86</v>
      </c>
      <c r="L2133" s="11">
        <v>50.89</v>
      </c>
      <c r="M2133" s="11">
        <v>17.21</v>
      </c>
      <c r="N2133" s="11">
        <v>27.25</v>
      </c>
      <c r="O2133" s="17">
        <f t="shared" si="110"/>
        <v>5.4808917197452232</v>
      </c>
    </row>
    <row r="2134" spans="10:15" x14ac:dyDescent="0.25">
      <c r="J2134" s="11">
        <v>95</v>
      </c>
      <c r="K2134" s="11">
        <v>18.09</v>
      </c>
      <c r="L2134" s="11">
        <v>41.06</v>
      </c>
      <c r="M2134" s="11">
        <v>17.25</v>
      </c>
      <c r="N2134" s="11">
        <v>26.87</v>
      </c>
      <c r="O2134" s="17">
        <f t="shared" si="110"/>
        <v>5.4936305732484074</v>
      </c>
    </row>
    <row r="2135" spans="10:15" x14ac:dyDescent="0.25">
      <c r="J2135" s="11">
        <v>144</v>
      </c>
      <c r="K2135" s="11">
        <v>20.91</v>
      </c>
      <c r="L2135" s="11">
        <v>57.48</v>
      </c>
      <c r="M2135" s="11">
        <v>17.29</v>
      </c>
      <c r="N2135" s="11">
        <v>29.37</v>
      </c>
      <c r="O2135" s="17">
        <f t="shared" si="110"/>
        <v>5.5063694267515917</v>
      </c>
    </row>
    <row r="2136" spans="10:15" x14ac:dyDescent="0.25">
      <c r="J2136" s="11">
        <v>26</v>
      </c>
      <c r="K2136" s="11">
        <v>21.07</v>
      </c>
      <c r="L2136" s="11">
        <v>45.67</v>
      </c>
      <c r="M2136" s="11">
        <v>17.36</v>
      </c>
      <c r="N2136" s="11">
        <v>25.55</v>
      </c>
      <c r="O2136" s="17">
        <f t="shared" si="110"/>
        <v>5.5286624203821653</v>
      </c>
    </row>
    <row r="2137" spans="10:15" x14ac:dyDescent="0.25">
      <c r="J2137" s="11">
        <v>55</v>
      </c>
      <c r="K2137" s="11">
        <v>18.43</v>
      </c>
      <c r="L2137" s="11">
        <v>37.97</v>
      </c>
      <c r="M2137" s="11">
        <v>17.48</v>
      </c>
      <c r="N2137" s="11">
        <v>24.92</v>
      </c>
      <c r="O2137" s="17">
        <f t="shared" ref="O2137:O2197" si="111">M2137/3.14</f>
        <v>5.5668789808917198</v>
      </c>
    </row>
    <row r="2138" spans="10:15" x14ac:dyDescent="0.25">
      <c r="J2138" s="11">
        <v>148</v>
      </c>
      <c r="K2138" s="11">
        <v>20.98</v>
      </c>
      <c r="L2138" s="11">
        <v>49.65</v>
      </c>
      <c r="M2138" s="11">
        <v>17.5</v>
      </c>
      <c r="N2138" s="11">
        <v>26.91</v>
      </c>
      <c r="O2138" s="17">
        <f t="shared" si="111"/>
        <v>5.5732484076433115</v>
      </c>
    </row>
    <row r="2139" spans="10:15" x14ac:dyDescent="0.25">
      <c r="J2139" s="11">
        <v>216</v>
      </c>
      <c r="K2139" s="11">
        <v>20.29</v>
      </c>
      <c r="L2139" s="11">
        <v>44.49</v>
      </c>
      <c r="M2139" s="11">
        <v>17.55</v>
      </c>
      <c r="N2139" s="11">
        <v>27.86</v>
      </c>
      <c r="O2139" s="17">
        <f t="shared" si="111"/>
        <v>5.5891719745222934</v>
      </c>
    </row>
    <row r="2140" spans="10:15" x14ac:dyDescent="0.25">
      <c r="J2140" s="11">
        <v>70</v>
      </c>
      <c r="K2140" s="11">
        <v>21.26</v>
      </c>
      <c r="L2140" s="11">
        <v>43.44</v>
      </c>
      <c r="M2140" s="11">
        <v>17.559999999999999</v>
      </c>
      <c r="N2140" s="11">
        <v>25.1</v>
      </c>
      <c r="O2140" s="17">
        <f t="shared" si="111"/>
        <v>5.5923566878980884</v>
      </c>
    </row>
    <row r="2141" spans="10:15" x14ac:dyDescent="0.25">
      <c r="J2141" s="11">
        <v>74</v>
      </c>
      <c r="K2141" s="11">
        <v>15.69</v>
      </c>
      <c r="L2141" s="11">
        <v>47.69</v>
      </c>
      <c r="M2141" s="11">
        <v>17.600000000000001</v>
      </c>
      <c r="N2141" s="11">
        <v>28.34</v>
      </c>
      <c r="O2141" s="17">
        <f t="shared" si="111"/>
        <v>5.6050955414012744</v>
      </c>
    </row>
    <row r="2142" spans="10:15" x14ac:dyDescent="0.25">
      <c r="J2142" s="11">
        <v>51</v>
      </c>
      <c r="K2142" s="11">
        <v>21.34</v>
      </c>
      <c r="L2142" s="11">
        <v>46.97</v>
      </c>
      <c r="M2142" s="11">
        <v>17.89</v>
      </c>
      <c r="N2142" s="11">
        <v>26.27</v>
      </c>
      <c r="O2142" s="17">
        <f t="shared" si="111"/>
        <v>5.6974522292993628</v>
      </c>
    </row>
    <row r="2143" spans="10:15" x14ac:dyDescent="0.25">
      <c r="J2143" s="11">
        <v>182</v>
      </c>
      <c r="K2143" s="11">
        <v>21.14</v>
      </c>
      <c r="L2143" s="11">
        <v>44.88</v>
      </c>
      <c r="M2143" s="11">
        <v>17.89</v>
      </c>
      <c r="N2143" s="11">
        <v>25.66</v>
      </c>
      <c r="O2143" s="17">
        <f t="shared" si="111"/>
        <v>5.6974522292993628</v>
      </c>
    </row>
    <row r="2144" spans="10:15" x14ac:dyDescent="0.25">
      <c r="J2144" s="11">
        <v>138</v>
      </c>
      <c r="K2144" s="11">
        <v>19.54</v>
      </c>
      <c r="L2144" s="11">
        <v>42.52</v>
      </c>
      <c r="M2144" s="11">
        <v>17.93</v>
      </c>
      <c r="N2144" s="11">
        <v>25.56</v>
      </c>
      <c r="O2144" s="17">
        <f t="shared" si="111"/>
        <v>5.7101910828025471</v>
      </c>
    </row>
    <row r="2145" spans="10:15" x14ac:dyDescent="0.25">
      <c r="J2145" s="11">
        <v>256</v>
      </c>
      <c r="K2145" s="11">
        <v>18.27</v>
      </c>
      <c r="L2145" s="11">
        <v>45.5</v>
      </c>
      <c r="M2145" s="11">
        <v>17.97</v>
      </c>
      <c r="N2145" s="11">
        <v>27.16</v>
      </c>
      <c r="O2145" s="17">
        <f t="shared" si="111"/>
        <v>5.7229299363057322</v>
      </c>
    </row>
    <row r="2146" spans="10:15" x14ac:dyDescent="0.25">
      <c r="J2146" s="11">
        <v>89</v>
      </c>
      <c r="K2146" s="11">
        <v>21.49</v>
      </c>
      <c r="L2146" s="11">
        <v>40.090000000000003</v>
      </c>
      <c r="M2146" s="11">
        <v>18.03</v>
      </c>
      <c r="N2146" s="11">
        <v>24.12</v>
      </c>
      <c r="O2146" s="17">
        <f t="shared" si="111"/>
        <v>5.7420382165605099</v>
      </c>
    </row>
    <row r="2147" spans="10:15" x14ac:dyDescent="0.25">
      <c r="J2147" s="11">
        <v>247</v>
      </c>
      <c r="K2147" s="11">
        <v>22.69</v>
      </c>
      <c r="L2147" s="11">
        <v>66.599999999999994</v>
      </c>
      <c r="M2147" s="11">
        <v>18.100000000000001</v>
      </c>
      <c r="N2147" s="11">
        <v>31.93</v>
      </c>
      <c r="O2147" s="17">
        <f t="shared" si="111"/>
        <v>5.7643312101910826</v>
      </c>
    </row>
    <row r="2148" spans="10:15" x14ac:dyDescent="0.25">
      <c r="J2148" s="11">
        <v>159</v>
      </c>
      <c r="K2148" s="11">
        <v>22.68</v>
      </c>
      <c r="L2148" s="11">
        <v>47.59</v>
      </c>
      <c r="M2148" s="11">
        <v>18.2</v>
      </c>
      <c r="N2148" s="11">
        <v>26.01</v>
      </c>
      <c r="O2148" s="17">
        <f t="shared" si="111"/>
        <v>5.7961783439490437</v>
      </c>
    </row>
    <row r="2149" spans="10:15" x14ac:dyDescent="0.25">
      <c r="J2149" s="11">
        <v>274</v>
      </c>
      <c r="K2149" s="11">
        <v>18.04</v>
      </c>
      <c r="L2149" s="11">
        <v>41.48</v>
      </c>
      <c r="M2149" s="11">
        <v>18.29</v>
      </c>
      <c r="N2149" s="11">
        <v>26.73</v>
      </c>
      <c r="O2149" s="17">
        <f t="shared" si="111"/>
        <v>5.8248407643312099</v>
      </c>
    </row>
    <row r="2150" spans="10:15" x14ac:dyDescent="0.25">
      <c r="J2150" s="11">
        <v>229</v>
      </c>
      <c r="K2150" s="11">
        <v>18.329999999999998</v>
      </c>
      <c r="L2150" s="11">
        <v>45.4</v>
      </c>
      <c r="M2150" s="11">
        <v>18.329999999999998</v>
      </c>
      <c r="N2150" s="11">
        <v>27.2</v>
      </c>
      <c r="O2150" s="17">
        <f t="shared" si="111"/>
        <v>5.8375796178343942</v>
      </c>
    </row>
    <row r="2151" spans="10:15" x14ac:dyDescent="0.25">
      <c r="J2151" s="11">
        <v>135</v>
      </c>
      <c r="K2151" s="11">
        <v>24.01</v>
      </c>
      <c r="L2151" s="11">
        <v>46.34</v>
      </c>
      <c r="M2151" s="11">
        <v>18.510000000000002</v>
      </c>
      <c r="N2151" s="11">
        <v>25.85</v>
      </c>
      <c r="O2151" s="17">
        <f t="shared" si="111"/>
        <v>5.8949044585987265</v>
      </c>
    </row>
    <row r="2152" spans="10:15" x14ac:dyDescent="0.25">
      <c r="J2152" s="11">
        <v>122</v>
      </c>
      <c r="K2152" s="11">
        <v>21.36</v>
      </c>
      <c r="L2152" s="11">
        <v>57.4</v>
      </c>
      <c r="M2152" s="11">
        <v>18.59</v>
      </c>
      <c r="N2152" s="11">
        <v>29.38</v>
      </c>
      <c r="O2152" s="17">
        <f t="shared" si="111"/>
        <v>5.920382165605095</v>
      </c>
    </row>
    <row r="2153" spans="10:15" x14ac:dyDescent="0.25">
      <c r="J2153" s="11">
        <v>262</v>
      </c>
      <c r="K2153" s="11">
        <v>25.06</v>
      </c>
      <c r="L2153" s="11">
        <v>68.45</v>
      </c>
      <c r="M2153" s="11">
        <v>18.95</v>
      </c>
      <c r="N2153" s="11">
        <v>31.5</v>
      </c>
      <c r="O2153" s="17">
        <f t="shared" si="111"/>
        <v>6.0350318471337578</v>
      </c>
    </row>
    <row r="2154" spans="10:15" x14ac:dyDescent="0.25">
      <c r="J2154" s="11">
        <v>197</v>
      </c>
      <c r="K2154" s="11">
        <v>20.11</v>
      </c>
      <c r="L2154" s="11">
        <v>62.57</v>
      </c>
      <c r="M2154" s="11">
        <v>18.98</v>
      </c>
      <c r="N2154" s="11">
        <v>30.99</v>
      </c>
      <c r="O2154" s="17">
        <f t="shared" si="111"/>
        <v>6.0445859872611463</v>
      </c>
    </row>
    <row r="2155" spans="10:15" x14ac:dyDescent="0.25">
      <c r="J2155" s="11">
        <v>22</v>
      </c>
      <c r="K2155" s="11">
        <v>21.39</v>
      </c>
      <c r="L2155" s="11">
        <v>55.68</v>
      </c>
      <c r="M2155" s="11">
        <v>19.14</v>
      </c>
      <c r="N2155" s="11">
        <v>29.58</v>
      </c>
      <c r="O2155" s="17">
        <f t="shared" si="111"/>
        <v>6.0955414012738851</v>
      </c>
    </row>
    <row r="2156" spans="10:15" x14ac:dyDescent="0.25">
      <c r="J2156" s="11">
        <v>9</v>
      </c>
      <c r="K2156" s="11">
        <v>25.14</v>
      </c>
      <c r="L2156" s="11">
        <v>42.31</v>
      </c>
      <c r="M2156" s="11">
        <v>19.21</v>
      </c>
      <c r="N2156" s="11">
        <v>25.83</v>
      </c>
      <c r="O2156" s="17">
        <f t="shared" si="111"/>
        <v>6.1178343949044587</v>
      </c>
    </row>
    <row r="2157" spans="10:15" x14ac:dyDescent="0.25">
      <c r="J2157" s="11">
        <v>206</v>
      </c>
      <c r="K2157" s="11">
        <v>21.79</v>
      </c>
      <c r="L2157" s="11">
        <v>56.68</v>
      </c>
      <c r="M2157" s="11">
        <v>19.489999999999998</v>
      </c>
      <c r="N2157" s="11">
        <v>29.58</v>
      </c>
      <c r="O2157" s="17">
        <f t="shared" si="111"/>
        <v>6.2070063694267512</v>
      </c>
    </row>
    <row r="2158" spans="10:15" x14ac:dyDescent="0.25">
      <c r="J2158" s="11">
        <v>8</v>
      </c>
      <c r="K2158" s="11">
        <v>19.59</v>
      </c>
      <c r="L2158" s="11">
        <v>44.49</v>
      </c>
      <c r="M2158" s="11">
        <v>19.559999999999999</v>
      </c>
      <c r="N2158" s="11">
        <v>27.49</v>
      </c>
      <c r="O2158" s="17">
        <f t="shared" si="111"/>
        <v>6.2292993630573239</v>
      </c>
    </row>
    <row r="2159" spans="10:15" x14ac:dyDescent="0.25">
      <c r="J2159" s="11">
        <v>221</v>
      </c>
      <c r="K2159" s="11">
        <v>25.81</v>
      </c>
      <c r="L2159" s="11">
        <v>69.349999999999994</v>
      </c>
      <c r="M2159" s="11">
        <v>19.850000000000001</v>
      </c>
      <c r="N2159" s="11">
        <v>32.020000000000003</v>
      </c>
      <c r="O2159" s="17">
        <f t="shared" si="111"/>
        <v>6.3216560509554141</v>
      </c>
    </row>
    <row r="2160" spans="10:15" x14ac:dyDescent="0.25">
      <c r="J2160" s="11">
        <v>134</v>
      </c>
      <c r="K2160" s="11">
        <v>24.59</v>
      </c>
      <c r="L2160" s="11">
        <v>46.73</v>
      </c>
      <c r="M2160" s="11">
        <v>19.95</v>
      </c>
      <c r="N2160" s="11">
        <v>27.05</v>
      </c>
      <c r="O2160" s="17">
        <f t="shared" si="111"/>
        <v>6.3535031847133752</v>
      </c>
    </row>
    <row r="2161" spans="10:15" x14ac:dyDescent="0.25">
      <c r="J2161" s="11">
        <v>102</v>
      </c>
      <c r="K2161" s="11">
        <v>26.61</v>
      </c>
      <c r="L2161" s="11">
        <v>64.95</v>
      </c>
      <c r="M2161" s="11">
        <v>19.96</v>
      </c>
      <c r="N2161" s="11">
        <v>31.68</v>
      </c>
      <c r="O2161" s="17">
        <f t="shared" si="111"/>
        <v>6.3566878980891719</v>
      </c>
    </row>
    <row r="2162" spans="10:15" x14ac:dyDescent="0.25">
      <c r="J2162" s="11">
        <v>40</v>
      </c>
      <c r="K2162" s="11">
        <v>21.74</v>
      </c>
      <c r="L2162" s="11">
        <v>69.16</v>
      </c>
      <c r="M2162" s="11">
        <v>20.100000000000001</v>
      </c>
      <c r="N2162" s="11">
        <v>33.76</v>
      </c>
      <c r="O2162" s="17">
        <f t="shared" si="111"/>
        <v>6.401273885350319</v>
      </c>
    </row>
    <row r="2163" spans="10:15" x14ac:dyDescent="0.25">
      <c r="J2163" s="11">
        <v>37</v>
      </c>
      <c r="K2163" s="11">
        <v>21.22</v>
      </c>
      <c r="L2163" s="11">
        <v>56.79</v>
      </c>
      <c r="M2163" s="11">
        <v>20.18</v>
      </c>
      <c r="N2163" s="11">
        <v>30.4</v>
      </c>
      <c r="O2163" s="17">
        <f t="shared" si="111"/>
        <v>6.4267515923566876</v>
      </c>
    </row>
    <row r="2164" spans="10:15" x14ac:dyDescent="0.25">
      <c r="J2164" s="11">
        <v>56</v>
      </c>
      <c r="K2164" s="11">
        <v>21.22</v>
      </c>
      <c r="L2164" s="11">
        <v>68.349999999999994</v>
      </c>
      <c r="M2164" s="11">
        <v>20.260000000000002</v>
      </c>
      <c r="N2164" s="11">
        <v>35.28</v>
      </c>
      <c r="O2164" s="17">
        <f t="shared" si="111"/>
        <v>6.4522292993630579</v>
      </c>
    </row>
    <row r="2165" spans="10:15" x14ac:dyDescent="0.25">
      <c r="J2165" s="11">
        <v>121</v>
      </c>
      <c r="K2165" s="11">
        <v>22.71</v>
      </c>
      <c r="L2165" s="11">
        <v>66.97</v>
      </c>
      <c r="M2165" s="11">
        <v>20.32</v>
      </c>
      <c r="N2165" s="11">
        <v>36.42</v>
      </c>
      <c r="O2165" s="17">
        <f t="shared" si="111"/>
        <v>6.4713375796178338</v>
      </c>
    </row>
    <row r="2166" spans="10:15" x14ac:dyDescent="0.25">
      <c r="J2166" s="11">
        <v>10</v>
      </c>
      <c r="K2166" s="11">
        <v>28.14</v>
      </c>
      <c r="L2166" s="11">
        <v>49.46</v>
      </c>
      <c r="M2166" s="11">
        <v>20.38</v>
      </c>
      <c r="N2166" s="11">
        <v>27.14</v>
      </c>
      <c r="O2166" s="17">
        <f t="shared" si="111"/>
        <v>6.4904458598726107</v>
      </c>
    </row>
    <row r="2167" spans="10:15" x14ac:dyDescent="0.25">
      <c r="J2167" s="11">
        <v>17</v>
      </c>
      <c r="K2167" s="11">
        <v>26.34</v>
      </c>
      <c r="L2167" s="11">
        <v>47.09</v>
      </c>
      <c r="M2167" s="11">
        <v>20.46</v>
      </c>
      <c r="N2167" s="11">
        <v>27.64</v>
      </c>
      <c r="O2167" s="17">
        <f t="shared" si="111"/>
        <v>6.515923566878981</v>
      </c>
    </row>
    <row r="2168" spans="10:15" x14ac:dyDescent="0.25">
      <c r="J2168" s="11">
        <v>219</v>
      </c>
      <c r="K2168" s="11">
        <v>28.39</v>
      </c>
      <c r="L2168" s="11">
        <v>54.97</v>
      </c>
      <c r="M2168" s="11">
        <v>20.53</v>
      </c>
      <c r="N2168" s="11">
        <v>28.22</v>
      </c>
      <c r="O2168" s="17">
        <f t="shared" si="111"/>
        <v>6.5382165605095546</v>
      </c>
    </row>
    <row r="2169" spans="10:15" x14ac:dyDescent="0.25">
      <c r="J2169" s="11">
        <v>98</v>
      </c>
      <c r="K2169" s="11">
        <v>26.03</v>
      </c>
      <c r="L2169" s="11">
        <v>57.4</v>
      </c>
      <c r="M2169" s="11">
        <v>20.56</v>
      </c>
      <c r="N2169" s="11">
        <v>30.04</v>
      </c>
      <c r="O2169" s="17">
        <f t="shared" si="111"/>
        <v>6.5477707006369421</v>
      </c>
    </row>
    <row r="2170" spans="10:15" x14ac:dyDescent="0.25">
      <c r="J2170" s="11">
        <v>53</v>
      </c>
      <c r="K2170" s="11">
        <v>27.12</v>
      </c>
      <c r="L2170" s="11">
        <v>55.58</v>
      </c>
      <c r="M2170" s="11">
        <v>20.98</v>
      </c>
      <c r="N2170" s="11">
        <v>28.96</v>
      </c>
      <c r="O2170" s="17">
        <f t="shared" si="111"/>
        <v>6.6815286624203818</v>
      </c>
    </row>
    <row r="2171" spans="10:15" x14ac:dyDescent="0.25">
      <c r="J2171" s="11">
        <v>215</v>
      </c>
      <c r="K2171" s="11">
        <v>28.07</v>
      </c>
      <c r="L2171" s="11">
        <v>58.12</v>
      </c>
      <c r="M2171" s="11">
        <v>21.04</v>
      </c>
      <c r="N2171" s="11">
        <v>30.82</v>
      </c>
      <c r="O2171" s="17">
        <f t="shared" si="111"/>
        <v>6.7006369426751586</v>
      </c>
    </row>
    <row r="2172" spans="10:15" x14ac:dyDescent="0.25">
      <c r="J2172" s="11">
        <v>4</v>
      </c>
      <c r="K2172" s="11">
        <v>25.33</v>
      </c>
      <c r="L2172" s="11">
        <v>63.3</v>
      </c>
      <c r="M2172" s="11">
        <v>21.94</v>
      </c>
      <c r="N2172" s="11">
        <v>36.35</v>
      </c>
      <c r="O2172" s="17">
        <f t="shared" si="111"/>
        <v>6.9872611464968157</v>
      </c>
    </row>
    <row r="2173" spans="10:15" x14ac:dyDescent="0.25">
      <c r="J2173" s="11">
        <v>211</v>
      </c>
      <c r="K2173" s="11">
        <v>26.95</v>
      </c>
      <c r="L2173" s="11">
        <v>81.88</v>
      </c>
      <c r="M2173" s="11">
        <v>22.08</v>
      </c>
      <c r="N2173" s="11">
        <v>37.31</v>
      </c>
      <c r="O2173" s="17">
        <f t="shared" si="111"/>
        <v>7.0318471337579611</v>
      </c>
    </row>
    <row r="2174" spans="10:15" x14ac:dyDescent="0.25">
      <c r="J2174" s="11">
        <v>209</v>
      </c>
      <c r="K2174" s="11">
        <v>30.18</v>
      </c>
      <c r="L2174" s="11">
        <v>59.16</v>
      </c>
      <c r="M2174" s="11">
        <v>22.17</v>
      </c>
      <c r="N2174" s="11">
        <v>30.4</v>
      </c>
      <c r="O2174" s="17">
        <f t="shared" si="111"/>
        <v>7.0605095541401273</v>
      </c>
    </row>
    <row r="2175" spans="10:15" x14ac:dyDescent="0.25">
      <c r="J2175" s="11">
        <v>207</v>
      </c>
      <c r="K2175" s="11">
        <v>32.36</v>
      </c>
      <c r="L2175" s="11">
        <v>74.94</v>
      </c>
      <c r="M2175" s="11">
        <v>22.31</v>
      </c>
      <c r="N2175" s="11">
        <v>33.9</v>
      </c>
      <c r="O2175" s="17">
        <f t="shared" si="111"/>
        <v>7.1050955414012735</v>
      </c>
    </row>
    <row r="2176" spans="10:15" x14ac:dyDescent="0.25">
      <c r="J2176" s="11">
        <v>60</v>
      </c>
      <c r="K2176" s="11">
        <v>33.99</v>
      </c>
      <c r="L2176" s="11">
        <v>54.38</v>
      </c>
      <c r="M2176" s="11">
        <v>22.69</v>
      </c>
      <c r="N2176" s="11">
        <v>28.63</v>
      </c>
      <c r="O2176" s="17">
        <f t="shared" si="111"/>
        <v>7.2261146496815289</v>
      </c>
    </row>
    <row r="2177" spans="10:15" x14ac:dyDescent="0.25">
      <c r="J2177" s="11">
        <v>233</v>
      </c>
      <c r="K2177" s="11">
        <v>36.770000000000003</v>
      </c>
      <c r="L2177" s="11">
        <v>60.68</v>
      </c>
      <c r="M2177" s="11">
        <v>23.1</v>
      </c>
      <c r="N2177" s="11">
        <v>29.46</v>
      </c>
      <c r="O2177" s="17">
        <f t="shared" si="111"/>
        <v>7.3566878980891719</v>
      </c>
    </row>
    <row r="2178" spans="10:15" x14ac:dyDescent="0.25">
      <c r="J2178" s="11">
        <v>86</v>
      </c>
      <c r="K2178" s="11">
        <v>32.04</v>
      </c>
      <c r="L2178" s="11">
        <v>55.94</v>
      </c>
      <c r="M2178" s="11">
        <v>23.67</v>
      </c>
      <c r="N2178" s="11">
        <v>30.35</v>
      </c>
      <c r="O2178" s="17">
        <f t="shared" si="111"/>
        <v>7.5382165605095546</v>
      </c>
    </row>
    <row r="2179" spans="10:15" x14ac:dyDescent="0.25">
      <c r="J2179" s="11">
        <v>224</v>
      </c>
      <c r="K2179" s="11">
        <v>30.32</v>
      </c>
      <c r="L2179" s="11">
        <v>61.94</v>
      </c>
      <c r="M2179" s="11">
        <v>23.78</v>
      </c>
      <c r="N2179" s="11">
        <v>32.630000000000003</v>
      </c>
      <c r="O2179" s="17">
        <f t="shared" si="111"/>
        <v>7.5732484076433124</v>
      </c>
    </row>
    <row r="2180" spans="10:15" x14ac:dyDescent="0.25">
      <c r="J2180" s="11">
        <v>201</v>
      </c>
      <c r="K2180" s="11">
        <v>32.04</v>
      </c>
      <c r="L2180" s="11">
        <v>73.349999999999994</v>
      </c>
      <c r="M2180" s="11">
        <v>23.96</v>
      </c>
      <c r="N2180" s="11">
        <v>35.4</v>
      </c>
      <c r="O2180" s="17">
        <f t="shared" si="111"/>
        <v>7.630573248407643</v>
      </c>
    </row>
    <row r="2181" spans="10:15" x14ac:dyDescent="0.25">
      <c r="J2181" s="11">
        <v>147</v>
      </c>
      <c r="K2181" s="11">
        <v>34.65</v>
      </c>
      <c r="L2181" s="11">
        <v>77.16</v>
      </c>
      <c r="M2181" s="11">
        <v>24.11</v>
      </c>
      <c r="N2181" s="11">
        <v>34.85</v>
      </c>
      <c r="O2181" s="17">
        <f t="shared" si="111"/>
        <v>7.6783439490445851</v>
      </c>
    </row>
    <row r="2182" spans="10:15" x14ac:dyDescent="0.25">
      <c r="J2182" s="11">
        <v>220</v>
      </c>
      <c r="K2182" s="11">
        <v>39.51</v>
      </c>
      <c r="L2182" s="11">
        <v>91.04</v>
      </c>
      <c r="M2182" s="11">
        <v>24.2</v>
      </c>
      <c r="N2182" s="11">
        <v>36.619999999999997</v>
      </c>
      <c r="O2182" s="17">
        <f t="shared" si="111"/>
        <v>7.7070063694267512</v>
      </c>
    </row>
    <row r="2183" spans="10:15" x14ac:dyDescent="0.25">
      <c r="J2183" s="11">
        <v>250</v>
      </c>
      <c r="K2183" s="11">
        <v>35.4</v>
      </c>
      <c r="L2183" s="11">
        <v>76.25</v>
      </c>
      <c r="M2183" s="11">
        <v>24.56</v>
      </c>
      <c r="N2183" s="11">
        <v>35.549999999999997</v>
      </c>
      <c r="O2183" s="17">
        <f t="shared" si="111"/>
        <v>7.8216560509554132</v>
      </c>
    </row>
    <row r="2184" spans="10:15" x14ac:dyDescent="0.25">
      <c r="J2184" s="11">
        <v>48</v>
      </c>
      <c r="K2184" s="11">
        <v>31.84</v>
      </c>
      <c r="L2184" s="11">
        <v>55.36</v>
      </c>
      <c r="M2184" s="11">
        <v>24.58</v>
      </c>
      <c r="N2184" s="11">
        <v>30.67</v>
      </c>
      <c r="O2184" s="17">
        <f t="shared" si="111"/>
        <v>7.8280254777070057</v>
      </c>
    </row>
    <row r="2185" spans="10:15" x14ac:dyDescent="0.25">
      <c r="J2185" s="11">
        <v>218</v>
      </c>
      <c r="K2185" s="11">
        <v>31.87</v>
      </c>
      <c r="L2185" s="11">
        <v>78.709999999999994</v>
      </c>
      <c r="M2185" s="11">
        <v>24.58</v>
      </c>
      <c r="N2185" s="11">
        <v>36.42</v>
      </c>
      <c r="O2185" s="17">
        <f t="shared" si="111"/>
        <v>7.8280254777070057</v>
      </c>
    </row>
    <row r="2186" spans="10:15" x14ac:dyDescent="0.25">
      <c r="J2186" s="11">
        <v>214</v>
      </c>
      <c r="K2186" s="11">
        <v>33.590000000000003</v>
      </c>
      <c r="L2186" s="11">
        <v>62.65</v>
      </c>
      <c r="M2186" s="11">
        <v>24.64</v>
      </c>
      <c r="N2186" s="11">
        <v>33.090000000000003</v>
      </c>
      <c r="O2186" s="17">
        <f t="shared" si="111"/>
        <v>7.8471337579617835</v>
      </c>
    </row>
    <row r="2187" spans="10:15" x14ac:dyDescent="0.25">
      <c r="J2187" s="11">
        <v>248</v>
      </c>
      <c r="K2187" s="11">
        <v>40.43</v>
      </c>
      <c r="L2187" s="11">
        <v>70.31</v>
      </c>
      <c r="M2187" s="11">
        <v>24.72</v>
      </c>
      <c r="N2187" s="11">
        <v>32.590000000000003</v>
      </c>
      <c r="O2187" s="17">
        <f t="shared" si="111"/>
        <v>7.872611464968152</v>
      </c>
    </row>
    <row r="2188" spans="10:15" x14ac:dyDescent="0.25">
      <c r="J2188" s="11">
        <v>170</v>
      </c>
      <c r="K2188" s="11">
        <v>43.05</v>
      </c>
      <c r="L2188" s="11">
        <v>69.14</v>
      </c>
      <c r="M2188" s="11">
        <v>25.63</v>
      </c>
      <c r="N2188" s="11">
        <v>32.340000000000003</v>
      </c>
      <c r="O2188" s="17">
        <f t="shared" si="111"/>
        <v>8.1624203821656049</v>
      </c>
    </row>
    <row r="2189" spans="10:15" x14ac:dyDescent="0.25">
      <c r="J2189" s="11">
        <v>194</v>
      </c>
      <c r="K2189" s="11">
        <v>42.96</v>
      </c>
      <c r="L2189" s="11">
        <v>67.95</v>
      </c>
      <c r="M2189" s="11">
        <v>25.74</v>
      </c>
      <c r="N2189" s="11">
        <v>31.93</v>
      </c>
      <c r="O2189" s="17">
        <f t="shared" si="111"/>
        <v>8.1974522292993619</v>
      </c>
    </row>
    <row r="2190" spans="10:15" x14ac:dyDescent="0.25">
      <c r="J2190" s="11">
        <v>258</v>
      </c>
      <c r="K2190" s="11">
        <v>43.43</v>
      </c>
      <c r="L2190" s="11">
        <v>69.2</v>
      </c>
      <c r="M2190" s="11">
        <v>25.74</v>
      </c>
      <c r="N2190" s="11">
        <v>32.03</v>
      </c>
      <c r="O2190" s="17">
        <f t="shared" si="111"/>
        <v>8.1974522292993619</v>
      </c>
    </row>
    <row r="2191" spans="10:15" x14ac:dyDescent="0.25">
      <c r="J2191" s="11">
        <v>118</v>
      </c>
      <c r="K2191" s="11">
        <v>32.32</v>
      </c>
      <c r="L2191" s="11">
        <v>66.53</v>
      </c>
      <c r="M2191" s="11">
        <v>25.77</v>
      </c>
      <c r="N2191" s="11">
        <v>37.520000000000003</v>
      </c>
      <c r="O2191" s="17">
        <f t="shared" si="111"/>
        <v>8.2070063694267503</v>
      </c>
    </row>
    <row r="2192" spans="10:15" x14ac:dyDescent="0.25">
      <c r="J2192" s="11">
        <v>42</v>
      </c>
      <c r="K2192" s="11">
        <v>43.06</v>
      </c>
      <c r="L2192" s="11">
        <v>75.55</v>
      </c>
      <c r="M2192" s="11">
        <v>26.23</v>
      </c>
      <c r="N2192" s="11">
        <v>35.99</v>
      </c>
      <c r="O2192" s="17">
        <f t="shared" si="111"/>
        <v>8.3535031847133752</v>
      </c>
    </row>
    <row r="2193" spans="9:15" x14ac:dyDescent="0.25">
      <c r="J2193" s="11">
        <v>228</v>
      </c>
      <c r="K2193" s="11">
        <v>42.83</v>
      </c>
      <c r="L2193" s="11">
        <v>85.09</v>
      </c>
      <c r="M2193" s="11">
        <v>27.64</v>
      </c>
      <c r="N2193" s="11">
        <v>37.69</v>
      </c>
      <c r="O2193" s="17">
        <f t="shared" si="111"/>
        <v>8.8025477707006363</v>
      </c>
    </row>
    <row r="2194" spans="9:15" x14ac:dyDescent="0.25">
      <c r="J2194" s="11">
        <v>85</v>
      </c>
      <c r="K2194" s="11">
        <v>37.33</v>
      </c>
      <c r="L2194" s="11">
        <v>63.39</v>
      </c>
      <c r="M2194" s="11">
        <v>28.01</v>
      </c>
      <c r="N2194" s="11">
        <v>34.01</v>
      </c>
      <c r="O2194" s="17">
        <f t="shared" si="111"/>
        <v>8.9203821656050959</v>
      </c>
    </row>
    <row r="2195" spans="9:15" x14ac:dyDescent="0.25">
      <c r="J2195" s="11">
        <v>173</v>
      </c>
      <c r="K2195" s="11">
        <v>49.23</v>
      </c>
      <c r="L2195" s="11">
        <v>84.54</v>
      </c>
      <c r="M2195" s="11">
        <v>29.28</v>
      </c>
      <c r="N2195" s="11">
        <v>37.659999999999997</v>
      </c>
      <c r="O2195" s="17">
        <f t="shared" si="111"/>
        <v>9.3248407643312099</v>
      </c>
    </row>
    <row r="2196" spans="9:15" x14ac:dyDescent="0.25">
      <c r="J2196" s="11">
        <v>227</v>
      </c>
      <c r="K2196" s="11">
        <v>58.49</v>
      </c>
      <c r="L2196" s="11">
        <v>91.69</v>
      </c>
      <c r="M2196" s="11">
        <v>30.25</v>
      </c>
      <c r="N2196" s="11">
        <v>38.9</v>
      </c>
      <c r="O2196" s="17">
        <f t="shared" si="111"/>
        <v>9.6337579617834397</v>
      </c>
    </row>
    <row r="2197" spans="9:15" x14ac:dyDescent="0.25">
      <c r="J2197" s="11">
        <v>84</v>
      </c>
      <c r="K2197" s="11">
        <v>65.91</v>
      </c>
      <c r="L2197" s="11">
        <v>117.68</v>
      </c>
      <c r="M2197" s="11">
        <v>33.82</v>
      </c>
      <c r="N2197" s="11">
        <v>43.13</v>
      </c>
      <c r="O2197" s="17">
        <f t="shared" si="111"/>
        <v>10.770700636942674</v>
      </c>
    </row>
    <row r="2199" spans="9:15" x14ac:dyDescent="0.25">
      <c r="I2199" s="186" t="s">
        <v>19</v>
      </c>
      <c r="J2199" s="11" t="s">
        <v>3</v>
      </c>
      <c r="K2199" s="11" t="s">
        <v>4</v>
      </c>
      <c r="L2199" s="11" t="s">
        <v>5</v>
      </c>
      <c r="M2199" s="11" t="s">
        <v>6</v>
      </c>
      <c r="N2199" s="11" t="s">
        <v>7</v>
      </c>
      <c r="O2199" s="16" t="s">
        <v>167</v>
      </c>
    </row>
    <row r="2200" spans="9:15" x14ac:dyDescent="0.25">
      <c r="I2200" s="187" t="s">
        <v>232</v>
      </c>
      <c r="J2200" s="11">
        <v>23</v>
      </c>
      <c r="K2200" s="11">
        <v>0.83</v>
      </c>
      <c r="L2200" s="11">
        <v>12.66</v>
      </c>
      <c r="M2200" s="11">
        <v>3.34</v>
      </c>
      <c r="N2200" s="11">
        <v>13.42</v>
      </c>
      <c r="O2200" s="17">
        <f t="shared" ref="O2200:O2263" si="112">M2200/3.14</f>
        <v>1.0636942675159236</v>
      </c>
    </row>
    <row r="2201" spans="9:15" x14ac:dyDescent="0.25">
      <c r="J2201" s="11">
        <v>55</v>
      </c>
      <c r="K2201" s="11">
        <v>0.92</v>
      </c>
      <c r="L2201" s="11">
        <v>5.88</v>
      </c>
      <c r="M2201" s="11">
        <v>3.56</v>
      </c>
      <c r="N2201" s="11">
        <v>9.2899999999999991</v>
      </c>
      <c r="O2201" s="17">
        <f t="shared" si="112"/>
        <v>1.1337579617834395</v>
      </c>
    </row>
    <row r="2202" spans="9:15" x14ac:dyDescent="0.25">
      <c r="J2202" s="11">
        <v>324</v>
      </c>
      <c r="K2202" s="11">
        <v>1.23</v>
      </c>
      <c r="L2202" s="11">
        <v>7.53</v>
      </c>
      <c r="M2202" s="11">
        <v>4.09</v>
      </c>
      <c r="N2202" s="11">
        <v>10.039999999999999</v>
      </c>
      <c r="O2202" s="17">
        <f t="shared" si="112"/>
        <v>1.3025477707006368</v>
      </c>
    </row>
    <row r="2203" spans="9:15" x14ac:dyDescent="0.25">
      <c r="J2203" s="11">
        <v>253</v>
      </c>
      <c r="K2203" s="11">
        <v>1.17</v>
      </c>
      <c r="L2203" s="11">
        <v>6.21</v>
      </c>
      <c r="M2203" s="11">
        <v>4.18</v>
      </c>
      <c r="N2203" s="11">
        <v>9.2200000000000006</v>
      </c>
      <c r="O2203" s="17">
        <f t="shared" si="112"/>
        <v>1.3312101910828025</v>
      </c>
    </row>
    <row r="2204" spans="9:15" x14ac:dyDescent="0.25">
      <c r="J2204" s="11">
        <v>305</v>
      </c>
      <c r="K2204" s="11">
        <v>1.25</v>
      </c>
      <c r="L2204" s="11">
        <v>6.7</v>
      </c>
      <c r="M2204" s="11">
        <v>4.38</v>
      </c>
      <c r="N2204" s="11">
        <v>9.7899999999999991</v>
      </c>
      <c r="O2204" s="17">
        <f t="shared" si="112"/>
        <v>1.394904458598726</v>
      </c>
    </row>
    <row r="2205" spans="9:15" x14ac:dyDescent="0.25">
      <c r="J2205" s="11">
        <v>156</v>
      </c>
      <c r="K2205" s="11">
        <v>1.44</v>
      </c>
      <c r="L2205" s="11">
        <v>6.68</v>
      </c>
      <c r="M2205" s="11">
        <v>4.4000000000000004</v>
      </c>
      <c r="N2205" s="11">
        <v>9.84</v>
      </c>
      <c r="O2205" s="17">
        <f t="shared" si="112"/>
        <v>1.4012738853503186</v>
      </c>
    </row>
    <row r="2206" spans="9:15" x14ac:dyDescent="0.25">
      <c r="J2206" s="11">
        <v>303</v>
      </c>
      <c r="K2206" s="11">
        <v>1.57</v>
      </c>
      <c r="L2206" s="11">
        <v>14.58</v>
      </c>
      <c r="M2206" s="11">
        <v>4.5599999999999996</v>
      </c>
      <c r="N2206" s="11">
        <v>14.81</v>
      </c>
      <c r="O2206" s="17">
        <f t="shared" si="112"/>
        <v>1.4522292993630572</v>
      </c>
    </row>
    <row r="2207" spans="9:15" x14ac:dyDescent="0.25">
      <c r="J2207" s="11">
        <v>49</v>
      </c>
      <c r="K2207" s="11">
        <v>1.65</v>
      </c>
      <c r="L2207" s="11">
        <v>6.04</v>
      </c>
      <c r="M2207" s="11">
        <v>4.78</v>
      </c>
      <c r="N2207" s="11">
        <v>9.48</v>
      </c>
      <c r="O2207" s="17">
        <f t="shared" si="112"/>
        <v>1.5222929936305734</v>
      </c>
    </row>
    <row r="2208" spans="9:15" x14ac:dyDescent="0.25">
      <c r="J2208" s="11">
        <v>82</v>
      </c>
      <c r="K2208" s="11">
        <v>1.72</v>
      </c>
      <c r="L2208" s="11">
        <v>14.06</v>
      </c>
      <c r="M2208" s="11">
        <v>4.84</v>
      </c>
      <c r="N2208" s="11">
        <v>13.91</v>
      </c>
      <c r="O2208" s="17">
        <f t="shared" si="112"/>
        <v>1.5414012738853502</v>
      </c>
    </row>
    <row r="2209" spans="10:15" x14ac:dyDescent="0.25">
      <c r="J2209" s="11">
        <v>281</v>
      </c>
      <c r="K2209" s="11">
        <v>1.65</v>
      </c>
      <c r="L2209" s="11">
        <v>11.65</v>
      </c>
      <c r="M2209" s="11">
        <v>5</v>
      </c>
      <c r="N2209" s="11">
        <v>13.37</v>
      </c>
      <c r="O2209" s="17">
        <f t="shared" si="112"/>
        <v>1.592356687898089</v>
      </c>
    </row>
    <row r="2210" spans="10:15" x14ac:dyDescent="0.25">
      <c r="J2210" s="11">
        <v>52</v>
      </c>
      <c r="K2210" s="11">
        <v>1.82</v>
      </c>
      <c r="L2210" s="11">
        <v>15.5</v>
      </c>
      <c r="M2210" s="11">
        <v>5.09</v>
      </c>
      <c r="N2210" s="11">
        <v>14.97</v>
      </c>
      <c r="O2210" s="17">
        <f t="shared" si="112"/>
        <v>1.6210191082802548</v>
      </c>
    </row>
    <row r="2211" spans="10:15" x14ac:dyDescent="0.25">
      <c r="J2211" s="11">
        <v>374</v>
      </c>
      <c r="K2211" s="11">
        <v>1.82</v>
      </c>
      <c r="L2211" s="11">
        <v>8.65</v>
      </c>
      <c r="M2211" s="11">
        <v>5.16</v>
      </c>
      <c r="N2211" s="11">
        <v>11.51</v>
      </c>
      <c r="O2211" s="17">
        <f t="shared" si="112"/>
        <v>1.6433121019108281</v>
      </c>
    </row>
    <row r="2212" spans="10:15" x14ac:dyDescent="0.25">
      <c r="J2212" s="11">
        <v>388</v>
      </c>
      <c r="K2212" s="11">
        <v>1.96</v>
      </c>
      <c r="L2212" s="11">
        <v>22.19</v>
      </c>
      <c r="M2212" s="11">
        <v>5.38</v>
      </c>
      <c r="N2212" s="11">
        <v>18.190000000000001</v>
      </c>
      <c r="O2212" s="17">
        <f t="shared" si="112"/>
        <v>1.7133757961783438</v>
      </c>
    </row>
    <row r="2213" spans="10:15" x14ac:dyDescent="0.25">
      <c r="J2213" s="11">
        <v>139</v>
      </c>
      <c r="K2213" s="11">
        <v>2</v>
      </c>
      <c r="L2213" s="11">
        <v>18.03</v>
      </c>
      <c r="M2213" s="11">
        <v>5.4</v>
      </c>
      <c r="N2213" s="11">
        <v>15.97</v>
      </c>
      <c r="O2213" s="17">
        <f t="shared" si="112"/>
        <v>1.7197452229299364</v>
      </c>
    </row>
    <row r="2214" spans="10:15" x14ac:dyDescent="0.25">
      <c r="J2214" s="11">
        <v>142</v>
      </c>
      <c r="K2214" s="11">
        <v>2.04</v>
      </c>
      <c r="L2214" s="11">
        <v>11.11</v>
      </c>
      <c r="M2214" s="11">
        <v>5.44</v>
      </c>
      <c r="N2214" s="11">
        <v>12.56</v>
      </c>
      <c r="O2214" s="17">
        <f t="shared" si="112"/>
        <v>1.7324840764331211</v>
      </c>
    </row>
    <row r="2215" spans="10:15" x14ac:dyDescent="0.25">
      <c r="J2215" s="11">
        <v>232</v>
      </c>
      <c r="K2215" s="11">
        <v>1.98</v>
      </c>
      <c r="L2215" s="11">
        <v>15.69</v>
      </c>
      <c r="M2215" s="11">
        <v>5.49</v>
      </c>
      <c r="N2215" s="11">
        <v>14.87</v>
      </c>
      <c r="O2215" s="17">
        <f t="shared" si="112"/>
        <v>1.7484076433121019</v>
      </c>
    </row>
    <row r="2216" spans="10:15" x14ac:dyDescent="0.25">
      <c r="J2216" s="11">
        <v>25</v>
      </c>
      <c r="K2216" s="11">
        <v>2.27</v>
      </c>
      <c r="L2216" s="11">
        <v>20.58</v>
      </c>
      <c r="M2216" s="11">
        <v>5.6</v>
      </c>
      <c r="N2216" s="11">
        <v>17.39</v>
      </c>
      <c r="O2216" s="17">
        <f t="shared" si="112"/>
        <v>1.7834394904458597</v>
      </c>
    </row>
    <row r="2217" spans="10:15" x14ac:dyDescent="0.25">
      <c r="J2217" s="11">
        <v>457</v>
      </c>
      <c r="K2217" s="11">
        <v>2.25</v>
      </c>
      <c r="L2217" s="11">
        <v>12</v>
      </c>
      <c r="M2217" s="11">
        <v>5.6</v>
      </c>
      <c r="N2217" s="11">
        <v>13.42</v>
      </c>
      <c r="O2217" s="17">
        <f t="shared" si="112"/>
        <v>1.7834394904458597</v>
      </c>
    </row>
    <row r="2218" spans="10:15" x14ac:dyDescent="0.25">
      <c r="J2218" s="11">
        <v>51</v>
      </c>
      <c r="K2218" s="11">
        <v>2.31</v>
      </c>
      <c r="L2218" s="11">
        <v>10.220000000000001</v>
      </c>
      <c r="M2218" s="11">
        <v>5.62</v>
      </c>
      <c r="N2218" s="11">
        <v>12.23</v>
      </c>
      <c r="O2218" s="17">
        <f t="shared" si="112"/>
        <v>1.7898089171974523</v>
      </c>
    </row>
    <row r="2219" spans="10:15" x14ac:dyDescent="0.25">
      <c r="J2219" s="11">
        <v>50</v>
      </c>
      <c r="K2219" s="11">
        <v>2.36</v>
      </c>
      <c r="L2219" s="11">
        <v>8.25</v>
      </c>
      <c r="M2219" s="11">
        <v>5.66</v>
      </c>
      <c r="N2219" s="11">
        <v>10.82</v>
      </c>
      <c r="O2219" s="17">
        <f t="shared" si="112"/>
        <v>1.802547770700637</v>
      </c>
    </row>
    <row r="2220" spans="10:15" x14ac:dyDescent="0.25">
      <c r="J2220" s="11">
        <v>421</v>
      </c>
      <c r="K2220" s="11">
        <v>2.2400000000000002</v>
      </c>
      <c r="L2220" s="11">
        <v>12.09</v>
      </c>
      <c r="M2220" s="11">
        <v>5.66</v>
      </c>
      <c r="N2220" s="11">
        <v>12.91</v>
      </c>
      <c r="O2220" s="17">
        <f t="shared" si="112"/>
        <v>1.802547770700637</v>
      </c>
    </row>
    <row r="2221" spans="10:15" x14ac:dyDescent="0.25">
      <c r="J2221" s="11">
        <v>101</v>
      </c>
      <c r="K2221" s="11">
        <v>2</v>
      </c>
      <c r="L2221" s="11">
        <v>11.99</v>
      </c>
      <c r="M2221" s="11">
        <v>5.71</v>
      </c>
      <c r="N2221" s="11">
        <v>13.32</v>
      </c>
      <c r="O2221" s="17">
        <f t="shared" si="112"/>
        <v>1.8184713375796178</v>
      </c>
    </row>
    <row r="2222" spans="10:15" x14ac:dyDescent="0.25">
      <c r="J2222" s="11">
        <v>133</v>
      </c>
      <c r="K2222" s="11">
        <v>2.36</v>
      </c>
      <c r="L2222" s="11">
        <v>15.75</v>
      </c>
      <c r="M2222" s="11">
        <v>5.72</v>
      </c>
      <c r="N2222" s="11">
        <v>14.91</v>
      </c>
      <c r="O2222" s="17">
        <f t="shared" si="112"/>
        <v>1.8216560509554138</v>
      </c>
    </row>
    <row r="2223" spans="10:15" x14ac:dyDescent="0.25">
      <c r="J2223" s="11">
        <v>152</v>
      </c>
      <c r="K2223" s="11">
        <v>2.42</v>
      </c>
      <c r="L2223" s="11">
        <v>13.82</v>
      </c>
      <c r="M2223" s="11">
        <v>5.75</v>
      </c>
      <c r="N2223" s="11">
        <v>13.82</v>
      </c>
      <c r="O2223" s="17">
        <f t="shared" si="112"/>
        <v>1.8312101910828025</v>
      </c>
    </row>
    <row r="2224" spans="10:15" x14ac:dyDescent="0.25">
      <c r="J2224" s="11">
        <v>56</v>
      </c>
      <c r="K2224" s="11">
        <v>2.35</v>
      </c>
      <c r="L2224" s="11">
        <v>9.75</v>
      </c>
      <c r="M2224" s="11">
        <v>5.82</v>
      </c>
      <c r="N2224" s="11">
        <v>11.92</v>
      </c>
      <c r="O2224" s="17">
        <f t="shared" si="112"/>
        <v>1.8535031847133758</v>
      </c>
    </row>
    <row r="2225" spans="10:15" x14ac:dyDescent="0.25">
      <c r="J2225" s="11">
        <v>201</v>
      </c>
      <c r="K2225" s="11">
        <v>2.4</v>
      </c>
      <c r="L2225" s="11">
        <v>20.16</v>
      </c>
      <c r="M2225" s="11">
        <v>5.84</v>
      </c>
      <c r="N2225" s="11">
        <v>17.170000000000002</v>
      </c>
      <c r="O2225" s="17">
        <f t="shared" si="112"/>
        <v>1.859872611464968</v>
      </c>
    </row>
    <row r="2226" spans="10:15" x14ac:dyDescent="0.25">
      <c r="J2226" s="11">
        <v>314</v>
      </c>
      <c r="K2226" s="11">
        <v>2.37</v>
      </c>
      <c r="L2226" s="11">
        <v>16.89</v>
      </c>
      <c r="M2226" s="11">
        <v>5.87</v>
      </c>
      <c r="N2226" s="11">
        <v>15.35</v>
      </c>
      <c r="O2226" s="17">
        <f t="shared" si="112"/>
        <v>1.8694267515923566</v>
      </c>
    </row>
    <row r="2227" spans="10:15" x14ac:dyDescent="0.25">
      <c r="J2227" s="11">
        <v>340</v>
      </c>
      <c r="K2227" s="11">
        <v>2.13</v>
      </c>
      <c r="L2227" s="11">
        <v>15.72</v>
      </c>
      <c r="M2227" s="11">
        <v>5.87</v>
      </c>
      <c r="N2227" s="11">
        <v>15.03</v>
      </c>
      <c r="O2227" s="17">
        <f t="shared" si="112"/>
        <v>1.8694267515923566</v>
      </c>
    </row>
    <row r="2228" spans="10:15" x14ac:dyDescent="0.25">
      <c r="J2228" s="11">
        <v>112</v>
      </c>
      <c r="K2228" s="11">
        <v>2.5299999999999998</v>
      </c>
      <c r="L2228" s="11">
        <v>24.61</v>
      </c>
      <c r="M2228" s="11">
        <v>5.91</v>
      </c>
      <c r="N2228" s="11">
        <v>19.16</v>
      </c>
      <c r="O2228" s="17">
        <f t="shared" si="112"/>
        <v>1.8821656050955413</v>
      </c>
    </row>
    <row r="2229" spans="10:15" x14ac:dyDescent="0.25">
      <c r="J2229" s="11">
        <v>237</v>
      </c>
      <c r="K2229" s="11">
        <v>2.4700000000000002</v>
      </c>
      <c r="L2229" s="11">
        <v>15.66</v>
      </c>
      <c r="M2229" s="11">
        <v>5.94</v>
      </c>
      <c r="N2229" s="11">
        <v>14.7</v>
      </c>
      <c r="O2229" s="17">
        <f t="shared" si="112"/>
        <v>1.89171974522293</v>
      </c>
    </row>
    <row r="2230" spans="10:15" x14ac:dyDescent="0.25">
      <c r="J2230" s="11">
        <v>284</v>
      </c>
      <c r="K2230" s="11">
        <v>2.1800000000000002</v>
      </c>
      <c r="L2230" s="11">
        <v>17.55</v>
      </c>
      <c r="M2230" s="11">
        <v>5.97</v>
      </c>
      <c r="N2230" s="11">
        <v>16.11</v>
      </c>
      <c r="O2230" s="17">
        <f t="shared" si="112"/>
        <v>1.9012738853503184</v>
      </c>
    </row>
    <row r="2231" spans="10:15" x14ac:dyDescent="0.25">
      <c r="J2231" s="11">
        <v>173</v>
      </c>
      <c r="K2231" s="11">
        <v>2.4</v>
      </c>
      <c r="L2231" s="11">
        <v>17.100000000000001</v>
      </c>
      <c r="M2231" s="11">
        <v>6.13</v>
      </c>
      <c r="N2231" s="11">
        <v>15.75</v>
      </c>
      <c r="O2231" s="17">
        <f t="shared" si="112"/>
        <v>1.9522292993630572</v>
      </c>
    </row>
    <row r="2232" spans="10:15" x14ac:dyDescent="0.25">
      <c r="J2232" s="11">
        <v>329</v>
      </c>
      <c r="K2232" s="11">
        <v>2.78</v>
      </c>
      <c r="L2232" s="11">
        <v>11.69</v>
      </c>
      <c r="M2232" s="11">
        <v>6.15</v>
      </c>
      <c r="N2232" s="11">
        <v>12.81</v>
      </c>
      <c r="O2232" s="17">
        <f t="shared" si="112"/>
        <v>1.9585987261146498</v>
      </c>
    </row>
    <row r="2233" spans="10:15" x14ac:dyDescent="0.25">
      <c r="J2233" s="11">
        <v>313</v>
      </c>
      <c r="K2233" s="11">
        <v>2.42</v>
      </c>
      <c r="L2233" s="11">
        <v>16.25</v>
      </c>
      <c r="M2233" s="11">
        <v>6.28</v>
      </c>
      <c r="N2233" s="11">
        <v>16.100000000000001</v>
      </c>
      <c r="O2233" s="17">
        <f t="shared" si="112"/>
        <v>2</v>
      </c>
    </row>
    <row r="2234" spans="10:15" x14ac:dyDescent="0.25">
      <c r="J2234" s="11">
        <v>346</v>
      </c>
      <c r="K2234" s="11">
        <v>2.42</v>
      </c>
      <c r="L2234" s="11">
        <v>11.98</v>
      </c>
      <c r="M2234" s="11">
        <v>6.28</v>
      </c>
      <c r="N2234" s="11">
        <v>13.63</v>
      </c>
      <c r="O2234" s="17">
        <f t="shared" si="112"/>
        <v>2</v>
      </c>
    </row>
    <row r="2235" spans="10:15" x14ac:dyDescent="0.25">
      <c r="J2235" s="11">
        <v>371</v>
      </c>
      <c r="K2235" s="11">
        <v>2.7</v>
      </c>
      <c r="L2235" s="11">
        <v>15.1</v>
      </c>
      <c r="M2235" s="11">
        <v>6.28</v>
      </c>
      <c r="N2235" s="11">
        <v>15.01</v>
      </c>
      <c r="O2235" s="17">
        <f t="shared" si="112"/>
        <v>2</v>
      </c>
    </row>
    <row r="2236" spans="10:15" x14ac:dyDescent="0.25">
      <c r="J2236" s="11">
        <v>221</v>
      </c>
      <c r="K2236" s="11">
        <v>2.96</v>
      </c>
      <c r="L2236" s="11">
        <v>20.92</v>
      </c>
      <c r="M2236" s="11">
        <v>6.35</v>
      </c>
      <c r="N2236" s="11">
        <v>17.5</v>
      </c>
      <c r="O2236" s="17">
        <f t="shared" si="112"/>
        <v>2.0222929936305731</v>
      </c>
    </row>
    <row r="2237" spans="10:15" x14ac:dyDescent="0.25">
      <c r="J2237" s="11">
        <v>267</v>
      </c>
      <c r="K2237" s="11">
        <v>2.81</v>
      </c>
      <c r="L2237" s="11">
        <v>7.76</v>
      </c>
      <c r="M2237" s="11">
        <v>6.37</v>
      </c>
      <c r="N2237" s="11">
        <v>10.35</v>
      </c>
      <c r="O2237" s="17">
        <f t="shared" si="112"/>
        <v>2.0286624203821657</v>
      </c>
    </row>
    <row r="2238" spans="10:15" x14ac:dyDescent="0.25">
      <c r="J2238" s="11">
        <v>118</v>
      </c>
      <c r="K2238" s="11">
        <v>2.99</v>
      </c>
      <c r="L2238" s="11">
        <v>11.93</v>
      </c>
      <c r="M2238" s="11">
        <v>6.48</v>
      </c>
      <c r="N2238" s="11">
        <v>13.13</v>
      </c>
      <c r="O2238" s="17">
        <f t="shared" si="112"/>
        <v>2.0636942675159236</v>
      </c>
    </row>
    <row r="2239" spans="10:15" x14ac:dyDescent="0.25">
      <c r="J2239" s="11">
        <v>252</v>
      </c>
      <c r="K2239" s="11">
        <v>2.73</v>
      </c>
      <c r="L2239" s="11">
        <v>6.88</v>
      </c>
      <c r="M2239" s="11">
        <v>6.48</v>
      </c>
      <c r="N2239" s="11">
        <v>10.19</v>
      </c>
      <c r="O2239" s="17">
        <f t="shared" si="112"/>
        <v>2.0636942675159236</v>
      </c>
    </row>
    <row r="2240" spans="10:15" x14ac:dyDescent="0.25">
      <c r="J2240" s="11">
        <v>320</v>
      </c>
      <c r="K2240" s="11">
        <v>2.78</v>
      </c>
      <c r="L2240" s="11">
        <v>16.79</v>
      </c>
      <c r="M2240" s="11">
        <v>6.5</v>
      </c>
      <c r="N2240" s="11">
        <v>15.6</v>
      </c>
      <c r="O2240" s="17">
        <f t="shared" si="112"/>
        <v>2.0700636942675157</v>
      </c>
    </row>
    <row r="2241" spans="10:15" x14ac:dyDescent="0.25">
      <c r="J2241" s="11">
        <v>335</v>
      </c>
      <c r="K2241" s="11">
        <v>2.84</v>
      </c>
      <c r="L2241" s="11">
        <v>12.89</v>
      </c>
      <c r="M2241" s="11">
        <v>6.5</v>
      </c>
      <c r="N2241" s="11">
        <v>13.6</v>
      </c>
      <c r="O2241" s="17">
        <f t="shared" si="112"/>
        <v>2.0700636942675157</v>
      </c>
    </row>
    <row r="2242" spans="10:15" x14ac:dyDescent="0.25">
      <c r="J2242" s="11">
        <v>416</v>
      </c>
      <c r="K2242" s="11">
        <v>3.07</v>
      </c>
      <c r="L2242" s="11">
        <v>13.18</v>
      </c>
      <c r="M2242" s="11">
        <v>6.5</v>
      </c>
      <c r="N2242" s="11">
        <v>13.6</v>
      </c>
      <c r="O2242" s="17">
        <f t="shared" si="112"/>
        <v>2.0700636942675157</v>
      </c>
    </row>
    <row r="2243" spans="10:15" x14ac:dyDescent="0.25">
      <c r="J2243" s="11">
        <v>24</v>
      </c>
      <c r="K2243" s="11">
        <v>2.99</v>
      </c>
      <c r="L2243" s="11">
        <v>24.6</v>
      </c>
      <c r="M2243" s="11">
        <v>6.59</v>
      </c>
      <c r="N2243" s="11">
        <v>19.25</v>
      </c>
      <c r="O2243" s="17">
        <f t="shared" si="112"/>
        <v>2.0987261146496814</v>
      </c>
    </row>
    <row r="2244" spans="10:15" x14ac:dyDescent="0.25">
      <c r="J2244" s="11">
        <v>322</v>
      </c>
      <c r="K2244" s="11">
        <v>2.94</v>
      </c>
      <c r="L2244" s="11">
        <v>15.83</v>
      </c>
      <c r="M2244" s="11">
        <v>6.59</v>
      </c>
      <c r="N2244" s="11">
        <v>15.04</v>
      </c>
      <c r="O2244" s="17">
        <f t="shared" si="112"/>
        <v>2.0987261146496814</v>
      </c>
    </row>
    <row r="2245" spans="10:15" x14ac:dyDescent="0.25">
      <c r="J2245" s="11">
        <v>85</v>
      </c>
      <c r="K2245" s="11">
        <v>3.07</v>
      </c>
      <c r="L2245" s="11">
        <v>23.74</v>
      </c>
      <c r="M2245" s="11">
        <v>6.62</v>
      </c>
      <c r="N2245" s="11">
        <v>18.38</v>
      </c>
      <c r="O2245" s="17">
        <f t="shared" si="112"/>
        <v>2.1082802547770698</v>
      </c>
    </row>
    <row r="2246" spans="10:15" x14ac:dyDescent="0.25">
      <c r="J2246" s="11">
        <v>46</v>
      </c>
      <c r="K2246" s="11">
        <v>3.15</v>
      </c>
      <c r="L2246" s="11">
        <v>19.059999999999999</v>
      </c>
      <c r="M2246" s="11">
        <v>6.66</v>
      </c>
      <c r="N2246" s="11">
        <v>16.32</v>
      </c>
      <c r="O2246" s="17">
        <f t="shared" si="112"/>
        <v>2.1210191082802545</v>
      </c>
    </row>
    <row r="2247" spans="10:15" x14ac:dyDescent="0.25">
      <c r="J2247" s="11">
        <v>195</v>
      </c>
      <c r="K2247" s="11">
        <v>3.19</v>
      </c>
      <c r="L2247" s="11">
        <v>26.96</v>
      </c>
      <c r="M2247" s="11">
        <v>6.66</v>
      </c>
      <c r="N2247" s="11">
        <v>20.73</v>
      </c>
      <c r="O2247" s="17">
        <f t="shared" si="112"/>
        <v>2.1210191082802545</v>
      </c>
    </row>
    <row r="2248" spans="10:15" x14ac:dyDescent="0.25">
      <c r="J2248" s="11">
        <v>277</v>
      </c>
      <c r="K2248" s="11">
        <v>3.22</v>
      </c>
      <c r="L2248" s="11">
        <v>15.03</v>
      </c>
      <c r="M2248" s="11">
        <v>6.68</v>
      </c>
      <c r="N2248" s="11">
        <v>14.6</v>
      </c>
      <c r="O2248" s="17">
        <f t="shared" si="112"/>
        <v>2.1273885350318471</v>
      </c>
    </row>
    <row r="2249" spans="10:15" x14ac:dyDescent="0.25">
      <c r="J2249" s="11">
        <v>312</v>
      </c>
      <c r="K2249" s="11">
        <v>3.21</v>
      </c>
      <c r="L2249" s="11">
        <v>8.35</v>
      </c>
      <c r="M2249" s="11">
        <v>6.68</v>
      </c>
      <c r="N2249" s="11">
        <v>10.82</v>
      </c>
      <c r="O2249" s="17">
        <f t="shared" si="112"/>
        <v>2.1273885350318471</v>
      </c>
    </row>
    <row r="2250" spans="10:15" x14ac:dyDescent="0.25">
      <c r="J2250" s="11">
        <v>307</v>
      </c>
      <c r="K2250" s="11">
        <v>3.13</v>
      </c>
      <c r="L2250" s="11">
        <v>10.3</v>
      </c>
      <c r="M2250" s="11">
        <v>6.7</v>
      </c>
      <c r="N2250" s="11">
        <v>12.16</v>
      </c>
      <c r="O2250" s="17">
        <f t="shared" si="112"/>
        <v>2.1337579617834397</v>
      </c>
    </row>
    <row r="2251" spans="10:15" x14ac:dyDescent="0.25">
      <c r="J2251" s="11">
        <v>409</v>
      </c>
      <c r="K2251" s="11">
        <v>2.83</v>
      </c>
      <c r="L2251" s="11">
        <v>19.32</v>
      </c>
      <c r="M2251" s="11">
        <v>6.75</v>
      </c>
      <c r="N2251" s="11">
        <v>17.510000000000002</v>
      </c>
      <c r="O2251" s="17">
        <f t="shared" si="112"/>
        <v>2.1496815286624202</v>
      </c>
    </row>
    <row r="2252" spans="10:15" x14ac:dyDescent="0.25">
      <c r="J2252" s="11">
        <v>86</v>
      </c>
      <c r="K2252" s="11">
        <v>2.89</v>
      </c>
      <c r="L2252" s="11">
        <v>34.96</v>
      </c>
      <c r="M2252" s="11">
        <v>6.78</v>
      </c>
      <c r="N2252" s="11">
        <v>23.48</v>
      </c>
      <c r="O2252" s="17">
        <f t="shared" si="112"/>
        <v>2.1592356687898091</v>
      </c>
    </row>
    <row r="2253" spans="10:15" x14ac:dyDescent="0.25">
      <c r="J2253" s="11">
        <v>157</v>
      </c>
      <c r="K2253" s="11">
        <v>2.77</v>
      </c>
      <c r="L2253" s="11">
        <v>13.33</v>
      </c>
      <c r="M2253" s="11">
        <v>6.78</v>
      </c>
      <c r="N2253" s="11">
        <v>14.25</v>
      </c>
      <c r="O2253" s="17">
        <f t="shared" si="112"/>
        <v>2.1592356687898091</v>
      </c>
    </row>
    <row r="2254" spans="10:15" x14ac:dyDescent="0.25">
      <c r="J2254" s="11">
        <v>136</v>
      </c>
      <c r="K2254" s="11">
        <v>3.11</v>
      </c>
      <c r="L2254" s="11">
        <v>10.19</v>
      </c>
      <c r="M2254" s="11">
        <v>6.85</v>
      </c>
      <c r="N2254" s="11">
        <v>12.2</v>
      </c>
      <c r="O2254" s="17">
        <f t="shared" si="112"/>
        <v>2.1815286624203818</v>
      </c>
    </row>
    <row r="2255" spans="10:15" x14ac:dyDescent="0.25">
      <c r="J2255" s="11">
        <v>111</v>
      </c>
      <c r="K2255" s="11">
        <v>2.6</v>
      </c>
      <c r="L2255" s="11">
        <v>22.45</v>
      </c>
      <c r="M2255" s="11">
        <v>6.88</v>
      </c>
      <c r="N2255" s="11">
        <v>18.190000000000001</v>
      </c>
      <c r="O2255" s="17">
        <f t="shared" si="112"/>
        <v>2.1910828025477707</v>
      </c>
    </row>
    <row r="2256" spans="10:15" x14ac:dyDescent="0.25">
      <c r="J2256" s="11">
        <v>182</v>
      </c>
      <c r="K2256" s="11">
        <v>3.41</v>
      </c>
      <c r="L2256" s="11">
        <v>15.13</v>
      </c>
      <c r="M2256" s="11">
        <v>6.9</v>
      </c>
      <c r="N2256" s="11">
        <v>14.57</v>
      </c>
      <c r="O2256" s="17">
        <f t="shared" si="112"/>
        <v>2.1974522292993632</v>
      </c>
    </row>
    <row r="2257" spans="10:15" x14ac:dyDescent="0.25">
      <c r="J2257" s="11">
        <v>225</v>
      </c>
      <c r="K2257" s="11">
        <v>3.52</v>
      </c>
      <c r="L2257" s="11">
        <v>17.440000000000001</v>
      </c>
      <c r="M2257" s="11">
        <v>6.9</v>
      </c>
      <c r="N2257" s="11">
        <v>15.54</v>
      </c>
      <c r="O2257" s="17">
        <f t="shared" si="112"/>
        <v>2.1974522292993632</v>
      </c>
    </row>
    <row r="2258" spans="10:15" x14ac:dyDescent="0.25">
      <c r="J2258" s="11">
        <v>383</v>
      </c>
      <c r="K2258" s="11">
        <v>3.52</v>
      </c>
      <c r="L2258" s="11">
        <v>17.170000000000002</v>
      </c>
      <c r="M2258" s="11">
        <v>6.9</v>
      </c>
      <c r="N2258" s="11">
        <v>15.88</v>
      </c>
      <c r="O2258" s="17">
        <f t="shared" si="112"/>
        <v>2.1974522292993632</v>
      </c>
    </row>
    <row r="2259" spans="10:15" x14ac:dyDescent="0.25">
      <c r="J2259" s="11">
        <v>331</v>
      </c>
      <c r="K2259" s="11">
        <v>3.38</v>
      </c>
      <c r="L2259" s="11">
        <v>8.82</v>
      </c>
      <c r="M2259" s="11">
        <v>6.97</v>
      </c>
      <c r="N2259" s="11">
        <v>11.19</v>
      </c>
      <c r="O2259" s="17">
        <f t="shared" si="112"/>
        <v>2.2197452229299359</v>
      </c>
    </row>
    <row r="2260" spans="10:15" x14ac:dyDescent="0.25">
      <c r="J2260" s="11">
        <v>64</v>
      </c>
      <c r="K2260" s="11">
        <v>3.32</v>
      </c>
      <c r="L2260" s="11">
        <v>17.29</v>
      </c>
      <c r="M2260" s="11">
        <v>7</v>
      </c>
      <c r="N2260" s="11">
        <v>15.72</v>
      </c>
      <c r="O2260" s="17">
        <f t="shared" si="112"/>
        <v>2.2292993630573248</v>
      </c>
    </row>
    <row r="2261" spans="10:15" x14ac:dyDescent="0.25">
      <c r="J2261" s="11">
        <v>294</v>
      </c>
      <c r="K2261" s="11">
        <v>3.48</v>
      </c>
      <c r="L2261" s="11">
        <v>21.07</v>
      </c>
      <c r="M2261" s="11">
        <v>7.01</v>
      </c>
      <c r="N2261" s="11">
        <v>17.16</v>
      </c>
      <c r="O2261" s="17">
        <f t="shared" si="112"/>
        <v>2.2324840764331211</v>
      </c>
    </row>
    <row r="2262" spans="10:15" x14ac:dyDescent="0.25">
      <c r="J2262" s="11">
        <v>333</v>
      </c>
      <c r="K2262" s="11">
        <v>3.1</v>
      </c>
      <c r="L2262" s="11">
        <v>8.06</v>
      </c>
      <c r="M2262" s="11">
        <v>7.02</v>
      </c>
      <c r="N2262" s="11">
        <v>10.78</v>
      </c>
      <c r="O2262" s="17">
        <f t="shared" si="112"/>
        <v>2.2356687898089169</v>
      </c>
    </row>
    <row r="2263" spans="10:15" x14ac:dyDescent="0.25">
      <c r="J2263" s="11">
        <v>16</v>
      </c>
      <c r="K2263" s="11">
        <v>3.47</v>
      </c>
      <c r="L2263" s="11">
        <v>43.46</v>
      </c>
      <c r="M2263" s="11">
        <v>7.03</v>
      </c>
      <c r="N2263" s="11">
        <v>26.91</v>
      </c>
      <c r="O2263" s="17">
        <f t="shared" si="112"/>
        <v>2.2388535031847132</v>
      </c>
    </row>
    <row r="2264" spans="10:15" x14ac:dyDescent="0.25">
      <c r="J2264" s="11">
        <v>10</v>
      </c>
      <c r="K2264" s="11">
        <v>3.69</v>
      </c>
      <c r="L2264" s="11">
        <v>30.19</v>
      </c>
      <c r="M2264" s="11">
        <v>7.1</v>
      </c>
      <c r="N2264" s="11">
        <v>21.32</v>
      </c>
      <c r="O2264" s="17">
        <f t="shared" ref="O2264:O2327" si="113">M2264/3.14</f>
        <v>2.2611464968152863</v>
      </c>
    </row>
    <row r="2265" spans="10:15" x14ac:dyDescent="0.25">
      <c r="J2265" s="11">
        <v>72</v>
      </c>
      <c r="K2265" s="11">
        <v>3.63</v>
      </c>
      <c r="L2265" s="11">
        <v>16.02</v>
      </c>
      <c r="M2265" s="11">
        <v>7.12</v>
      </c>
      <c r="N2265" s="11">
        <v>15.26</v>
      </c>
      <c r="O2265" s="17">
        <f t="shared" si="113"/>
        <v>2.2675159235668789</v>
      </c>
    </row>
    <row r="2266" spans="10:15" x14ac:dyDescent="0.25">
      <c r="J2266" s="11">
        <v>389</v>
      </c>
      <c r="K2266" s="11">
        <v>3.32</v>
      </c>
      <c r="L2266" s="11">
        <v>16.38</v>
      </c>
      <c r="M2266" s="11">
        <v>7.15</v>
      </c>
      <c r="N2266" s="11">
        <v>16.09</v>
      </c>
      <c r="O2266" s="17">
        <f t="shared" si="113"/>
        <v>2.2770700636942673</v>
      </c>
    </row>
    <row r="2267" spans="10:15" x14ac:dyDescent="0.25">
      <c r="J2267" s="11">
        <v>212</v>
      </c>
      <c r="K2267" s="11">
        <v>3.1</v>
      </c>
      <c r="L2267" s="11">
        <v>22.26</v>
      </c>
      <c r="M2267" s="11">
        <v>7.19</v>
      </c>
      <c r="N2267" s="11">
        <v>18.79</v>
      </c>
      <c r="O2267" s="17">
        <f t="shared" si="113"/>
        <v>2.2898089171974521</v>
      </c>
    </row>
    <row r="2268" spans="10:15" x14ac:dyDescent="0.25">
      <c r="J2268" s="11">
        <v>276</v>
      </c>
      <c r="K2268" s="11">
        <v>3.24</v>
      </c>
      <c r="L2268" s="11">
        <v>22.82</v>
      </c>
      <c r="M2268" s="11">
        <v>7.19</v>
      </c>
      <c r="N2268" s="11">
        <v>18.2</v>
      </c>
      <c r="O2268" s="17">
        <f t="shared" si="113"/>
        <v>2.2898089171974521</v>
      </c>
    </row>
    <row r="2269" spans="10:15" x14ac:dyDescent="0.25">
      <c r="J2269" s="11">
        <v>256</v>
      </c>
      <c r="K2269" s="11">
        <v>3.47</v>
      </c>
      <c r="L2269" s="11">
        <v>22.95</v>
      </c>
      <c r="M2269" s="11">
        <v>7.23</v>
      </c>
      <c r="N2269" s="11">
        <v>18.079999999999998</v>
      </c>
      <c r="O2269" s="17">
        <f t="shared" si="113"/>
        <v>2.3025477707006372</v>
      </c>
    </row>
    <row r="2270" spans="10:15" x14ac:dyDescent="0.25">
      <c r="J2270" s="11">
        <v>444</v>
      </c>
      <c r="K2270" s="11">
        <v>3.06</v>
      </c>
      <c r="L2270" s="11">
        <v>19.88</v>
      </c>
      <c r="M2270" s="11">
        <v>7.23</v>
      </c>
      <c r="N2270" s="11">
        <v>17.239999999999998</v>
      </c>
      <c r="O2270" s="17">
        <f t="shared" si="113"/>
        <v>2.3025477707006372</v>
      </c>
    </row>
    <row r="2271" spans="10:15" x14ac:dyDescent="0.25">
      <c r="J2271" s="11">
        <v>168</v>
      </c>
      <c r="K2271" s="11">
        <v>3.56</v>
      </c>
      <c r="L2271" s="11">
        <v>15.42</v>
      </c>
      <c r="M2271" s="11">
        <v>7.25</v>
      </c>
      <c r="N2271" s="11">
        <v>14.6</v>
      </c>
      <c r="O2271" s="17">
        <f t="shared" si="113"/>
        <v>2.3089171974522293</v>
      </c>
    </row>
    <row r="2272" spans="10:15" x14ac:dyDescent="0.25">
      <c r="J2272" s="11">
        <v>316</v>
      </c>
      <c r="K2272" s="11">
        <v>3.5</v>
      </c>
      <c r="L2272" s="11">
        <v>16.23</v>
      </c>
      <c r="M2272" s="11">
        <v>7.28</v>
      </c>
      <c r="N2272" s="11">
        <v>15.13</v>
      </c>
      <c r="O2272" s="17">
        <f t="shared" si="113"/>
        <v>2.3184713375796178</v>
      </c>
    </row>
    <row r="2273" spans="10:15" x14ac:dyDescent="0.25">
      <c r="J2273" s="11">
        <v>200</v>
      </c>
      <c r="K2273" s="11">
        <v>3.93</v>
      </c>
      <c r="L2273" s="11">
        <v>14.96</v>
      </c>
      <c r="M2273" s="11">
        <v>7.32</v>
      </c>
      <c r="N2273" s="11">
        <v>14.38</v>
      </c>
      <c r="O2273" s="17">
        <f t="shared" si="113"/>
        <v>2.3312101910828025</v>
      </c>
    </row>
    <row r="2274" spans="10:15" x14ac:dyDescent="0.25">
      <c r="J2274" s="11">
        <v>96</v>
      </c>
      <c r="K2274" s="11">
        <v>3.32</v>
      </c>
      <c r="L2274" s="11">
        <v>11.42</v>
      </c>
      <c r="M2274" s="11">
        <v>7.33</v>
      </c>
      <c r="N2274" s="11">
        <v>12.81</v>
      </c>
      <c r="O2274" s="17">
        <f t="shared" si="113"/>
        <v>2.3343949044585988</v>
      </c>
    </row>
    <row r="2275" spans="10:15" x14ac:dyDescent="0.25">
      <c r="J2275" s="11">
        <v>266</v>
      </c>
      <c r="K2275" s="11">
        <v>3.11</v>
      </c>
      <c r="L2275" s="11">
        <v>8.3000000000000007</v>
      </c>
      <c r="M2275" s="11">
        <v>7.37</v>
      </c>
      <c r="N2275" s="11">
        <v>11.31</v>
      </c>
      <c r="O2275" s="17">
        <f t="shared" si="113"/>
        <v>2.3471337579617835</v>
      </c>
    </row>
    <row r="2276" spans="10:15" x14ac:dyDescent="0.25">
      <c r="J2276" s="11">
        <v>258</v>
      </c>
      <c r="K2276" s="11">
        <v>3.34</v>
      </c>
      <c r="L2276" s="11">
        <v>13.13</v>
      </c>
      <c r="M2276" s="11">
        <v>7.4</v>
      </c>
      <c r="N2276" s="11">
        <v>14</v>
      </c>
      <c r="O2276" s="17">
        <f t="shared" si="113"/>
        <v>2.3566878980891719</v>
      </c>
    </row>
    <row r="2277" spans="10:15" x14ac:dyDescent="0.25">
      <c r="J2277" s="11">
        <v>299</v>
      </c>
      <c r="K2277" s="11">
        <v>3.75</v>
      </c>
      <c r="L2277" s="11">
        <v>24.18</v>
      </c>
      <c r="M2277" s="11">
        <v>7.47</v>
      </c>
      <c r="N2277" s="11">
        <v>19.16</v>
      </c>
      <c r="O2277" s="17">
        <f t="shared" si="113"/>
        <v>2.378980891719745</v>
      </c>
    </row>
    <row r="2278" spans="10:15" x14ac:dyDescent="0.25">
      <c r="J2278" s="11">
        <v>127</v>
      </c>
      <c r="K2278" s="11">
        <v>4.0999999999999996</v>
      </c>
      <c r="L2278" s="11">
        <v>16.14</v>
      </c>
      <c r="M2278" s="11">
        <v>7.56</v>
      </c>
      <c r="N2278" s="11">
        <v>15.17</v>
      </c>
      <c r="O2278" s="17">
        <f t="shared" si="113"/>
        <v>2.4076433121019107</v>
      </c>
    </row>
    <row r="2279" spans="10:15" x14ac:dyDescent="0.25">
      <c r="J2279" s="11">
        <v>386</v>
      </c>
      <c r="K2279" s="11">
        <v>3.78</v>
      </c>
      <c r="L2279" s="11">
        <v>30.76</v>
      </c>
      <c r="M2279" s="11">
        <v>7.56</v>
      </c>
      <c r="N2279" s="11">
        <v>21.12</v>
      </c>
      <c r="O2279" s="17">
        <f t="shared" si="113"/>
        <v>2.4076433121019107</v>
      </c>
    </row>
    <row r="2280" spans="10:15" x14ac:dyDescent="0.25">
      <c r="J2280" s="11">
        <v>196</v>
      </c>
      <c r="K2280" s="11">
        <v>3.85</v>
      </c>
      <c r="L2280" s="11">
        <v>12.04</v>
      </c>
      <c r="M2280" s="11">
        <v>7.62</v>
      </c>
      <c r="N2280" s="11">
        <v>13.43</v>
      </c>
      <c r="O2280" s="17">
        <f t="shared" si="113"/>
        <v>2.426751592356688</v>
      </c>
    </row>
    <row r="2281" spans="10:15" x14ac:dyDescent="0.25">
      <c r="J2281" s="11">
        <v>114</v>
      </c>
      <c r="K2281" s="11">
        <v>4.1399999999999997</v>
      </c>
      <c r="L2281" s="11">
        <v>16.7</v>
      </c>
      <c r="M2281" s="11">
        <v>7.66</v>
      </c>
      <c r="N2281" s="11">
        <v>15.32</v>
      </c>
      <c r="O2281" s="17">
        <f t="shared" si="113"/>
        <v>2.4394904458598727</v>
      </c>
    </row>
    <row r="2282" spans="10:15" x14ac:dyDescent="0.25">
      <c r="J2282" s="11">
        <v>450</v>
      </c>
      <c r="K2282" s="11">
        <v>4.03</v>
      </c>
      <c r="L2282" s="11">
        <v>17.899999999999999</v>
      </c>
      <c r="M2282" s="11">
        <v>7.66</v>
      </c>
      <c r="N2282" s="11">
        <v>16.2</v>
      </c>
      <c r="O2282" s="17">
        <f t="shared" si="113"/>
        <v>2.4394904458598727</v>
      </c>
    </row>
    <row r="2283" spans="10:15" x14ac:dyDescent="0.25">
      <c r="J2283" s="11">
        <v>280</v>
      </c>
      <c r="K2283" s="11">
        <v>3.67</v>
      </c>
      <c r="L2283" s="11">
        <v>21.22</v>
      </c>
      <c r="M2283" s="11">
        <v>7.67</v>
      </c>
      <c r="N2283" s="11">
        <v>17.55</v>
      </c>
      <c r="O2283" s="17">
        <f t="shared" si="113"/>
        <v>2.4426751592356686</v>
      </c>
    </row>
    <row r="2284" spans="10:15" x14ac:dyDescent="0.25">
      <c r="J2284" s="11">
        <v>380</v>
      </c>
      <c r="K2284" s="11">
        <v>4.05</v>
      </c>
      <c r="L2284" s="11">
        <v>17.61</v>
      </c>
      <c r="M2284" s="11">
        <v>7.76</v>
      </c>
      <c r="N2284" s="11">
        <v>16.23</v>
      </c>
      <c r="O2284" s="17">
        <f t="shared" si="113"/>
        <v>2.4713375796178343</v>
      </c>
    </row>
    <row r="2285" spans="10:15" x14ac:dyDescent="0.25">
      <c r="J2285" s="11">
        <v>20</v>
      </c>
      <c r="K2285" s="11">
        <v>4.42</v>
      </c>
      <c r="L2285" s="11">
        <v>27.02</v>
      </c>
      <c r="M2285" s="11">
        <v>7.78</v>
      </c>
      <c r="N2285" s="11">
        <v>19.420000000000002</v>
      </c>
      <c r="O2285" s="17">
        <f t="shared" si="113"/>
        <v>2.4777070063694269</v>
      </c>
    </row>
    <row r="2286" spans="10:15" x14ac:dyDescent="0.25">
      <c r="J2286" s="11">
        <v>176</v>
      </c>
      <c r="K2286" s="11">
        <v>4.53</v>
      </c>
      <c r="L2286" s="11">
        <v>22.41</v>
      </c>
      <c r="M2286" s="11">
        <v>7.78</v>
      </c>
      <c r="N2286" s="11">
        <v>17.690000000000001</v>
      </c>
      <c r="O2286" s="17">
        <f t="shared" si="113"/>
        <v>2.4777070063694269</v>
      </c>
    </row>
    <row r="2287" spans="10:15" x14ac:dyDescent="0.25">
      <c r="J2287" s="11">
        <v>1</v>
      </c>
      <c r="K2287" s="11">
        <v>4.24</v>
      </c>
      <c r="L2287" s="11">
        <v>25.24</v>
      </c>
      <c r="M2287" s="11">
        <v>7.91</v>
      </c>
      <c r="N2287" s="11">
        <v>19.39</v>
      </c>
      <c r="O2287" s="17">
        <f t="shared" si="113"/>
        <v>2.5191082802547768</v>
      </c>
    </row>
    <row r="2288" spans="10:15" x14ac:dyDescent="0.25">
      <c r="J2288" s="11">
        <v>150</v>
      </c>
      <c r="K2288" s="11">
        <v>4.1399999999999997</v>
      </c>
      <c r="L2288" s="11">
        <v>16.04</v>
      </c>
      <c r="M2288" s="11">
        <v>7.94</v>
      </c>
      <c r="N2288" s="11">
        <v>15.17</v>
      </c>
      <c r="O2288" s="17">
        <f t="shared" si="113"/>
        <v>2.5286624203821657</v>
      </c>
    </row>
    <row r="2289" spans="10:15" x14ac:dyDescent="0.25">
      <c r="J2289" s="11">
        <v>2</v>
      </c>
      <c r="K2289" s="11">
        <v>4.51</v>
      </c>
      <c r="L2289" s="11">
        <v>30.1</v>
      </c>
      <c r="M2289" s="11">
        <v>7.97</v>
      </c>
      <c r="N2289" s="11">
        <v>20.84</v>
      </c>
      <c r="O2289" s="17">
        <f t="shared" si="113"/>
        <v>2.5382165605095541</v>
      </c>
    </row>
    <row r="2290" spans="10:15" x14ac:dyDescent="0.25">
      <c r="J2290" s="11">
        <v>154</v>
      </c>
      <c r="K2290" s="11">
        <v>4.1399999999999997</v>
      </c>
      <c r="L2290" s="11">
        <v>22.82</v>
      </c>
      <c r="M2290" s="11">
        <v>7.97</v>
      </c>
      <c r="N2290" s="11">
        <v>18.03</v>
      </c>
      <c r="O2290" s="17">
        <f t="shared" si="113"/>
        <v>2.5382165605095541</v>
      </c>
    </row>
    <row r="2291" spans="10:15" x14ac:dyDescent="0.25">
      <c r="J2291" s="11">
        <v>81</v>
      </c>
      <c r="K2291" s="11">
        <v>4.62</v>
      </c>
      <c r="L2291" s="11">
        <v>18.23</v>
      </c>
      <c r="M2291" s="11">
        <v>8.1199999999999992</v>
      </c>
      <c r="N2291" s="11">
        <v>15.97</v>
      </c>
      <c r="O2291" s="17">
        <f t="shared" si="113"/>
        <v>2.5859872611464967</v>
      </c>
    </row>
    <row r="2292" spans="10:15" x14ac:dyDescent="0.25">
      <c r="J2292" s="11">
        <v>455</v>
      </c>
      <c r="K2292" s="11">
        <v>4.1500000000000004</v>
      </c>
      <c r="L2292" s="11">
        <v>16.53</v>
      </c>
      <c r="M2292" s="11">
        <v>8.16</v>
      </c>
      <c r="N2292" s="11">
        <v>15.72</v>
      </c>
      <c r="O2292" s="17">
        <f t="shared" si="113"/>
        <v>2.5987261146496814</v>
      </c>
    </row>
    <row r="2293" spans="10:15" x14ac:dyDescent="0.25">
      <c r="J2293" s="11">
        <v>443</v>
      </c>
      <c r="K2293" s="11">
        <v>4.79</v>
      </c>
      <c r="L2293" s="11">
        <v>16.77</v>
      </c>
      <c r="M2293" s="11">
        <v>8.19</v>
      </c>
      <c r="N2293" s="11">
        <v>15.67</v>
      </c>
      <c r="O2293" s="17">
        <f t="shared" si="113"/>
        <v>2.6082802547770698</v>
      </c>
    </row>
    <row r="2294" spans="10:15" x14ac:dyDescent="0.25">
      <c r="J2294" s="11">
        <v>164</v>
      </c>
      <c r="K2294" s="11">
        <v>4.97</v>
      </c>
      <c r="L2294" s="11">
        <v>19.8</v>
      </c>
      <c r="M2294" s="11">
        <v>8.2799999999999994</v>
      </c>
      <c r="N2294" s="11">
        <v>16.54</v>
      </c>
      <c r="O2294" s="17">
        <f t="shared" si="113"/>
        <v>2.6369426751592355</v>
      </c>
    </row>
    <row r="2295" spans="10:15" x14ac:dyDescent="0.25">
      <c r="J2295" s="11">
        <v>231</v>
      </c>
      <c r="K2295" s="11">
        <v>3.62</v>
      </c>
      <c r="L2295" s="11">
        <v>18.510000000000002</v>
      </c>
      <c r="M2295" s="11">
        <v>8.2899999999999991</v>
      </c>
      <c r="N2295" s="11">
        <v>16.98</v>
      </c>
      <c r="O2295" s="17">
        <f t="shared" si="113"/>
        <v>2.6401273885350314</v>
      </c>
    </row>
    <row r="2296" spans="10:15" x14ac:dyDescent="0.25">
      <c r="J2296" s="11">
        <v>321</v>
      </c>
      <c r="K2296" s="11">
        <v>5.03</v>
      </c>
      <c r="L2296" s="11">
        <v>14.52</v>
      </c>
      <c r="M2296" s="11">
        <v>8.3000000000000007</v>
      </c>
      <c r="N2296" s="11">
        <v>14.06</v>
      </c>
      <c r="O2296" s="17">
        <f t="shared" si="113"/>
        <v>2.6433121019108281</v>
      </c>
    </row>
    <row r="2297" spans="10:15" x14ac:dyDescent="0.25">
      <c r="J2297" s="11">
        <v>429</v>
      </c>
      <c r="K2297" s="11">
        <v>4.8499999999999996</v>
      </c>
      <c r="L2297" s="11">
        <v>24.31</v>
      </c>
      <c r="M2297" s="11">
        <v>8.34</v>
      </c>
      <c r="N2297" s="11">
        <v>19.13</v>
      </c>
      <c r="O2297" s="17">
        <f t="shared" si="113"/>
        <v>2.6560509554140124</v>
      </c>
    </row>
    <row r="2298" spans="10:15" x14ac:dyDescent="0.25">
      <c r="J2298" s="11">
        <v>205</v>
      </c>
      <c r="K2298" s="11">
        <v>4.68</v>
      </c>
      <c r="L2298" s="11">
        <v>18.37</v>
      </c>
      <c r="M2298" s="11">
        <v>8.41</v>
      </c>
      <c r="N2298" s="11">
        <v>16.36</v>
      </c>
      <c r="O2298" s="17">
        <f t="shared" si="113"/>
        <v>2.6783439490445859</v>
      </c>
    </row>
    <row r="2299" spans="10:15" x14ac:dyDescent="0.25">
      <c r="J2299" s="11">
        <v>95</v>
      </c>
      <c r="K2299" s="11">
        <v>5.09</v>
      </c>
      <c r="L2299" s="11">
        <v>11.53</v>
      </c>
      <c r="M2299" s="11">
        <v>8.44</v>
      </c>
      <c r="N2299" s="11">
        <v>12.76</v>
      </c>
      <c r="O2299" s="17">
        <f t="shared" si="113"/>
        <v>2.6878980891719744</v>
      </c>
    </row>
    <row r="2300" spans="10:15" x14ac:dyDescent="0.25">
      <c r="J2300" s="11">
        <v>214</v>
      </c>
      <c r="K2300" s="11">
        <v>5.03</v>
      </c>
      <c r="L2300" s="11">
        <v>30.48</v>
      </c>
      <c r="M2300" s="11">
        <v>8.4700000000000006</v>
      </c>
      <c r="N2300" s="11">
        <v>21.27</v>
      </c>
      <c r="O2300" s="17">
        <f t="shared" si="113"/>
        <v>2.6974522292993632</v>
      </c>
    </row>
    <row r="2301" spans="10:15" x14ac:dyDescent="0.25">
      <c r="J2301" s="11">
        <v>353</v>
      </c>
      <c r="K2301" s="11">
        <v>5</v>
      </c>
      <c r="L2301" s="11">
        <v>30.36</v>
      </c>
      <c r="M2301" s="11">
        <v>8.5399999999999991</v>
      </c>
      <c r="N2301" s="11">
        <v>21.15</v>
      </c>
      <c r="O2301" s="17">
        <f t="shared" si="113"/>
        <v>2.7197452229299359</v>
      </c>
    </row>
    <row r="2302" spans="10:15" x14ac:dyDescent="0.25">
      <c r="J2302" s="11">
        <v>381</v>
      </c>
      <c r="K2302" s="11">
        <v>4.45</v>
      </c>
      <c r="L2302" s="11">
        <v>20.11</v>
      </c>
      <c r="M2302" s="11">
        <v>8.56</v>
      </c>
      <c r="N2302" s="11">
        <v>17.09</v>
      </c>
      <c r="O2302" s="17">
        <f t="shared" si="113"/>
        <v>2.7261146496815285</v>
      </c>
    </row>
    <row r="2303" spans="10:15" x14ac:dyDescent="0.25">
      <c r="J2303" s="11">
        <v>404</v>
      </c>
      <c r="K2303" s="11">
        <v>4.42</v>
      </c>
      <c r="L2303" s="11">
        <v>13.55</v>
      </c>
      <c r="M2303" s="11">
        <v>8.56</v>
      </c>
      <c r="N2303" s="11">
        <v>14.18</v>
      </c>
      <c r="O2303" s="17">
        <f t="shared" si="113"/>
        <v>2.7261146496815285</v>
      </c>
    </row>
    <row r="2304" spans="10:15" x14ac:dyDescent="0.25">
      <c r="J2304" s="11">
        <v>149</v>
      </c>
      <c r="K2304" s="11">
        <v>4.6900000000000004</v>
      </c>
      <c r="L2304" s="11">
        <v>25.46</v>
      </c>
      <c r="M2304" s="11">
        <v>8.57</v>
      </c>
      <c r="N2304" s="11">
        <v>19.100000000000001</v>
      </c>
      <c r="O2304" s="17">
        <f t="shared" si="113"/>
        <v>2.7292993630573248</v>
      </c>
    </row>
    <row r="2305" spans="10:15" x14ac:dyDescent="0.25">
      <c r="J2305" s="11">
        <v>125</v>
      </c>
      <c r="K2305" s="11">
        <v>5.19</v>
      </c>
      <c r="L2305" s="11">
        <v>17.010000000000002</v>
      </c>
      <c r="M2305" s="11">
        <v>8.6</v>
      </c>
      <c r="N2305" s="11">
        <v>15.54</v>
      </c>
      <c r="O2305" s="17">
        <f t="shared" si="113"/>
        <v>2.7388535031847132</v>
      </c>
    </row>
    <row r="2306" spans="10:15" x14ac:dyDescent="0.25">
      <c r="J2306" s="11">
        <v>343</v>
      </c>
      <c r="K2306" s="11">
        <v>4.82</v>
      </c>
      <c r="L2306" s="11">
        <v>15.33</v>
      </c>
      <c r="M2306" s="11">
        <v>8.6</v>
      </c>
      <c r="N2306" s="11">
        <v>15.04</v>
      </c>
      <c r="O2306" s="17">
        <f t="shared" si="113"/>
        <v>2.7388535031847132</v>
      </c>
    </row>
    <row r="2307" spans="10:15" x14ac:dyDescent="0.25">
      <c r="J2307" s="11">
        <v>433</v>
      </c>
      <c r="K2307" s="11">
        <v>5.42</v>
      </c>
      <c r="L2307" s="11">
        <v>28.06</v>
      </c>
      <c r="M2307" s="11">
        <v>8.66</v>
      </c>
      <c r="N2307" s="11">
        <v>20.170000000000002</v>
      </c>
      <c r="O2307" s="17">
        <f t="shared" si="113"/>
        <v>2.7579617834394905</v>
      </c>
    </row>
    <row r="2308" spans="10:15" x14ac:dyDescent="0.25">
      <c r="J2308" s="11">
        <v>84</v>
      </c>
      <c r="K2308" s="11">
        <v>4.7300000000000004</v>
      </c>
      <c r="L2308" s="11">
        <v>15.27</v>
      </c>
      <c r="M2308" s="11">
        <v>8.73</v>
      </c>
      <c r="N2308" s="11">
        <v>14.92</v>
      </c>
      <c r="O2308" s="17">
        <f t="shared" si="113"/>
        <v>2.7802547770700636</v>
      </c>
    </row>
    <row r="2309" spans="10:15" x14ac:dyDescent="0.25">
      <c r="J2309" s="11">
        <v>110</v>
      </c>
      <c r="K2309" s="11">
        <v>5.0599999999999996</v>
      </c>
      <c r="L2309" s="11">
        <v>23.06</v>
      </c>
      <c r="M2309" s="11">
        <v>8.73</v>
      </c>
      <c r="N2309" s="11">
        <v>18.440000000000001</v>
      </c>
      <c r="O2309" s="17">
        <f t="shared" si="113"/>
        <v>2.7802547770700636</v>
      </c>
    </row>
    <row r="2310" spans="10:15" x14ac:dyDescent="0.25">
      <c r="J2310" s="11">
        <v>131</v>
      </c>
      <c r="K2310" s="11">
        <v>4.99</v>
      </c>
      <c r="L2310" s="11">
        <v>13.09</v>
      </c>
      <c r="M2310" s="11">
        <v>8.73</v>
      </c>
      <c r="N2310" s="11">
        <v>13.77</v>
      </c>
      <c r="O2310" s="17">
        <f t="shared" si="113"/>
        <v>2.7802547770700636</v>
      </c>
    </row>
    <row r="2311" spans="10:15" x14ac:dyDescent="0.25">
      <c r="J2311" s="11">
        <v>428</v>
      </c>
      <c r="K2311" s="11">
        <v>4.88</v>
      </c>
      <c r="L2311" s="11">
        <v>17.71</v>
      </c>
      <c r="M2311" s="11">
        <v>8.74</v>
      </c>
      <c r="N2311" s="11">
        <v>16.010000000000002</v>
      </c>
      <c r="O2311" s="17">
        <f t="shared" si="113"/>
        <v>2.7834394904458599</v>
      </c>
    </row>
    <row r="2312" spans="10:15" x14ac:dyDescent="0.25">
      <c r="J2312" s="11">
        <v>191</v>
      </c>
      <c r="K2312" s="11">
        <v>5.05</v>
      </c>
      <c r="L2312" s="11">
        <v>16.760000000000002</v>
      </c>
      <c r="M2312" s="11">
        <v>8.99</v>
      </c>
      <c r="N2312" s="11">
        <v>16.05</v>
      </c>
      <c r="O2312" s="17">
        <f t="shared" si="113"/>
        <v>2.8630573248407645</v>
      </c>
    </row>
    <row r="2313" spans="10:15" x14ac:dyDescent="0.25">
      <c r="J2313" s="11">
        <v>265</v>
      </c>
      <c r="K2313" s="11">
        <v>5.6</v>
      </c>
      <c r="L2313" s="11">
        <v>24.64</v>
      </c>
      <c r="M2313" s="11">
        <v>8.99</v>
      </c>
      <c r="N2313" s="11">
        <v>18.59</v>
      </c>
      <c r="O2313" s="17">
        <f t="shared" si="113"/>
        <v>2.8630573248407645</v>
      </c>
    </row>
    <row r="2314" spans="10:15" x14ac:dyDescent="0.25">
      <c r="J2314" s="11">
        <v>418</v>
      </c>
      <c r="K2314" s="11">
        <v>5.43</v>
      </c>
      <c r="L2314" s="11">
        <v>20.09</v>
      </c>
      <c r="M2314" s="11">
        <v>9</v>
      </c>
      <c r="N2314" s="11">
        <v>16.760000000000002</v>
      </c>
      <c r="O2314" s="17">
        <f t="shared" si="113"/>
        <v>2.8662420382165603</v>
      </c>
    </row>
    <row r="2315" spans="10:15" x14ac:dyDescent="0.25">
      <c r="J2315" s="11">
        <v>178</v>
      </c>
      <c r="K2315" s="11">
        <v>5.58</v>
      </c>
      <c r="L2315" s="11">
        <v>18.559999999999999</v>
      </c>
      <c r="M2315" s="11">
        <v>9.01</v>
      </c>
      <c r="N2315" s="11">
        <v>16.18</v>
      </c>
      <c r="O2315" s="17">
        <f t="shared" si="113"/>
        <v>2.8694267515923566</v>
      </c>
    </row>
    <row r="2316" spans="10:15" x14ac:dyDescent="0.25">
      <c r="J2316" s="11">
        <v>362</v>
      </c>
      <c r="K2316" s="11">
        <v>5.6</v>
      </c>
      <c r="L2316" s="11">
        <v>25.49</v>
      </c>
      <c r="M2316" s="11">
        <v>9.0299999999999994</v>
      </c>
      <c r="N2316" s="11">
        <v>19.190000000000001</v>
      </c>
      <c r="O2316" s="17">
        <f t="shared" si="113"/>
        <v>2.8757961783439487</v>
      </c>
    </row>
    <row r="2317" spans="10:15" x14ac:dyDescent="0.25">
      <c r="J2317" s="11">
        <v>426</v>
      </c>
      <c r="K2317" s="11">
        <v>5.71</v>
      </c>
      <c r="L2317" s="11">
        <v>19.21</v>
      </c>
      <c r="M2317" s="11">
        <v>9.09</v>
      </c>
      <c r="N2317" s="11">
        <v>16.350000000000001</v>
      </c>
      <c r="O2317" s="17">
        <f t="shared" si="113"/>
        <v>2.894904458598726</v>
      </c>
    </row>
    <row r="2318" spans="10:15" x14ac:dyDescent="0.25">
      <c r="J2318" s="11">
        <v>121</v>
      </c>
      <c r="K2318" s="11">
        <v>5.25</v>
      </c>
      <c r="L2318" s="11">
        <v>20.18</v>
      </c>
      <c r="M2318" s="11">
        <v>9.1</v>
      </c>
      <c r="N2318" s="11">
        <v>17.86</v>
      </c>
      <c r="O2318" s="17">
        <f t="shared" si="113"/>
        <v>2.8980891719745219</v>
      </c>
    </row>
    <row r="2319" spans="10:15" x14ac:dyDescent="0.25">
      <c r="J2319" s="11">
        <v>128</v>
      </c>
      <c r="K2319" s="11">
        <v>5.48</v>
      </c>
      <c r="L2319" s="11">
        <v>28.11</v>
      </c>
      <c r="M2319" s="11">
        <v>9.1199999999999992</v>
      </c>
      <c r="N2319" s="11">
        <v>20.74</v>
      </c>
      <c r="O2319" s="17">
        <f t="shared" si="113"/>
        <v>2.9044585987261144</v>
      </c>
    </row>
    <row r="2320" spans="10:15" x14ac:dyDescent="0.25">
      <c r="J2320" s="11">
        <v>203</v>
      </c>
      <c r="K2320" s="11">
        <v>5.53</v>
      </c>
      <c r="L2320" s="11">
        <v>27.13</v>
      </c>
      <c r="M2320" s="11">
        <v>9.17</v>
      </c>
      <c r="N2320" s="11">
        <v>19.82</v>
      </c>
      <c r="O2320" s="17">
        <f t="shared" si="113"/>
        <v>2.9203821656050954</v>
      </c>
    </row>
    <row r="2321" spans="10:15" x14ac:dyDescent="0.25">
      <c r="J2321" s="11">
        <v>368</v>
      </c>
      <c r="K2321" s="11">
        <v>5.6</v>
      </c>
      <c r="L2321" s="11">
        <v>28.1</v>
      </c>
      <c r="M2321" s="11">
        <v>9.1999999999999993</v>
      </c>
      <c r="N2321" s="11">
        <v>20.45</v>
      </c>
      <c r="O2321" s="17">
        <f t="shared" si="113"/>
        <v>2.9299363057324839</v>
      </c>
    </row>
    <row r="2322" spans="10:15" x14ac:dyDescent="0.25">
      <c r="J2322" s="11">
        <v>204</v>
      </c>
      <c r="K2322" s="11">
        <v>4.7699999999999996</v>
      </c>
      <c r="L2322" s="11">
        <v>18.79</v>
      </c>
      <c r="M2322" s="11">
        <v>9.26</v>
      </c>
      <c r="N2322" s="11">
        <v>17.11</v>
      </c>
      <c r="O2322" s="17">
        <f t="shared" si="113"/>
        <v>2.9490445859872612</v>
      </c>
    </row>
    <row r="2323" spans="10:15" x14ac:dyDescent="0.25">
      <c r="J2323" s="11">
        <v>365</v>
      </c>
      <c r="K2323" s="11">
        <v>5.82</v>
      </c>
      <c r="L2323" s="11">
        <v>19.420000000000002</v>
      </c>
      <c r="M2323" s="11">
        <v>9.26</v>
      </c>
      <c r="N2323" s="11">
        <v>16.579999999999998</v>
      </c>
      <c r="O2323" s="17">
        <f t="shared" si="113"/>
        <v>2.9490445859872612</v>
      </c>
    </row>
    <row r="2324" spans="10:15" x14ac:dyDescent="0.25">
      <c r="J2324" s="11">
        <v>116</v>
      </c>
      <c r="K2324" s="11">
        <v>5.29</v>
      </c>
      <c r="L2324" s="11">
        <v>16.55</v>
      </c>
      <c r="M2324" s="11">
        <v>9.2899999999999991</v>
      </c>
      <c r="N2324" s="11">
        <v>15.76</v>
      </c>
      <c r="O2324" s="17">
        <f t="shared" si="113"/>
        <v>2.9585987261146491</v>
      </c>
    </row>
    <row r="2325" spans="10:15" x14ac:dyDescent="0.25">
      <c r="J2325" s="11">
        <v>22</v>
      </c>
      <c r="K2325" s="11">
        <v>5.46</v>
      </c>
      <c r="L2325" s="11">
        <v>22.87</v>
      </c>
      <c r="M2325" s="11">
        <v>9.31</v>
      </c>
      <c r="N2325" s="11">
        <v>18.440000000000001</v>
      </c>
      <c r="O2325" s="17">
        <f t="shared" si="113"/>
        <v>2.9649681528662422</v>
      </c>
    </row>
    <row r="2326" spans="10:15" x14ac:dyDescent="0.25">
      <c r="J2326" s="11">
        <v>357</v>
      </c>
      <c r="K2326" s="11">
        <v>6.11</v>
      </c>
      <c r="L2326" s="11">
        <v>31.98</v>
      </c>
      <c r="M2326" s="11">
        <v>9.32</v>
      </c>
      <c r="N2326" s="11">
        <v>21.55</v>
      </c>
      <c r="O2326" s="17">
        <f t="shared" si="113"/>
        <v>2.968152866242038</v>
      </c>
    </row>
    <row r="2327" spans="10:15" x14ac:dyDescent="0.25">
      <c r="J2327" s="11">
        <v>430</v>
      </c>
      <c r="K2327" s="11">
        <v>6.12</v>
      </c>
      <c r="L2327" s="11">
        <v>18.100000000000001</v>
      </c>
      <c r="M2327" s="11">
        <v>9.32</v>
      </c>
      <c r="N2327" s="11">
        <v>16.02</v>
      </c>
      <c r="O2327" s="17">
        <f t="shared" si="113"/>
        <v>2.968152866242038</v>
      </c>
    </row>
    <row r="2328" spans="10:15" x14ac:dyDescent="0.25">
      <c r="J2328" s="11">
        <v>106</v>
      </c>
      <c r="K2328" s="11">
        <v>5.98</v>
      </c>
      <c r="L2328" s="11">
        <v>24.73</v>
      </c>
      <c r="M2328" s="11">
        <v>9.35</v>
      </c>
      <c r="N2328" s="11">
        <v>18.77</v>
      </c>
      <c r="O2328" s="17">
        <f t="shared" ref="O2328:O2391" si="114">M2328/3.14</f>
        <v>2.9777070063694264</v>
      </c>
    </row>
    <row r="2329" spans="10:15" x14ac:dyDescent="0.25">
      <c r="J2329" s="11">
        <v>247</v>
      </c>
      <c r="K2329" s="11">
        <v>5.75</v>
      </c>
      <c r="L2329" s="11">
        <v>17.91</v>
      </c>
      <c r="M2329" s="11">
        <v>9.3800000000000008</v>
      </c>
      <c r="N2329" s="11">
        <v>15.94</v>
      </c>
      <c r="O2329" s="17">
        <f t="shared" si="114"/>
        <v>2.9872611464968153</v>
      </c>
    </row>
    <row r="2330" spans="10:15" x14ac:dyDescent="0.25">
      <c r="J2330" s="11">
        <v>273</v>
      </c>
      <c r="K2330" s="11">
        <v>5.9</v>
      </c>
      <c r="L2330" s="11">
        <v>23.44</v>
      </c>
      <c r="M2330" s="11">
        <v>9.4</v>
      </c>
      <c r="N2330" s="11">
        <v>18.07</v>
      </c>
      <c r="O2330" s="17">
        <f t="shared" si="114"/>
        <v>2.9936305732484074</v>
      </c>
    </row>
    <row r="2331" spans="10:15" x14ac:dyDescent="0.25">
      <c r="J2331" s="11">
        <v>279</v>
      </c>
      <c r="K2331" s="11">
        <v>5.9</v>
      </c>
      <c r="L2331" s="11">
        <v>21.02</v>
      </c>
      <c r="M2331" s="11">
        <v>9.5399999999999991</v>
      </c>
      <c r="N2331" s="11">
        <v>17.64</v>
      </c>
      <c r="O2331" s="17">
        <f t="shared" si="114"/>
        <v>3.0382165605095537</v>
      </c>
    </row>
    <row r="2332" spans="10:15" x14ac:dyDescent="0.25">
      <c r="J2332" s="11">
        <v>255</v>
      </c>
      <c r="K2332" s="11">
        <v>6.16</v>
      </c>
      <c r="L2332" s="11">
        <v>28.79</v>
      </c>
      <c r="M2332" s="11">
        <v>9.57</v>
      </c>
      <c r="N2332" s="11">
        <v>20.41</v>
      </c>
      <c r="O2332" s="17">
        <f t="shared" si="114"/>
        <v>3.0477707006369426</v>
      </c>
    </row>
    <row r="2333" spans="10:15" x14ac:dyDescent="0.25">
      <c r="J2333" s="11">
        <v>297</v>
      </c>
      <c r="K2333" s="11">
        <v>6.36</v>
      </c>
      <c r="L2333" s="11">
        <v>27.6</v>
      </c>
      <c r="M2333" s="11">
        <v>9.59</v>
      </c>
      <c r="N2333" s="11">
        <v>19.72</v>
      </c>
      <c r="O2333" s="17">
        <f t="shared" si="114"/>
        <v>3.0541401273885347</v>
      </c>
    </row>
    <row r="2334" spans="10:15" x14ac:dyDescent="0.25">
      <c r="J2334" s="11">
        <v>39</v>
      </c>
      <c r="K2334" s="11">
        <v>5.83</v>
      </c>
      <c r="L2334" s="11">
        <v>21.31</v>
      </c>
      <c r="M2334" s="11">
        <v>9.6199999999999992</v>
      </c>
      <c r="N2334" s="11">
        <v>17.82</v>
      </c>
      <c r="O2334" s="17">
        <f t="shared" si="114"/>
        <v>3.0636942675159231</v>
      </c>
    </row>
    <row r="2335" spans="10:15" x14ac:dyDescent="0.25">
      <c r="J2335" s="11">
        <v>288</v>
      </c>
      <c r="K2335" s="11">
        <v>6.36</v>
      </c>
      <c r="L2335" s="11">
        <v>23.74</v>
      </c>
      <c r="M2335" s="11">
        <v>9.64</v>
      </c>
      <c r="N2335" s="11">
        <v>18.260000000000002</v>
      </c>
      <c r="O2335" s="17">
        <f t="shared" si="114"/>
        <v>3.0700636942675161</v>
      </c>
    </row>
    <row r="2336" spans="10:15" x14ac:dyDescent="0.25">
      <c r="J2336" s="11">
        <v>19</v>
      </c>
      <c r="K2336" s="11">
        <v>6.55</v>
      </c>
      <c r="L2336" s="11">
        <v>29.61</v>
      </c>
      <c r="M2336" s="11">
        <v>9.65</v>
      </c>
      <c r="N2336" s="11">
        <v>20.32</v>
      </c>
      <c r="O2336" s="17">
        <f t="shared" si="114"/>
        <v>3.073248407643312</v>
      </c>
    </row>
    <row r="2337" spans="10:15" x14ac:dyDescent="0.25">
      <c r="J2337" s="11">
        <v>216</v>
      </c>
      <c r="K2337" s="11">
        <v>5.81</v>
      </c>
      <c r="L2337" s="11">
        <v>27.53</v>
      </c>
      <c r="M2337" s="11">
        <v>9.67</v>
      </c>
      <c r="N2337" s="11">
        <v>20.32</v>
      </c>
      <c r="O2337" s="17">
        <f t="shared" si="114"/>
        <v>3.0796178343949041</v>
      </c>
    </row>
    <row r="2338" spans="10:15" x14ac:dyDescent="0.25">
      <c r="J2338" s="11">
        <v>301</v>
      </c>
      <c r="K2338" s="11">
        <v>6.04</v>
      </c>
      <c r="L2338" s="11">
        <v>24.47</v>
      </c>
      <c r="M2338" s="11">
        <v>9.69</v>
      </c>
      <c r="N2338" s="11">
        <v>18.98</v>
      </c>
      <c r="O2338" s="17">
        <f t="shared" si="114"/>
        <v>3.0859872611464967</v>
      </c>
    </row>
    <row r="2339" spans="10:15" x14ac:dyDescent="0.25">
      <c r="J2339" s="11">
        <v>90</v>
      </c>
      <c r="K2339" s="11">
        <v>6.3</v>
      </c>
      <c r="L2339" s="11">
        <v>29.19</v>
      </c>
      <c r="M2339" s="11">
        <v>9.75</v>
      </c>
      <c r="N2339" s="11">
        <v>20.57</v>
      </c>
      <c r="O2339" s="17">
        <f t="shared" si="114"/>
        <v>3.105095541401274</v>
      </c>
    </row>
    <row r="2340" spans="10:15" x14ac:dyDescent="0.25">
      <c r="J2340" s="11">
        <v>134</v>
      </c>
      <c r="K2340" s="11">
        <v>6.91</v>
      </c>
      <c r="L2340" s="11">
        <v>27.38</v>
      </c>
      <c r="M2340" s="11">
        <v>9.86</v>
      </c>
      <c r="N2340" s="11">
        <v>19.829999999999998</v>
      </c>
      <c r="O2340" s="17">
        <f t="shared" si="114"/>
        <v>3.1401273885350314</v>
      </c>
    </row>
    <row r="2341" spans="10:15" x14ac:dyDescent="0.25">
      <c r="J2341" s="11">
        <v>337</v>
      </c>
      <c r="K2341" s="11">
        <v>5.82</v>
      </c>
      <c r="L2341" s="11">
        <v>27.53</v>
      </c>
      <c r="M2341" s="11">
        <v>9.86</v>
      </c>
      <c r="N2341" s="11">
        <v>20.12</v>
      </c>
      <c r="O2341" s="17">
        <f t="shared" si="114"/>
        <v>3.1401273885350314</v>
      </c>
    </row>
    <row r="2342" spans="10:15" x14ac:dyDescent="0.25">
      <c r="J2342" s="11">
        <v>41</v>
      </c>
      <c r="K2342" s="11">
        <v>6.73</v>
      </c>
      <c r="L2342" s="11">
        <v>27.41</v>
      </c>
      <c r="M2342" s="11">
        <v>9.91</v>
      </c>
      <c r="N2342" s="11">
        <v>20.7</v>
      </c>
      <c r="O2342" s="17">
        <f t="shared" si="114"/>
        <v>3.1560509554140128</v>
      </c>
    </row>
    <row r="2343" spans="10:15" x14ac:dyDescent="0.25">
      <c r="J2343" s="11">
        <v>283</v>
      </c>
      <c r="K2343" s="11">
        <v>6.76</v>
      </c>
      <c r="L2343" s="11">
        <v>12.28</v>
      </c>
      <c r="M2343" s="11">
        <v>9.94</v>
      </c>
      <c r="N2343" s="11">
        <v>13.34</v>
      </c>
      <c r="O2343" s="17">
        <f t="shared" si="114"/>
        <v>3.1656050955414008</v>
      </c>
    </row>
    <row r="2344" spans="10:15" x14ac:dyDescent="0.25">
      <c r="J2344" s="11">
        <v>356</v>
      </c>
      <c r="K2344" s="11">
        <v>6.49</v>
      </c>
      <c r="L2344" s="11">
        <v>34</v>
      </c>
      <c r="M2344" s="11">
        <v>9.9600000000000009</v>
      </c>
      <c r="N2344" s="11">
        <v>22.49</v>
      </c>
      <c r="O2344" s="17">
        <f t="shared" si="114"/>
        <v>3.1719745222929938</v>
      </c>
    </row>
    <row r="2345" spans="10:15" x14ac:dyDescent="0.25">
      <c r="J2345" s="11">
        <v>62</v>
      </c>
      <c r="K2345" s="11">
        <v>7.19</v>
      </c>
      <c r="L2345" s="11">
        <v>32.51</v>
      </c>
      <c r="M2345" s="11">
        <v>10</v>
      </c>
      <c r="N2345" s="11">
        <v>22.03</v>
      </c>
      <c r="O2345" s="17">
        <f t="shared" si="114"/>
        <v>3.1847133757961781</v>
      </c>
    </row>
    <row r="2346" spans="10:15" x14ac:dyDescent="0.25">
      <c r="J2346" s="11">
        <v>309</v>
      </c>
      <c r="K2346" s="11">
        <v>6.99</v>
      </c>
      <c r="L2346" s="11">
        <v>15.66</v>
      </c>
      <c r="M2346" s="11">
        <v>10.01</v>
      </c>
      <c r="N2346" s="11">
        <v>15.14</v>
      </c>
      <c r="O2346" s="17">
        <f t="shared" si="114"/>
        <v>3.1878980891719744</v>
      </c>
    </row>
    <row r="2347" spans="10:15" x14ac:dyDescent="0.25">
      <c r="J2347" s="11">
        <v>336</v>
      </c>
      <c r="K2347" s="11">
        <v>5.76</v>
      </c>
      <c r="L2347" s="11">
        <v>21.07</v>
      </c>
      <c r="M2347" s="11">
        <v>10.050000000000001</v>
      </c>
      <c r="N2347" s="11">
        <v>18.07</v>
      </c>
      <c r="O2347" s="17">
        <f t="shared" si="114"/>
        <v>3.2006369426751595</v>
      </c>
    </row>
    <row r="2348" spans="10:15" x14ac:dyDescent="0.25">
      <c r="J2348" s="11">
        <v>227</v>
      </c>
      <c r="K2348" s="11">
        <v>6.67</v>
      </c>
      <c r="L2348" s="11">
        <v>14.05</v>
      </c>
      <c r="M2348" s="11">
        <v>10.130000000000001</v>
      </c>
      <c r="N2348" s="11">
        <v>14.03</v>
      </c>
      <c r="O2348" s="17">
        <f t="shared" si="114"/>
        <v>3.2261146496815289</v>
      </c>
    </row>
    <row r="2349" spans="10:15" x14ac:dyDescent="0.25">
      <c r="J2349" s="11">
        <v>161</v>
      </c>
      <c r="K2349" s="11">
        <v>6.99</v>
      </c>
      <c r="L2349" s="11">
        <v>21.39</v>
      </c>
      <c r="M2349" s="11">
        <v>10.19</v>
      </c>
      <c r="N2349" s="11">
        <v>17.600000000000001</v>
      </c>
      <c r="O2349" s="17">
        <f t="shared" si="114"/>
        <v>3.2452229299363053</v>
      </c>
    </row>
    <row r="2350" spans="10:15" x14ac:dyDescent="0.25">
      <c r="J2350" s="11">
        <v>262</v>
      </c>
      <c r="K2350" s="11">
        <v>7.02</v>
      </c>
      <c r="L2350" s="11">
        <v>26.04</v>
      </c>
      <c r="M2350" s="11">
        <v>10.19</v>
      </c>
      <c r="N2350" s="11">
        <v>19.28</v>
      </c>
      <c r="O2350" s="17">
        <f t="shared" si="114"/>
        <v>3.2452229299363053</v>
      </c>
    </row>
    <row r="2351" spans="10:15" x14ac:dyDescent="0.25">
      <c r="J2351" s="11">
        <v>146</v>
      </c>
      <c r="K2351" s="11">
        <v>7.36</v>
      </c>
      <c r="L2351" s="11">
        <v>20.74</v>
      </c>
      <c r="M2351" s="11">
        <v>10.31</v>
      </c>
      <c r="N2351" s="11">
        <v>17.100000000000001</v>
      </c>
      <c r="O2351" s="17">
        <f t="shared" si="114"/>
        <v>3.2834394904458599</v>
      </c>
    </row>
    <row r="2352" spans="10:15" x14ac:dyDescent="0.25">
      <c r="J2352" s="11">
        <v>278</v>
      </c>
      <c r="K2352" s="11">
        <v>5.47</v>
      </c>
      <c r="L2352" s="11">
        <v>26.63</v>
      </c>
      <c r="M2352" s="11">
        <v>10.31</v>
      </c>
      <c r="N2352" s="11">
        <v>20.43</v>
      </c>
      <c r="O2352" s="17">
        <f t="shared" si="114"/>
        <v>3.2834394904458599</v>
      </c>
    </row>
    <row r="2353" spans="10:15" x14ac:dyDescent="0.25">
      <c r="J2353" s="11">
        <v>326</v>
      </c>
      <c r="K2353" s="11">
        <v>6.8</v>
      </c>
      <c r="L2353" s="11">
        <v>14.23</v>
      </c>
      <c r="M2353" s="11">
        <v>10.31</v>
      </c>
      <c r="N2353" s="11">
        <v>14.21</v>
      </c>
      <c r="O2353" s="17">
        <f t="shared" si="114"/>
        <v>3.2834394904458599</v>
      </c>
    </row>
    <row r="2354" spans="10:15" x14ac:dyDescent="0.25">
      <c r="J2354" s="11">
        <v>91</v>
      </c>
      <c r="K2354" s="11">
        <v>7.59</v>
      </c>
      <c r="L2354" s="11">
        <v>21.84</v>
      </c>
      <c r="M2354" s="11">
        <v>10.38</v>
      </c>
      <c r="N2354" s="11">
        <v>17.600000000000001</v>
      </c>
      <c r="O2354" s="17">
        <f t="shared" si="114"/>
        <v>3.3057324840764331</v>
      </c>
    </row>
    <row r="2355" spans="10:15" x14ac:dyDescent="0.25">
      <c r="J2355" s="11">
        <v>14</v>
      </c>
      <c r="K2355" s="11">
        <v>5.74</v>
      </c>
      <c r="L2355" s="11">
        <v>29.25</v>
      </c>
      <c r="M2355" s="11">
        <v>10.39</v>
      </c>
      <c r="N2355" s="11">
        <v>22.31</v>
      </c>
      <c r="O2355" s="17">
        <f t="shared" si="114"/>
        <v>3.3089171974522293</v>
      </c>
    </row>
    <row r="2356" spans="10:15" x14ac:dyDescent="0.25">
      <c r="J2356" s="11">
        <v>345</v>
      </c>
      <c r="K2356" s="11">
        <v>7.22</v>
      </c>
      <c r="L2356" s="11">
        <v>19.64</v>
      </c>
      <c r="M2356" s="11">
        <v>10.44</v>
      </c>
      <c r="N2356" s="11">
        <v>16.850000000000001</v>
      </c>
      <c r="O2356" s="17">
        <f t="shared" si="114"/>
        <v>3.3248407643312099</v>
      </c>
    </row>
    <row r="2357" spans="10:15" x14ac:dyDescent="0.25">
      <c r="J2357" s="11">
        <v>311</v>
      </c>
      <c r="K2357" s="11">
        <v>6.88</v>
      </c>
      <c r="L2357" s="11">
        <v>30.41</v>
      </c>
      <c r="M2357" s="11">
        <v>10.5</v>
      </c>
      <c r="N2357" s="11">
        <v>20.88</v>
      </c>
      <c r="O2357" s="17">
        <f t="shared" si="114"/>
        <v>3.3439490445859872</v>
      </c>
    </row>
    <row r="2358" spans="10:15" x14ac:dyDescent="0.25">
      <c r="J2358" s="11">
        <v>159</v>
      </c>
      <c r="K2358" s="11">
        <v>7.84</v>
      </c>
      <c r="L2358" s="11">
        <v>27.93</v>
      </c>
      <c r="M2358" s="11">
        <v>10.54</v>
      </c>
      <c r="N2358" s="11">
        <v>20.02</v>
      </c>
      <c r="O2358" s="17">
        <f t="shared" si="114"/>
        <v>3.3566878980891715</v>
      </c>
    </row>
    <row r="2359" spans="10:15" x14ac:dyDescent="0.25">
      <c r="J2359" s="11">
        <v>441</v>
      </c>
      <c r="K2359" s="11">
        <v>8.01</v>
      </c>
      <c r="L2359" s="11">
        <v>31.53</v>
      </c>
      <c r="M2359" s="11">
        <v>10.6</v>
      </c>
      <c r="N2359" s="11">
        <v>20.95</v>
      </c>
      <c r="O2359" s="17">
        <f t="shared" si="114"/>
        <v>3.3757961783439487</v>
      </c>
    </row>
    <row r="2360" spans="10:15" x14ac:dyDescent="0.25">
      <c r="J2360" s="11">
        <v>28</v>
      </c>
      <c r="K2360" s="11">
        <v>7.27</v>
      </c>
      <c r="L2360" s="11">
        <v>32.6</v>
      </c>
      <c r="M2360" s="11">
        <v>10.66</v>
      </c>
      <c r="N2360" s="11">
        <v>21.56</v>
      </c>
      <c r="O2360" s="17">
        <f t="shared" si="114"/>
        <v>3.394904458598726</v>
      </c>
    </row>
    <row r="2361" spans="10:15" x14ac:dyDescent="0.25">
      <c r="J2361" s="11">
        <v>358</v>
      </c>
      <c r="K2361" s="11">
        <v>7.07</v>
      </c>
      <c r="L2361" s="11">
        <v>21.77</v>
      </c>
      <c r="M2361" s="11">
        <v>10.66</v>
      </c>
      <c r="N2361" s="11">
        <v>17.82</v>
      </c>
      <c r="O2361" s="17">
        <f t="shared" si="114"/>
        <v>3.394904458598726</v>
      </c>
    </row>
    <row r="2362" spans="10:15" x14ac:dyDescent="0.25">
      <c r="J2362" s="11">
        <v>124</v>
      </c>
      <c r="K2362" s="11">
        <v>7.36</v>
      </c>
      <c r="L2362" s="11">
        <v>32.03</v>
      </c>
      <c r="M2362" s="11">
        <v>10.85</v>
      </c>
      <c r="N2362" s="11">
        <v>21.64</v>
      </c>
      <c r="O2362" s="17">
        <f t="shared" si="114"/>
        <v>3.4554140127388533</v>
      </c>
    </row>
    <row r="2363" spans="10:15" x14ac:dyDescent="0.25">
      <c r="J2363" s="11">
        <v>317</v>
      </c>
      <c r="K2363" s="11">
        <v>7.34</v>
      </c>
      <c r="L2363" s="11">
        <v>28.34</v>
      </c>
      <c r="M2363" s="11">
        <v>10.85</v>
      </c>
      <c r="N2363" s="11">
        <v>20.68</v>
      </c>
      <c r="O2363" s="17">
        <f t="shared" si="114"/>
        <v>3.4554140127388533</v>
      </c>
    </row>
    <row r="2364" spans="10:15" x14ac:dyDescent="0.25">
      <c r="J2364" s="11">
        <v>210</v>
      </c>
      <c r="K2364" s="11">
        <v>8.3000000000000007</v>
      </c>
      <c r="L2364" s="11">
        <v>27.03</v>
      </c>
      <c r="M2364" s="11">
        <v>10.89</v>
      </c>
      <c r="N2364" s="11">
        <v>20</v>
      </c>
      <c r="O2364" s="17">
        <f t="shared" si="114"/>
        <v>3.4681528662420384</v>
      </c>
    </row>
    <row r="2365" spans="10:15" x14ac:dyDescent="0.25">
      <c r="J2365" s="11">
        <v>243</v>
      </c>
      <c r="K2365" s="11">
        <v>6.47</v>
      </c>
      <c r="L2365" s="11">
        <v>13.07</v>
      </c>
      <c r="M2365" s="11">
        <v>11.07</v>
      </c>
      <c r="N2365" s="11">
        <v>15.01</v>
      </c>
      <c r="O2365" s="17">
        <f t="shared" si="114"/>
        <v>3.5254777070063694</v>
      </c>
    </row>
    <row r="2366" spans="10:15" x14ac:dyDescent="0.25">
      <c r="J2366" s="11">
        <v>339</v>
      </c>
      <c r="K2366" s="11">
        <v>8.23</v>
      </c>
      <c r="L2366" s="11">
        <v>31.98</v>
      </c>
      <c r="M2366" s="11">
        <v>11.09</v>
      </c>
      <c r="N2366" s="11">
        <v>21.4</v>
      </c>
      <c r="O2366" s="17">
        <f t="shared" si="114"/>
        <v>3.5318471337579616</v>
      </c>
    </row>
    <row r="2367" spans="10:15" x14ac:dyDescent="0.25">
      <c r="J2367" s="11">
        <v>11</v>
      </c>
      <c r="K2367" s="11">
        <v>8.7100000000000009</v>
      </c>
      <c r="L2367" s="11">
        <v>32.82</v>
      </c>
      <c r="M2367" s="11">
        <v>11.1</v>
      </c>
      <c r="N2367" s="11">
        <v>22.06</v>
      </c>
      <c r="O2367" s="17">
        <f t="shared" si="114"/>
        <v>3.5350318471337578</v>
      </c>
    </row>
    <row r="2368" spans="10:15" x14ac:dyDescent="0.25">
      <c r="J2368" s="11">
        <v>289</v>
      </c>
      <c r="K2368" s="11">
        <v>8.35</v>
      </c>
      <c r="L2368" s="11">
        <v>24.81</v>
      </c>
      <c r="M2368" s="11">
        <v>11.1</v>
      </c>
      <c r="N2368" s="11">
        <v>18.73</v>
      </c>
      <c r="O2368" s="17">
        <f t="shared" si="114"/>
        <v>3.5350318471337578</v>
      </c>
    </row>
    <row r="2369" spans="10:15" x14ac:dyDescent="0.25">
      <c r="J2369" s="11">
        <v>407</v>
      </c>
      <c r="K2369" s="11">
        <v>8.07</v>
      </c>
      <c r="L2369" s="11">
        <v>33.409999999999997</v>
      </c>
      <c r="M2369" s="11">
        <v>11.13</v>
      </c>
      <c r="N2369" s="11">
        <v>22.3</v>
      </c>
      <c r="O2369" s="17">
        <f t="shared" si="114"/>
        <v>3.5445859872611467</v>
      </c>
    </row>
    <row r="2370" spans="10:15" x14ac:dyDescent="0.25">
      <c r="J2370" s="11">
        <v>302</v>
      </c>
      <c r="K2370" s="11">
        <v>6.98</v>
      </c>
      <c r="L2370" s="11">
        <v>30.92</v>
      </c>
      <c r="M2370" s="11">
        <v>11.18</v>
      </c>
      <c r="N2370" s="11">
        <v>22</v>
      </c>
      <c r="O2370" s="17">
        <f t="shared" si="114"/>
        <v>3.5605095541401273</v>
      </c>
    </row>
    <row r="2371" spans="10:15" x14ac:dyDescent="0.25">
      <c r="J2371" s="11">
        <v>61</v>
      </c>
      <c r="K2371" s="11">
        <v>7.79</v>
      </c>
      <c r="L2371" s="11">
        <v>33.75</v>
      </c>
      <c r="M2371" s="11">
        <v>11.19</v>
      </c>
      <c r="N2371" s="11">
        <v>22.57</v>
      </c>
      <c r="O2371" s="17">
        <f t="shared" si="114"/>
        <v>3.5636942675159231</v>
      </c>
    </row>
    <row r="2372" spans="10:15" x14ac:dyDescent="0.25">
      <c r="J2372" s="11">
        <v>175</v>
      </c>
      <c r="K2372" s="11">
        <v>7.38</v>
      </c>
      <c r="L2372" s="11">
        <v>27.18</v>
      </c>
      <c r="M2372" s="11">
        <v>11.2</v>
      </c>
      <c r="N2372" s="11">
        <v>20.420000000000002</v>
      </c>
      <c r="O2372" s="17">
        <f t="shared" si="114"/>
        <v>3.5668789808917194</v>
      </c>
    </row>
    <row r="2373" spans="10:15" x14ac:dyDescent="0.25">
      <c r="J2373" s="11">
        <v>411</v>
      </c>
      <c r="K2373" s="11">
        <v>8.6300000000000008</v>
      </c>
      <c r="L2373" s="11">
        <v>24.58</v>
      </c>
      <c r="M2373" s="11">
        <v>11.29</v>
      </c>
      <c r="N2373" s="11">
        <v>19.27</v>
      </c>
      <c r="O2373" s="17">
        <f t="shared" si="114"/>
        <v>3.5955414012738851</v>
      </c>
    </row>
    <row r="2374" spans="10:15" x14ac:dyDescent="0.25">
      <c r="J2374" s="11">
        <v>413</v>
      </c>
      <c r="K2374" s="11">
        <v>6.7</v>
      </c>
      <c r="L2374" s="11">
        <v>19.25</v>
      </c>
      <c r="M2374" s="11">
        <v>11.29</v>
      </c>
      <c r="N2374" s="11">
        <v>17.64</v>
      </c>
      <c r="O2374" s="17">
        <f t="shared" si="114"/>
        <v>3.5955414012738851</v>
      </c>
    </row>
    <row r="2375" spans="10:15" x14ac:dyDescent="0.25">
      <c r="J2375" s="11">
        <v>248</v>
      </c>
      <c r="K2375" s="11">
        <v>8.06</v>
      </c>
      <c r="L2375" s="11">
        <v>26.14</v>
      </c>
      <c r="M2375" s="11">
        <v>11.3</v>
      </c>
      <c r="N2375" s="11">
        <v>19.61</v>
      </c>
      <c r="O2375" s="17">
        <f t="shared" si="114"/>
        <v>3.5987261146496814</v>
      </c>
    </row>
    <row r="2376" spans="10:15" x14ac:dyDescent="0.25">
      <c r="J2376" s="11">
        <v>436</v>
      </c>
      <c r="K2376" s="11">
        <v>9.26</v>
      </c>
      <c r="L2376" s="11">
        <v>29.1</v>
      </c>
      <c r="M2376" s="11">
        <v>11.31</v>
      </c>
      <c r="N2376" s="11">
        <v>20.61</v>
      </c>
      <c r="O2376" s="17">
        <f t="shared" si="114"/>
        <v>3.6019108280254777</v>
      </c>
    </row>
    <row r="2377" spans="10:15" x14ac:dyDescent="0.25">
      <c r="J2377" s="11">
        <v>287</v>
      </c>
      <c r="K2377" s="11">
        <v>8.8699999999999992</v>
      </c>
      <c r="L2377" s="11">
        <v>35.57</v>
      </c>
      <c r="M2377" s="11">
        <v>11.32</v>
      </c>
      <c r="N2377" s="11">
        <v>22.43</v>
      </c>
      <c r="O2377" s="17">
        <f t="shared" si="114"/>
        <v>3.605095541401274</v>
      </c>
    </row>
    <row r="2378" spans="10:15" x14ac:dyDescent="0.25">
      <c r="J2378" s="11">
        <v>193</v>
      </c>
      <c r="K2378" s="11">
        <v>7.82</v>
      </c>
      <c r="L2378" s="11">
        <v>31.71</v>
      </c>
      <c r="M2378" s="11">
        <v>11.35</v>
      </c>
      <c r="N2378" s="11">
        <v>22.16</v>
      </c>
      <c r="O2378" s="17">
        <f t="shared" si="114"/>
        <v>3.614649681528662</v>
      </c>
    </row>
    <row r="2379" spans="10:15" x14ac:dyDescent="0.25">
      <c r="J2379" s="11">
        <v>261</v>
      </c>
      <c r="K2379" s="11">
        <v>8.6999999999999993</v>
      </c>
      <c r="L2379" s="11">
        <v>14.47</v>
      </c>
      <c r="M2379" s="11">
        <v>11.4</v>
      </c>
      <c r="N2379" s="11">
        <v>14.69</v>
      </c>
      <c r="O2379" s="17">
        <f t="shared" si="114"/>
        <v>3.6305732484076434</v>
      </c>
    </row>
    <row r="2380" spans="10:15" x14ac:dyDescent="0.25">
      <c r="J2380" s="11">
        <v>192</v>
      </c>
      <c r="K2380" s="11">
        <v>8.92</v>
      </c>
      <c r="L2380" s="11">
        <v>40.799999999999997</v>
      </c>
      <c r="M2380" s="11">
        <v>11.41</v>
      </c>
      <c r="N2380" s="11">
        <v>24.33</v>
      </c>
      <c r="O2380" s="17">
        <f t="shared" si="114"/>
        <v>3.6337579617834392</v>
      </c>
    </row>
    <row r="2381" spans="10:15" x14ac:dyDescent="0.25">
      <c r="J2381" s="11">
        <v>218</v>
      </c>
      <c r="K2381" s="11">
        <v>8.6999999999999993</v>
      </c>
      <c r="L2381" s="11">
        <v>38.14</v>
      </c>
      <c r="M2381" s="11">
        <v>11.41</v>
      </c>
      <c r="N2381" s="11">
        <v>23.81</v>
      </c>
      <c r="O2381" s="17">
        <f t="shared" si="114"/>
        <v>3.6337579617834392</v>
      </c>
    </row>
    <row r="2382" spans="10:15" x14ac:dyDescent="0.25">
      <c r="J2382" s="11">
        <v>344</v>
      </c>
      <c r="K2382" s="11">
        <v>8.17</v>
      </c>
      <c r="L2382" s="11">
        <v>20.65</v>
      </c>
      <c r="M2382" s="11">
        <v>11.44</v>
      </c>
      <c r="N2382" s="11">
        <v>17.760000000000002</v>
      </c>
      <c r="O2382" s="17">
        <f t="shared" si="114"/>
        <v>3.6433121019108277</v>
      </c>
    </row>
    <row r="2383" spans="10:15" x14ac:dyDescent="0.25">
      <c r="J2383" s="11">
        <v>453</v>
      </c>
      <c r="K2383" s="11">
        <v>9.1199999999999992</v>
      </c>
      <c r="L2383" s="11">
        <v>23.79</v>
      </c>
      <c r="M2383" s="11">
        <v>11.54</v>
      </c>
      <c r="N2383" s="11">
        <v>18.91</v>
      </c>
      <c r="O2383" s="17">
        <f t="shared" si="114"/>
        <v>3.6751592356687892</v>
      </c>
    </row>
    <row r="2384" spans="10:15" x14ac:dyDescent="0.25">
      <c r="J2384" s="11">
        <v>53</v>
      </c>
      <c r="K2384" s="11">
        <v>9.5299999999999994</v>
      </c>
      <c r="L2384" s="11">
        <v>31.06</v>
      </c>
      <c r="M2384" s="11">
        <v>11.57</v>
      </c>
      <c r="N2384" s="11">
        <v>20.98</v>
      </c>
      <c r="O2384" s="17">
        <f t="shared" si="114"/>
        <v>3.6847133757961781</v>
      </c>
    </row>
    <row r="2385" spans="10:15" x14ac:dyDescent="0.25">
      <c r="J2385" s="11">
        <v>35</v>
      </c>
      <c r="K2385" s="11">
        <v>9.41</v>
      </c>
      <c r="L2385" s="11">
        <v>29.94</v>
      </c>
      <c r="M2385" s="11">
        <v>11.59</v>
      </c>
      <c r="N2385" s="11">
        <v>20.76</v>
      </c>
      <c r="O2385" s="17">
        <f t="shared" si="114"/>
        <v>3.6910828025477707</v>
      </c>
    </row>
    <row r="2386" spans="10:15" x14ac:dyDescent="0.25">
      <c r="J2386" s="11">
        <v>250</v>
      </c>
      <c r="K2386" s="11">
        <v>9.5500000000000007</v>
      </c>
      <c r="L2386" s="11">
        <v>40.24</v>
      </c>
      <c r="M2386" s="11">
        <v>11.59</v>
      </c>
      <c r="N2386" s="11">
        <v>24.35</v>
      </c>
      <c r="O2386" s="17">
        <f t="shared" si="114"/>
        <v>3.6910828025477707</v>
      </c>
    </row>
    <row r="2387" spans="10:15" x14ac:dyDescent="0.25">
      <c r="J2387" s="11">
        <v>129</v>
      </c>
      <c r="K2387" s="11">
        <v>9.51</v>
      </c>
      <c r="L2387" s="11">
        <v>33.14</v>
      </c>
      <c r="M2387" s="11">
        <v>11.6</v>
      </c>
      <c r="N2387" s="11">
        <v>21.58</v>
      </c>
      <c r="O2387" s="17">
        <f t="shared" si="114"/>
        <v>3.6942675159235665</v>
      </c>
    </row>
    <row r="2388" spans="10:15" x14ac:dyDescent="0.25">
      <c r="J2388" s="11">
        <v>226</v>
      </c>
      <c r="K2388" s="11">
        <v>7.82</v>
      </c>
      <c r="L2388" s="11">
        <v>24.36</v>
      </c>
      <c r="M2388" s="11">
        <v>11.74</v>
      </c>
      <c r="N2388" s="11">
        <v>19.12</v>
      </c>
      <c r="O2388" s="17">
        <f t="shared" si="114"/>
        <v>3.7388535031847132</v>
      </c>
    </row>
    <row r="2389" spans="10:15" x14ac:dyDescent="0.25">
      <c r="J2389" s="11">
        <v>427</v>
      </c>
      <c r="K2389" s="11">
        <v>8.17</v>
      </c>
      <c r="L2389" s="11">
        <v>26.66</v>
      </c>
      <c r="M2389" s="11">
        <v>11.81</v>
      </c>
      <c r="N2389" s="11">
        <v>20.32</v>
      </c>
      <c r="O2389" s="17">
        <f t="shared" si="114"/>
        <v>3.7611464968152868</v>
      </c>
    </row>
    <row r="2390" spans="10:15" x14ac:dyDescent="0.25">
      <c r="J2390" s="11">
        <v>187</v>
      </c>
      <c r="K2390" s="11">
        <v>9.85</v>
      </c>
      <c r="L2390" s="11">
        <v>18.309999999999999</v>
      </c>
      <c r="M2390" s="11">
        <v>11.9</v>
      </c>
      <c r="N2390" s="11">
        <v>16.190000000000001</v>
      </c>
      <c r="O2390" s="17">
        <f t="shared" si="114"/>
        <v>3.7898089171974521</v>
      </c>
    </row>
    <row r="2391" spans="10:15" x14ac:dyDescent="0.25">
      <c r="J2391" s="11">
        <v>29</v>
      </c>
      <c r="K2391" s="11">
        <v>9.7899999999999991</v>
      </c>
      <c r="L2391" s="11">
        <v>35.89</v>
      </c>
      <c r="M2391" s="11">
        <v>12.03</v>
      </c>
      <c r="N2391" s="11">
        <v>23.1</v>
      </c>
      <c r="O2391" s="17">
        <f t="shared" si="114"/>
        <v>3.831210191082802</v>
      </c>
    </row>
    <row r="2392" spans="10:15" x14ac:dyDescent="0.25">
      <c r="J2392" s="11">
        <v>306</v>
      </c>
      <c r="K2392" s="11">
        <v>10.25</v>
      </c>
      <c r="L2392" s="11">
        <v>37.36</v>
      </c>
      <c r="M2392" s="11">
        <v>12.06</v>
      </c>
      <c r="N2392" s="11">
        <v>23.13</v>
      </c>
      <c r="O2392" s="17">
        <f t="shared" ref="O2392:O2455" si="115">M2392/3.14</f>
        <v>3.8407643312101909</v>
      </c>
    </row>
    <row r="2393" spans="10:15" x14ac:dyDescent="0.25">
      <c r="J2393" s="11">
        <v>185</v>
      </c>
      <c r="K2393" s="11">
        <v>9.27</v>
      </c>
      <c r="L2393" s="11">
        <v>42.43</v>
      </c>
      <c r="M2393" s="11">
        <v>12.1</v>
      </c>
      <c r="N2393" s="11">
        <v>24.55</v>
      </c>
      <c r="O2393" s="17">
        <f t="shared" si="115"/>
        <v>3.8535031847133756</v>
      </c>
    </row>
    <row r="2394" spans="10:15" x14ac:dyDescent="0.25">
      <c r="J2394" s="11">
        <v>44</v>
      </c>
      <c r="K2394" s="11">
        <v>9.6199999999999992</v>
      </c>
      <c r="L2394" s="11">
        <v>44.73</v>
      </c>
      <c r="M2394" s="11">
        <v>12.23</v>
      </c>
      <c r="N2394" s="11">
        <v>25.91</v>
      </c>
      <c r="O2394" s="17">
        <f t="shared" si="115"/>
        <v>3.894904458598726</v>
      </c>
    </row>
    <row r="2395" spans="10:15" x14ac:dyDescent="0.25">
      <c r="J2395" s="11">
        <v>319</v>
      </c>
      <c r="K2395" s="11">
        <v>9.83</v>
      </c>
      <c r="L2395" s="11">
        <v>25.6</v>
      </c>
      <c r="M2395" s="11">
        <v>12.23</v>
      </c>
      <c r="N2395" s="11">
        <v>19.579999999999998</v>
      </c>
      <c r="O2395" s="17">
        <f t="shared" si="115"/>
        <v>3.894904458598726</v>
      </c>
    </row>
    <row r="2396" spans="10:15" x14ac:dyDescent="0.25">
      <c r="J2396" s="11">
        <v>89</v>
      </c>
      <c r="K2396" s="11">
        <v>7.87</v>
      </c>
      <c r="L2396" s="11">
        <v>19.170000000000002</v>
      </c>
      <c r="M2396" s="11">
        <v>12.26</v>
      </c>
      <c r="N2396" s="11">
        <v>17.82</v>
      </c>
      <c r="O2396" s="17">
        <f t="shared" si="115"/>
        <v>3.9044585987261144</v>
      </c>
    </row>
    <row r="2397" spans="10:15" x14ac:dyDescent="0.25">
      <c r="J2397" s="11">
        <v>355</v>
      </c>
      <c r="K2397" s="11">
        <v>9.32</v>
      </c>
      <c r="L2397" s="11">
        <v>32.229999999999997</v>
      </c>
      <c r="M2397" s="11">
        <v>12.3</v>
      </c>
      <c r="N2397" s="11">
        <v>21.91</v>
      </c>
      <c r="O2397" s="17">
        <f t="shared" si="115"/>
        <v>3.9171974522292996</v>
      </c>
    </row>
    <row r="2398" spans="10:15" x14ac:dyDescent="0.25">
      <c r="J2398" s="11">
        <v>148</v>
      </c>
      <c r="K2398" s="11">
        <v>10.64</v>
      </c>
      <c r="L2398" s="11">
        <v>24.84</v>
      </c>
      <c r="M2398" s="11">
        <v>12.32</v>
      </c>
      <c r="N2398" s="11">
        <v>18.66</v>
      </c>
      <c r="O2398" s="17">
        <f t="shared" si="115"/>
        <v>3.9235668789808917</v>
      </c>
    </row>
    <row r="2399" spans="10:15" x14ac:dyDescent="0.25">
      <c r="J2399" s="11">
        <v>375</v>
      </c>
      <c r="K2399" s="11">
        <v>10.89</v>
      </c>
      <c r="L2399" s="11">
        <v>52.84</v>
      </c>
      <c r="M2399" s="11">
        <v>12.42</v>
      </c>
      <c r="N2399" s="11">
        <v>27.68</v>
      </c>
      <c r="O2399" s="17">
        <f t="shared" si="115"/>
        <v>3.9554140127388533</v>
      </c>
    </row>
    <row r="2400" spans="10:15" x14ac:dyDescent="0.25">
      <c r="J2400" s="11">
        <v>352</v>
      </c>
      <c r="K2400" s="11">
        <v>10.54</v>
      </c>
      <c r="L2400" s="11">
        <v>38.65</v>
      </c>
      <c r="M2400" s="11">
        <v>12.48</v>
      </c>
      <c r="N2400" s="11">
        <v>23.65</v>
      </c>
      <c r="O2400" s="17">
        <f t="shared" si="115"/>
        <v>3.9745222929936306</v>
      </c>
    </row>
    <row r="2401" spans="10:15" x14ac:dyDescent="0.25">
      <c r="J2401" s="11">
        <v>440</v>
      </c>
      <c r="K2401" s="11">
        <v>10.9</v>
      </c>
      <c r="L2401" s="11">
        <v>31.38</v>
      </c>
      <c r="M2401" s="11">
        <v>12.6</v>
      </c>
      <c r="N2401" s="11">
        <v>21.2</v>
      </c>
      <c r="O2401" s="17">
        <f t="shared" si="115"/>
        <v>4.0127388535031843</v>
      </c>
    </row>
    <row r="2402" spans="10:15" x14ac:dyDescent="0.25">
      <c r="J2402" s="11">
        <v>325</v>
      </c>
      <c r="K2402" s="11">
        <v>9.58</v>
      </c>
      <c r="L2402" s="11">
        <v>35.36</v>
      </c>
      <c r="M2402" s="11">
        <v>12.63</v>
      </c>
      <c r="N2402" s="11">
        <v>22.83</v>
      </c>
      <c r="O2402" s="17">
        <f t="shared" si="115"/>
        <v>4.0222929936305736</v>
      </c>
    </row>
    <row r="2403" spans="10:15" x14ac:dyDescent="0.25">
      <c r="J2403" s="11">
        <v>367</v>
      </c>
      <c r="K2403" s="11">
        <v>10.02</v>
      </c>
      <c r="L2403" s="11">
        <v>35.450000000000003</v>
      </c>
      <c r="M2403" s="11">
        <v>12.64</v>
      </c>
      <c r="N2403" s="11">
        <v>23.35</v>
      </c>
      <c r="O2403" s="17">
        <f t="shared" si="115"/>
        <v>4.0254777070063694</v>
      </c>
    </row>
    <row r="2404" spans="10:15" x14ac:dyDescent="0.25">
      <c r="J2404" s="11">
        <v>138</v>
      </c>
      <c r="K2404" s="11">
        <v>9.3800000000000008</v>
      </c>
      <c r="L2404" s="11">
        <v>36.450000000000003</v>
      </c>
      <c r="M2404" s="11">
        <v>12.69</v>
      </c>
      <c r="N2404" s="11">
        <v>24.07</v>
      </c>
      <c r="O2404" s="17">
        <f t="shared" si="115"/>
        <v>4.0414012738853504</v>
      </c>
    </row>
    <row r="2405" spans="10:15" x14ac:dyDescent="0.25">
      <c r="J2405" s="11">
        <v>274</v>
      </c>
      <c r="K2405" s="11">
        <v>11.13</v>
      </c>
      <c r="L2405" s="11">
        <v>32.67</v>
      </c>
      <c r="M2405" s="11">
        <v>12.72</v>
      </c>
      <c r="N2405" s="11">
        <v>21.67</v>
      </c>
      <c r="O2405" s="17">
        <f t="shared" si="115"/>
        <v>4.0509554140127388</v>
      </c>
    </row>
    <row r="2406" spans="10:15" x14ac:dyDescent="0.25">
      <c r="J2406" s="11">
        <v>27</v>
      </c>
      <c r="K2406" s="11">
        <v>11.51</v>
      </c>
      <c r="L2406" s="11">
        <v>43.03</v>
      </c>
      <c r="M2406" s="11">
        <v>12.8</v>
      </c>
      <c r="N2406" s="11">
        <v>25.09</v>
      </c>
      <c r="O2406" s="17">
        <f t="shared" si="115"/>
        <v>4.0764331210191083</v>
      </c>
    </row>
    <row r="2407" spans="10:15" x14ac:dyDescent="0.25">
      <c r="J2407" s="11">
        <v>361</v>
      </c>
      <c r="K2407" s="11">
        <v>10.41</v>
      </c>
      <c r="L2407" s="11">
        <v>38.24</v>
      </c>
      <c r="M2407" s="11">
        <v>12.8</v>
      </c>
      <c r="N2407" s="11">
        <v>23.82</v>
      </c>
      <c r="O2407" s="17">
        <f t="shared" si="115"/>
        <v>4.0764331210191083</v>
      </c>
    </row>
    <row r="2408" spans="10:15" x14ac:dyDescent="0.25">
      <c r="J2408" s="11">
        <v>119</v>
      </c>
      <c r="K2408" s="11">
        <v>11.75</v>
      </c>
      <c r="L2408" s="11">
        <v>34.18</v>
      </c>
      <c r="M2408" s="11">
        <v>12.82</v>
      </c>
      <c r="N2408" s="11">
        <v>22.52</v>
      </c>
      <c r="O2408" s="17">
        <f t="shared" si="115"/>
        <v>4.0828025477707008</v>
      </c>
    </row>
    <row r="2409" spans="10:15" x14ac:dyDescent="0.25">
      <c r="J2409" s="11">
        <v>423</v>
      </c>
      <c r="K2409" s="11">
        <v>10.01</v>
      </c>
      <c r="L2409" s="11">
        <v>17.940000000000001</v>
      </c>
      <c r="M2409" s="11">
        <v>12.88</v>
      </c>
      <c r="N2409" s="11">
        <v>17.25</v>
      </c>
      <c r="O2409" s="17">
        <f t="shared" si="115"/>
        <v>4.1019108280254777</v>
      </c>
    </row>
    <row r="2410" spans="10:15" x14ac:dyDescent="0.25">
      <c r="J2410" s="11">
        <v>145</v>
      </c>
      <c r="K2410" s="11">
        <v>9.93</v>
      </c>
      <c r="L2410" s="11">
        <v>28.25</v>
      </c>
      <c r="M2410" s="11">
        <v>12.91</v>
      </c>
      <c r="N2410" s="11">
        <v>20.63</v>
      </c>
      <c r="O2410" s="17">
        <f t="shared" si="115"/>
        <v>4.1114649681528661</v>
      </c>
    </row>
    <row r="2411" spans="10:15" x14ac:dyDescent="0.25">
      <c r="J2411" s="11">
        <v>174</v>
      </c>
      <c r="K2411" s="11">
        <v>11.2</v>
      </c>
      <c r="L2411" s="11">
        <v>37.409999999999997</v>
      </c>
      <c r="M2411" s="11">
        <v>13</v>
      </c>
      <c r="N2411" s="11">
        <v>22.94</v>
      </c>
      <c r="O2411" s="17">
        <f t="shared" si="115"/>
        <v>4.1401273885350314</v>
      </c>
    </row>
    <row r="2412" spans="10:15" x14ac:dyDescent="0.25">
      <c r="J2412" s="11">
        <v>359</v>
      </c>
      <c r="K2412" s="11">
        <v>11.83</v>
      </c>
      <c r="L2412" s="11">
        <v>34.33</v>
      </c>
      <c r="M2412" s="11">
        <v>13.07</v>
      </c>
      <c r="N2412" s="11">
        <v>22.1</v>
      </c>
      <c r="O2412" s="17">
        <f t="shared" si="115"/>
        <v>4.1624203821656049</v>
      </c>
    </row>
    <row r="2413" spans="10:15" x14ac:dyDescent="0.25">
      <c r="J2413" s="11">
        <v>445</v>
      </c>
      <c r="K2413" s="11">
        <v>10.26</v>
      </c>
      <c r="L2413" s="11">
        <v>32.96</v>
      </c>
      <c r="M2413" s="11">
        <v>13.12</v>
      </c>
      <c r="N2413" s="11">
        <v>22.54</v>
      </c>
      <c r="O2413" s="17">
        <f t="shared" si="115"/>
        <v>4.1783439490445859</v>
      </c>
    </row>
    <row r="2414" spans="10:15" x14ac:dyDescent="0.25">
      <c r="J2414" s="11">
        <v>369</v>
      </c>
      <c r="K2414" s="11">
        <v>11.62</v>
      </c>
      <c r="L2414" s="11">
        <v>46.08</v>
      </c>
      <c r="M2414" s="11">
        <v>13.13</v>
      </c>
      <c r="N2414" s="11">
        <v>27.41</v>
      </c>
      <c r="O2414" s="17">
        <f t="shared" si="115"/>
        <v>4.1815286624203827</v>
      </c>
    </row>
    <row r="2415" spans="10:15" x14ac:dyDescent="0.25">
      <c r="J2415" s="11">
        <v>310</v>
      </c>
      <c r="K2415" s="11">
        <v>11.64</v>
      </c>
      <c r="L2415" s="11">
        <v>35.43</v>
      </c>
      <c r="M2415" s="11">
        <v>13.28</v>
      </c>
      <c r="N2415" s="11">
        <v>22.63</v>
      </c>
      <c r="O2415" s="17">
        <f t="shared" si="115"/>
        <v>4.2292993630573248</v>
      </c>
    </row>
    <row r="2416" spans="10:15" x14ac:dyDescent="0.25">
      <c r="J2416" s="11">
        <v>12</v>
      </c>
      <c r="K2416" s="11">
        <v>12.28</v>
      </c>
      <c r="L2416" s="11">
        <v>45.33</v>
      </c>
      <c r="M2416" s="11">
        <v>13.34</v>
      </c>
      <c r="N2416" s="11">
        <v>25.87</v>
      </c>
      <c r="O2416" s="17">
        <f t="shared" si="115"/>
        <v>4.2484076433121016</v>
      </c>
    </row>
    <row r="2417" spans="10:15" x14ac:dyDescent="0.25">
      <c r="J2417" s="11">
        <v>282</v>
      </c>
      <c r="K2417" s="11">
        <v>10.62</v>
      </c>
      <c r="L2417" s="11">
        <v>21.13</v>
      </c>
      <c r="M2417" s="11">
        <v>13.43</v>
      </c>
      <c r="N2417" s="11">
        <v>18.79</v>
      </c>
      <c r="O2417" s="17">
        <f t="shared" si="115"/>
        <v>4.2770700636942669</v>
      </c>
    </row>
    <row r="2418" spans="10:15" x14ac:dyDescent="0.25">
      <c r="J2418" s="11">
        <v>323</v>
      </c>
      <c r="K2418" s="11">
        <v>11.53</v>
      </c>
      <c r="L2418" s="11">
        <v>27.78</v>
      </c>
      <c r="M2418" s="11">
        <v>13.43</v>
      </c>
      <c r="N2418" s="11">
        <v>20.48</v>
      </c>
      <c r="O2418" s="17">
        <f t="shared" si="115"/>
        <v>4.2770700636942669</v>
      </c>
    </row>
    <row r="2419" spans="10:15" x14ac:dyDescent="0.25">
      <c r="J2419" s="11">
        <v>414</v>
      </c>
      <c r="K2419" s="11">
        <v>9.24</v>
      </c>
      <c r="L2419" s="11">
        <v>22.12</v>
      </c>
      <c r="M2419" s="11">
        <v>13.43</v>
      </c>
      <c r="N2419" s="11">
        <v>20.56</v>
      </c>
      <c r="O2419" s="17">
        <f t="shared" si="115"/>
        <v>4.2770700636942669</v>
      </c>
    </row>
    <row r="2420" spans="10:15" x14ac:dyDescent="0.25">
      <c r="J2420" s="11">
        <v>48</v>
      </c>
      <c r="K2420" s="11">
        <v>11.74</v>
      </c>
      <c r="L2420" s="11">
        <v>19.47</v>
      </c>
      <c r="M2420" s="11">
        <v>13.46</v>
      </c>
      <c r="N2420" s="11">
        <v>16.87</v>
      </c>
      <c r="O2420" s="17">
        <f t="shared" si="115"/>
        <v>4.2866242038216562</v>
      </c>
    </row>
    <row r="2421" spans="10:15" x14ac:dyDescent="0.25">
      <c r="J2421" s="11">
        <v>330</v>
      </c>
      <c r="K2421" s="11">
        <v>10.97</v>
      </c>
      <c r="L2421" s="11">
        <v>45.64</v>
      </c>
      <c r="M2421" s="11">
        <v>13.48</v>
      </c>
      <c r="N2421" s="11">
        <v>26.1</v>
      </c>
      <c r="O2421" s="17">
        <f t="shared" si="115"/>
        <v>4.2929936305732488</v>
      </c>
    </row>
    <row r="2422" spans="10:15" x14ac:dyDescent="0.25">
      <c r="J2422" s="11">
        <v>21</v>
      </c>
      <c r="K2422" s="11">
        <v>12.2</v>
      </c>
      <c r="L2422" s="11">
        <v>39.07</v>
      </c>
      <c r="M2422" s="11">
        <v>13.62</v>
      </c>
      <c r="N2422" s="11">
        <v>24.28</v>
      </c>
      <c r="O2422" s="17">
        <f t="shared" si="115"/>
        <v>4.3375796178343942</v>
      </c>
    </row>
    <row r="2423" spans="10:15" x14ac:dyDescent="0.25">
      <c r="J2423" s="11">
        <v>408</v>
      </c>
      <c r="K2423" s="11">
        <v>12.8</v>
      </c>
      <c r="L2423" s="11">
        <v>31.21</v>
      </c>
      <c r="M2423" s="11">
        <v>13.63</v>
      </c>
      <c r="N2423" s="11">
        <v>21.04</v>
      </c>
      <c r="O2423" s="17">
        <f t="shared" si="115"/>
        <v>4.3407643312101909</v>
      </c>
    </row>
    <row r="2424" spans="10:15" x14ac:dyDescent="0.25">
      <c r="J2424" s="11">
        <v>73</v>
      </c>
      <c r="K2424" s="11">
        <v>11.69</v>
      </c>
      <c r="L2424" s="11">
        <v>31.48</v>
      </c>
      <c r="M2424" s="11">
        <v>13.64</v>
      </c>
      <c r="N2424" s="11">
        <v>21.68</v>
      </c>
      <c r="O2424" s="17">
        <f t="shared" si="115"/>
        <v>4.3439490445859876</v>
      </c>
    </row>
    <row r="2425" spans="10:15" x14ac:dyDescent="0.25">
      <c r="J2425" s="11">
        <v>58</v>
      </c>
      <c r="K2425" s="11">
        <v>10.51</v>
      </c>
      <c r="L2425" s="11">
        <v>39.94</v>
      </c>
      <c r="M2425" s="11">
        <v>13.69</v>
      </c>
      <c r="N2425" s="11">
        <v>25.62</v>
      </c>
      <c r="O2425" s="17">
        <f t="shared" si="115"/>
        <v>4.3598726114649677</v>
      </c>
    </row>
    <row r="2426" spans="10:15" x14ac:dyDescent="0.25">
      <c r="J2426" s="11">
        <v>18</v>
      </c>
      <c r="K2426" s="11">
        <v>11.23</v>
      </c>
      <c r="L2426" s="11">
        <v>22.95</v>
      </c>
      <c r="M2426" s="11">
        <v>13.77</v>
      </c>
      <c r="N2426" s="11">
        <v>18.739999999999998</v>
      </c>
      <c r="O2426" s="17">
        <f t="shared" si="115"/>
        <v>4.3853503184713372</v>
      </c>
    </row>
    <row r="2427" spans="10:15" x14ac:dyDescent="0.25">
      <c r="J2427" s="11">
        <v>451</v>
      </c>
      <c r="K2427" s="11">
        <v>13.43</v>
      </c>
      <c r="L2427" s="11">
        <v>44.54</v>
      </c>
      <c r="M2427" s="11">
        <v>13.77</v>
      </c>
      <c r="N2427" s="11">
        <v>27.27</v>
      </c>
      <c r="O2427" s="17">
        <f t="shared" si="115"/>
        <v>4.3853503184713372</v>
      </c>
    </row>
    <row r="2428" spans="10:15" x14ac:dyDescent="0.25">
      <c r="J2428" s="11">
        <v>100</v>
      </c>
      <c r="K2428" s="11">
        <v>13.2</v>
      </c>
      <c r="L2428" s="11">
        <v>40.51</v>
      </c>
      <c r="M2428" s="11">
        <v>13.78</v>
      </c>
      <c r="N2428" s="11">
        <v>23.94</v>
      </c>
      <c r="O2428" s="17">
        <f t="shared" si="115"/>
        <v>4.388535031847133</v>
      </c>
    </row>
    <row r="2429" spans="10:15" x14ac:dyDescent="0.25">
      <c r="J2429" s="11">
        <v>377</v>
      </c>
      <c r="K2429" s="11">
        <v>13.16</v>
      </c>
      <c r="L2429" s="11">
        <v>37.44</v>
      </c>
      <c r="M2429" s="11">
        <v>13.87</v>
      </c>
      <c r="N2429" s="11">
        <v>22.98</v>
      </c>
      <c r="O2429" s="17">
        <f t="shared" si="115"/>
        <v>4.4171974522292992</v>
      </c>
    </row>
    <row r="2430" spans="10:15" x14ac:dyDescent="0.25">
      <c r="J2430" s="11">
        <v>295</v>
      </c>
      <c r="K2430" s="11">
        <v>12.78</v>
      </c>
      <c r="L2430" s="11">
        <v>35.54</v>
      </c>
      <c r="M2430" s="11">
        <v>13.9</v>
      </c>
      <c r="N2430" s="11">
        <v>22.79</v>
      </c>
      <c r="O2430" s="17">
        <f t="shared" si="115"/>
        <v>4.4267515923566876</v>
      </c>
    </row>
    <row r="2431" spans="10:15" x14ac:dyDescent="0.25">
      <c r="J2431" s="11">
        <v>410</v>
      </c>
      <c r="K2431" s="11">
        <v>11.29</v>
      </c>
      <c r="L2431" s="11">
        <v>31.19</v>
      </c>
      <c r="M2431" s="11">
        <v>13.9</v>
      </c>
      <c r="N2431" s="11">
        <v>21.89</v>
      </c>
      <c r="O2431" s="17">
        <f t="shared" si="115"/>
        <v>4.4267515923566876</v>
      </c>
    </row>
    <row r="2432" spans="10:15" x14ac:dyDescent="0.25">
      <c r="J2432" s="11">
        <v>431</v>
      </c>
      <c r="K2432" s="11">
        <v>10.59</v>
      </c>
      <c r="L2432" s="11">
        <v>38.33</v>
      </c>
      <c r="M2432" s="11">
        <v>13.99</v>
      </c>
      <c r="N2432" s="11">
        <v>24.5</v>
      </c>
      <c r="O2432" s="17">
        <f t="shared" si="115"/>
        <v>4.4554140127388537</v>
      </c>
    </row>
    <row r="2433" spans="10:15" x14ac:dyDescent="0.25">
      <c r="J2433" s="11">
        <v>439</v>
      </c>
      <c r="K2433" s="11">
        <v>13.71</v>
      </c>
      <c r="L2433" s="11">
        <v>31.62</v>
      </c>
      <c r="M2433" s="11">
        <v>14.07</v>
      </c>
      <c r="N2433" s="11">
        <v>21.5</v>
      </c>
      <c r="O2433" s="17">
        <f t="shared" si="115"/>
        <v>4.4808917197452232</v>
      </c>
    </row>
    <row r="2434" spans="10:15" x14ac:dyDescent="0.25">
      <c r="J2434" s="11">
        <v>372</v>
      </c>
      <c r="K2434" s="11">
        <v>11.6</v>
      </c>
      <c r="L2434" s="11">
        <v>43.63</v>
      </c>
      <c r="M2434" s="11">
        <v>14.08</v>
      </c>
      <c r="N2434" s="11">
        <v>27.19</v>
      </c>
      <c r="O2434" s="17">
        <f t="shared" si="115"/>
        <v>4.484076433121019</v>
      </c>
    </row>
    <row r="2435" spans="10:15" x14ac:dyDescent="0.25">
      <c r="J2435" s="11">
        <v>387</v>
      </c>
      <c r="K2435" s="11">
        <v>11.29</v>
      </c>
      <c r="L2435" s="11">
        <v>40.29</v>
      </c>
      <c r="M2435" s="11">
        <v>14.08</v>
      </c>
      <c r="N2435" s="11">
        <v>24.49</v>
      </c>
      <c r="O2435" s="17">
        <f t="shared" si="115"/>
        <v>4.484076433121019</v>
      </c>
    </row>
    <row r="2436" spans="10:15" x14ac:dyDescent="0.25">
      <c r="J2436" s="11">
        <v>318</v>
      </c>
      <c r="K2436" s="11">
        <v>13.78</v>
      </c>
      <c r="L2436" s="11">
        <v>37.299999999999997</v>
      </c>
      <c r="M2436" s="11">
        <v>14.32</v>
      </c>
      <c r="N2436" s="11">
        <v>23.05</v>
      </c>
      <c r="O2436" s="17">
        <f t="shared" si="115"/>
        <v>4.5605095541401273</v>
      </c>
    </row>
    <row r="2437" spans="10:15" x14ac:dyDescent="0.25">
      <c r="J2437" s="11">
        <v>378</v>
      </c>
      <c r="K2437" s="11">
        <v>12.67</v>
      </c>
      <c r="L2437" s="11">
        <v>37.06</v>
      </c>
      <c r="M2437" s="11">
        <v>14.42</v>
      </c>
      <c r="N2437" s="11">
        <v>24.11</v>
      </c>
      <c r="O2437" s="17">
        <f t="shared" si="115"/>
        <v>4.5923566878980893</v>
      </c>
    </row>
    <row r="2438" spans="10:15" x14ac:dyDescent="0.25">
      <c r="J2438" s="11">
        <v>202</v>
      </c>
      <c r="K2438" s="11">
        <v>12.25</v>
      </c>
      <c r="L2438" s="11">
        <v>40.58</v>
      </c>
      <c r="M2438" s="11">
        <v>14.45</v>
      </c>
      <c r="N2438" s="11">
        <v>24.84</v>
      </c>
      <c r="O2438" s="17">
        <f t="shared" si="115"/>
        <v>4.6019108280254777</v>
      </c>
    </row>
    <row r="2439" spans="10:15" x14ac:dyDescent="0.25">
      <c r="J2439" s="11">
        <v>285</v>
      </c>
      <c r="K2439" s="11">
        <v>14.6</v>
      </c>
      <c r="L2439" s="11">
        <v>40.72</v>
      </c>
      <c r="M2439" s="11">
        <v>14.45</v>
      </c>
      <c r="N2439" s="11">
        <v>24.05</v>
      </c>
      <c r="O2439" s="17">
        <f t="shared" si="115"/>
        <v>4.6019108280254777</v>
      </c>
    </row>
    <row r="2440" spans="10:15" x14ac:dyDescent="0.25">
      <c r="J2440" s="11">
        <v>45</v>
      </c>
      <c r="K2440" s="11">
        <v>13.62</v>
      </c>
      <c r="L2440" s="11">
        <v>36.75</v>
      </c>
      <c r="M2440" s="11">
        <v>14.48</v>
      </c>
      <c r="N2440" s="11">
        <v>23.29</v>
      </c>
      <c r="O2440" s="17">
        <f t="shared" si="115"/>
        <v>4.6114649681528661</v>
      </c>
    </row>
    <row r="2441" spans="10:15" x14ac:dyDescent="0.25">
      <c r="J2441" s="11">
        <v>363</v>
      </c>
      <c r="K2441" s="11">
        <v>14.23</v>
      </c>
      <c r="L2441" s="11">
        <v>38.07</v>
      </c>
      <c r="M2441" s="11">
        <v>14.53</v>
      </c>
      <c r="N2441" s="11">
        <v>23.71</v>
      </c>
      <c r="O2441" s="17">
        <f t="shared" si="115"/>
        <v>4.6273885350318471</v>
      </c>
    </row>
    <row r="2442" spans="10:15" x14ac:dyDescent="0.25">
      <c r="J2442" s="11">
        <v>376</v>
      </c>
      <c r="K2442" s="11">
        <v>14.42</v>
      </c>
      <c r="L2442" s="11">
        <v>51.72</v>
      </c>
      <c r="M2442" s="11">
        <v>14.57</v>
      </c>
      <c r="N2442" s="11">
        <v>27.39</v>
      </c>
      <c r="O2442" s="17">
        <f t="shared" si="115"/>
        <v>4.6401273885350314</v>
      </c>
    </row>
    <row r="2443" spans="10:15" x14ac:dyDescent="0.25">
      <c r="J2443" s="11">
        <v>424</v>
      </c>
      <c r="K2443" s="11">
        <v>11.76</v>
      </c>
      <c r="L2443" s="11">
        <v>29.92</v>
      </c>
      <c r="M2443" s="11">
        <v>14.59</v>
      </c>
      <c r="N2443" s="11">
        <v>21.67</v>
      </c>
      <c r="O2443" s="17">
        <f t="shared" si="115"/>
        <v>4.6464968152866239</v>
      </c>
    </row>
    <row r="2444" spans="10:15" x14ac:dyDescent="0.25">
      <c r="J2444" s="11">
        <v>438</v>
      </c>
      <c r="K2444" s="11">
        <v>12.2</v>
      </c>
      <c r="L2444" s="11">
        <v>22.17</v>
      </c>
      <c r="M2444" s="11">
        <v>14.71</v>
      </c>
      <c r="N2444" s="11">
        <v>19.87</v>
      </c>
      <c r="O2444" s="17">
        <f t="shared" si="115"/>
        <v>4.6847133757961785</v>
      </c>
    </row>
    <row r="2445" spans="10:15" x14ac:dyDescent="0.25">
      <c r="J2445" s="11">
        <v>434</v>
      </c>
      <c r="K2445" s="11">
        <v>12.31</v>
      </c>
      <c r="L2445" s="11">
        <v>25.58</v>
      </c>
      <c r="M2445" s="11">
        <v>14.73</v>
      </c>
      <c r="N2445" s="11">
        <v>20.61</v>
      </c>
      <c r="O2445" s="17">
        <f t="shared" si="115"/>
        <v>4.6910828025477702</v>
      </c>
    </row>
    <row r="2446" spans="10:15" x14ac:dyDescent="0.25">
      <c r="J2446" s="11">
        <v>437</v>
      </c>
      <c r="K2446" s="11">
        <v>14.88</v>
      </c>
      <c r="L2446" s="11">
        <v>29.73</v>
      </c>
      <c r="M2446" s="11">
        <v>14.84</v>
      </c>
      <c r="N2446" s="11">
        <v>21.11</v>
      </c>
      <c r="O2446" s="17">
        <f t="shared" si="115"/>
        <v>4.7261146496815281</v>
      </c>
    </row>
    <row r="2447" spans="10:15" x14ac:dyDescent="0.25">
      <c r="J2447" s="11">
        <v>33</v>
      </c>
      <c r="K2447" s="11">
        <v>13.7</v>
      </c>
      <c r="L2447" s="11">
        <v>49.19</v>
      </c>
      <c r="M2447" s="11">
        <v>14.95</v>
      </c>
      <c r="N2447" s="11">
        <v>26.9</v>
      </c>
      <c r="O2447" s="17">
        <f t="shared" si="115"/>
        <v>4.7611464968152859</v>
      </c>
    </row>
    <row r="2448" spans="10:15" x14ac:dyDescent="0.25">
      <c r="J2448" s="11">
        <v>67</v>
      </c>
      <c r="K2448" s="11">
        <v>14.08</v>
      </c>
      <c r="L2448" s="11">
        <v>23.38</v>
      </c>
      <c r="M2448" s="11">
        <v>14.97</v>
      </c>
      <c r="N2448" s="11">
        <v>18.760000000000002</v>
      </c>
      <c r="O2448" s="17">
        <f t="shared" si="115"/>
        <v>4.7675159235668794</v>
      </c>
    </row>
    <row r="2449" spans="10:15" x14ac:dyDescent="0.25">
      <c r="J2449" s="11">
        <v>351</v>
      </c>
      <c r="K2449" s="11">
        <v>14.73</v>
      </c>
      <c r="L2449" s="11">
        <v>45.24</v>
      </c>
      <c r="M2449" s="11">
        <v>15</v>
      </c>
      <c r="N2449" s="11">
        <v>25.44</v>
      </c>
      <c r="O2449" s="17">
        <f t="shared" si="115"/>
        <v>4.7770700636942669</v>
      </c>
    </row>
    <row r="2450" spans="10:15" x14ac:dyDescent="0.25">
      <c r="J2450" s="11">
        <v>47</v>
      </c>
      <c r="K2450" s="11">
        <v>15.49</v>
      </c>
      <c r="L2450" s="11">
        <v>41.03</v>
      </c>
      <c r="M2450" s="11">
        <v>15.14</v>
      </c>
      <c r="N2450" s="11">
        <v>24.28</v>
      </c>
      <c r="O2450" s="17">
        <f t="shared" si="115"/>
        <v>4.8216560509554141</v>
      </c>
    </row>
    <row r="2451" spans="10:15" x14ac:dyDescent="0.25">
      <c r="J2451" s="11">
        <v>366</v>
      </c>
      <c r="K2451" s="11">
        <v>13.79</v>
      </c>
      <c r="L2451" s="11">
        <v>41.21</v>
      </c>
      <c r="M2451" s="11">
        <v>15.14</v>
      </c>
      <c r="N2451" s="11">
        <v>24.86</v>
      </c>
      <c r="O2451" s="17">
        <f t="shared" si="115"/>
        <v>4.8216560509554141</v>
      </c>
    </row>
    <row r="2452" spans="10:15" x14ac:dyDescent="0.25">
      <c r="J2452" s="11">
        <v>143</v>
      </c>
      <c r="K2452" s="11">
        <v>15.35</v>
      </c>
      <c r="L2452" s="11">
        <v>38.31</v>
      </c>
      <c r="M2452" s="11">
        <v>15.17</v>
      </c>
      <c r="N2452" s="11">
        <v>23.59</v>
      </c>
      <c r="O2452" s="17">
        <f t="shared" si="115"/>
        <v>4.8312101910828025</v>
      </c>
    </row>
    <row r="2453" spans="10:15" x14ac:dyDescent="0.25">
      <c r="J2453" s="11">
        <v>123</v>
      </c>
      <c r="K2453" s="11">
        <v>15.49</v>
      </c>
      <c r="L2453" s="11">
        <v>48.44</v>
      </c>
      <c r="M2453" s="11">
        <v>15.22</v>
      </c>
      <c r="N2453" s="11">
        <v>26.95</v>
      </c>
      <c r="O2453" s="17">
        <f t="shared" si="115"/>
        <v>4.8471337579617835</v>
      </c>
    </row>
    <row r="2454" spans="10:15" x14ac:dyDescent="0.25">
      <c r="J2454" s="11">
        <v>446</v>
      </c>
      <c r="K2454" s="11">
        <v>13.7</v>
      </c>
      <c r="L2454" s="11">
        <v>43.09</v>
      </c>
      <c r="M2454" s="11">
        <v>15.25</v>
      </c>
      <c r="N2454" s="11">
        <v>25.69</v>
      </c>
      <c r="O2454" s="17">
        <f t="shared" si="115"/>
        <v>4.8566878980891719</v>
      </c>
    </row>
    <row r="2455" spans="10:15" x14ac:dyDescent="0.25">
      <c r="J2455" s="11">
        <v>37</v>
      </c>
      <c r="K2455" s="11">
        <v>13.9</v>
      </c>
      <c r="L2455" s="11">
        <v>45.86</v>
      </c>
      <c r="M2455" s="11">
        <v>15.28</v>
      </c>
      <c r="N2455" s="11">
        <v>26.59</v>
      </c>
      <c r="O2455" s="17">
        <f t="shared" si="115"/>
        <v>4.8662420382165603</v>
      </c>
    </row>
    <row r="2456" spans="10:15" x14ac:dyDescent="0.25">
      <c r="J2456" s="11">
        <v>130</v>
      </c>
      <c r="K2456" s="11">
        <v>16.489999999999998</v>
      </c>
      <c r="L2456" s="11">
        <v>29.55</v>
      </c>
      <c r="M2456" s="11">
        <v>15.28</v>
      </c>
      <c r="N2456" s="11">
        <v>20.350000000000001</v>
      </c>
      <c r="O2456" s="17">
        <f t="shared" ref="O2456:O2519" si="116">M2456/3.14</f>
        <v>4.8662420382165603</v>
      </c>
    </row>
    <row r="2457" spans="10:15" x14ac:dyDescent="0.25">
      <c r="J2457" s="11">
        <v>432</v>
      </c>
      <c r="K2457" s="11">
        <v>16.350000000000001</v>
      </c>
      <c r="L2457" s="11">
        <v>32.39</v>
      </c>
      <c r="M2457" s="11">
        <v>15.35</v>
      </c>
      <c r="N2457" s="11">
        <v>21.76</v>
      </c>
      <c r="O2457" s="17">
        <f t="shared" si="116"/>
        <v>4.8885350318471339</v>
      </c>
    </row>
    <row r="2458" spans="10:15" x14ac:dyDescent="0.25">
      <c r="J2458" s="11">
        <v>327</v>
      </c>
      <c r="K2458" s="11">
        <v>16.27</v>
      </c>
      <c r="L2458" s="11">
        <v>35.57</v>
      </c>
      <c r="M2458" s="11">
        <v>15.39</v>
      </c>
      <c r="N2458" s="11">
        <v>22.55</v>
      </c>
      <c r="O2458" s="17">
        <f t="shared" si="116"/>
        <v>4.9012738853503182</v>
      </c>
    </row>
    <row r="2459" spans="10:15" x14ac:dyDescent="0.25">
      <c r="J2459" s="11">
        <v>109</v>
      </c>
      <c r="K2459" s="11">
        <v>16.010000000000002</v>
      </c>
      <c r="L2459" s="11">
        <v>45.99</v>
      </c>
      <c r="M2459" s="11">
        <v>15.54</v>
      </c>
      <c r="N2459" s="11">
        <v>25.82</v>
      </c>
      <c r="O2459" s="17">
        <f t="shared" si="116"/>
        <v>4.9490445859872603</v>
      </c>
    </row>
    <row r="2460" spans="10:15" x14ac:dyDescent="0.25">
      <c r="J2460" s="11">
        <v>99</v>
      </c>
      <c r="K2460" s="11">
        <v>14.3</v>
      </c>
      <c r="L2460" s="11">
        <v>39.630000000000003</v>
      </c>
      <c r="M2460" s="11">
        <v>15.55</v>
      </c>
      <c r="N2460" s="11">
        <v>24.9</v>
      </c>
      <c r="O2460" s="17">
        <f t="shared" si="116"/>
        <v>4.952229299363057</v>
      </c>
    </row>
    <row r="2461" spans="10:15" x14ac:dyDescent="0.25">
      <c r="J2461" s="11">
        <v>177</v>
      </c>
      <c r="K2461" s="11">
        <v>17.170000000000002</v>
      </c>
      <c r="L2461" s="11">
        <v>35.71</v>
      </c>
      <c r="M2461" s="11">
        <v>15.66</v>
      </c>
      <c r="N2461" s="11">
        <v>22.74</v>
      </c>
      <c r="O2461" s="17">
        <f t="shared" si="116"/>
        <v>4.9872611464968148</v>
      </c>
    </row>
    <row r="2462" spans="10:15" x14ac:dyDescent="0.25">
      <c r="J2462" s="11">
        <v>234</v>
      </c>
      <c r="K2462" s="11">
        <v>16.63</v>
      </c>
      <c r="L2462" s="11">
        <v>37.04</v>
      </c>
      <c r="M2462" s="11">
        <v>15.69</v>
      </c>
      <c r="N2462" s="11">
        <v>23.16</v>
      </c>
      <c r="O2462" s="17">
        <f t="shared" si="116"/>
        <v>4.9968152866242033</v>
      </c>
    </row>
    <row r="2463" spans="10:15" x14ac:dyDescent="0.25">
      <c r="J2463" s="11">
        <v>447</v>
      </c>
      <c r="K2463" s="11">
        <v>17.559999999999999</v>
      </c>
      <c r="L2463" s="11">
        <v>37.56</v>
      </c>
      <c r="M2463" s="11">
        <v>15.74</v>
      </c>
      <c r="N2463" s="11">
        <v>23.16</v>
      </c>
      <c r="O2463" s="17">
        <f t="shared" si="116"/>
        <v>5.0127388535031843</v>
      </c>
    </row>
    <row r="2464" spans="10:15" x14ac:dyDescent="0.25">
      <c r="J2464" s="11">
        <v>293</v>
      </c>
      <c r="K2464" s="11">
        <v>18.03</v>
      </c>
      <c r="L2464" s="11">
        <v>31.56</v>
      </c>
      <c r="M2464" s="11">
        <v>16.010000000000002</v>
      </c>
      <c r="N2464" s="11">
        <v>21.23</v>
      </c>
      <c r="O2464" s="17">
        <f t="shared" si="116"/>
        <v>5.0987261146496818</v>
      </c>
    </row>
    <row r="2465" spans="10:15" x14ac:dyDescent="0.25">
      <c r="J2465" s="11">
        <v>115</v>
      </c>
      <c r="K2465" s="11">
        <v>15.9</v>
      </c>
      <c r="L2465" s="11">
        <v>51.87</v>
      </c>
      <c r="M2465" s="11">
        <v>16.05</v>
      </c>
      <c r="N2465" s="11">
        <v>27.41</v>
      </c>
      <c r="O2465" s="17">
        <f t="shared" si="116"/>
        <v>5.1114649681528661</v>
      </c>
    </row>
    <row r="2466" spans="10:15" x14ac:dyDescent="0.25">
      <c r="J2466" s="11">
        <v>370</v>
      </c>
      <c r="K2466" s="11">
        <v>14.65</v>
      </c>
      <c r="L2466" s="11">
        <v>45.81</v>
      </c>
      <c r="M2466" s="11">
        <v>16.23</v>
      </c>
      <c r="N2466" s="11">
        <v>26.54</v>
      </c>
      <c r="O2466" s="17">
        <f t="shared" si="116"/>
        <v>5.1687898089171975</v>
      </c>
    </row>
    <row r="2467" spans="10:15" x14ac:dyDescent="0.25">
      <c r="J2467" s="11">
        <v>207</v>
      </c>
      <c r="K2467" s="11">
        <v>15.1</v>
      </c>
      <c r="L2467" s="11">
        <v>49.23</v>
      </c>
      <c r="M2467" s="11">
        <v>16.34</v>
      </c>
      <c r="N2467" s="11">
        <v>27.91</v>
      </c>
      <c r="O2467" s="17">
        <f t="shared" si="116"/>
        <v>5.2038216560509554</v>
      </c>
    </row>
    <row r="2468" spans="10:15" x14ac:dyDescent="0.25">
      <c r="J2468" s="11">
        <v>296</v>
      </c>
      <c r="K2468" s="11">
        <v>17.34</v>
      </c>
      <c r="L2468" s="11">
        <v>45.7</v>
      </c>
      <c r="M2468" s="11">
        <v>16.34</v>
      </c>
      <c r="N2468" s="11">
        <v>25.48</v>
      </c>
      <c r="O2468" s="17">
        <f t="shared" si="116"/>
        <v>5.2038216560509554</v>
      </c>
    </row>
    <row r="2469" spans="10:15" x14ac:dyDescent="0.25">
      <c r="J2469" s="11">
        <v>308</v>
      </c>
      <c r="K2469" s="11">
        <v>17.82</v>
      </c>
      <c r="L2469" s="11">
        <v>28.94</v>
      </c>
      <c r="M2469" s="11">
        <v>16.350000000000001</v>
      </c>
      <c r="N2469" s="11">
        <v>20.49</v>
      </c>
      <c r="O2469" s="17">
        <f t="shared" si="116"/>
        <v>5.2070063694267521</v>
      </c>
    </row>
    <row r="2470" spans="10:15" x14ac:dyDescent="0.25">
      <c r="J2470" s="11">
        <v>184</v>
      </c>
      <c r="K2470" s="11">
        <v>18.89</v>
      </c>
      <c r="L2470" s="11">
        <v>48.63</v>
      </c>
      <c r="M2470" s="11">
        <v>16.36</v>
      </c>
      <c r="N2470" s="11">
        <v>26.25</v>
      </c>
      <c r="O2470" s="17">
        <f t="shared" si="116"/>
        <v>5.2101910828025471</v>
      </c>
    </row>
    <row r="2471" spans="10:15" x14ac:dyDescent="0.25">
      <c r="J2471" s="11">
        <v>272</v>
      </c>
      <c r="K2471" s="11">
        <v>15.09</v>
      </c>
      <c r="L2471" s="11">
        <v>46.17</v>
      </c>
      <c r="M2471" s="11">
        <v>16.41</v>
      </c>
      <c r="N2471" s="11">
        <v>26.67</v>
      </c>
      <c r="O2471" s="17">
        <f t="shared" si="116"/>
        <v>5.2261146496815281</v>
      </c>
    </row>
    <row r="2472" spans="10:15" x14ac:dyDescent="0.25">
      <c r="J2472" s="11">
        <v>59</v>
      </c>
      <c r="K2472" s="11">
        <v>18.3</v>
      </c>
      <c r="L2472" s="11">
        <v>60.56</v>
      </c>
      <c r="M2472" s="11">
        <v>16.420000000000002</v>
      </c>
      <c r="N2472" s="11">
        <v>30.71</v>
      </c>
      <c r="O2472" s="17">
        <f t="shared" si="116"/>
        <v>5.2292993630573248</v>
      </c>
    </row>
    <row r="2473" spans="10:15" x14ac:dyDescent="0.25">
      <c r="J2473" s="11">
        <v>415</v>
      </c>
      <c r="K2473" s="11">
        <v>18.04</v>
      </c>
      <c r="L2473" s="11">
        <v>27.79</v>
      </c>
      <c r="M2473" s="11">
        <v>16.600000000000001</v>
      </c>
      <c r="N2473" s="11">
        <v>20.49</v>
      </c>
      <c r="O2473" s="17">
        <f t="shared" si="116"/>
        <v>5.2866242038216562</v>
      </c>
    </row>
    <row r="2474" spans="10:15" x14ac:dyDescent="0.25">
      <c r="J2474" s="11">
        <v>137</v>
      </c>
      <c r="K2474" s="11">
        <v>19.86</v>
      </c>
      <c r="L2474" s="11">
        <v>36.28</v>
      </c>
      <c r="M2474" s="11">
        <v>16.7</v>
      </c>
      <c r="N2474" s="11">
        <v>22.73</v>
      </c>
      <c r="O2474" s="17">
        <f t="shared" si="116"/>
        <v>5.3184713375796173</v>
      </c>
    </row>
    <row r="2475" spans="10:15" x14ac:dyDescent="0.25">
      <c r="J2475" s="11">
        <v>401</v>
      </c>
      <c r="K2475" s="11">
        <v>19.34</v>
      </c>
      <c r="L2475" s="11">
        <v>46</v>
      </c>
      <c r="M2475" s="11">
        <v>16.71</v>
      </c>
      <c r="N2475" s="11">
        <v>25.55</v>
      </c>
      <c r="O2475" s="17">
        <f t="shared" si="116"/>
        <v>5.3216560509554141</v>
      </c>
    </row>
    <row r="2476" spans="10:15" x14ac:dyDescent="0.25">
      <c r="J2476" s="11">
        <v>400</v>
      </c>
      <c r="K2476" s="11">
        <v>20.34</v>
      </c>
      <c r="L2476" s="11">
        <v>47.57</v>
      </c>
      <c r="M2476" s="11">
        <v>16.850000000000001</v>
      </c>
      <c r="N2476" s="11">
        <v>25.78</v>
      </c>
      <c r="O2476" s="17">
        <f t="shared" si="116"/>
        <v>5.3662420382165603</v>
      </c>
    </row>
    <row r="2477" spans="10:15" x14ac:dyDescent="0.25">
      <c r="J2477" s="11">
        <v>144</v>
      </c>
      <c r="K2477" s="11">
        <v>19.8</v>
      </c>
      <c r="L2477" s="11">
        <v>40.270000000000003</v>
      </c>
      <c r="M2477" s="11">
        <v>16.899999999999999</v>
      </c>
      <c r="N2477" s="11">
        <v>23.85</v>
      </c>
      <c r="O2477" s="17">
        <f t="shared" si="116"/>
        <v>5.3821656050955404</v>
      </c>
    </row>
    <row r="2478" spans="10:15" x14ac:dyDescent="0.25">
      <c r="J2478" s="11">
        <v>373</v>
      </c>
      <c r="K2478" s="11">
        <v>17.57</v>
      </c>
      <c r="L2478" s="11">
        <v>76.69</v>
      </c>
      <c r="M2478" s="11">
        <v>16.899999999999999</v>
      </c>
      <c r="N2478" s="11">
        <v>36.049999999999997</v>
      </c>
      <c r="O2478" s="17">
        <f t="shared" si="116"/>
        <v>5.3821656050955404</v>
      </c>
    </row>
    <row r="2479" spans="10:15" x14ac:dyDescent="0.25">
      <c r="J2479" s="11">
        <v>117</v>
      </c>
      <c r="K2479" s="11">
        <v>17.79</v>
      </c>
      <c r="L2479" s="11">
        <v>33.67</v>
      </c>
      <c r="M2479" s="11">
        <v>16.95</v>
      </c>
      <c r="N2479" s="11">
        <v>22.43</v>
      </c>
      <c r="O2479" s="17">
        <f t="shared" si="116"/>
        <v>5.3980891719745214</v>
      </c>
    </row>
    <row r="2480" spans="10:15" x14ac:dyDescent="0.25">
      <c r="J2480" s="11">
        <v>132</v>
      </c>
      <c r="K2480" s="11">
        <v>19.54</v>
      </c>
      <c r="L2480" s="11">
        <v>45.01</v>
      </c>
      <c r="M2480" s="11">
        <v>17.059999999999999</v>
      </c>
      <c r="N2480" s="11">
        <v>25.7</v>
      </c>
      <c r="O2480" s="17">
        <f t="shared" si="116"/>
        <v>5.4331210191082793</v>
      </c>
    </row>
    <row r="2481" spans="10:15" x14ac:dyDescent="0.25">
      <c r="J2481" s="11">
        <v>43</v>
      </c>
      <c r="K2481" s="11">
        <v>18.39</v>
      </c>
      <c r="L2481" s="11">
        <v>51.66</v>
      </c>
      <c r="M2481" s="11">
        <v>17.100000000000001</v>
      </c>
      <c r="N2481" s="11">
        <v>28.07</v>
      </c>
      <c r="O2481" s="17">
        <f t="shared" si="116"/>
        <v>5.4458598726114653</v>
      </c>
    </row>
    <row r="2482" spans="10:15" x14ac:dyDescent="0.25">
      <c r="J2482" s="11">
        <v>354</v>
      </c>
      <c r="K2482" s="11">
        <v>17.3</v>
      </c>
      <c r="L2482" s="11">
        <v>41.37</v>
      </c>
      <c r="M2482" s="11">
        <v>17.11</v>
      </c>
      <c r="N2482" s="11">
        <v>25.61</v>
      </c>
      <c r="O2482" s="17">
        <f t="shared" si="116"/>
        <v>5.4490445859872612</v>
      </c>
    </row>
    <row r="2483" spans="10:15" x14ac:dyDescent="0.25">
      <c r="J2483" s="11">
        <v>334</v>
      </c>
      <c r="K2483" s="11">
        <v>18.16</v>
      </c>
      <c r="L2483" s="11">
        <v>50.93</v>
      </c>
      <c r="M2483" s="11">
        <v>17.149999999999999</v>
      </c>
      <c r="N2483" s="11">
        <v>27.55</v>
      </c>
      <c r="O2483" s="17">
        <f t="shared" si="116"/>
        <v>5.4617834394904454</v>
      </c>
    </row>
    <row r="2484" spans="10:15" x14ac:dyDescent="0.25">
      <c r="J2484" s="11">
        <v>120</v>
      </c>
      <c r="K2484" s="11">
        <v>19.47</v>
      </c>
      <c r="L2484" s="11">
        <v>65.989999999999995</v>
      </c>
      <c r="M2484" s="11">
        <v>17.2</v>
      </c>
      <c r="N2484" s="11">
        <v>31.51</v>
      </c>
      <c r="O2484" s="17">
        <f t="shared" si="116"/>
        <v>5.4777070063694264</v>
      </c>
    </row>
    <row r="2485" spans="10:15" x14ac:dyDescent="0.25">
      <c r="J2485" s="11">
        <v>75</v>
      </c>
      <c r="K2485" s="11">
        <v>17.57</v>
      </c>
      <c r="L2485" s="11">
        <v>38.369999999999997</v>
      </c>
      <c r="M2485" s="11">
        <v>17.22</v>
      </c>
      <c r="N2485" s="11">
        <v>24.66</v>
      </c>
      <c r="O2485" s="17">
        <f t="shared" si="116"/>
        <v>5.4840764331210181</v>
      </c>
    </row>
    <row r="2486" spans="10:15" x14ac:dyDescent="0.25">
      <c r="J2486" s="11">
        <v>167</v>
      </c>
      <c r="K2486" s="11">
        <v>20.36</v>
      </c>
      <c r="L2486" s="11">
        <v>42.53</v>
      </c>
      <c r="M2486" s="11">
        <v>17.23</v>
      </c>
      <c r="N2486" s="11">
        <v>24.42</v>
      </c>
      <c r="O2486" s="17">
        <f t="shared" si="116"/>
        <v>5.4872611464968148</v>
      </c>
    </row>
    <row r="2487" spans="10:15" x14ac:dyDescent="0.25">
      <c r="J2487" s="11">
        <v>122</v>
      </c>
      <c r="K2487" s="11">
        <v>17.559999999999999</v>
      </c>
      <c r="L2487" s="11">
        <v>48.23</v>
      </c>
      <c r="M2487" s="11">
        <v>17.239999999999998</v>
      </c>
      <c r="N2487" s="11">
        <v>27.11</v>
      </c>
      <c r="O2487" s="17">
        <f t="shared" si="116"/>
        <v>5.4904458598726107</v>
      </c>
    </row>
    <row r="2488" spans="10:15" x14ac:dyDescent="0.25">
      <c r="J2488" s="11">
        <v>13</v>
      </c>
      <c r="K2488" s="11">
        <v>19.11</v>
      </c>
      <c r="L2488" s="11">
        <v>56.89</v>
      </c>
      <c r="M2488" s="11">
        <v>17.28</v>
      </c>
      <c r="N2488" s="11">
        <v>29.64</v>
      </c>
      <c r="O2488" s="17">
        <f t="shared" si="116"/>
        <v>5.5031847133757967</v>
      </c>
    </row>
    <row r="2489" spans="10:15" x14ac:dyDescent="0.25">
      <c r="J2489" s="11">
        <v>194</v>
      </c>
      <c r="K2489" s="11">
        <v>21.43</v>
      </c>
      <c r="L2489" s="11">
        <v>62.7</v>
      </c>
      <c r="M2489" s="11">
        <v>17.53</v>
      </c>
      <c r="N2489" s="11">
        <v>30.44</v>
      </c>
      <c r="O2489" s="17">
        <f t="shared" si="116"/>
        <v>5.5828025477707008</v>
      </c>
    </row>
    <row r="2490" spans="10:15" x14ac:dyDescent="0.25">
      <c r="J2490" s="11">
        <v>211</v>
      </c>
      <c r="K2490" s="11">
        <v>18.22</v>
      </c>
      <c r="L2490" s="11">
        <v>37.76</v>
      </c>
      <c r="M2490" s="11">
        <v>17.7</v>
      </c>
      <c r="N2490" s="11">
        <v>24.46</v>
      </c>
      <c r="O2490" s="17">
        <f t="shared" si="116"/>
        <v>5.6369426751592355</v>
      </c>
    </row>
    <row r="2491" spans="10:15" x14ac:dyDescent="0.25">
      <c r="J2491" s="11">
        <v>448</v>
      </c>
      <c r="K2491" s="11">
        <v>21.59</v>
      </c>
      <c r="L2491" s="11">
        <v>38.72</v>
      </c>
      <c r="M2491" s="11">
        <v>17.73</v>
      </c>
      <c r="N2491" s="11">
        <v>23.77</v>
      </c>
      <c r="O2491" s="17">
        <f t="shared" si="116"/>
        <v>5.6464968152866239</v>
      </c>
    </row>
    <row r="2492" spans="10:15" x14ac:dyDescent="0.25">
      <c r="J2492" s="11">
        <v>126</v>
      </c>
      <c r="K2492" s="11">
        <v>19.09</v>
      </c>
      <c r="L2492" s="11">
        <v>47.36</v>
      </c>
      <c r="M2492" s="11">
        <v>18.100000000000001</v>
      </c>
      <c r="N2492" s="11">
        <v>27.45</v>
      </c>
      <c r="O2492" s="17">
        <f t="shared" si="116"/>
        <v>5.7643312101910826</v>
      </c>
    </row>
    <row r="2493" spans="10:15" x14ac:dyDescent="0.25">
      <c r="J2493" s="11">
        <v>158</v>
      </c>
      <c r="K2493" s="11">
        <v>21.43</v>
      </c>
      <c r="L2493" s="11">
        <v>55.78</v>
      </c>
      <c r="M2493" s="11">
        <v>18.100000000000001</v>
      </c>
      <c r="N2493" s="11">
        <v>28.6</v>
      </c>
      <c r="O2493" s="17">
        <f t="shared" si="116"/>
        <v>5.7643312101910826</v>
      </c>
    </row>
    <row r="2494" spans="10:15" x14ac:dyDescent="0.25">
      <c r="J2494" s="11">
        <v>392</v>
      </c>
      <c r="K2494" s="11">
        <v>21.44</v>
      </c>
      <c r="L2494" s="11">
        <v>36.24</v>
      </c>
      <c r="M2494" s="11">
        <v>18.100000000000001</v>
      </c>
      <c r="N2494" s="11">
        <v>23.01</v>
      </c>
      <c r="O2494" s="17">
        <f t="shared" si="116"/>
        <v>5.7643312101910826</v>
      </c>
    </row>
    <row r="2495" spans="10:15" x14ac:dyDescent="0.25">
      <c r="J2495" s="11">
        <v>435</v>
      </c>
      <c r="K2495" s="11">
        <v>20.100000000000001</v>
      </c>
      <c r="L2495" s="11">
        <v>50.14</v>
      </c>
      <c r="M2495" s="11">
        <v>18.25</v>
      </c>
      <c r="N2495" s="11">
        <v>29.03</v>
      </c>
      <c r="O2495" s="17">
        <f t="shared" si="116"/>
        <v>5.8121019108280256</v>
      </c>
    </row>
    <row r="2496" spans="10:15" x14ac:dyDescent="0.25">
      <c r="J2496" s="11">
        <v>338</v>
      </c>
      <c r="K2496" s="11">
        <v>22.88</v>
      </c>
      <c r="L2496" s="11">
        <v>49.51</v>
      </c>
      <c r="M2496" s="11">
        <v>18.3</v>
      </c>
      <c r="N2496" s="11">
        <v>26.63</v>
      </c>
      <c r="O2496" s="17">
        <f t="shared" si="116"/>
        <v>5.8280254777070066</v>
      </c>
    </row>
    <row r="2497" spans="10:15" x14ac:dyDescent="0.25">
      <c r="J2497" s="11">
        <v>379</v>
      </c>
      <c r="K2497" s="11">
        <v>23.17</v>
      </c>
      <c r="L2497" s="11">
        <v>53.52</v>
      </c>
      <c r="M2497" s="11">
        <v>18.38</v>
      </c>
      <c r="N2497" s="11">
        <v>28.99</v>
      </c>
      <c r="O2497" s="17">
        <f t="shared" si="116"/>
        <v>5.8535031847133752</v>
      </c>
    </row>
    <row r="2498" spans="10:15" x14ac:dyDescent="0.25">
      <c r="J2498" s="11">
        <v>275</v>
      </c>
      <c r="K2498" s="11">
        <v>21.54</v>
      </c>
      <c r="L2498" s="11">
        <v>42.54</v>
      </c>
      <c r="M2498" s="11">
        <v>18.53</v>
      </c>
      <c r="N2498" s="11">
        <v>25.03</v>
      </c>
      <c r="O2498" s="17">
        <f t="shared" si="116"/>
        <v>5.9012738853503182</v>
      </c>
    </row>
    <row r="2499" spans="10:15" x14ac:dyDescent="0.25">
      <c r="J2499" s="11">
        <v>452</v>
      </c>
      <c r="K2499" s="11">
        <v>22.05</v>
      </c>
      <c r="L2499" s="11">
        <v>63.44</v>
      </c>
      <c r="M2499" s="11">
        <v>18.600000000000001</v>
      </c>
      <c r="N2499" s="11">
        <v>31.75</v>
      </c>
      <c r="O2499" s="17">
        <f t="shared" si="116"/>
        <v>5.9235668789808917</v>
      </c>
    </row>
    <row r="2500" spans="10:15" x14ac:dyDescent="0.25">
      <c r="J2500" s="11">
        <v>238</v>
      </c>
      <c r="K2500" s="11">
        <v>19.48</v>
      </c>
      <c r="L2500" s="11">
        <v>39.85</v>
      </c>
      <c r="M2500" s="11">
        <v>18.62</v>
      </c>
      <c r="N2500" s="11">
        <v>25.19</v>
      </c>
      <c r="O2500" s="17">
        <f t="shared" si="116"/>
        <v>5.9299363057324843</v>
      </c>
    </row>
    <row r="2501" spans="10:15" x14ac:dyDescent="0.25">
      <c r="J2501" s="11">
        <v>105</v>
      </c>
      <c r="K2501" s="11">
        <v>22.47</v>
      </c>
      <c r="L2501" s="11">
        <v>48.45</v>
      </c>
      <c r="M2501" s="11">
        <v>18.989999999999998</v>
      </c>
      <c r="N2501" s="11">
        <v>27.03</v>
      </c>
      <c r="O2501" s="17">
        <f t="shared" si="116"/>
        <v>6.0477707006369421</v>
      </c>
    </row>
    <row r="2502" spans="10:15" x14ac:dyDescent="0.25">
      <c r="J2502" s="11">
        <v>215</v>
      </c>
      <c r="K2502" s="11">
        <v>22.11</v>
      </c>
      <c r="L2502" s="11">
        <v>42.51</v>
      </c>
      <c r="M2502" s="11">
        <v>19.38</v>
      </c>
      <c r="N2502" s="11">
        <v>26.66</v>
      </c>
      <c r="O2502" s="17">
        <f t="shared" si="116"/>
        <v>6.1719745222929934</v>
      </c>
    </row>
    <row r="2503" spans="10:15" x14ac:dyDescent="0.25">
      <c r="J2503" s="11">
        <v>208</v>
      </c>
      <c r="K2503" s="11">
        <v>18.25</v>
      </c>
      <c r="L2503" s="11">
        <v>30.33</v>
      </c>
      <c r="M2503" s="11">
        <v>19.420000000000002</v>
      </c>
      <c r="N2503" s="11">
        <v>23.57</v>
      </c>
      <c r="O2503" s="17">
        <f t="shared" si="116"/>
        <v>6.1847133757961785</v>
      </c>
    </row>
    <row r="2504" spans="10:15" x14ac:dyDescent="0.25">
      <c r="J2504" s="11">
        <v>31</v>
      </c>
      <c r="K2504" s="11">
        <v>21.02</v>
      </c>
      <c r="L2504" s="11">
        <v>64.739999999999995</v>
      </c>
      <c r="M2504" s="11">
        <v>19.48</v>
      </c>
      <c r="N2504" s="11">
        <v>33.78</v>
      </c>
      <c r="O2504" s="17">
        <f t="shared" si="116"/>
        <v>6.2038216560509554</v>
      </c>
    </row>
    <row r="2505" spans="10:15" x14ac:dyDescent="0.25">
      <c r="J2505" s="11">
        <v>300</v>
      </c>
      <c r="K2505" s="11">
        <v>25.22</v>
      </c>
      <c r="L2505" s="11">
        <v>61.38</v>
      </c>
      <c r="M2505" s="11">
        <v>19.579999999999998</v>
      </c>
      <c r="N2505" s="11">
        <v>30.12</v>
      </c>
      <c r="O2505" s="17">
        <f t="shared" si="116"/>
        <v>6.2356687898089165</v>
      </c>
    </row>
    <row r="2506" spans="10:15" x14ac:dyDescent="0.25">
      <c r="J2506" s="11">
        <v>405</v>
      </c>
      <c r="K2506" s="11">
        <v>23.96</v>
      </c>
      <c r="L2506" s="11">
        <v>46.04</v>
      </c>
      <c r="M2506" s="11">
        <v>19.899999999999999</v>
      </c>
      <c r="N2506" s="11">
        <v>26.38</v>
      </c>
      <c r="O2506" s="17">
        <f t="shared" si="116"/>
        <v>6.3375796178343942</v>
      </c>
    </row>
    <row r="2507" spans="10:15" x14ac:dyDescent="0.25">
      <c r="J2507" s="11">
        <v>406</v>
      </c>
      <c r="K2507" s="11">
        <v>25.47</v>
      </c>
      <c r="L2507" s="11">
        <v>65.19</v>
      </c>
      <c r="M2507" s="11">
        <v>19.96</v>
      </c>
      <c r="N2507" s="11">
        <v>30.99</v>
      </c>
      <c r="O2507" s="17">
        <f t="shared" si="116"/>
        <v>6.3566878980891719</v>
      </c>
    </row>
    <row r="2508" spans="10:15" x14ac:dyDescent="0.25">
      <c r="J2508" s="11">
        <v>54</v>
      </c>
      <c r="K2508" s="11">
        <v>26.41</v>
      </c>
      <c r="L2508" s="11">
        <v>58.94</v>
      </c>
      <c r="M2508" s="11">
        <v>20.010000000000002</v>
      </c>
      <c r="N2508" s="11">
        <v>29.55</v>
      </c>
      <c r="O2508" s="17">
        <f t="shared" si="116"/>
        <v>6.3726114649681529</v>
      </c>
    </row>
    <row r="2509" spans="10:15" x14ac:dyDescent="0.25">
      <c r="J2509" s="11">
        <v>360</v>
      </c>
      <c r="K2509" s="11">
        <v>22.83</v>
      </c>
      <c r="L2509" s="11">
        <v>53.97</v>
      </c>
      <c r="M2509" s="11">
        <v>20.18</v>
      </c>
      <c r="N2509" s="11">
        <v>30.12</v>
      </c>
      <c r="O2509" s="17">
        <f t="shared" si="116"/>
        <v>6.4267515923566876</v>
      </c>
    </row>
    <row r="2510" spans="10:15" x14ac:dyDescent="0.25">
      <c r="J2510" s="11">
        <v>70</v>
      </c>
      <c r="K2510" s="11">
        <v>27.03</v>
      </c>
      <c r="L2510" s="11">
        <v>48.91</v>
      </c>
      <c r="M2510" s="11">
        <v>20.239999999999998</v>
      </c>
      <c r="N2510" s="11">
        <v>26.65</v>
      </c>
      <c r="O2510" s="17">
        <f t="shared" si="116"/>
        <v>6.4458598726114644</v>
      </c>
    </row>
    <row r="2511" spans="10:15" x14ac:dyDescent="0.25">
      <c r="J2511" s="11">
        <v>259</v>
      </c>
      <c r="K2511" s="11">
        <v>23.89</v>
      </c>
      <c r="L2511" s="11">
        <v>43.35</v>
      </c>
      <c r="M2511" s="11">
        <v>20.239999999999998</v>
      </c>
      <c r="N2511" s="11">
        <v>29.43</v>
      </c>
      <c r="O2511" s="17">
        <f t="shared" si="116"/>
        <v>6.4458598726114644</v>
      </c>
    </row>
    <row r="2512" spans="10:15" x14ac:dyDescent="0.25">
      <c r="J2512" s="11">
        <v>396</v>
      </c>
      <c r="K2512" s="11">
        <v>25.66</v>
      </c>
      <c r="L2512" s="11">
        <v>53.52</v>
      </c>
      <c r="M2512" s="11">
        <v>20.32</v>
      </c>
      <c r="N2512" s="11">
        <v>28.56</v>
      </c>
      <c r="O2512" s="17">
        <f t="shared" si="116"/>
        <v>6.4713375796178338</v>
      </c>
    </row>
    <row r="2513" spans="10:15" x14ac:dyDescent="0.25">
      <c r="J2513" s="11">
        <v>66</v>
      </c>
      <c r="K2513" s="11">
        <v>28.36</v>
      </c>
      <c r="L2513" s="11">
        <v>40.17</v>
      </c>
      <c r="M2513" s="11">
        <v>20.56</v>
      </c>
      <c r="N2513" s="11">
        <v>24.34</v>
      </c>
      <c r="O2513" s="17">
        <f t="shared" si="116"/>
        <v>6.5477707006369421</v>
      </c>
    </row>
    <row r="2514" spans="10:15" x14ac:dyDescent="0.25">
      <c r="J2514" s="11">
        <v>186</v>
      </c>
      <c r="K2514" s="11">
        <v>28.79</v>
      </c>
      <c r="L2514" s="11">
        <v>64.09</v>
      </c>
      <c r="M2514" s="11">
        <v>20.65</v>
      </c>
      <c r="N2514" s="11">
        <v>30.35</v>
      </c>
      <c r="O2514" s="17">
        <f t="shared" si="116"/>
        <v>6.5764331210191074</v>
      </c>
    </row>
    <row r="2515" spans="10:15" x14ac:dyDescent="0.25">
      <c r="J2515" s="11">
        <v>298</v>
      </c>
      <c r="K2515" s="11">
        <v>29</v>
      </c>
      <c r="L2515" s="11">
        <v>70.03</v>
      </c>
      <c r="M2515" s="11">
        <v>20.67</v>
      </c>
      <c r="N2515" s="11">
        <v>31.9</v>
      </c>
      <c r="O2515" s="17">
        <f t="shared" si="116"/>
        <v>6.5828025477707008</v>
      </c>
    </row>
    <row r="2516" spans="10:15" x14ac:dyDescent="0.25">
      <c r="J2516" s="11">
        <v>382</v>
      </c>
      <c r="K2516" s="11">
        <v>29.14</v>
      </c>
      <c r="L2516" s="11">
        <v>62.11</v>
      </c>
      <c r="M2516" s="11">
        <v>20.76</v>
      </c>
      <c r="N2516" s="11">
        <v>30.05</v>
      </c>
      <c r="O2516" s="17">
        <f t="shared" si="116"/>
        <v>6.6114649681528661</v>
      </c>
    </row>
    <row r="2517" spans="10:15" x14ac:dyDescent="0.25">
      <c r="J2517" s="11">
        <v>140</v>
      </c>
      <c r="K2517" s="11">
        <v>27.39</v>
      </c>
      <c r="L2517" s="11">
        <v>65.819999999999993</v>
      </c>
      <c r="M2517" s="11">
        <v>20.79</v>
      </c>
      <c r="N2517" s="11">
        <v>31.67</v>
      </c>
      <c r="O2517" s="17">
        <f t="shared" si="116"/>
        <v>6.6210191082802545</v>
      </c>
    </row>
    <row r="2518" spans="10:15" x14ac:dyDescent="0.25">
      <c r="J2518" s="11">
        <v>17</v>
      </c>
      <c r="K2518" s="11">
        <v>30.09</v>
      </c>
      <c r="L2518" s="11">
        <v>78.59</v>
      </c>
      <c r="M2518" s="11">
        <v>20.85</v>
      </c>
      <c r="N2518" s="11">
        <v>34.35</v>
      </c>
      <c r="O2518" s="17">
        <f t="shared" si="116"/>
        <v>6.6401273885350323</v>
      </c>
    </row>
    <row r="2519" spans="10:15" x14ac:dyDescent="0.25">
      <c r="J2519" s="11">
        <v>60</v>
      </c>
      <c r="K2519" s="11">
        <v>24.54</v>
      </c>
      <c r="L2519" s="11">
        <v>58</v>
      </c>
      <c r="M2519" s="11">
        <v>20.85</v>
      </c>
      <c r="N2519" s="11">
        <v>30.51</v>
      </c>
      <c r="O2519" s="17">
        <f t="shared" si="116"/>
        <v>6.6401273885350323</v>
      </c>
    </row>
    <row r="2520" spans="10:15" x14ac:dyDescent="0.25">
      <c r="J2520" s="11">
        <v>241</v>
      </c>
      <c r="K2520" s="11">
        <v>22.82</v>
      </c>
      <c r="L2520" s="11">
        <v>49.2</v>
      </c>
      <c r="M2520" s="11">
        <v>21.03</v>
      </c>
      <c r="N2520" s="11">
        <v>29.05</v>
      </c>
      <c r="O2520" s="17">
        <f t="shared" ref="O2520:O2547" si="117">M2520/3.14</f>
        <v>6.6974522292993628</v>
      </c>
    </row>
    <row r="2521" spans="10:15" x14ac:dyDescent="0.25">
      <c r="J2521" s="11">
        <v>197</v>
      </c>
      <c r="K2521" s="11">
        <v>28</v>
      </c>
      <c r="L2521" s="11">
        <v>58.96</v>
      </c>
      <c r="M2521" s="11">
        <v>21.32</v>
      </c>
      <c r="N2521" s="11">
        <v>30.99</v>
      </c>
      <c r="O2521" s="17">
        <f t="shared" si="117"/>
        <v>6.7898089171974521</v>
      </c>
    </row>
    <row r="2522" spans="10:15" x14ac:dyDescent="0.25">
      <c r="J2522" s="11">
        <v>104</v>
      </c>
      <c r="K2522" s="11">
        <v>26.72</v>
      </c>
      <c r="L2522" s="11">
        <v>51.39</v>
      </c>
      <c r="M2522" s="11">
        <v>21.58</v>
      </c>
      <c r="N2522" s="11">
        <v>29.43</v>
      </c>
      <c r="O2522" s="17">
        <f t="shared" si="117"/>
        <v>6.872611464968152</v>
      </c>
    </row>
    <row r="2523" spans="10:15" x14ac:dyDescent="0.25">
      <c r="J2523" s="11">
        <v>151</v>
      </c>
      <c r="K2523" s="11">
        <v>29.17</v>
      </c>
      <c r="L2523" s="11">
        <v>60.81</v>
      </c>
      <c r="M2523" s="11">
        <v>21.76</v>
      </c>
      <c r="N2523" s="11">
        <v>30.58</v>
      </c>
      <c r="O2523" s="17">
        <f t="shared" si="117"/>
        <v>6.9299363057324843</v>
      </c>
    </row>
    <row r="2524" spans="10:15" x14ac:dyDescent="0.25">
      <c r="J2524" s="11">
        <v>422</v>
      </c>
      <c r="K2524" s="11">
        <v>25.36</v>
      </c>
      <c r="L2524" s="11">
        <v>38.67</v>
      </c>
      <c r="M2524" s="11">
        <v>21.97</v>
      </c>
      <c r="N2524" s="11">
        <v>26.05</v>
      </c>
      <c r="O2524" s="17">
        <f t="shared" si="117"/>
        <v>6.9968152866242033</v>
      </c>
    </row>
    <row r="2525" spans="10:15" x14ac:dyDescent="0.25">
      <c r="J2525" s="11">
        <v>420</v>
      </c>
      <c r="K2525" s="11">
        <v>30.21</v>
      </c>
      <c r="L2525" s="11">
        <v>56.91</v>
      </c>
      <c r="M2525" s="11">
        <v>22.06</v>
      </c>
      <c r="N2525" s="11">
        <v>30.45</v>
      </c>
      <c r="O2525" s="17">
        <f t="shared" si="117"/>
        <v>7.0254777070063685</v>
      </c>
    </row>
    <row r="2526" spans="10:15" x14ac:dyDescent="0.25">
      <c r="J2526" s="11">
        <v>402</v>
      </c>
      <c r="K2526" s="11">
        <v>30.86</v>
      </c>
      <c r="L2526" s="11">
        <v>65.760000000000005</v>
      </c>
      <c r="M2526" s="11">
        <v>22.2</v>
      </c>
      <c r="N2526" s="11">
        <v>31.46</v>
      </c>
      <c r="O2526" s="17">
        <f t="shared" si="117"/>
        <v>7.0700636942675157</v>
      </c>
    </row>
    <row r="2527" spans="10:15" x14ac:dyDescent="0.25">
      <c r="J2527" s="11">
        <v>341</v>
      </c>
      <c r="K2527" s="11">
        <v>35.97</v>
      </c>
      <c r="L2527" s="11">
        <v>74.56</v>
      </c>
      <c r="M2527" s="11">
        <v>22.37</v>
      </c>
      <c r="N2527" s="11">
        <v>32.32</v>
      </c>
      <c r="O2527" s="17">
        <f t="shared" si="117"/>
        <v>7.1242038216560513</v>
      </c>
    </row>
    <row r="2528" spans="10:15" x14ac:dyDescent="0.25">
      <c r="J2528" s="11">
        <v>454</v>
      </c>
      <c r="K2528" s="11">
        <v>32.44</v>
      </c>
      <c r="L2528" s="11">
        <v>60.9</v>
      </c>
      <c r="M2528" s="11">
        <v>22.57</v>
      </c>
      <c r="N2528" s="11">
        <v>30.42</v>
      </c>
      <c r="O2528" s="17">
        <f t="shared" si="117"/>
        <v>7.1878980891719744</v>
      </c>
    </row>
    <row r="2529" spans="10:15" x14ac:dyDescent="0.25">
      <c r="J2529" s="11">
        <v>449</v>
      </c>
      <c r="K2529" s="11">
        <v>32.36</v>
      </c>
      <c r="L2529" s="11">
        <v>75.5</v>
      </c>
      <c r="M2529" s="11">
        <v>22.91</v>
      </c>
      <c r="N2529" s="11">
        <v>35.15</v>
      </c>
      <c r="O2529" s="17">
        <f t="shared" si="117"/>
        <v>7.2961783439490446</v>
      </c>
    </row>
    <row r="2530" spans="10:15" x14ac:dyDescent="0.25">
      <c r="J2530" s="11">
        <v>79</v>
      </c>
      <c r="K2530" s="11">
        <v>30.36</v>
      </c>
      <c r="L2530" s="11">
        <v>59.54</v>
      </c>
      <c r="M2530" s="11">
        <v>23.19</v>
      </c>
      <c r="N2530" s="11">
        <v>30.7</v>
      </c>
      <c r="O2530" s="17">
        <f t="shared" si="117"/>
        <v>7.385350318471338</v>
      </c>
    </row>
    <row r="2531" spans="10:15" x14ac:dyDescent="0.25">
      <c r="J2531" s="11">
        <v>76</v>
      </c>
      <c r="K2531" s="11">
        <v>27.54</v>
      </c>
      <c r="L2531" s="11">
        <v>50.89</v>
      </c>
      <c r="M2531" s="11">
        <v>23.33</v>
      </c>
      <c r="N2531" s="11">
        <v>29.36</v>
      </c>
      <c r="O2531" s="17">
        <f t="shared" si="117"/>
        <v>7.4299363057324834</v>
      </c>
    </row>
    <row r="2532" spans="10:15" x14ac:dyDescent="0.25">
      <c r="J2532" s="11">
        <v>78</v>
      </c>
      <c r="K2532" s="11">
        <v>32.22</v>
      </c>
      <c r="L2532" s="11">
        <v>55.41</v>
      </c>
      <c r="M2532" s="11">
        <v>23.33</v>
      </c>
      <c r="N2532" s="11">
        <v>29.99</v>
      </c>
      <c r="O2532" s="17">
        <f t="shared" si="117"/>
        <v>7.4299363057324834</v>
      </c>
    </row>
    <row r="2533" spans="10:15" x14ac:dyDescent="0.25">
      <c r="J2533" s="11">
        <v>244</v>
      </c>
      <c r="K2533" s="11">
        <v>34.93</v>
      </c>
      <c r="L2533" s="11">
        <v>68.040000000000006</v>
      </c>
      <c r="M2533" s="11">
        <v>23.6</v>
      </c>
      <c r="N2533" s="11">
        <v>31.83</v>
      </c>
      <c r="O2533" s="17">
        <f t="shared" si="117"/>
        <v>7.515923566878981</v>
      </c>
    </row>
    <row r="2534" spans="10:15" x14ac:dyDescent="0.25">
      <c r="J2534" s="11">
        <v>230</v>
      </c>
      <c r="K2534" s="11">
        <v>32.08</v>
      </c>
      <c r="L2534" s="11">
        <v>48.29</v>
      </c>
      <c r="M2534" s="11">
        <v>23.83</v>
      </c>
      <c r="N2534" s="11">
        <v>28.36</v>
      </c>
      <c r="O2534" s="17">
        <f t="shared" si="117"/>
        <v>7.5891719745222925</v>
      </c>
    </row>
    <row r="2535" spans="10:15" x14ac:dyDescent="0.25">
      <c r="J2535" s="11">
        <v>169</v>
      </c>
      <c r="K2535" s="11">
        <v>31.61</v>
      </c>
      <c r="L2535" s="11">
        <v>55.81</v>
      </c>
      <c r="M2535" s="11">
        <v>24.2</v>
      </c>
      <c r="N2535" s="11">
        <v>30.99</v>
      </c>
      <c r="O2535" s="17">
        <f t="shared" si="117"/>
        <v>7.7070063694267512</v>
      </c>
    </row>
    <row r="2536" spans="10:15" x14ac:dyDescent="0.25">
      <c r="J2536" s="11">
        <v>385</v>
      </c>
      <c r="K2536" s="11">
        <v>39</v>
      </c>
      <c r="L2536" s="11">
        <v>66.39</v>
      </c>
      <c r="M2536" s="11">
        <v>24.65</v>
      </c>
      <c r="N2536" s="11">
        <v>32.119999999999997</v>
      </c>
      <c r="O2536" s="17">
        <f t="shared" si="117"/>
        <v>7.8503184713375784</v>
      </c>
    </row>
    <row r="2537" spans="10:15" x14ac:dyDescent="0.25">
      <c r="J2537" s="11">
        <v>166</v>
      </c>
      <c r="K2537" s="11">
        <v>32.83</v>
      </c>
      <c r="L2537" s="11">
        <v>72.52</v>
      </c>
      <c r="M2537" s="11">
        <v>25.13</v>
      </c>
      <c r="N2537" s="11">
        <v>34.78</v>
      </c>
      <c r="O2537" s="17">
        <f t="shared" si="117"/>
        <v>8.003184713375795</v>
      </c>
    </row>
    <row r="2538" spans="10:15" x14ac:dyDescent="0.25">
      <c r="J2538" s="11">
        <v>57</v>
      </c>
      <c r="K2538" s="11">
        <v>39.869999999999997</v>
      </c>
      <c r="L2538" s="11">
        <v>64.930000000000007</v>
      </c>
      <c r="M2538" s="11">
        <v>25.15</v>
      </c>
      <c r="N2538" s="11">
        <v>31.46</v>
      </c>
      <c r="O2538" s="17">
        <f t="shared" si="117"/>
        <v>8.0095541401273884</v>
      </c>
    </row>
    <row r="2539" spans="10:15" x14ac:dyDescent="0.25">
      <c r="J2539" s="11">
        <v>94</v>
      </c>
      <c r="K2539" s="11">
        <v>39.299999999999997</v>
      </c>
      <c r="L2539" s="11">
        <v>68.569999999999993</v>
      </c>
      <c r="M2539" s="11">
        <v>25.15</v>
      </c>
      <c r="N2539" s="11">
        <v>32.28</v>
      </c>
      <c r="O2539" s="17">
        <f t="shared" si="117"/>
        <v>8.0095541401273884</v>
      </c>
    </row>
    <row r="2540" spans="10:15" x14ac:dyDescent="0.25">
      <c r="J2540" s="11">
        <v>69</v>
      </c>
      <c r="K2540" s="11">
        <v>41.39</v>
      </c>
      <c r="L2540" s="11">
        <v>87.8</v>
      </c>
      <c r="M2540" s="11">
        <v>25.16</v>
      </c>
      <c r="N2540" s="11">
        <v>35.299999999999997</v>
      </c>
      <c r="O2540" s="17">
        <f t="shared" si="117"/>
        <v>8.0127388535031852</v>
      </c>
    </row>
    <row r="2541" spans="10:15" x14ac:dyDescent="0.25">
      <c r="J2541" s="11">
        <v>442</v>
      </c>
      <c r="K2541" s="11">
        <v>44.04</v>
      </c>
      <c r="L2541" s="11">
        <v>80.36</v>
      </c>
      <c r="M2541" s="11">
        <v>25.58</v>
      </c>
      <c r="N2541" s="11">
        <v>34.47</v>
      </c>
      <c r="O2541" s="17">
        <f t="shared" si="117"/>
        <v>8.1464968152866231</v>
      </c>
    </row>
    <row r="2542" spans="10:15" x14ac:dyDescent="0.25">
      <c r="J2542" s="11">
        <v>165</v>
      </c>
      <c r="K2542" s="11">
        <v>46.81</v>
      </c>
      <c r="L2542" s="11">
        <v>88.12</v>
      </c>
      <c r="M2542" s="11">
        <v>26.55</v>
      </c>
      <c r="N2542" s="11">
        <v>35.79</v>
      </c>
      <c r="O2542" s="17">
        <f t="shared" si="117"/>
        <v>8.4554140127388528</v>
      </c>
    </row>
    <row r="2543" spans="10:15" x14ac:dyDescent="0.25">
      <c r="J2543" s="11">
        <v>222</v>
      </c>
      <c r="K2543" s="11">
        <v>47.02</v>
      </c>
      <c r="L2543" s="11">
        <v>94.44</v>
      </c>
      <c r="M2543" s="11">
        <v>26.98</v>
      </c>
      <c r="N2543" s="11">
        <v>36.9</v>
      </c>
      <c r="O2543" s="17">
        <f t="shared" si="117"/>
        <v>8.5923566878980893</v>
      </c>
    </row>
    <row r="2544" spans="10:15" x14ac:dyDescent="0.25">
      <c r="J2544" s="11">
        <v>304</v>
      </c>
      <c r="K2544" s="11">
        <v>49.14</v>
      </c>
      <c r="L2544" s="11">
        <v>100.24</v>
      </c>
      <c r="M2544" s="11">
        <v>27.05</v>
      </c>
      <c r="N2544" s="11">
        <v>38.33</v>
      </c>
      <c r="O2544" s="17">
        <f t="shared" si="117"/>
        <v>8.6146496815286628</v>
      </c>
    </row>
    <row r="2545" spans="9:15" x14ac:dyDescent="0.25">
      <c r="J2545" s="11">
        <v>63</v>
      </c>
      <c r="K2545" s="11">
        <v>49.13</v>
      </c>
      <c r="L2545" s="11">
        <v>71.27</v>
      </c>
      <c r="M2545" s="11">
        <v>28.1</v>
      </c>
      <c r="N2545" s="11">
        <v>33.409999999999997</v>
      </c>
      <c r="O2545" s="17">
        <f t="shared" si="117"/>
        <v>8.9490445859872612</v>
      </c>
    </row>
    <row r="2546" spans="9:15" x14ac:dyDescent="0.25">
      <c r="J2546" s="11">
        <v>364</v>
      </c>
      <c r="K2546" s="11">
        <v>55.01</v>
      </c>
      <c r="L2546" s="11">
        <v>98.23</v>
      </c>
      <c r="M2546" s="11">
        <v>28.53</v>
      </c>
      <c r="N2546" s="11">
        <v>38.94</v>
      </c>
      <c r="O2546" s="17">
        <f t="shared" si="117"/>
        <v>9.0859872611464976</v>
      </c>
    </row>
    <row r="2547" spans="9:15" x14ac:dyDescent="0.25">
      <c r="J2547" s="11">
        <v>384</v>
      </c>
      <c r="K2547" s="11">
        <v>51.11</v>
      </c>
      <c r="L2547" s="11">
        <v>87.02</v>
      </c>
      <c r="M2547" s="11">
        <v>29.57</v>
      </c>
      <c r="N2547" s="11">
        <v>38.049999999999997</v>
      </c>
      <c r="O2547" s="17">
        <f t="shared" si="117"/>
        <v>9.4171974522292992</v>
      </c>
    </row>
    <row r="2549" spans="9:15" x14ac:dyDescent="0.25">
      <c r="I2549" s="186" t="s">
        <v>19</v>
      </c>
      <c r="J2549" s="11" t="s">
        <v>3</v>
      </c>
      <c r="K2549" s="11" t="s">
        <v>4</v>
      </c>
      <c r="L2549" s="11" t="s">
        <v>5</v>
      </c>
      <c r="M2549" s="11" t="s">
        <v>6</v>
      </c>
      <c r="N2549" s="11" t="s">
        <v>7</v>
      </c>
      <c r="O2549" s="16" t="s">
        <v>167</v>
      </c>
    </row>
    <row r="2550" spans="9:15" x14ac:dyDescent="0.25">
      <c r="I2550" s="187" t="s">
        <v>233</v>
      </c>
      <c r="J2550" s="11">
        <v>492</v>
      </c>
      <c r="K2550" s="11">
        <v>0.79</v>
      </c>
      <c r="L2550" s="11">
        <v>14.3</v>
      </c>
      <c r="M2550" s="11">
        <v>3.19</v>
      </c>
      <c r="N2550" s="11">
        <v>14.25</v>
      </c>
      <c r="O2550" s="17">
        <f t="shared" ref="O2550:O2613" si="118">M2550/3.14</f>
        <v>1.0159235668789808</v>
      </c>
    </row>
    <row r="2551" spans="9:15" x14ac:dyDescent="0.25">
      <c r="J2551" s="11">
        <v>294</v>
      </c>
      <c r="K2551" s="11">
        <v>0.81</v>
      </c>
      <c r="L2551" s="11">
        <v>10.49</v>
      </c>
      <c r="M2551" s="11">
        <v>3.25</v>
      </c>
      <c r="N2551" s="11">
        <v>12.19</v>
      </c>
      <c r="O2551" s="17">
        <f t="shared" si="118"/>
        <v>1.0350318471337578</v>
      </c>
    </row>
    <row r="2552" spans="9:15" x14ac:dyDescent="0.25">
      <c r="J2552" s="11">
        <v>204</v>
      </c>
      <c r="K2552" s="11">
        <v>0.91</v>
      </c>
      <c r="L2552" s="11">
        <v>4.8899999999999997</v>
      </c>
      <c r="M2552" s="11">
        <v>3.56</v>
      </c>
      <c r="N2552" s="11">
        <v>8.1999999999999993</v>
      </c>
      <c r="O2552" s="17">
        <f t="shared" si="118"/>
        <v>1.1337579617834395</v>
      </c>
    </row>
    <row r="2553" spans="9:15" x14ac:dyDescent="0.25">
      <c r="J2553" s="11">
        <v>386</v>
      </c>
      <c r="K2553" s="11">
        <v>0.93</v>
      </c>
      <c r="L2553" s="11">
        <v>11.59</v>
      </c>
      <c r="M2553" s="11">
        <v>3.56</v>
      </c>
      <c r="N2553" s="11">
        <v>12.76</v>
      </c>
      <c r="O2553" s="17">
        <f t="shared" si="118"/>
        <v>1.1337579617834395</v>
      </c>
    </row>
    <row r="2554" spans="9:15" x14ac:dyDescent="0.25">
      <c r="J2554" s="11">
        <v>495</v>
      </c>
      <c r="K2554" s="11">
        <v>1.34</v>
      </c>
      <c r="L2554" s="11">
        <v>15.37</v>
      </c>
      <c r="M2554" s="11">
        <v>4.3099999999999996</v>
      </c>
      <c r="N2554" s="11">
        <v>14.79</v>
      </c>
      <c r="O2554" s="17">
        <f t="shared" si="118"/>
        <v>1.3726114649681527</v>
      </c>
    </row>
    <row r="2555" spans="9:15" x14ac:dyDescent="0.25">
      <c r="J2555" s="11">
        <v>30</v>
      </c>
      <c r="K2555" s="11">
        <v>1.4</v>
      </c>
      <c r="L2555" s="11">
        <v>11.92</v>
      </c>
      <c r="M2555" s="11">
        <v>4.5599999999999996</v>
      </c>
      <c r="N2555" s="11">
        <v>13.29</v>
      </c>
      <c r="O2555" s="17">
        <f t="shared" si="118"/>
        <v>1.4522292993630572</v>
      </c>
    </row>
    <row r="2556" spans="9:15" x14ac:dyDescent="0.25">
      <c r="J2556" s="11">
        <v>14</v>
      </c>
      <c r="K2556" s="11">
        <v>1.48</v>
      </c>
      <c r="L2556" s="11">
        <v>8.91</v>
      </c>
      <c r="M2556" s="11">
        <v>4.78</v>
      </c>
      <c r="N2556" s="11">
        <v>11.23</v>
      </c>
      <c r="O2556" s="17">
        <f t="shared" si="118"/>
        <v>1.5222929936305734</v>
      </c>
    </row>
    <row r="2557" spans="9:15" x14ac:dyDescent="0.25">
      <c r="J2557" s="11">
        <v>50</v>
      </c>
      <c r="K2557" s="11">
        <v>1.6</v>
      </c>
      <c r="L2557" s="11">
        <v>5.0199999999999996</v>
      </c>
      <c r="M2557" s="11">
        <v>4.78</v>
      </c>
      <c r="N2557" s="11">
        <v>8.4700000000000006</v>
      </c>
      <c r="O2557" s="17">
        <f t="shared" si="118"/>
        <v>1.5222929936305734</v>
      </c>
    </row>
    <row r="2558" spans="9:15" x14ac:dyDescent="0.25">
      <c r="J2558" s="11">
        <v>240</v>
      </c>
      <c r="K2558" s="11">
        <v>1.68</v>
      </c>
      <c r="L2558" s="11">
        <v>7.54</v>
      </c>
      <c r="M2558" s="11">
        <v>4.84</v>
      </c>
      <c r="N2558" s="11">
        <v>10.28</v>
      </c>
      <c r="O2558" s="17">
        <f t="shared" si="118"/>
        <v>1.5414012738853502</v>
      </c>
    </row>
    <row r="2559" spans="9:15" x14ac:dyDescent="0.25">
      <c r="J2559" s="11">
        <v>123</v>
      </c>
      <c r="K2559" s="11">
        <v>1.62</v>
      </c>
      <c r="L2559" s="11">
        <v>13.58</v>
      </c>
      <c r="M2559" s="11">
        <v>4.97</v>
      </c>
      <c r="N2559" s="11">
        <v>13.76</v>
      </c>
      <c r="O2559" s="17">
        <f t="shared" si="118"/>
        <v>1.5828025477707004</v>
      </c>
    </row>
    <row r="2560" spans="9:15" x14ac:dyDescent="0.25">
      <c r="J2560" s="11">
        <v>46</v>
      </c>
      <c r="K2560" s="11">
        <v>2.0699999999999998</v>
      </c>
      <c r="L2560" s="11">
        <v>10.78</v>
      </c>
      <c r="M2560" s="11">
        <v>5.38</v>
      </c>
      <c r="N2560" s="11">
        <v>12.31</v>
      </c>
      <c r="O2560" s="17">
        <f t="shared" si="118"/>
        <v>1.7133757961783438</v>
      </c>
    </row>
    <row r="2561" spans="10:15" x14ac:dyDescent="0.25">
      <c r="J2561" s="11">
        <v>16</v>
      </c>
      <c r="K2561" s="11">
        <v>1.94</v>
      </c>
      <c r="L2561" s="11">
        <v>7.6</v>
      </c>
      <c r="M2561" s="11">
        <v>5.44</v>
      </c>
      <c r="N2561" s="11">
        <v>10.39</v>
      </c>
      <c r="O2561" s="17">
        <f t="shared" si="118"/>
        <v>1.7324840764331211</v>
      </c>
    </row>
    <row r="2562" spans="10:15" x14ac:dyDescent="0.25">
      <c r="J2562" s="11">
        <v>88</v>
      </c>
      <c r="K2562" s="11">
        <v>2.0099999999999998</v>
      </c>
      <c r="L2562" s="11">
        <v>21.13</v>
      </c>
      <c r="M2562" s="11">
        <v>5.44</v>
      </c>
      <c r="N2562" s="11">
        <v>17.32</v>
      </c>
      <c r="O2562" s="17">
        <f t="shared" si="118"/>
        <v>1.7324840764331211</v>
      </c>
    </row>
    <row r="2563" spans="10:15" x14ac:dyDescent="0.25">
      <c r="J2563" s="11">
        <v>406</v>
      </c>
      <c r="K2563" s="11">
        <v>1.98</v>
      </c>
      <c r="L2563" s="11">
        <v>21.02</v>
      </c>
      <c r="M2563" s="11">
        <v>5.47</v>
      </c>
      <c r="N2563" s="11">
        <v>17.53</v>
      </c>
      <c r="O2563" s="17">
        <f t="shared" si="118"/>
        <v>1.7420382165605095</v>
      </c>
    </row>
    <row r="2564" spans="10:15" x14ac:dyDescent="0.25">
      <c r="J2564" s="11">
        <v>415</v>
      </c>
      <c r="K2564" s="11">
        <v>1.84</v>
      </c>
      <c r="L2564" s="11">
        <v>24.28</v>
      </c>
      <c r="M2564" s="11">
        <v>5.47</v>
      </c>
      <c r="N2564" s="11">
        <v>18.649999999999999</v>
      </c>
      <c r="O2564" s="17">
        <f t="shared" si="118"/>
        <v>1.7420382165605095</v>
      </c>
    </row>
    <row r="2565" spans="10:15" x14ac:dyDescent="0.25">
      <c r="J2565" s="11">
        <v>35</v>
      </c>
      <c r="K2565" s="11">
        <v>2.25</v>
      </c>
      <c r="L2565" s="11">
        <v>13.09</v>
      </c>
      <c r="M2565" s="11">
        <v>5.53</v>
      </c>
      <c r="N2565" s="11">
        <v>13.55</v>
      </c>
      <c r="O2565" s="17">
        <f t="shared" si="118"/>
        <v>1.7611464968152866</v>
      </c>
    </row>
    <row r="2566" spans="10:15" x14ac:dyDescent="0.25">
      <c r="J2566" s="11">
        <v>483</v>
      </c>
      <c r="K2566" s="11">
        <v>1.56</v>
      </c>
      <c r="L2566" s="11">
        <v>13.65</v>
      </c>
      <c r="M2566" s="11">
        <v>5.57</v>
      </c>
      <c r="N2566" s="11">
        <v>14.26</v>
      </c>
      <c r="O2566" s="17">
        <f t="shared" si="118"/>
        <v>1.7738853503184713</v>
      </c>
    </row>
    <row r="2567" spans="10:15" x14ac:dyDescent="0.25">
      <c r="J2567" s="11">
        <v>395</v>
      </c>
      <c r="K2567" s="11">
        <v>2.25</v>
      </c>
      <c r="L2567" s="11">
        <v>22.8</v>
      </c>
      <c r="M2567" s="11">
        <v>5.69</v>
      </c>
      <c r="N2567" s="11">
        <v>18.2</v>
      </c>
      <c r="O2567" s="17">
        <f t="shared" si="118"/>
        <v>1.8121019108280256</v>
      </c>
    </row>
    <row r="2568" spans="10:15" x14ac:dyDescent="0.25">
      <c r="J2568" s="11">
        <v>438</v>
      </c>
      <c r="K2568" s="11">
        <v>1.69</v>
      </c>
      <c r="L2568" s="11">
        <v>15.19</v>
      </c>
      <c r="M2568" s="11">
        <v>5.72</v>
      </c>
      <c r="N2568" s="11">
        <v>15.05</v>
      </c>
      <c r="O2568" s="17">
        <f t="shared" si="118"/>
        <v>1.8216560509554138</v>
      </c>
    </row>
    <row r="2569" spans="10:15" x14ac:dyDescent="0.25">
      <c r="J2569" s="11">
        <v>38</v>
      </c>
      <c r="K2569" s="11">
        <v>2.4</v>
      </c>
      <c r="L2569" s="11">
        <v>18.559999999999999</v>
      </c>
      <c r="M2569" s="11">
        <v>5.75</v>
      </c>
      <c r="N2569" s="11">
        <v>16.04</v>
      </c>
      <c r="O2569" s="17">
        <f t="shared" si="118"/>
        <v>1.8312101910828025</v>
      </c>
    </row>
    <row r="2570" spans="10:15" x14ac:dyDescent="0.25">
      <c r="J2570" s="11">
        <v>141</v>
      </c>
      <c r="K2570" s="11">
        <v>2.38</v>
      </c>
      <c r="L2570" s="11">
        <v>25.76</v>
      </c>
      <c r="M2570" s="11">
        <v>5.75</v>
      </c>
      <c r="N2570" s="11">
        <v>18.87</v>
      </c>
      <c r="O2570" s="17">
        <f t="shared" si="118"/>
        <v>1.8312101910828025</v>
      </c>
    </row>
    <row r="2571" spans="10:15" x14ac:dyDescent="0.25">
      <c r="J2571" s="11">
        <v>19</v>
      </c>
      <c r="K2571" s="11">
        <v>2.1800000000000002</v>
      </c>
      <c r="L2571" s="11">
        <v>17.28</v>
      </c>
      <c r="M2571" s="11">
        <v>6</v>
      </c>
      <c r="N2571" s="11">
        <v>15.84</v>
      </c>
      <c r="O2571" s="17">
        <f t="shared" si="118"/>
        <v>1.910828025477707</v>
      </c>
    </row>
    <row r="2572" spans="10:15" x14ac:dyDescent="0.25">
      <c r="J2572" s="11">
        <v>241</v>
      </c>
      <c r="K2572" s="11">
        <v>2.64</v>
      </c>
      <c r="L2572" s="11">
        <v>14.33</v>
      </c>
      <c r="M2572" s="11">
        <v>6</v>
      </c>
      <c r="N2572" s="11">
        <v>14.29</v>
      </c>
      <c r="O2572" s="17">
        <f t="shared" si="118"/>
        <v>1.910828025477707</v>
      </c>
    </row>
    <row r="2573" spans="10:15" x14ac:dyDescent="0.25">
      <c r="J2573" s="11">
        <v>128</v>
      </c>
      <c r="K2573" s="11">
        <v>2.2999999999999998</v>
      </c>
      <c r="L2573" s="11">
        <v>16.29</v>
      </c>
      <c r="M2573" s="11">
        <v>6.06</v>
      </c>
      <c r="N2573" s="11">
        <v>15.84</v>
      </c>
      <c r="O2573" s="17">
        <f t="shared" si="118"/>
        <v>1.9299363057324839</v>
      </c>
    </row>
    <row r="2574" spans="10:15" x14ac:dyDescent="0.25">
      <c r="J2574" s="11">
        <v>399</v>
      </c>
      <c r="K2574" s="11">
        <v>2.35</v>
      </c>
      <c r="L2574" s="11">
        <v>15.34</v>
      </c>
      <c r="M2574" s="11">
        <v>6.09</v>
      </c>
      <c r="N2574" s="11">
        <v>14.82</v>
      </c>
      <c r="O2574" s="17">
        <f t="shared" si="118"/>
        <v>1.9394904458598725</v>
      </c>
    </row>
    <row r="2575" spans="10:15" x14ac:dyDescent="0.25">
      <c r="J2575" s="11">
        <v>34</v>
      </c>
      <c r="K2575" s="11">
        <v>2.75</v>
      </c>
      <c r="L2575" s="11">
        <v>15.44</v>
      </c>
      <c r="M2575" s="11">
        <v>6.13</v>
      </c>
      <c r="N2575" s="11">
        <v>14.57</v>
      </c>
      <c r="O2575" s="17">
        <f t="shared" si="118"/>
        <v>1.9522292993630572</v>
      </c>
    </row>
    <row r="2576" spans="10:15" x14ac:dyDescent="0.25">
      <c r="J2576" s="11">
        <v>63</v>
      </c>
      <c r="K2576" s="11">
        <v>2.75</v>
      </c>
      <c r="L2576" s="11">
        <v>8.6300000000000008</v>
      </c>
      <c r="M2576" s="11">
        <v>6.13</v>
      </c>
      <c r="N2576" s="11">
        <v>11.26</v>
      </c>
      <c r="O2576" s="17">
        <f t="shared" si="118"/>
        <v>1.9522292993630572</v>
      </c>
    </row>
    <row r="2577" spans="10:15" x14ac:dyDescent="0.25">
      <c r="J2577" s="11">
        <v>10</v>
      </c>
      <c r="K2577" s="11">
        <v>2.83</v>
      </c>
      <c r="L2577" s="11">
        <v>5.89</v>
      </c>
      <c r="M2577" s="11">
        <v>6.22</v>
      </c>
      <c r="N2577" s="11">
        <v>8.98</v>
      </c>
      <c r="O2577" s="17">
        <f t="shared" si="118"/>
        <v>1.9808917197452227</v>
      </c>
    </row>
    <row r="2578" spans="10:15" x14ac:dyDescent="0.25">
      <c r="J2578" s="11">
        <v>72</v>
      </c>
      <c r="K2578" s="11">
        <v>2.71</v>
      </c>
      <c r="L2578" s="11">
        <v>10.07</v>
      </c>
      <c r="M2578" s="11">
        <v>6.28</v>
      </c>
      <c r="N2578" s="11">
        <v>12.01</v>
      </c>
      <c r="O2578" s="17">
        <f t="shared" si="118"/>
        <v>2</v>
      </c>
    </row>
    <row r="2579" spans="10:15" x14ac:dyDescent="0.25">
      <c r="J2579" s="11">
        <v>25</v>
      </c>
      <c r="K2579" s="11">
        <v>2.89</v>
      </c>
      <c r="L2579" s="11">
        <v>17.989999999999998</v>
      </c>
      <c r="M2579" s="11">
        <v>6.32</v>
      </c>
      <c r="N2579" s="11">
        <v>16.12</v>
      </c>
      <c r="O2579" s="17">
        <f t="shared" si="118"/>
        <v>2.0127388535031847</v>
      </c>
    </row>
    <row r="2580" spans="10:15" x14ac:dyDescent="0.25">
      <c r="J2580" s="11">
        <v>486</v>
      </c>
      <c r="K2580" s="11">
        <v>2.99</v>
      </c>
      <c r="L2580" s="11">
        <v>25.79</v>
      </c>
      <c r="M2580" s="11">
        <v>6.35</v>
      </c>
      <c r="N2580" s="11">
        <v>19.190000000000001</v>
      </c>
      <c r="O2580" s="17">
        <f t="shared" si="118"/>
        <v>2.0222929936305731</v>
      </c>
    </row>
    <row r="2581" spans="10:15" x14ac:dyDescent="0.25">
      <c r="J2581" s="11">
        <v>450</v>
      </c>
      <c r="K2581" s="11">
        <v>2.92</v>
      </c>
      <c r="L2581" s="11">
        <v>10.33</v>
      </c>
      <c r="M2581" s="11">
        <v>6.37</v>
      </c>
      <c r="N2581" s="11">
        <v>12.1</v>
      </c>
      <c r="O2581" s="17">
        <f t="shared" si="118"/>
        <v>2.0286624203821657</v>
      </c>
    </row>
    <row r="2582" spans="10:15" x14ac:dyDescent="0.25">
      <c r="J2582" s="11">
        <v>160</v>
      </c>
      <c r="K2582" s="11">
        <v>2.7</v>
      </c>
      <c r="L2582" s="11">
        <v>26.72</v>
      </c>
      <c r="M2582" s="11">
        <v>6.41</v>
      </c>
      <c r="N2582" s="11">
        <v>19.86</v>
      </c>
      <c r="O2582" s="17">
        <f t="shared" si="118"/>
        <v>2.0414012738853504</v>
      </c>
    </row>
    <row r="2583" spans="10:15" x14ac:dyDescent="0.25">
      <c r="J2583" s="11">
        <v>6</v>
      </c>
      <c r="K2583" s="11">
        <v>2.88</v>
      </c>
      <c r="L2583" s="11">
        <v>17.07</v>
      </c>
      <c r="M2583" s="11">
        <v>6.44</v>
      </c>
      <c r="N2583" s="11">
        <v>15.48</v>
      </c>
      <c r="O2583" s="17">
        <f t="shared" si="118"/>
        <v>2.0509554140127388</v>
      </c>
    </row>
    <row r="2584" spans="10:15" x14ac:dyDescent="0.25">
      <c r="J2584" s="11">
        <v>488</v>
      </c>
      <c r="K2584" s="11">
        <v>3.03</v>
      </c>
      <c r="L2584" s="11">
        <v>30.13</v>
      </c>
      <c r="M2584" s="11">
        <v>6.44</v>
      </c>
      <c r="N2584" s="11">
        <v>20.79</v>
      </c>
      <c r="O2584" s="17">
        <f t="shared" si="118"/>
        <v>2.0509554140127388</v>
      </c>
    </row>
    <row r="2585" spans="10:15" x14ac:dyDescent="0.25">
      <c r="J2585" s="11">
        <v>414</v>
      </c>
      <c r="K2585" s="11">
        <v>3.1</v>
      </c>
      <c r="L2585" s="11">
        <v>23.74</v>
      </c>
      <c r="M2585" s="11">
        <v>6.5</v>
      </c>
      <c r="N2585" s="11">
        <v>18.32</v>
      </c>
      <c r="O2585" s="17">
        <f t="shared" si="118"/>
        <v>2.0700636942675157</v>
      </c>
    </row>
    <row r="2586" spans="10:15" x14ac:dyDescent="0.25">
      <c r="J2586" s="11">
        <v>489</v>
      </c>
      <c r="K2586" s="11">
        <v>2.87</v>
      </c>
      <c r="L2586" s="11">
        <v>27.7</v>
      </c>
      <c r="M2586" s="11">
        <v>6.5</v>
      </c>
      <c r="N2586" s="11">
        <v>20.14</v>
      </c>
      <c r="O2586" s="17">
        <f t="shared" si="118"/>
        <v>2.0700636942675157</v>
      </c>
    </row>
    <row r="2587" spans="10:15" x14ac:dyDescent="0.25">
      <c r="J2587" s="11">
        <v>270</v>
      </c>
      <c r="K2587" s="11">
        <v>3.11</v>
      </c>
      <c r="L2587" s="11">
        <v>14.94</v>
      </c>
      <c r="M2587" s="11">
        <v>6.68</v>
      </c>
      <c r="N2587" s="11">
        <v>14.42</v>
      </c>
      <c r="O2587" s="17">
        <f t="shared" si="118"/>
        <v>2.1273885350318471</v>
      </c>
    </row>
    <row r="2588" spans="10:15" x14ac:dyDescent="0.25">
      <c r="J2588" s="11">
        <v>384</v>
      </c>
      <c r="K2588" s="11">
        <v>2.9</v>
      </c>
      <c r="L2588" s="11">
        <v>17.420000000000002</v>
      </c>
      <c r="M2588" s="11">
        <v>6.75</v>
      </c>
      <c r="N2588" s="11">
        <v>15.97</v>
      </c>
      <c r="O2588" s="17">
        <f t="shared" si="118"/>
        <v>2.1496815286624202</v>
      </c>
    </row>
    <row r="2589" spans="10:15" x14ac:dyDescent="0.25">
      <c r="J2589" s="11">
        <v>398</v>
      </c>
      <c r="K2589" s="11">
        <v>3.01</v>
      </c>
      <c r="L2589" s="11">
        <v>20.73</v>
      </c>
      <c r="M2589" s="11">
        <v>6.93</v>
      </c>
      <c r="N2589" s="11">
        <v>17.41</v>
      </c>
      <c r="O2589" s="17">
        <f t="shared" si="118"/>
        <v>2.2070063694267512</v>
      </c>
    </row>
    <row r="2590" spans="10:15" x14ac:dyDescent="0.25">
      <c r="J2590" s="11">
        <v>493</v>
      </c>
      <c r="K2590" s="11">
        <v>3.24</v>
      </c>
      <c r="L2590" s="11">
        <v>18.600000000000001</v>
      </c>
      <c r="M2590" s="11">
        <v>7.01</v>
      </c>
      <c r="N2590" s="11">
        <v>16.350000000000001</v>
      </c>
      <c r="O2590" s="17">
        <f t="shared" si="118"/>
        <v>2.2324840764331211</v>
      </c>
    </row>
    <row r="2591" spans="10:15" x14ac:dyDescent="0.25">
      <c r="J2591" s="11">
        <v>20</v>
      </c>
      <c r="K2591" s="11">
        <v>2.58</v>
      </c>
      <c r="L2591" s="11">
        <v>15.45</v>
      </c>
      <c r="M2591" s="11">
        <v>7.02</v>
      </c>
      <c r="N2591" s="11">
        <v>15.16</v>
      </c>
      <c r="O2591" s="17">
        <f t="shared" si="118"/>
        <v>2.2356687898089169</v>
      </c>
    </row>
    <row r="2592" spans="10:15" x14ac:dyDescent="0.25">
      <c r="J2592" s="11">
        <v>152</v>
      </c>
      <c r="K2592" s="11">
        <v>3.36</v>
      </c>
      <c r="L2592" s="11">
        <v>23.05</v>
      </c>
      <c r="M2592" s="11">
        <v>7.03</v>
      </c>
      <c r="N2592" s="11">
        <v>18.16</v>
      </c>
      <c r="O2592" s="17">
        <f t="shared" si="118"/>
        <v>2.2388535031847132</v>
      </c>
    </row>
    <row r="2593" spans="10:15" x14ac:dyDescent="0.25">
      <c r="J2593" s="11">
        <v>49</v>
      </c>
      <c r="K2593" s="11">
        <v>3.69</v>
      </c>
      <c r="L2593" s="11">
        <v>24.53</v>
      </c>
      <c r="M2593" s="11">
        <v>7.1</v>
      </c>
      <c r="N2593" s="11">
        <v>18.989999999999998</v>
      </c>
      <c r="O2593" s="17">
        <f t="shared" si="118"/>
        <v>2.2611464968152863</v>
      </c>
    </row>
    <row r="2594" spans="10:15" x14ac:dyDescent="0.25">
      <c r="J2594" s="11">
        <v>427</v>
      </c>
      <c r="K2594" s="11">
        <v>3.65</v>
      </c>
      <c r="L2594" s="11">
        <v>23.98</v>
      </c>
      <c r="M2594" s="11">
        <v>7.12</v>
      </c>
      <c r="N2594" s="11">
        <v>18.29</v>
      </c>
      <c r="O2594" s="17">
        <f t="shared" si="118"/>
        <v>2.2675159235668789</v>
      </c>
    </row>
    <row r="2595" spans="10:15" x14ac:dyDescent="0.25">
      <c r="J2595" s="11">
        <v>484</v>
      </c>
      <c r="K2595" s="11">
        <v>2.88</v>
      </c>
      <c r="L2595" s="11">
        <v>21.63</v>
      </c>
      <c r="M2595" s="11">
        <v>7.15</v>
      </c>
      <c r="N2595" s="11">
        <v>17.82</v>
      </c>
      <c r="O2595" s="17">
        <f t="shared" si="118"/>
        <v>2.2770700636942673</v>
      </c>
    </row>
    <row r="2596" spans="10:15" x14ac:dyDescent="0.25">
      <c r="J2596" s="11">
        <v>126</v>
      </c>
      <c r="K2596" s="11">
        <v>3.47</v>
      </c>
      <c r="L2596" s="11">
        <v>13.36</v>
      </c>
      <c r="M2596" s="11">
        <v>7.19</v>
      </c>
      <c r="N2596" s="11">
        <v>14.13</v>
      </c>
      <c r="O2596" s="17">
        <f t="shared" si="118"/>
        <v>2.2898089171974521</v>
      </c>
    </row>
    <row r="2597" spans="10:15" x14ac:dyDescent="0.25">
      <c r="J2597" s="11">
        <v>445</v>
      </c>
      <c r="K2597" s="11">
        <v>3.69</v>
      </c>
      <c r="L2597" s="11">
        <v>37.200000000000003</v>
      </c>
      <c r="M2597" s="11">
        <v>7.19</v>
      </c>
      <c r="N2597" s="11">
        <v>23.86</v>
      </c>
      <c r="O2597" s="17">
        <f t="shared" si="118"/>
        <v>2.2898089171974521</v>
      </c>
    </row>
    <row r="2598" spans="10:15" x14ac:dyDescent="0.25">
      <c r="J2598" s="11">
        <v>470</v>
      </c>
      <c r="K2598" s="11">
        <v>3.57</v>
      </c>
      <c r="L2598" s="11">
        <v>25.4</v>
      </c>
      <c r="M2598" s="11">
        <v>7.28</v>
      </c>
      <c r="N2598" s="11">
        <v>19.48</v>
      </c>
      <c r="O2598" s="17">
        <f t="shared" si="118"/>
        <v>2.3184713375796178</v>
      </c>
    </row>
    <row r="2599" spans="10:15" x14ac:dyDescent="0.25">
      <c r="J2599" s="11">
        <v>198</v>
      </c>
      <c r="K2599" s="11">
        <v>3.68</v>
      </c>
      <c r="L2599" s="11">
        <v>15.42</v>
      </c>
      <c r="M2599" s="11">
        <v>7.29</v>
      </c>
      <c r="N2599" s="11">
        <v>14.95</v>
      </c>
      <c r="O2599" s="17">
        <f t="shared" si="118"/>
        <v>2.3216560509554141</v>
      </c>
    </row>
    <row r="2600" spans="10:15" x14ac:dyDescent="0.25">
      <c r="J2600" s="11">
        <v>217</v>
      </c>
      <c r="K2600" s="11">
        <v>3.38</v>
      </c>
      <c r="L2600" s="11">
        <v>23.21</v>
      </c>
      <c r="M2600" s="11">
        <v>7.47</v>
      </c>
      <c r="N2600" s="11">
        <v>20.88</v>
      </c>
      <c r="O2600" s="17">
        <f t="shared" si="118"/>
        <v>2.378980891719745</v>
      </c>
    </row>
    <row r="2601" spans="10:15" x14ac:dyDescent="0.25">
      <c r="J2601" s="11">
        <v>424</v>
      </c>
      <c r="K2601" s="11">
        <v>3.88</v>
      </c>
      <c r="L2601" s="11">
        <v>24.53</v>
      </c>
      <c r="M2601" s="11">
        <v>7.47</v>
      </c>
      <c r="N2601" s="11">
        <v>18.420000000000002</v>
      </c>
      <c r="O2601" s="17">
        <f t="shared" si="118"/>
        <v>2.378980891719745</v>
      </c>
    </row>
    <row r="2602" spans="10:15" x14ac:dyDescent="0.25">
      <c r="J2602" s="11">
        <v>193</v>
      </c>
      <c r="K2602" s="11">
        <v>3.28</v>
      </c>
      <c r="L2602" s="11">
        <v>17.64</v>
      </c>
      <c r="M2602" s="11">
        <v>7.49</v>
      </c>
      <c r="N2602" s="11">
        <v>16.09</v>
      </c>
      <c r="O2602" s="17">
        <f t="shared" si="118"/>
        <v>2.3853503184713376</v>
      </c>
    </row>
    <row r="2603" spans="10:15" x14ac:dyDescent="0.25">
      <c r="J2603" s="11">
        <v>287</v>
      </c>
      <c r="K2603" s="11">
        <v>3.36</v>
      </c>
      <c r="L2603" s="11">
        <v>7.72</v>
      </c>
      <c r="M2603" s="11">
        <v>7.5</v>
      </c>
      <c r="N2603" s="11">
        <v>11.37</v>
      </c>
      <c r="O2603" s="17">
        <f t="shared" si="118"/>
        <v>2.3885350318471334</v>
      </c>
    </row>
    <row r="2604" spans="10:15" x14ac:dyDescent="0.25">
      <c r="J2604" s="11">
        <v>168</v>
      </c>
      <c r="K2604" s="11">
        <v>3.27</v>
      </c>
      <c r="L2604" s="11">
        <v>31.68</v>
      </c>
      <c r="M2604" s="11">
        <v>7.55</v>
      </c>
      <c r="N2604" s="11">
        <v>22.03</v>
      </c>
      <c r="O2604" s="17">
        <f t="shared" si="118"/>
        <v>2.4044585987261144</v>
      </c>
    </row>
    <row r="2605" spans="10:15" x14ac:dyDescent="0.25">
      <c r="J2605" s="11">
        <v>11</v>
      </c>
      <c r="K2605" s="11">
        <v>3.45</v>
      </c>
      <c r="L2605" s="11">
        <v>15.44</v>
      </c>
      <c r="M2605" s="11">
        <v>7.56</v>
      </c>
      <c r="N2605" s="11">
        <v>15.06</v>
      </c>
      <c r="O2605" s="17">
        <f t="shared" si="118"/>
        <v>2.4076433121019107</v>
      </c>
    </row>
    <row r="2606" spans="10:15" x14ac:dyDescent="0.25">
      <c r="J2606" s="11">
        <v>107</v>
      </c>
      <c r="K2606" s="11">
        <v>3.81</v>
      </c>
      <c r="L2606" s="11">
        <v>23.04</v>
      </c>
      <c r="M2606" s="11">
        <v>7.6</v>
      </c>
      <c r="N2606" s="11">
        <v>18.170000000000002</v>
      </c>
      <c r="O2606" s="17">
        <f t="shared" si="118"/>
        <v>2.4203821656050954</v>
      </c>
    </row>
    <row r="2607" spans="10:15" x14ac:dyDescent="0.25">
      <c r="J2607" s="11">
        <v>202</v>
      </c>
      <c r="K2607" s="11">
        <v>3.84</v>
      </c>
      <c r="L2607" s="11">
        <v>22.94</v>
      </c>
      <c r="M2607" s="11">
        <v>7.66</v>
      </c>
      <c r="N2607" s="11">
        <v>18.649999999999999</v>
      </c>
      <c r="O2607" s="17">
        <f t="shared" si="118"/>
        <v>2.4394904458598727</v>
      </c>
    </row>
    <row r="2608" spans="10:15" x14ac:dyDescent="0.25">
      <c r="J2608" s="11">
        <v>156</v>
      </c>
      <c r="K2608" s="11">
        <v>4.1399999999999997</v>
      </c>
      <c r="L2608" s="11">
        <v>25.17</v>
      </c>
      <c r="M2608" s="11">
        <v>7.69</v>
      </c>
      <c r="N2608" s="11">
        <v>19.22</v>
      </c>
      <c r="O2608" s="17">
        <f t="shared" si="118"/>
        <v>2.4490445859872612</v>
      </c>
    </row>
    <row r="2609" spans="10:15" x14ac:dyDescent="0.25">
      <c r="J2609" s="11">
        <v>80</v>
      </c>
      <c r="K2609" s="11">
        <v>4.2</v>
      </c>
      <c r="L2609" s="11">
        <v>25</v>
      </c>
      <c r="M2609" s="11">
        <v>7.75</v>
      </c>
      <c r="N2609" s="11">
        <v>19.29</v>
      </c>
      <c r="O2609" s="17">
        <f t="shared" si="118"/>
        <v>2.468152866242038</v>
      </c>
    </row>
    <row r="2610" spans="10:15" x14ac:dyDescent="0.25">
      <c r="J2610" s="11">
        <v>301</v>
      </c>
      <c r="K2610" s="11">
        <v>4.32</v>
      </c>
      <c r="L2610" s="11">
        <v>24.21</v>
      </c>
      <c r="M2610" s="11">
        <v>7.81</v>
      </c>
      <c r="N2610" s="11">
        <v>18.64</v>
      </c>
      <c r="O2610" s="17">
        <f t="shared" si="118"/>
        <v>2.4872611464968148</v>
      </c>
    </row>
    <row r="2611" spans="10:15" x14ac:dyDescent="0.25">
      <c r="J2611" s="11">
        <v>155</v>
      </c>
      <c r="K2611" s="11">
        <v>4.53</v>
      </c>
      <c r="L2611" s="11">
        <v>25.57</v>
      </c>
      <c r="M2611" s="11">
        <v>7.85</v>
      </c>
      <c r="N2611" s="11">
        <v>19.010000000000002</v>
      </c>
      <c r="O2611" s="17">
        <f t="shared" si="118"/>
        <v>2.5</v>
      </c>
    </row>
    <row r="2612" spans="10:15" x14ac:dyDescent="0.25">
      <c r="J2612" s="11">
        <v>377</v>
      </c>
      <c r="K2612" s="11">
        <v>4.42</v>
      </c>
      <c r="L2612" s="11">
        <v>35.43</v>
      </c>
      <c r="M2612" s="11">
        <v>7.88</v>
      </c>
      <c r="N2612" s="11">
        <v>22.58</v>
      </c>
      <c r="O2612" s="17">
        <f t="shared" si="118"/>
        <v>2.5095541401273884</v>
      </c>
    </row>
    <row r="2613" spans="10:15" x14ac:dyDescent="0.25">
      <c r="J2613" s="11">
        <v>242</v>
      </c>
      <c r="K2613" s="11">
        <v>3.39</v>
      </c>
      <c r="L2613" s="11">
        <v>23.3</v>
      </c>
      <c r="M2613" s="11">
        <v>7.9</v>
      </c>
      <c r="N2613" s="11">
        <v>18.64</v>
      </c>
      <c r="O2613" s="17">
        <f t="shared" si="118"/>
        <v>2.515923566878981</v>
      </c>
    </row>
    <row r="2614" spans="10:15" x14ac:dyDescent="0.25">
      <c r="J2614" s="11">
        <v>283</v>
      </c>
      <c r="K2614" s="11">
        <v>3.73</v>
      </c>
      <c r="L2614" s="11">
        <v>22.16</v>
      </c>
      <c r="M2614" s="11">
        <v>7.9</v>
      </c>
      <c r="N2614" s="11">
        <v>18.29</v>
      </c>
      <c r="O2614" s="17">
        <f t="shared" ref="O2614:O2677" si="119">M2614/3.14</f>
        <v>2.515923566878981</v>
      </c>
    </row>
    <row r="2615" spans="10:15" x14ac:dyDescent="0.25">
      <c r="J2615" s="11">
        <v>75</v>
      </c>
      <c r="K2615" s="11">
        <v>3.53</v>
      </c>
      <c r="L2615" s="11">
        <v>15.27</v>
      </c>
      <c r="M2615" s="11">
        <v>7.91</v>
      </c>
      <c r="N2615" s="11">
        <v>15.17</v>
      </c>
      <c r="O2615" s="17">
        <f t="shared" si="119"/>
        <v>2.5191082802547768</v>
      </c>
    </row>
    <row r="2616" spans="10:15" x14ac:dyDescent="0.25">
      <c r="J2616" s="11">
        <v>497</v>
      </c>
      <c r="K2616" s="11">
        <v>4.42</v>
      </c>
      <c r="L2616" s="11">
        <v>36.76</v>
      </c>
      <c r="M2616" s="11">
        <v>7.99</v>
      </c>
      <c r="N2616" s="11">
        <v>24.01</v>
      </c>
      <c r="O2616" s="17">
        <f t="shared" si="119"/>
        <v>2.5445859872611463</v>
      </c>
    </row>
    <row r="2617" spans="10:15" x14ac:dyDescent="0.25">
      <c r="J2617" s="11">
        <v>39</v>
      </c>
      <c r="K2617" s="11">
        <v>4.3600000000000003</v>
      </c>
      <c r="L2617" s="11">
        <v>21.19</v>
      </c>
      <c r="M2617" s="11">
        <v>8</v>
      </c>
      <c r="N2617" s="11">
        <v>17.46</v>
      </c>
      <c r="O2617" s="17">
        <f t="shared" si="119"/>
        <v>2.5477707006369426</v>
      </c>
    </row>
    <row r="2618" spans="10:15" x14ac:dyDescent="0.25">
      <c r="J2618" s="11">
        <v>70</v>
      </c>
      <c r="K2618" s="11">
        <v>4.4800000000000004</v>
      </c>
      <c r="L2618" s="11">
        <v>16.66</v>
      </c>
      <c r="M2618" s="11">
        <v>8.07</v>
      </c>
      <c r="N2618" s="11">
        <v>15.39</v>
      </c>
      <c r="O2618" s="17">
        <f t="shared" si="119"/>
        <v>2.5700636942675161</v>
      </c>
    </row>
    <row r="2619" spans="10:15" x14ac:dyDescent="0.25">
      <c r="J2619" s="11">
        <v>496</v>
      </c>
      <c r="K2619" s="11">
        <v>4.55</v>
      </c>
      <c r="L2619" s="11">
        <v>34.94</v>
      </c>
      <c r="M2619" s="11">
        <v>8.08</v>
      </c>
      <c r="N2619" s="11">
        <v>22.2</v>
      </c>
      <c r="O2619" s="17">
        <f t="shared" si="119"/>
        <v>2.573248407643312</v>
      </c>
    </row>
    <row r="2620" spans="10:15" x14ac:dyDescent="0.25">
      <c r="J2620" s="11">
        <v>79</v>
      </c>
      <c r="K2620" s="11">
        <v>4.45</v>
      </c>
      <c r="L2620" s="11">
        <v>25.62</v>
      </c>
      <c r="M2620" s="11">
        <v>8.1</v>
      </c>
      <c r="N2620" s="11">
        <v>19.100000000000001</v>
      </c>
      <c r="O2620" s="17">
        <f t="shared" si="119"/>
        <v>2.5796178343949041</v>
      </c>
    </row>
    <row r="2621" spans="10:15" x14ac:dyDescent="0.25">
      <c r="J2621" s="11">
        <v>64</v>
      </c>
      <c r="K2621" s="11">
        <v>4.74</v>
      </c>
      <c r="L2621" s="11">
        <v>18.61</v>
      </c>
      <c r="M2621" s="11">
        <v>8.1199999999999992</v>
      </c>
      <c r="N2621" s="11">
        <v>16.32</v>
      </c>
      <c r="O2621" s="17">
        <f t="shared" si="119"/>
        <v>2.5859872611464967</v>
      </c>
    </row>
    <row r="2622" spans="10:15" x14ac:dyDescent="0.25">
      <c r="J2622" s="11">
        <v>312</v>
      </c>
      <c r="K2622" s="11">
        <v>4.84</v>
      </c>
      <c r="L2622" s="11">
        <v>39.33</v>
      </c>
      <c r="M2622" s="11">
        <v>8.1199999999999992</v>
      </c>
      <c r="N2622" s="11">
        <v>24.27</v>
      </c>
      <c r="O2622" s="17">
        <f t="shared" si="119"/>
        <v>2.5859872611464967</v>
      </c>
    </row>
    <row r="2623" spans="10:15" x14ac:dyDescent="0.25">
      <c r="J2623" s="11">
        <v>441</v>
      </c>
      <c r="K2623" s="11">
        <v>4.1100000000000003</v>
      </c>
      <c r="L2623" s="11">
        <v>30.08</v>
      </c>
      <c r="M2623" s="11">
        <v>8.1199999999999992</v>
      </c>
      <c r="N2623" s="11">
        <v>21.09</v>
      </c>
      <c r="O2623" s="17">
        <f t="shared" si="119"/>
        <v>2.5859872611464967</v>
      </c>
    </row>
    <row r="2624" spans="10:15" x14ac:dyDescent="0.25">
      <c r="J2624" s="11">
        <v>235</v>
      </c>
      <c r="K2624" s="11">
        <v>4.7699999999999996</v>
      </c>
      <c r="L2624" s="11">
        <v>28</v>
      </c>
      <c r="M2624" s="11">
        <v>8.16</v>
      </c>
      <c r="N2624" s="11">
        <v>20</v>
      </c>
      <c r="O2624" s="17">
        <f t="shared" si="119"/>
        <v>2.5987261146496814</v>
      </c>
    </row>
    <row r="2625" spans="10:15" x14ac:dyDescent="0.25">
      <c r="J2625" s="11">
        <v>93</v>
      </c>
      <c r="K2625" s="11">
        <v>4.83</v>
      </c>
      <c r="L2625" s="11">
        <v>21.04</v>
      </c>
      <c r="M2625" s="11">
        <v>8.1999999999999993</v>
      </c>
      <c r="N2625" s="11">
        <v>17.420000000000002</v>
      </c>
      <c r="O2625" s="17">
        <f t="shared" si="119"/>
        <v>2.6114649681528661</v>
      </c>
    </row>
    <row r="2626" spans="10:15" x14ac:dyDescent="0.25">
      <c r="J2626" s="11">
        <v>44</v>
      </c>
      <c r="K2626" s="11">
        <v>4.1500000000000004</v>
      </c>
      <c r="L2626" s="11">
        <v>25.25</v>
      </c>
      <c r="M2626" s="11">
        <v>8.25</v>
      </c>
      <c r="N2626" s="11">
        <v>19.2</v>
      </c>
      <c r="O2626" s="17">
        <f t="shared" si="119"/>
        <v>2.6273885350318471</v>
      </c>
    </row>
    <row r="2627" spans="10:15" x14ac:dyDescent="0.25">
      <c r="J2627" s="11">
        <v>73</v>
      </c>
      <c r="K2627" s="11">
        <v>4.2</v>
      </c>
      <c r="L2627" s="11">
        <v>23.32</v>
      </c>
      <c r="M2627" s="11">
        <v>8.25</v>
      </c>
      <c r="N2627" s="11">
        <v>18.420000000000002</v>
      </c>
      <c r="O2627" s="17">
        <f t="shared" si="119"/>
        <v>2.6273885350318471</v>
      </c>
    </row>
    <row r="2628" spans="10:15" x14ac:dyDescent="0.25">
      <c r="J2628" s="11">
        <v>131</v>
      </c>
      <c r="K2628" s="11">
        <v>4.07</v>
      </c>
      <c r="L2628" s="11">
        <v>15.84</v>
      </c>
      <c r="M2628" s="11">
        <v>8.2799999999999994</v>
      </c>
      <c r="N2628" s="11">
        <v>15.44</v>
      </c>
      <c r="O2628" s="17">
        <f t="shared" si="119"/>
        <v>2.6369426751592355</v>
      </c>
    </row>
    <row r="2629" spans="10:15" x14ac:dyDescent="0.25">
      <c r="J2629" s="11">
        <v>261</v>
      </c>
      <c r="K2629" s="11">
        <v>4.63</v>
      </c>
      <c r="L2629" s="11">
        <v>22.48</v>
      </c>
      <c r="M2629" s="11">
        <v>8.3699999999999992</v>
      </c>
      <c r="N2629" s="11">
        <v>18</v>
      </c>
      <c r="O2629" s="17">
        <f t="shared" si="119"/>
        <v>2.6656050955414008</v>
      </c>
    </row>
    <row r="2630" spans="10:15" x14ac:dyDescent="0.25">
      <c r="J2630" s="11">
        <v>31</v>
      </c>
      <c r="K2630" s="11">
        <v>4.59</v>
      </c>
      <c r="L2630" s="11">
        <v>19.37</v>
      </c>
      <c r="M2630" s="11">
        <v>8.3800000000000008</v>
      </c>
      <c r="N2630" s="11">
        <v>16.73</v>
      </c>
      <c r="O2630" s="17">
        <f t="shared" si="119"/>
        <v>2.6687898089171975</v>
      </c>
    </row>
    <row r="2631" spans="10:15" x14ac:dyDescent="0.25">
      <c r="J2631" s="11">
        <v>339</v>
      </c>
      <c r="K2631" s="11">
        <v>4.99</v>
      </c>
      <c r="L2631" s="11">
        <v>39.31</v>
      </c>
      <c r="M2631" s="11">
        <v>8.43</v>
      </c>
      <c r="N2631" s="11">
        <v>24.79</v>
      </c>
      <c r="O2631" s="17">
        <f t="shared" si="119"/>
        <v>2.6847133757961781</v>
      </c>
    </row>
    <row r="2632" spans="10:15" x14ac:dyDescent="0.25">
      <c r="J2632" s="11">
        <v>419</v>
      </c>
      <c r="K2632" s="11">
        <v>4.55</v>
      </c>
      <c r="L2632" s="11">
        <v>28.63</v>
      </c>
      <c r="M2632" s="11">
        <v>8.43</v>
      </c>
      <c r="N2632" s="11">
        <v>20.350000000000001</v>
      </c>
      <c r="O2632" s="17">
        <f t="shared" si="119"/>
        <v>2.6847133757961781</v>
      </c>
    </row>
    <row r="2633" spans="10:15" x14ac:dyDescent="0.25">
      <c r="J2633" s="11">
        <v>467</v>
      </c>
      <c r="K2633" s="11">
        <v>4.3600000000000003</v>
      </c>
      <c r="L2633" s="11">
        <v>25.22</v>
      </c>
      <c r="M2633" s="11">
        <v>8.44</v>
      </c>
      <c r="N2633" s="11">
        <v>19.14</v>
      </c>
      <c r="O2633" s="17">
        <f t="shared" si="119"/>
        <v>2.6878980891719744</v>
      </c>
    </row>
    <row r="2634" spans="10:15" x14ac:dyDescent="0.25">
      <c r="J2634" s="11">
        <v>138</v>
      </c>
      <c r="K2634" s="11">
        <v>5.08</v>
      </c>
      <c r="L2634" s="11">
        <v>20.3</v>
      </c>
      <c r="M2634" s="11">
        <v>8.4700000000000006</v>
      </c>
      <c r="N2634" s="11">
        <v>17.7</v>
      </c>
      <c r="O2634" s="17">
        <f t="shared" si="119"/>
        <v>2.6974522292993632</v>
      </c>
    </row>
    <row r="2635" spans="10:15" x14ac:dyDescent="0.25">
      <c r="J2635" s="11">
        <v>304</v>
      </c>
      <c r="K2635" s="11">
        <v>4.83</v>
      </c>
      <c r="L2635" s="11">
        <v>42.65</v>
      </c>
      <c r="M2635" s="11">
        <v>8.5</v>
      </c>
      <c r="N2635" s="11">
        <v>24.61</v>
      </c>
      <c r="O2635" s="17">
        <f t="shared" si="119"/>
        <v>2.7070063694267517</v>
      </c>
    </row>
    <row r="2636" spans="10:15" x14ac:dyDescent="0.25">
      <c r="J2636" s="11">
        <v>58</v>
      </c>
      <c r="K2636" s="11">
        <v>5.05</v>
      </c>
      <c r="L2636" s="11">
        <v>25.2</v>
      </c>
      <c r="M2636" s="11">
        <v>8.56</v>
      </c>
      <c r="N2636" s="11">
        <v>18.87</v>
      </c>
      <c r="O2636" s="17">
        <f t="shared" si="119"/>
        <v>2.7261146496815285</v>
      </c>
    </row>
    <row r="2637" spans="10:15" x14ac:dyDescent="0.25">
      <c r="J2637" s="11">
        <v>475</v>
      </c>
      <c r="K2637" s="11">
        <v>5.09</v>
      </c>
      <c r="L2637" s="11">
        <v>27.44</v>
      </c>
      <c r="M2637" s="11">
        <v>8.59</v>
      </c>
      <c r="N2637" s="11">
        <v>20.48</v>
      </c>
      <c r="O2637" s="17">
        <f t="shared" si="119"/>
        <v>2.7356687898089169</v>
      </c>
    </row>
    <row r="2638" spans="10:15" x14ac:dyDescent="0.25">
      <c r="J2638" s="11">
        <v>326</v>
      </c>
      <c r="K2638" s="11">
        <v>4.51</v>
      </c>
      <c r="L2638" s="11">
        <v>18.27</v>
      </c>
      <c r="M2638" s="11">
        <v>8.6</v>
      </c>
      <c r="N2638" s="11">
        <v>16.98</v>
      </c>
      <c r="O2638" s="17">
        <f t="shared" si="119"/>
        <v>2.7388535031847132</v>
      </c>
    </row>
    <row r="2639" spans="10:15" x14ac:dyDescent="0.25">
      <c r="J2639" s="11">
        <v>57</v>
      </c>
      <c r="K2639" s="11">
        <v>3.93</v>
      </c>
      <c r="L2639" s="11">
        <v>30.64</v>
      </c>
      <c r="M2639" s="11">
        <v>8.61</v>
      </c>
      <c r="N2639" s="11">
        <v>22.31</v>
      </c>
      <c r="O2639" s="17">
        <f t="shared" si="119"/>
        <v>2.7420382165605091</v>
      </c>
    </row>
    <row r="2640" spans="10:15" x14ac:dyDescent="0.25">
      <c r="J2640" s="11">
        <v>71</v>
      </c>
      <c r="K2640" s="11">
        <v>5.54</v>
      </c>
      <c r="L2640" s="11">
        <v>18.829999999999998</v>
      </c>
      <c r="M2640" s="11">
        <v>8.76</v>
      </c>
      <c r="N2640" s="11">
        <v>16.260000000000002</v>
      </c>
      <c r="O2640" s="17">
        <f t="shared" si="119"/>
        <v>2.7898089171974521</v>
      </c>
    </row>
    <row r="2641" spans="10:15" x14ac:dyDescent="0.25">
      <c r="J2641" s="11">
        <v>429</v>
      </c>
      <c r="K2641" s="11">
        <v>5.09</v>
      </c>
      <c r="L2641" s="11">
        <v>23.04</v>
      </c>
      <c r="M2641" s="11">
        <v>8.7899999999999991</v>
      </c>
      <c r="N2641" s="11">
        <v>18.21</v>
      </c>
      <c r="O2641" s="17">
        <f t="shared" si="119"/>
        <v>2.7993630573248405</v>
      </c>
    </row>
    <row r="2642" spans="10:15" x14ac:dyDescent="0.25">
      <c r="J2642" s="11">
        <v>482</v>
      </c>
      <c r="K2642" s="11">
        <v>4.54</v>
      </c>
      <c r="L2642" s="11">
        <v>21.32</v>
      </c>
      <c r="M2642" s="11">
        <v>8.81</v>
      </c>
      <c r="N2642" s="11">
        <v>17.760000000000002</v>
      </c>
      <c r="O2642" s="17">
        <f t="shared" si="119"/>
        <v>2.8057324840764331</v>
      </c>
    </row>
    <row r="2643" spans="10:15" x14ac:dyDescent="0.25">
      <c r="J2643" s="11">
        <v>499</v>
      </c>
      <c r="K2643" s="11">
        <v>5.09</v>
      </c>
      <c r="L2643" s="11">
        <v>28.93</v>
      </c>
      <c r="M2643" s="11">
        <v>8.81</v>
      </c>
      <c r="N2643" s="11">
        <v>21.53</v>
      </c>
      <c r="O2643" s="17">
        <f t="shared" si="119"/>
        <v>2.8057324840764331</v>
      </c>
    </row>
    <row r="2644" spans="10:15" x14ac:dyDescent="0.25">
      <c r="J2644" s="11">
        <v>490</v>
      </c>
      <c r="K2644" s="11">
        <v>5.43</v>
      </c>
      <c r="L2644" s="11">
        <v>30.03</v>
      </c>
      <c r="M2644" s="11">
        <v>8.82</v>
      </c>
      <c r="N2644" s="11">
        <v>22.68</v>
      </c>
      <c r="O2644" s="17">
        <f t="shared" si="119"/>
        <v>2.8089171974522293</v>
      </c>
    </row>
    <row r="2645" spans="10:15" x14ac:dyDescent="0.25">
      <c r="J2645" s="11">
        <v>121</v>
      </c>
      <c r="K2645" s="11">
        <v>4.03</v>
      </c>
      <c r="L2645" s="11">
        <v>21.24</v>
      </c>
      <c r="M2645" s="11">
        <v>8.9</v>
      </c>
      <c r="N2645" s="11">
        <v>18.05</v>
      </c>
      <c r="O2645" s="17">
        <f t="shared" si="119"/>
        <v>2.8343949044585988</v>
      </c>
    </row>
    <row r="2646" spans="10:15" x14ac:dyDescent="0.25">
      <c r="J2646" s="11">
        <v>61</v>
      </c>
      <c r="K2646" s="11">
        <v>4.6900000000000004</v>
      </c>
      <c r="L2646" s="11">
        <v>23.73</v>
      </c>
      <c r="M2646" s="11">
        <v>8.94</v>
      </c>
      <c r="N2646" s="11">
        <v>18.61</v>
      </c>
      <c r="O2646" s="17">
        <f t="shared" si="119"/>
        <v>2.847133757961783</v>
      </c>
    </row>
    <row r="2647" spans="10:15" x14ac:dyDescent="0.25">
      <c r="J2647" s="11">
        <v>471</v>
      </c>
      <c r="K2647" s="11">
        <v>5.9</v>
      </c>
      <c r="L2647" s="11">
        <v>28.13</v>
      </c>
      <c r="M2647" s="11">
        <v>8.98</v>
      </c>
      <c r="N2647" s="11">
        <v>19.82</v>
      </c>
      <c r="O2647" s="17">
        <f t="shared" si="119"/>
        <v>2.8598726114649682</v>
      </c>
    </row>
    <row r="2648" spans="10:15" x14ac:dyDescent="0.25">
      <c r="J2648" s="11">
        <v>41</v>
      </c>
      <c r="K2648" s="11">
        <v>5</v>
      </c>
      <c r="L2648" s="11">
        <v>27.01</v>
      </c>
      <c r="M2648" s="11">
        <v>9</v>
      </c>
      <c r="N2648" s="11">
        <v>20.02</v>
      </c>
      <c r="O2648" s="17">
        <f t="shared" si="119"/>
        <v>2.8662420382165603</v>
      </c>
    </row>
    <row r="2649" spans="10:15" x14ac:dyDescent="0.25">
      <c r="J2649" s="11">
        <v>405</v>
      </c>
      <c r="K2649" s="11">
        <v>4.82</v>
      </c>
      <c r="L2649" s="11">
        <v>32.71</v>
      </c>
      <c r="M2649" s="11">
        <v>9</v>
      </c>
      <c r="N2649" s="11">
        <v>22.07</v>
      </c>
      <c r="O2649" s="17">
        <f t="shared" si="119"/>
        <v>2.8662420382165603</v>
      </c>
    </row>
    <row r="2650" spans="10:15" x14ac:dyDescent="0.25">
      <c r="J2650" s="11">
        <v>363</v>
      </c>
      <c r="K2650" s="11">
        <v>5.34</v>
      </c>
      <c r="L2650" s="11">
        <v>28.35</v>
      </c>
      <c r="M2650" s="11">
        <v>9.07</v>
      </c>
      <c r="N2650" s="11">
        <v>20.420000000000002</v>
      </c>
      <c r="O2650" s="17">
        <f t="shared" si="119"/>
        <v>2.8885350318471339</v>
      </c>
    </row>
    <row r="2651" spans="10:15" x14ac:dyDescent="0.25">
      <c r="J2651" s="11">
        <v>83</v>
      </c>
      <c r="K2651" s="11">
        <v>5.69</v>
      </c>
      <c r="L2651" s="11">
        <v>25.01</v>
      </c>
      <c r="M2651" s="11">
        <v>9.09</v>
      </c>
      <c r="N2651" s="11">
        <v>18.91</v>
      </c>
      <c r="O2651" s="17">
        <f t="shared" si="119"/>
        <v>2.894904458598726</v>
      </c>
    </row>
    <row r="2652" spans="10:15" x14ac:dyDescent="0.25">
      <c r="J2652" s="11">
        <v>273</v>
      </c>
      <c r="K2652" s="11">
        <v>4.62</v>
      </c>
      <c r="L2652" s="11">
        <v>30.83</v>
      </c>
      <c r="M2652" s="11">
        <v>9.09</v>
      </c>
      <c r="N2652" s="11">
        <v>22.75</v>
      </c>
      <c r="O2652" s="17">
        <f t="shared" si="119"/>
        <v>2.894904458598726</v>
      </c>
    </row>
    <row r="2653" spans="10:15" x14ac:dyDescent="0.25">
      <c r="J2653" s="11">
        <v>342</v>
      </c>
      <c r="K2653" s="11">
        <v>5.26</v>
      </c>
      <c r="L2653" s="11">
        <v>25.8</v>
      </c>
      <c r="M2653" s="11">
        <v>9.1199999999999992</v>
      </c>
      <c r="N2653" s="11">
        <v>19.28</v>
      </c>
      <c r="O2653" s="17">
        <f t="shared" si="119"/>
        <v>2.9044585987261144</v>
      </c>
    </row>
    <row r="2654" spans="10:15" x14ac:dyDescent="0.25">
      <c r="J2654" s="11">
        <v>129</v>
      </c>
      <c r="K2654" s="11">
        <v>5.26</v>
      </c>
      <c r="L2654" s="11">
        <v>24.72</v>
      </c>
      <c r="M2654" s="11">
        <v>9.16</v>
      </c>
      <c r="N2654" s="11">
        <v>19</v>
      </c>
      <c r="O2654" s="17">
        <f t="shared" si="119"/>
        <v>2.9171974522292992</v>
      </c>
    </row>
    <row r="2655" spans="10:15" x14ac:dyDescent="0.25">
      <c r="J2655" s="11">
        <v>215</v>
      </c>
      <c r="K2655" s="11">
        <v>4.71</v>
      </c>
      <c r="L2655" s="11">
        <v>28.63</v>
      </c>
      <c r="M2655" s="11">
        <v>9.16</v>
      </c>
      <c r="N2655" s="11">
        <v>21.23</v>
      </c>
      <c r="O2655" s="17">
        <f t="shared" si="119"/>
        <v>2.9171974522292992</v>
      </c>
    </row>
    <row r="2656" spans="10:15" x14ac:dyDescent="0.25">
      <c r="J2656" s="11">
        <v>92</v>
      </c>
      <c r="K2656" s="11">
        <v>5.47</v>
      </c>
      <c r="L2656" s="11">
        <v>38.659999999999997</v>
      </c>
      <c r="M2656" s="11">
        <v>9.18</v>
      </c>
      <c r="N2656" s="11">
        <v>24.04</v>
      </c>
      <c r="O2656" s="17">
        <f t="shared" si="119"/>
        <v>2.9235668789808913</v>
      </c>
    </row>
    <row r="2657" spans="10:15" x14ac:dyDescent="0.25">
      <c r="J2657" s="11">
        <v>247</v>
      </c>
      <c r="K2657" s="11">
        <v>5.35</v>
      </c>
      <c r="L2657" s="11">
        <v>24.03</v>
      </c>
      <c r="M2657" s="11">
        <v>9.18</v>
      </c>
      <c r="N2657" s="11">
        <v>18.87</v>
      </c>
      <c r="O2657" s="17">
        <f t="shared" si="119"/>
        <v>2.9235668789808913</v>
      </c>
    </row>
    <row r="2658" spans="10:15" x14ac:dyDescent="0.25">
      <c r="J2658" s="11">
        <v>464</v>
      </c>
      <c r="K2658" s="11">
        <v>5.31</v>
      </c>
      <c r="L2658" s="11">
        <v>37.82</v>
      </c>
      <c r="M2658" s="11">
        <v>9.18</v>
      </c>
      <c r="N2658" s="11">
        <v>23.32</v>
      </c>
      <c r="O2658" s="17">
        <f t="shared" si="119"/>
        <v>2.9235668789808913</v>
      </c>
    </row>
    <row r="2659" spans="10:15" x14ac:dyDescent="0.25">
      <c r="J2659" s="11">
        <v>380</v>
      </c>
      <c r="K2659" s="11">
        <v>6.18</v>
      </c>
      <c r="L2659" s="11">
        <v>19.13</v>
      </c>
      <c r="M2659" s="11">
        <v>9.2200000000000006</v>
      </c>
      <c r="N2659" s="11">
        <v>16.48</v>
      </c>
      <c r="O2659" s="17">
        <f t="shared" si="119"/>
        <v>2.9363057324840764</v>
      </c>
    </row>
    <row r="2660" spans="10:15" x14ac:dyDescent="0.25">
      <c r="J2660" s="11">
        <v>277</v>
      </c>
      <c r="K2660" s="11">
        <v>6.24</v>
      </c>
      <c r="L2660" s="11">
        <v>22.29</v>
      </c>
      <c r="M2660" s="11">
        <v>9.2899999999999991</v>
      </c>
      <c r="N2660" s="11">
        <v>17.54</v>
      </c>
      <c r="O2660" s="17">
        <f t="shared" si="119"/>
        <v>2.9585987261146491</v>
      </c>
    </row>
    <row r="2661" spans="10:15" x14ac:dyDescent="0.25">
      <c r="J2661" s="11">
        <v>200</v>
      </c>
      <c r="K2661" s="11">
        <v>6.29</v>
      </c>
      <c r="L2661" s="11">
        <v>36.090000000000003</v>
      </c>
      <c r="M2661" s="11">
        <v>9.31</v>
      </c>
      <c r="N2661" s="11">
        <v>22.82</v>
      </c>
      <c r="O2661" s="17">
        <f t="shared" si="119"/>
        <v>2.9649681528662422</v>
      </c>
    </row>
    <row r="2662" spans="10:15" x14ac:dyDescent="0.25">
      <c r="J2662" s="11">
        <v>95</v>
      </c>
      <c r="K2662" s="11">
        <v>6.07</v>
      </c>
      <c r="L2662" s="11">
        <v>21.36</v>
      </c>
      <c r="M2662" s="11">
        <v>9.3800000000000008</v>
      </c>
      <c r="N2662" s="11">
        <v>17.579999999999998</v>
      </c>
      <c r="O2662" s="17">
        <f t="shared" si="119"/>
        <v>2.9872611464968153</v>
      </c>
    </row>
    <row r="2663" spans="10:15" x14ac:dyDescent="0.25">
      <c r="J2663" s="11">
        <v>249</v>
      </c>
      <c r="K2663" s="11">
        <v>6.2</v>
      </c>
      <c r="L2663" s="11">
        <v>27.53</v>
      </c>
      <c r="M2663" s="11">
        <v>9.44</v>
      </c>
      <c r="N2663" s="11">
        <v>19.829999999999998</v>
      </c>
      <c r="O2663" s="17">
        <f t="shared" si="119"/>
        <v>3.0063694267515921</v>
      </c>
    </row>
    <row r="2664" spans="10:15" x14ac:dyDescent="0.25">
      <c r="J2664" s="11">
        <v>90</v>
      </c>
      <c r="K2664" s="11">
        <v>5.99</v>
      </c>
      <c r="L2664" s="11">
        <v>14.29</v>
      </c>
      <c r="M2664" s="11">
        <v>9.5299999999999994</v>
      </c>
      <c r="N2664" s="11">
        <v>15.41</v>
      </c>
      <c r="O2664" s="17">
        <f t="shared" si="119"/>
        <v>3.0350318471337578</v>
      </c>
    </row>
    <row r="2665" spans="10:15" x14ac:dyDescent="0.25">
      <c r="J2665" s="11">
        <v>500</v>
      </c>
      <c r="K2665" s="11">
        <v>6.56</v>
      </c>
      <c r="L2665" s="11">
        <v>40.32</v>
      </c>
      <c r="M2665" s="11">
        <v>9.5399999999999991</v>
      </c>
      <c r="N2665" s="11">
        <v>24.13</v>
      </c>
      <c r="O2665" s="17">
        <f t="shared" si="119"/>
        <v>3.0382165605095537</v>
      </c>
    </row>
    <row r="2666" spans="10:15" x14ac:dyDescent="0.25">
      <c r="J2666" s="11">
        <v>443</v>
      </c>
      <c r="K2666" s="11">
        <v>5.64</v>
      </c>
      <c r="L2666" s="11">
        <v>40.04</v>
      </c>
      <c r="M2666" s="11">
        <v>9.56</v>
      </c>
      <c r="N2666" s="11">
        <v>24.57</v>
      </c>
      <c r="O2666" s="17">
        <f t="shared" si="119"/>
        <v>3.0445859872611467</v>
      </c>
    </row>
    <row r="2667" spans="10:15" x14ac:dyDescent="0.25">
      <c r="J2667" s="11">
        <v>382</v>
      </c>
      <c r="K2667" s="11">
        <v>5.84</v>
      </c>
      <c r="L2667" s="11">
        <v>25.06</v>
      </c>
      <c r="M2667" s="11">
        <v>9.6199999999999992</v>
      </c>
      <c r="N2667" s="11">
        <v>18.95</v>
      </c>
      <c r="O2667" s="17">
        <f t="shared" si="119"/>
        <v>3.0636942675159231</v>
      </c>
    </row>
    <row r="2668" spans="10:15" x14ac:dyDescent="0.25">
      <c r="J2668" s="11">
        <v>502</v>
      </c>
      <c r="K2668" s="11">
        <v>6.13</v>
      </c>
      <c r="L2668" s="11">
        <v>34.61</v>
      </c>
      <c r="M2668" s="11">
        <v>9.73</v>
      </c>
      <c r="N2668" s="11">
        <v>22.3</v>
      </c>
      <c r="O2668" s="17">
        <f t="shared" si="119"/>
        <v>3.0987261146496814</v>
      </c>
    </row>
    <row r="2669" spans="10:15" x14ac:dyDescent="0.25">
      <c r="J2669" s="11">
        <v>124</v>
      </c>
      <c r="K2669" s="11">
        <v>6.75</v>
      </c>
      <c r="L2669" s="11">
        <v>24.79</v>
      </c>
      <c r="M2669" s="11">
        <v>9.75</v>
      </c>
      <c r="N2669" s="11">
        <v>18.79</v>
      </c>
      <c r="O2669" s="17">
        <f t="shared" si="119"/>
        <v>3.105095541401274</v>
      </c>
    </row>
    <row r="2670" spans="10:15" x14ac:dyDescent="0.25">
      <c r="J2670" s="11">
        <v>203</v>
      </c>
      <c r="K2670" s="11">
        <v>6.64</v>
      </c>
      <c r="L2670" s="11">
        <v>39.659999999999997</v>
      </c>
      <c r="M2670" s="11">
        <v>9.7799999999999994</v>
      </c>
      <c r="N2670" s="11">
        <v>23.87</v>
      </c>
      <c r="O2670" s="17">
        <f t="shared" si="119"/>
        <v>3.114649681528662</v>
      </c>
    </row>
    <row r="2671" spans="10:15" x14ac:dyDescent="0.25">
      <c r="J2671" s="11">
        <v>337</v>
      </c>
      <c r="K2671" s="11">
        <v>6.62</v>
      </c>
      <c r="L2671" s="11">
        <v>30.21</v>
      </c>
      <c r="M2671" s="11">
        <v>9.7799999999999994</v>
      </c>
      <c r="N2671" s="11">
        <v>20.66</v>
      </c>
      <c r="O2671" s="17">
        <f t="shared" si="119"/>
        <v>3.114649681528662</v>
      </c>
    </row>
    <row r="2672" spans="10:15" x14ac:dyDescent="0.25">
      <c r="J2672" s="11">
        <v>420</v>
      </c>
      <c r="K2672" s="11">
        <v>6.32</v>
      </c>
      <c r="L2672" s="11">
        <v>13.55</v>
      </c>
      <c r="M2672" s="11">
        <v>9.7799999999999994</v>
      </c>
      <c r="N2672" s="11">
        <v>14</v>
      </c>
      <c r="O2672" s="17">
        <f t="shared" si="119"/>
        <v>3.114649681528662</v>
      </c>
    </row>
    <row r="2673" spans="10:15" x14ac:dyDescent="0.25">
      <c r="J2673" s="11">
        <v>103</v>
      </c>
      <c r="K2673" s="11">
        <v>5.89</v>
      </c>
      <c r="L2673" s="11">
        <v>24.26</v>
      </c>
      <c r="M2673" s="11">
        <v>9.7899999999999991</v>
      </c>
      <c r="N2673" s="11">
        <v>18.88</v>
      </c>
      <c r="O2673" s="17">
        <f t="shared" si="119"/>
        <v>3.1178343949044582</v>
      </c>
    </row>
    <row r="2674" spans="10:15" x14ac:dyDescent="0.25">
      <c r="J2674" s="11">
        <v>446</v>
      </c>
      <c r="K2674" s="11">
        <v>6.18</v>
      </c>
      <c r="L2674" s="11">
        <v>15.06</v>
      </c>
      <c r="M2674" s="11">
        <v>9.7899999999999991</v>
      </c>
      <c r="N2674" s="11">
        <v>15.08</v>
      </c>
      <c r="O2674" s="17">
        <f t="shared" si="119"/>
        <v>3.1178343949044582</v>
      </c>
    </row>
    <row r="2675" spans="10:15" x14ac:dyDescent="0.25">
      <c r="J2675" s="11">
        <v>454</v>
      </c>
      <c r="K2675" s="11">
        <v>6.18</v>
      </c>
      <c r="L2675" s="11">
        <v>32.130000000000003</v>
      </c>
      <c r="M2675" s="11">
        <v>9.8000000000000007</v>
      </c>
      <c r="N2675" s="11">
        <v>22.27</v>
      </c>
      <c r="O2675" s="17">
        <f t="shared" si="119"/>
        <v>3.121019108280255</v>
      </c>
    </row>
    <row r="2676" spans="10:15" x14ac:dyDescent="0.25">
      <c r="J2676" s="11">
        <v>12</v>
      </c>
      <c r="K2676" s="11">
        <v>6.72</v>
      </c>
      <c r="L2676" s="11">
        <v>26.96</v>
      </c>
      <c r="M2676" s="11">
        <v>9.86</v>
      </c>
      <c r="N2676" s="11">
        <v>19.739999999999998</v>
      </c>
      <c r="O2676" s="17">
        <f t="shared" si="119"/>
        <v>3.1401273885350314</v>
      </c>
    </row>
    <row r="2677" spans="10:15" x14ac:dyDescent="0.25">
      <c r="J2677" s="11">
        <v>335</v>
      </c>
      <c r="K2677" s="11">
        <v>5.48</v>
      </c>
      <c r="L2677" s="11">
        <v>27.94</v>
      </c>
      <c r="M2677" s="11">
        <v>9.86</v>
      </c>
      <c r="N2677" s="11">
        <v>20.64</v>
      </c>
      <c r="O2677" s="17">
        <f t="shared" si="119"/>
        <v>3.1401273885350314</v>
      </c>
    </row>
    <row r="2678" spans="10:15" x14ac:dyDescent="0.25">
      <c r="J2678" s="11">
        <v>318</v>
      </c>
      <c r="K2678" s="11">
        <v>6.33</v>
      </c>
      <c r="L2678" s="11">
        <v>13.98</v>
      </c>
      <c r="M2678" s="11">
        <v>9.8800000000000008</v>
      </c>
      <c r="N2678" s="11">
        <v>14.29</v>
      </c>
      <c r="O2678" s="17">
        <f t="shared" ref="O2678:O2741" si="120">M2678/3.14</f>
        <v>3.1464968152866244</v>
      </c>
    </row>
    <row r="2679" spans="10:15" x14ac:dyDescent="0.25">
      <c r="J2679" s="11">
        <v>437</v>
      </c>
      <c r="K2679" s="11">
        <v>6.62</v>
      </c>
      <c r="L2679" s="11">
        <v>32.229999999999997</v>
      </c>
      <c r="M2679" s="11">
        <v>9.8800000000000008</v>
      </c>
      <c r="N2679" s="11">
        <v>23.33</v>
      </c>
      <c r="O2679" s="17">
        <f t="shared" si="120"/>
        <v>3.1464968152866244</v>
      </c>
    </row>
    <row r="2680" spans="10:15" x14ac:dyDescent="0.25">
      <c r="J2680" s="11">
        <v>145</v>
      </c>
      <c r="K2680" s="11">
        <v>6.85</v>
      </c>
      <c r="L2680" s="11">
        <v>30.6</v>
      </c>
      <c r="M2680" s="11">
        <v>9.91</v>
      </c>
      <c r="N2680" s="11">
        <v>20.61</v>
      </c>
      <c r="O2680" s="17">
        <f t="shared" si="120"/>
        <v>3.1560509554140128</v>
      </c>
    </row>
    <row r="2681" spans="10:15" x14ac:dyDescent="0.25">
      <c r="J2681" s="11">
        <v>8</v>
      </c>
      <c r="K2681" s="11">
        <v>6.57</v>
      </c>
      <c r="L2681" s="11">
        <v>24.43</v>
      </c>
      <c r="M2681" s="11">
        <v>9.94</v>
      </c>
      <c r="N2681" s="11">
        <v>20.13</v>
      </c>
      <c r="O2681" s="17">
        <f t="shared" si="120"/>
        <v>3.1656050955414008</v>
      </c>
    </row>
    <row r="2682" spans="10:15" x14ac:dyDescent="0.25">
      <c r="J2682" s="11">
        <v>457</v>
      </c>
      <c r="K2682" s="11">
        <v>6.15</v>
      </c>
      <c r="L2682" s="11">
        <v>29.43</v>
      </c>
      <c r="M2682" s="11">
        <v>9.94</v>
      </c>
      <c r="N2682" s="11">
        <v>20.69</v>
      </c>
      <c r="O2682" s="17">
        <f t="shared" si="120"/>
        <v>3.1656050955414008</v>
      </c>
    </row>
    <row r="2683" spans="10:15" x14ac:dyDescent="0.25">
      <c r="J2683" s="11">
        <v>253</v>
      </c>
      <c r="K2683" s="11">
        <v>7.28</v>
      </c>
      <c r="L2683" s="11">
        <v>40.75</v>
      </c>
      <c r="M2683" s="11">
        <v>9.9700000000000006</v>
      </c>
      <c r="N2683" s="11">
        <v>25.62</v>
      </c>
      <c r="O2683" s="17">
        <f t="shared" si="120"/>
        <v>3.1751592356687901</v>
      </c>
    </row>
    <row r="2684" spans="10:15" x14ac:dyDescent="0.25">
      <c r="J2684" s="11">
        <v>381</v>
      </c>
      <c r="K2684" s="11">
        <v>7.03</v>
      </c>
      <c r="L2684" s="11">
        <v>30.93</v>
      </c>
      <c r="M2684" s="11">
        <v>9.9700000000000006</v>
      </c>
      <c r="N2684" s="11">
        <v>21.15</v>
      </c>
      <c r="O2684" s="17">
        <f t="shared" si="120"/>
        <v>3.1751592356687901</v>
      </c>
    </row>
    <row r="2685" spans="10:15" x14ac:dyDescent="0.25">
      <c r="J2685" s="11">
        <v>463</v>
      </c>
      <c r="K2685" s="11">
        <v>5.7</v>
      </c>
      <c r="L2685" s="11">
        <v>36.35</v>
      </c>
      <c r="M2685" s="11">
        <v>9.9700000000000006</v>
      </c>
      <c r="N2685" s="11">
        <v>23.51</v>
      </c>
      <c r="O2685" s="17">
        <f t="shared" si="120"/>
        <v>3.1751592356687901</v>
      </c>
    </row>
    <row r="2686" spans="10:15" x14ac:dyDescent="0.25">
      <c r="J2686" s="11">
        <v>106</v>
      </c>
      <c r="K2686" s="11">
        <v>6.07</v>
      </c>
      <c r="L2686" s="11">
        <v>24.16</v>
      </c>
      <c r="M2686" s="11">
        <v>9.99</v>
      </c>
      <c r="N2686" s="11">
        <v>18.989999999999998</v>
      </c>
      <c r="O2686" s="17">
        <f t="shared" si="120"/>
        <v>3.1815286624203822</v>
      </c>
    </row>
    <row r="2687" spans="10:15" x14ac:dyDescent="0.25">
      <c r="J2687" s="11">
        <v>417</v>
      </c>
      <c r="K2687" s="11">
        <v>6.7</v>
      </c>
      <c r="L2687" s="11">
        <v>20.23</v>
      </c>
      <c r="M2687" s="11">
        <v>9.99</v>
      </c>
      <c r="N2687" s="11">
        <v>16.97</v>
      </c>
      <c r="O2687" s="17">
        <f t="shared" si="120"/>
        <v>3.1815286624203822</v>
      </c>
    </row>
    <row r="2688" spans="10:15" x14ac:dyDescent="0.25">
      <c r="J2688" s="11">
        <v>442</v>
      </c>
      <c r="K2688" s="11">
        <v>6.44</v>
      </c>
      <c r="L2688" s="11">
        <v>25.41</v>
      </c>
      <c r="M2688" s="11">
        <v>10.029999999999999</v>
      </c>
      <c r="N2688" s="11">
        <v>18.899999999999999</v>
      </c>
      <c r="O2688" s="17">
        <f t="shared" si="120"/>
        <v>3.1942675159235665</v>
      </c>
    </row>
    <row r="2689" spans="10:15" x14ac:dyDescent="0.25">
      <c r="J2689" s="11">
        <v>99</v>
      </c>
      <c r="K2689" s="11">
        <v>4.83</v>
      </c>
      <c r="L2689" s="11">
        <v>21.02</v>
      </c>
      <c r="M2689" s="11">
        <v>10.09</v>
      </c>
      <c r="N2689" s="11">
        <v>19.940000000000001</v>
      </c>
      <c r="O2689" s="17">
        <f t="shared" si="120"/>
        <v>3.2133757961783438</v>
      </c>
    </row>
    <row r="2690" spans="10:15" x14ac:dyDescent="0.25">
      <c r="J2690" s="11">
        <v>356</v>
      </c>
      <c r="K2690" s="11">
        <v>6.8</v>
      </c>
      <c r="L2690" s="11">
        <v>29.37</v>
      </c>
      <c r="M2690" s="11">
        <v>10.09</v>
      </c>
      <c r="N2690" s="11">
        <v>20.41</v>
      </c>
      <c r="O2690" s="17">
        <f t="shared" si="120"/>
        <v>3.2133757961783438</v>
      </c>
    </row>
    <row r="2691" spans="10:15" x14ac:dyDescent="0.25">
      <c r="J2691" s="11">
        <v>60</v>
      </c>
      <c r="K2691" s="11">
        <v>7.45</v>
      </c>
      <c r="L2691" s="11">
        <v>26.81</v>
      </c>
      <c r="M2691" s="11">
        <v>10.16</v>
      </c>
      <c r="N2691" s="11">
        <v>19.350000000000001</v>
      </c>
      <c r="O2691" s="17">
        <f t="shared" si="120"/>
        <v>3.2356687898089169</v>
      </c>
    </row>
    <row r="2692" spans="10:15" x14ac:dyDescent="0.25">
      <c r="J2692" s="11">
        <v>291</v>
      </c>
      <c r="K2692" s="11">
        <v>7.07</v>
      </c>
      <c r="L2692" s="11">
        <v>38.82</v>
      </c>
      <c r="M2692" s="11">
        <v>10.16</v>
      </c>
      <c r="N2692" s="11">
        <v>24.39</v>
      </c>
      <c r="O2692" s="17">
        <f t="shared" si="120"/>
        <v>3.2356687898089169</v>
      </c>
    </row>
    <row r="2693" spans="10:15" x14ac:dyDescent="0.25">
      <c r="J2693" s="11">
        <v>319</v>
      </c>
      <c r="K2693" s="11">
        <v>6.97</v>
      </c>
      <c r="L2693" s="11">
        <v>25.79</v>
      </c>
      <c r="M2693" s="11">
        <v>10.16</v>
      </c>
      <c r="N2693" s="11">
        <v>19.350000000000001</v>
      </c>
      <c r="O2693" s="17">
        <f t="shared" si="120"/>
        <v>3.2356687898089169</v>
      </c>
    </row>
    <row r="2694" spans="10:15" x14ac:dyDescent="0.25">
      <c r="J2694" s="11">
        <v>498</v>
      </c>
      <c r="K2694" s="11">
        <v>7.32</v>
      </c>
      <c r="L2694" s="11">
        <v>39.6</v>
      </c>
      <c r="M2694" s="11">
        <v>10.16</v>
      </c>
      <c r="N2694" s="11">
        <v>24.79</v>
      </c>
      <c r="O2694" s="17">
        <f t="shared" si="120"/>
        <v>3.2356687898089169</v>
      </c>
    </row>
    <row r="2695" spans="10:15" x14ac:dyDescent="0.25">
      <c r="J2695" s="11">
        <v>190</v>
      </c>
      <c r="K2695" s="11">
        <v>7.62</v>
      </c>
      <c r="L2695" s="11">
        <v>31.92</v>
      </c>
      <c r="M2695" s="11">
        <v>10.19</v>
      </c>
      <c r="N2695" s="11">
        <v>22.03</v>
      </c>
      <c r="O2695" s="17">
        <f t="shared" si="120"/>
        <v>3.2452229299363053</v>
      </c>
    </row>
    <row r="2696" spans="10:15" x14ac:dyDescent="0.25">
      <c r="J2696" s="11">
        <v>459</v>
      </c>
      <c r="K2696" s="11">
        <v>6.16</v>
      </c>
      <c r="L2696" s="11">
        <v>35.71</v>
      </c>
      <c r="M2696" s="11">
        <v>10.210000000000001</v>
      </c>
      <c r="N2696" s="11">
        <v>23.16</v>
      </c>
      <c r="O2696" s="17">
        <f t="shared" si="120"/>
        <v>3.2515923566878984</v>
      </c>
    </row>
    <row r="2697" spans="10:15" x14ac:dyDescent="0.25">
      <c r="J2697" s="11">
        <v>85</v>
      </c>
      <c r="K2697" s="11">
        <v>7.45</v>
      </c>
      <c r="L2697" s="11">
        <v>25.65</v>
      </c>
      <c r="M2697" s="11">
        <v>10.26</v>
      </c>
      <c r="N2697" s="11">
        <v>18.989999999999998</v>
      </c>
      <c r="O2697" s="17">
        <f t="shared" si="120"/>
        <v>3.2675159235668789</v>
      </c>
    </row>
    <row r="2698" spans="10:15" x14ac:dyDescent="0.25">
      <c r="J2698" s="11">
        <v>296</v>
      </c>
      <c r="K2698" s="11">
        <v>6.5</v>
      </c>
      <c r="L2698" s="11">
        <v>27.93</v>
      </c>
      <c r="M2698" s="11">
        <v>10.26</v>
      </c>
      <c r="N2698" s="11">
        <v>20.18</v>
      </c>
      <c r="O2698" s="17">
        <f t="shared" si="120"/>
        <v>3.2675159235668789</v>
      </c>
    </row>
    <row r="2699" spans="10:15" x14ac:dyDescent="0.25">
      <c r="J2699" s="11">
        <v>302</v>
      </c>
      <c r="K2699" s="11">
        <v>7.15</v>
      </c>
      <c r="L2699" s="11">
        <v>45.63</v>
      </c>
      <c r="M2699" s="11">
        <v>10.26</v>
      </c>
      <c r="N2699" s="11">
        <v>25.73</v>
      </c>
      <c r="O2699" s="17">
        <f t="shared" si="120"/>
        <v>3.2675159235668789</v>
      </c>
    </row>
    <row r="2700" spans="10:15" x14ac:dyDescent="0.25">
      <c r="J2700" s="11">
        <v>120</v>
      </c>
      <c r="K2700" s="11">
        <v>6.18</v>
      </c>
      <c r="L2700" s="11">
        <v>33.11</v>
      </c>
      <c r="M2700" s="11">
        <v>10.27</v>
      </c>
      <c r="N2700" s="11">
        <v>22.64</v>
      </c>
      <c r="O2700" s="17">
        <f t="shared" si="120"/>
        <v>3.2707006369426748</v>
      </c>
    </row>
    <row r="2701" spans="10:15" x14ac:dyDescent="0.25">
      <c r="J2701" s="11">
        <v>221</v>
      </c>
      <c r="K2701" s="11">
        <v>6.93</v>
      </c>
      <c r="L2701" s="11">
        <v>42.59</v>
      </c>
      <c r="M2701" s="11">
        <v>10.27</v>
      </c>
      <c r="N2701" s="11">
        <v>25.83</v>
      </c>
      <c r="O2701" s="17">
        <f t="shared" si="120"/>
        <v>3.2707006369426748</v>
      </c>
    </row>
    <row r="2702" spans="10:15" x14ac:dyDescent="0.25">
      <c r="J2702" s="11">
        <v>147</v>
      </c>
      <c r="K2702" s="11">
        <v>7.09</v>
      </c>
      <c r="L2702" s="11">
        <v>24.55</v>
      </c>
      <c r="M2702" s="11">
        <v>10.32</v>
      </c>
      <c r="N2702" s="11">
        <v>18.77</v>
      </c>
      <c r="O2702" s="17">
        <f t="shared" si="120"/>
        <v>3.2866242038216562</v>
      </c>
    </row>
    <row r="2703" spans="10:15" x14ac:dyDescent="0.25">
      <c r="J2703" s="11">
        <v>378</v>
      </c>
      <c r="K2703" s="11">
        <v>7.16</v>
      </c>
      <c r="L2703" s="11">
        <v>28.16</v>
      </c>
      <c r="M2703" s="11">
        <v>10.35</v>
      </c>
      <c r="N2703" s="11">
        <v>19.95</v>
      </c>
      <c r="O2703" s="17">
        <f t="shared" si="120"/>
        <v>3.2961783439490442</v>
      </c>
    </row>
    <row r="2704" spans="10:15" x14ac:dyDescent="0.25">
      <c r="J2704" s="11">
        <v>117</v>
      </c>
      <c r="K2704" s="11">
        <v>7.54</v>
      </c>
      <c r="L2704" s="11">
        <v>21.42</v>
      </c>
      <c r="M2704" s="11">
        <v>10.38</v>
      </c>
      <c r="N2704" s="11">
        <v>17.690000000000001</v>
      </c>
      <c r="O2704" s="17">
        <f t="shared" si="120"/>
        <v>3.3057324840764331</v>
      </c>
    </row>
    <row r="2705" spans="10:15" x14ac:dyDescent="0.25">
      <c r="J2705" s="11">
        <v>42</v>
      </c>
      <c r="K2705" s="11">
        <v>7.65</v>
      </c>
      <c r="L2705" s="11">
        <v>29.05</v>
      </c>
      <c r="M2705" s="11">
        <v>10.39</v>
      </c>
      <c r="N2705" s="11">
        <v>20.23</v>
      </c>
      <c r="O2705" s="17">
        <f t="shared" si="120"/>
        <v>3.3089171974522293</v>
      </c>
    </row>
    <row r="2706" spans="10:15" x14ac:dyDescent="0.25">
      <c r="J2706" s="11">
        <v>338</v>
      </c>
      <c r="K2706" s="11">
        <v>6.67</v>
      </c>
      <c r="L2706" s="11">
        <v>34.130000000000003</v>
      </c>
      <c r="M2706" s="11">
        <v>10.39</v>
      </c>
      <c r="N2706" s="11">
        <v>22.43</v>
      </c>
      <c r="O2706" s="17">
        <f t="shared" si="120"/>
        <v>3.3089171974522293</v>
      </c>
    </row>
    <row r="2707" spans="10:15" x14ac:dyDescent="0.25">
      <c r="J2707" s="11">
        <v>224</v>
      </c>
      <c r="K2707" s="11">
        <v>5.92</v>
      </c>
      <c r="L2707" s="11">
        <v>27.03</v>
      </c>
      <c r="M2707" s="11">
        <v>10.4</v>
      </c>
      <c r="N2707" s="11">
        <v>20.239999999999998</v>
      </c>
      <c r="O2707" s="17">
        <f t="shared" si="120"/>
        <v>3.3121019108280256</v>
      </c>
    </row>
    <row r="2708" spans="10:15" x14ac:dyDescent="0.25">
      <c r="J2708" s="11">
        <v>143</v>
      </c>
      <c r="K2708" s="11">
        <v>7.48</v>
      </c>
      <c r="L2708" s="11">
        <v>30.6</v>
      </c>
      <c r="M2708" s="11">
        <v>10.44</v>
      </c>
      <c r="N2708" s="11">
        <v>20.7</v>
      </c>
      <c r="O2708" s="17">
        <f t="shared" si="120"/>
        <v>3.3248407643312099</v>
      </c>
    </row>
    <row r="2709" spans="10:15" x14ac:dyDescent="0.25">
      <c r="J2709" s="11">
        <v>366</v>
      </c>
      <c r="K2709" s="11">
        <v>7.42</v>
      </c>
      <c r="L2709" s="11">
        <v>37.76</v>
      </c>
      <c r="M2709" s="11">
        <v>10.44</v>
      </c>
      <c r="N2709" s="11">
        <v>24.87</v>
      </c>
      <c r="O2709" s="17">
        <f t="shared" si="120"/>
        <v>3.3248407643312099</v>
      </c>
    </row>
    <row r="2710" spans="10:15" x14ac:dyDescent="0.25">
      <c r="J2710" s="11">
        <v>284</v>
      </c>
      <c r="K2710" s="11">
        <v>7.36</v>
      </c>
      <c r="L2710" s="11">
        <v>34.47</v>
      </c>
      <c r="M2710" s="11">
        <v>10.47</v>
      </c>
      <c r="N2710" s="11">
        <v>22.25</v>
      </c>
      <c r="O2710" s="17">
        <f t="shared" si="120"/>
        <v>3.3343949044585988</v>
      </c>
    </row>
    <row r="2711" spans="10:15" x14ac:dyDescent="0.25">
      <c r="J2711" s="11">
        <v>222</v>
      </c>
      <c r="K2711" s="11">
        <v>7.74</v>
      </c>
      <c r="L2711" s="11">
        <v>21.45</v>
      </c>
      <c r="M2711" s="11">
        <v>10.5</v>
      </c>
      <c r="N2711" s="11">
        <v>17.850000000000001</v>
      </c>
      <c r="O2711" s="17">
        <f t="shared" si="120"/>
        <v>3.3439490445859872</v>
      </c>
    </row>
    <row r="2712" spans="10:15" x14ac:dyDescent="0.25">
      <c r="J2712" s="11">
        <v>258</v>
      </c>
      <c r="K2712" s="11">
        <v>7.31</v>
      </c>
      <c r="L2712" s="11">
        <v>25.19</v>
      </c>
      <c r="M2712" s="11">
        <v>10.5</v>
      </c>
      <c r="N2712" s="11">
        <v>20.309999999999999</v>
      </c>
      <c r="O2712" s="17">
        <f t="shared" si="120"/>
        <v>3.3439490445859872</v>
      </c>
    </row>
    <row r="2713" spans="10:15" x14ac:dyDescent="0.25">
      <c r="J2713" s="11">
        <v>374</v>
      </c>
      <c r="K2713" s="11">
        <v>6.8</v>
      </c>
      <c r="L2713" s="11">
        <v>26.54</v>
      </c>
      <c r="M2713" s="11">
        <v>10.52</v>
      </c>
      <c r="N2713" s="11">
        <v>19.45</v>
      </c>
      <c r="O2713" s="17">
        <f t="shared" si="120"/>
        <v>3.3503184713375793</v>
      </c>
    </row>
    <row r="2714" spans="10:15" x14ac:dyDescent="0.25">
      <c r="J2714" s="11">
        <v>213</v>
      </c>
      <c r="K2714" s="11">
        <v>7.04</v>
      </c>
      <c r="L2714" s="11">
        <v>27.38</v>
      </c>
      <c r="M2714" s="11">
        <v>10.54</v>
      </c>
      <c r="N2714" s="11">
        <v>19.98</v>
      </c>
      <c r="O2714" s="17">
        <f t="shared" si="120"/>
        <v>3.3566878980891715</v>
      </c>
    </row>
    <row r="2715" spans="10:15" x14ac:dyDescent="0.25">
      <c r="J2715" s="11">
        <v>187</v>
      </c>
      <c r="K2715" s="11">
        <v>5.95</v>
      </c>
      <c r="L2715" s="11">
        <v>35.79</v>
      </c>
      <c r="M2715" s="11">
        <v>10.6</v>
      </c>
      <c r="N2715" s="11">
        <v>23.16</v>
      </c>
      <c r="O2715" s="17">
        <f t="shared" si="120"/>
        <v>3.3757961783439487</v>
      </c>
    </row>
    <row r="2716" spans="10:15" x14ac:dyDescent="0.25">
      <c r="J2716" s="11">
        <v>452</v>
      </c>
      <c r="K2716" s="11">
        <v>7.47</v>
      </c>
      <c r="L2716" s="11">
        <v>13.88</v>
      </c>
      <c r="M2716" s="11">
        <v>10.71</v>
      </c>
      <c r="N2716" s="11">
        <v>14.25</v>
      </c>
      <c r="O2716" s="17">
        <f t="shared" si="120"/>
        <v>3.410828025477707</v>
      </c>
    </row>
    <row r="2717" spans="10:15" x14ac:dyDescent="0.25">
      <c r="J2717" s="11">
        <v>21</v>
      </c>
      <c r="K2717" s="11">
        <v>7.45</v>
      </c>
      <c r="L2717" s="11">
        <v>30.17</v>
      </c>
      <c r="M2717" s="11">
        <v>10.74</v>
      </c>
      <c r="N2717" s="11">
        <v>21.33</v>
      </c>
      <c r="O2717" s="17">
        <f t="shared" si="120"/>
        <v>3.4203821656050954</v>
      </c>
    </row>
    <row r="2718" spans="10:15" x14ac:dyDescent="0.25">
      <c r="J2718" s="11">
        <v>161</v>
      </c>
      <c r="K2718" s="11">
        <v>7.42</v>
      </c>
      <c r="L2718" s="11">
        <v>33.18</v>
      </c>
      <c r="M2718" s="11">
        <v>10.75</v>
      </c>
      <c r="N2718" s="11">
        <v>21.9</v>
      </c>
      <c r="O2718" s="17">
        <f t="shared" si="120"/>
        <v>3.4235668789808917</v>
      </c>
    </row>
    <row r="2719" spans="10:15" x14ac:dyDescent="0.25">
      <c r="J2719" s="11">
        <v>485</v>
      </c>
      <c r="K2719" s="11">
        <v>7.74</v>
      </c>
      <c r="L2719" s="11">
        <v>43.68</v>
      </c>
      <c r="M2719" s="11">
        <v>10.75</v>
      </c>
      <c r="N2719" s="11">
        <v>25.71</v>
      </c>
      <c r="O2719" s="17">
        <f t="shared" si="120"/>
        <v>3.4235668789808917</v>
      </c>
    </row>
    <row r="2720" spans="10:15" x14ac:dyDescent="0.25">
      <c r="J2720" s="11">
        <v>282</v>
      </c>
      <c r="K2720" s="11">
        <v>7.77</v>
      </c>
      <c r="L2720" s="11">
        <v>20.27</v>
      </c>
      <c r="M2720" s="11">
        <v>10.78</v>
      </c>
      <c r="N2720" s="11">
        <v>17.100000000000001</v>
      </c>
      <c r="O2720" s="17">
        <f t="shared" si="120"/>
        <v>3.4331210191082797</v>
      </c>
    </row>
    <row r="2721" spans="10:15" x14ac:dyDescent="0.25">
      <c r="J2721" s="11">
        <v>65</v>
      </c>
      <c r="K2721" s="11">
        <v>7.66</v>
      </c>
      <c r="L2721" s="11">
        <v>31.28</v>
      </c>
      <c r="M2721" s="11">
        <v>10.8</v>
      </c>
      <c r="N2721" s="11">
        <v>21.53</v>
      </c>
      <c r="O2721" s="17">
        <f t="shared" si="120"/>
        <v>3.4394904458598727</v>
      </c>
    </row>
    <row r="2722" spans="10:15" x14ac:dyDescent="0.25">
      <c r="J2722" s="11">
        <v>264</v>
      </c>
      <c r="K2722" s="11">
        <v>7.28</v>
      </c>
      <c r="L2722" s="11">
        <v>29.62</v>
      </c>
      <c r="M2722" s="11">
        <v>10.8</v>
      </c>
      <c r="N2722" s="11">
        <v>21.03</v>
      </c>
      <c r="O2722" s="17">
        <f t="shared" si="120"/>
        <v>3.4394904458598727</v>
      </c>
    </row>
    <row r="2723" spans="10:15" x14ac:dyDescent="0.25">
      <c r="J2723" s="11">
        <v>214</v>
      </c>
      <c r="K2723" s="11">
        <v>7.38</v>
      </c>
      <c r="L2723" s="11">
        <v>46.68</v>
      </c>
      <c r="M2723" s="11">
        <v>10.83</v>
      </c>
      <c r="N2723" s="11">
        <v>27.47</v>
      </c>
      <c r="O2723" s="17">
        <f t="shared" si="120"/>
        <v>3.4490445859872612</v>
      </c>
    </row>
    <row r="2724" spans="10:15" x14ac:dyDescent="0.25">
      <c r="J2724" s="11">
        <v>388</v>
      </c>
      <c r="K2724" s="11">
        <v>8.08</v>
      </c>
      <c r="L2724" s="11">
        <v>28.65</v>
      </c>
      <c r="M2724" s="11">
        <v>10.88</v>
      </c>
      <c r="N2724" s="11">
        <v>20.14</v>
      </c>
      <c r="O2724" s="17">
        <f t="shared" si="120"/>
        <v>3.4649681528662422</v>
      </c>
    </row>
    <row r="2725" spans="10:15" x14ac:dyDescent="0.25">
      <c r="J2725" s="11">
        <v>23</v>
      </c>
      <c r="K2725" s="11">
        <v>7.66</v>
      </c>
      <c r="L2725" s="11">
        <v>21.78</v>
      </c>
      <c r="M2725" s="11">
        <v>10.91</v>
      </c>
      <c r="N2725" s="11">
        <v>19.04</v>
      </c>
      <c r="O2725" s="17">
        <f t="shared" si="120"/>
        <v>3.4745222929936306</v>
      </c>
    </row>
    <row r="2726" spans="10:15" x14ac:dyDescent="0.25">
      <c r="J2726" s="11">
        <v>351</v>
      </c>
      <c r="K2726" s="11">
        <v>8.14</v>
      </c>
      <c r="L2726" s="11">
        <v>32.770000000000003</v>
      </c>
      <c r="M2726" s="11">
        <v>10.91</v>
      </c>
      <c r="N2726" s="11">
        <v>21.5</v>
      </c>
      <c r="O2726" s="17">
        <f t="shared" si="120"/>
        <v>3.4745222929936306</v>
      </c>
    </row>
    <row r="2727" spans="10:15" x14ac:dyDescent="0.25">
      <c r="J2727" s="11">
        <v>323</v>
      </c>
      <c r="K2727" s="11">
        <v>8.4700000000000006</v>
      </c>
      <c r="L2727" s="11">
        <v>36.299999999999997</v>
      </c>
      <c r="M2727" s="11">
        <v>10.94</v>
      </c>
      <c r="N2727" s="11">
        <v>22.91</v>
      </c>
      <c r="O2727" s="17">
        <f t="shared" si="120"/>
        <v>3.484076433121019</v>
      </c>
    </row>
    <row r="2728" spans="10:15" x14ac:dyDescent="0.25">
      <c r="J2728" s="11">
        <v>387</v>
      </c>
      <c r="K2728" s="11">
        <v>7.57</v>
      </c>
      <c r="L2728" s="11">
        <v>36.200000000000003</v>
      </c>
      <c r="M2728" s="11">
        <v>10.94</v>
      </c>
      <c r="N2728" s="11">
        <v>22.88</v>
      </c>
      <c r="O2728" s="17">
        <f t="shared" si="120"/>
        <v>3.484076433121019</v>
      </c>
    </row>
    <row r="2729" spans="10:15" x14ac:dyDescent="0.25">
      <c r="J2729" s="11">
        <v>315</v>
      </c>
      <c r="K2729" s="11">
        <v>8.42</v>
      </c>
      <c r="L2729" s="11">
        <v>44.78</v>
      </c>
      <c r="M2729" s="11">
        <v>10.97</v>
      </c>
      <c r="N2729" s="11">
        <v>25.96</v>
      </c>
      <c r="O2729" s="17">
        <f t="shared" si="120"/>
        <v>3.4936305732484079</v>
      </c>
    </row>
    <row r="2730" spans="10:15" x14ac:dyDescent="0.25">
      <c r="J2730" s="11">
        <v>286</v>
      </c>
      <c r="K2730" s="11">
        <v>7.73</v>
      </c>
      <c r="L2730" s="11">
        <v>33.96</v>
      </c>
      <c r="M2730" s="11">
        <v>11.01</v>
      </c>
      <c r="N2730" s="11">
        <v>22.76</v>
      </c>
      <c r="O2730" s="17">
        <f t="shared" si="120"/>
        <v>3.5063694267515921</v>
      </c>
    </row>
    <row r="2731" spans="10:15" x14ac:dyDescent="0.25">
      <c r="J2731" s="11">
        <v>423</v>
      </c>
      <c r="K2731" s="11">
        <v>8.4700000000000006</v>
      </c>
      <c r="L2731" s="11">
        <v>35.96</v>
      </c>
      <c r="M2731" s="11">
        <v>11.01</v>
      </c>
      <c r="N2731" s="11">
        <v>23.17</v>
      </c>
      <c r="O2731" s="17">
        <f t="shared" si="120"/>
        <v>3.5063694267515921</v>
      </c>
    </row>
    <row r="2732" spans="10:15" x14ac:dyDescent="0.25">
      <c r="J2732" s="11">
        <v>371</v>
      </c>
      <c r="K2732" s="11">
        <v>8.5299999999999994</v>
      </c>
      <c r="L2732" s="11">
        <v>33.99</v>
      </c>
      <c r="M2732" s="11">
        <v>11.04</v>
      </c>
      <c r="N2732" s="11">
        <v>22.07</v>
      </c>
      <c r="O2732" s="17">
        <f t="shared" si="120"/>
        <v>3.5159235668789806</v>
      </c>
    </row>
    <row r="2733" spans="10:15" x14ac:dyDescent="0.25">
      <c r="J2733" s="11">
        <v>430</v>
      </c>
      <c r="K2733" s="11">
        <v>7.89</v>
      </c>
      <c r="L2733" s="11">
        <v>28.76</v>
      </c>
      <c r="M2733" s="11">
        <v>11.04</v>
      </c>
      <c r="N2733" s="11">
        <v>20.36</v>
      </c>
      <c r="O2733" s="17">
        <f t="shared" si="120"/>
        <v>3.5159235668789806</v>
      </c>
    </row>
    <row r="2734" spans="10:15" x14ac:dyDescent="0.25">
      <c r="J2734" s="11">
        <v>244</v>
      </c>
      <c r="K2734" s="11">
        <v>8.4</v>
      </c>
      <c r="L2734" s="11">
        <v>34.61</v>
      </c>
      <c r="M2734" s="11">
        <v>11.05</v>
      </c>
      <c r="N2734" s="11">
        <v>22.13</v>
      </c>
      <c r="O2734" s="17">
        <f t="shared" si="120"/>
        <v>3.5191082802547773</v>
      </c>
    </row>
    <row r="2735" spans="10:15" x14ac:dyDescent="0.25">
      <c r="J2735" s="11">
        <v>418</v>
      </c>
      <c r="K2735" s="11">
        <v>8.66</v>
      </c>
      <c r="L2735" s="11">
        <v>27.21</v>
      </c>
      <c r="M2735" s="11">
        <v>11.1</v>
      </c>
      <c r="N2735" s="11">
        <v>19.440000000000001</v>
      </c>
      <c r="O2735" s="17">
        <f t="shared" si="120"/>
        <v>3.5350318471337578</v>
      </c>
    </row>
    <row r="2736" spans="10:15" x14ac:dyDescent="0.25">
      <c r="J2736" s="11">
        <v>290</v>
      </c>
      <c r="K2736" s="11">
        <v>8.6300000000000008</v>
      </c>
      <c r="L2736" s="11">
        <v>33.35</v>
      </c>
      <c r="M2736" s="11">
        <v>11.13</v>
      </c>
      <c r="N2736" s="11">
        <v>21.85</v>
      </c>
      <c r="O2736" s="17">
        <f t="shared" si="120"/>
        <v>3.5445859872611467</v>
      </c>
    </row>
    <row r="2737" spans="10:15" x14ac:dyDescent="0.25">
      <c r="J2737" s="11">
        <v>348</v>
      </c>
      <c r="K2737" s="11">
        <v>9.1</v>
      </c>
      <c r="L2737" s="11">
        <v>27.6</v>
      </c>
      <c r="M2737" s="11">
        <v>11.13</v>
      </c>
      <c r="N2737" s="11">
        <v>19.64</v>
      </c>
      <c r="O2737" s="17">
        <f t="shared" si="120"/>
        <v>3.5445859872611467</v>
      </c>
    </row>
    <row r="2738" spans="10:15" x14ac:dyDescent="0.25">
      <c r="J2738" s="11">
        <v>460</v>
      </c>
      <c r="K2738" s="11">
        <v>8.25</v>
      </c>
      <c r="L2738" s="11">
        <v>38.57</v>
      </c>
      <c r="M2738" s="11">
        <v>11.14</v>
      </c>
      <c r="N2738" s="11">
        <v>23.74</v>
      </c>
      <c r="O2738" s="17">
        <f t="shared" si="120"/>
        <v>3.5477707006369426</v>
      </c>
    </row>
    <row r="2739" spans="10:15" x14ac:dyDescent="0.25">
      <c r="J2739" s="11">
        <v>144</v>
      </c>
      <c r="K2739" s="11">
        <v>8.91</v>
      </c>
      <c r="L2739" s="11">
        <v>29.97</v>
      </c>
      <c r="M2739" s="11">
        <v>11.18</v>
      </c>
      <c r="N2739" s="11">
        <v>20.51</v>
      </c>
      <c r="O2739" s="17">
        <f t="shared" si="120"/>
        <v>3.5605095541401273</v>
      </c>
    </row>
    <row r="2740" spans="10:15" x14ac:dyDescent="0.25">
      <c r="J2740" s="11">
        <v>334</v>
      </c>
      <c r="K2740" s="11">
        <v>7.99</v>
      </c>
      <c r="L2740" s="11">
        <v>29.1</v>
      </c>
      <c r="M2740" s="11">
        <v>11.18</v>
      </c>
      <c r="N2740" s="11">
        <v>20.3</v>
      </c>
      <c r="O2740" s="17">
        <f t="shared" si="120"/>
        <v>3.5605095541401273</v>
      </c>
    </row>
    <row r="2741" spans="10:15" x14ac:dyDescent="0.25">
      <c r="J2741" s="11">
        <v>225</v>
      </c>
      <c r="K2741" s="11">
        <v>8.8800000000000008</v>
      </c>
      <c r="L2741" s="11">
        <v>35.31</v>
      </c>
      <c r="M2741" s="11">
        <v>11.29</v>
      </c>
      <c r="N2741" s="11">
        <v>22.8</v>
      </c>
      <c r="O2741" s="17">
        <f t="shared" si="120"/>
        <v>3.5955414012738851</v>
      </c>
    </row>
    <row r="2742" spans="10:15" x14ac:dyDescent="0.25">
      <c r="J2742" s="11">
        <v>78</v>
      </c>
      <c r="K2742" s="11">
        <v>9.01</v>
      </c>
      <c r="L2742" s="11">
        <v>20.100000000000001</v>
      </c>
      <c r="M2742" s="11">
        <v>11.34</v>
      </c>
      <c r="N2742" s="11">
        <v>16.84</v>
      </c>
      <c r="O2742" s="17">
        <f t="shared" ref="O2742:O2805" si="121">M2742/3.14</f>
        <v>3.6114649681528661</v>
      </c>
    </row>
    <row r="2743" spans="10:15" x14ac:dyDescent="0.25">
      <c r="J2743" s="11">
        <v>94</v>
      </c>
      <c r="K2743" s="11">
        <v>9.06</v>
      </c>
      <c r="L2743" s="11">
        <v>33.72</v>
      </c>
      <c r="M2743" s="11">
        <v>11.38</v>
      </c>
      <c r="N2743" s="11">
        <v>21.93</v>
      </c>
      <c r="O2743" s="17">
        <f t="shared" si="121"/>
        <v>3.6242038216560513</v>
      </c>
    </row>
    <row r="2744" spans="10:15" x14ac:dyDescent="0.25">
      <c r="J2744" s="11">
        <v>111</v>
      </c>
      <c r="K2744" s="11">
        <v>8.6199999999999992</v>
      </c>
      <c r="L2744" s="11">
        <v>35.79</v>
      </c>
      <c r="M2744" s="11">
        <v>11.44</v>
      </c>
      <c r="N2744" s="11">
        <v>25.41</v>
      </c>
      <c r="O2744" s="17">
        <f t="shared" si="121"/>
        <v>3.6433121019108277</v>
      </c>
    </row>
    <row r="2745" spans="10:15" x14ac:dyDescent="0.25">
      <c r="J2745" s="11">
        <v>428</v>
      </c>
      <c r="K2745" s="11">
        <v>8.65</v>
      </c>
      <c r="L2745" s="11">
        <v>29.19</v>
      </c>
      <c r="M2745" s="11">
        <v>11.48</v>
      </c>
      <c r="N2745" s="11">
        <v>20.52</v>
      </c>
      <c r="O2745" s="17">
        <f t="shared" si="121"/>
        <v>3.6560509554140128</v>
      </c>
    </row>
    <row r="2746" spans="10:15" x14ac:dyDescent="0.25">
      <c r="J2746" s="11">
        <v>115</v>
      </c>
      <c r="K2746" s="11">
        <v>8.01</v>
      </c>
      <c r="L2746" s="11">
        <v>27.08</v>
      </c>
      <c r="M2746" s="11">
        <v>11.5</v>
      </c>
      <c r="N2746" s="11">
        <v>19.97</v>
      </c>
      <c r="O2746" s="17">
        <f t="shared" si="121"/>
        <v>3.6624203821656049</v>
      </c>
    </row>
    <row r="2747" spans="10:15" x14ac:dyDescent="0.25">
      <c r="J2747" s="11">
        <v>139</v>
      </c>
      <c r="K2747" s="11">
        <v>8.2200000000000006</v>
      </c>
      <c r="L2747" s="11">
        <v>47.84</v>
      </c>
      <c r="M2747" s="11">
        <v>11.54</v>
      </c>
      <c r="N2747" s="11">
        <v>26.81</v>
      </c>
      <c r="O2747" s="17">
        <f t="shared" si="121"/>
        <v>3.6751592356687892</v>
      </c>
    </row>
    <row r="2748" spans="10:15" x14ac:dyDescent="0.25">
      <c r="J2748" s="11">
        <v>341</v>
      </c>
      <c r="K2748" s="11">
        <v>8.18</v>
      </c>
      <c r="L2748" s="11">
        <v>15.73</v>
      </c>
      <c r="M2748" s="11">
        <v>11.56</v>
      </c>
      <c r="N2748" s="11">
        <v>15.56</v>
      </c>
      <c r="O2748" s="17">
        <f t="shared" si="121"/>
        <v>3.6815286624203822</v>
      </c>
    </row>
    <row r="2749" spans="10:15" x14ac:dyDescent="0.25">
      <c r="J2749" s="11">
        <v>354</v>
      </c>
      <c r="K2749" s="11">
        <v>9.69</v>
      </c>
      <c r="L2749" s="11">
        <v>34.049999999999997</v>
      </c>
      <c r="M2749" s="11">
        <v>11.57</v>
      </c>
      <c r="N2749" s="11">
        <v>22.19</v>
      </c>
      <c r="O2749" s="17">
        <f t="shared" si="121"/>
        <v>3.6847133757961781</v>
      </c>
    </row>
    <row r="2750" spans="10:15" x14ac:dyDescent="0.25">
      <c r="J2750" s="11">
        <v>40</v>
      </c>
      <c r="K2750" s="11">
        <v>8.68</v>
      </c>
      <c r="L2750" s="11">
        <v>33.17</v>
      </c>
      <c r="M2750" s="11">
        <v>11.59</v>
      </c>
      <c r="N2750" s="11">
        <v>21.95</v>
      </c>
      <c r="O2750" s="17">
        <f t="shared" si="121"/>
        <v>3.6910828025477707</v>
      </c>
    </row>
    <row r="2751" spans="10:15" x14ac:dyDescent="0.25">
      <c r="J2751" s="11">
        <v>207</v>
      </c>
      <c r="K2751" s="11">
        <v>8.35</v>
      </c>
      <c r="L2751" s="11">
        <v>31.52</v>
      </c>
      <c r="M2751" s="11">
        <v>11.63</v>
      </c>
      <c r="N2751" s="11">
        <v>22.79</v>
      </c>
      <c r="O2751" s="17">
        <f t="shared" si="121"/>
        <v>3.7038216560509554</v>
      </c>
    </row>
    <row r="2752" spans="10:15" x14ac:dyDescent="0.25">
      <c r="J2752" s="11">
        <v>421</v>
      </c>
      <c r="K2752" s="11">
        <v>9.17</v>
      </c>
      <c r="L2752" s="11">
        <v>40.119999999999997</v>
      </c>
      <c r="M2752" s="11">
        <v>11.66</v>
      </c>
      <c r="N2752" s="11">
        <v>24.31</v>
      </c>
      <c r="O2752" s="17">
        <f t="shared" si="121"/>
        <v>3.7133757961783438</v>
      </c>
    </row>
    <row r="2753" spans="10:15" x14ac:dyDescent="0.25">
      <c r="J2753" s="11">
        <v>491</v>
      </c>
      <c r="K2753" s="11">
        <v>9.9</v>
      </c>
      <c r="L2753" s="11">
        <v>39.03</v>
      </c>
      <c r="M2753" s="11">
        <v>11.66</v>
      </c>
      <c r="N2753" s="11">
        <v>23.47</v>
      </c>
      <c r="O2753" s="17">
        <f t="shared" si="121"/>
        <v>3.7133757961783438</v>
      </c>
    </row>
    <row r="2754" spans="10:15" x14ac:dyDescent="0.25">
      <c r="J2754" s="11">
        <v>130</v>
      </c>
      <c r="K2754" s="11">
        <v>9.52</v>
      </c>
      <c r="L2754" s="11">
        <v>32.83</v>
      </c>
      <c r="M2754" s="11">
        <v>11.68</v>
      </c>
      <c r="N2754" s="11">
        <v>21.48</v>
      </c>
      <c r="O2754" s="17">
        <f t="shared" si="121"/>
        <v>3.7197452229299359</v>
      </c>
    </row>
    <row r="2755" spans="10:15" x14ac:dyDescent="0.25">
      <c r="J2755" s="11">
        <v>67</v>
      </c>
      <c r="K2755" s="11">
        <v>9.86</v>
      </c>
      <c r="L2755" s="11">
        <v>42.94</v>
      </c>
      <c r="M2755" s="11">
        <v>11.7</v>
      </c>
      <c r="N2755" s="11">
        <v>25.22</v>
      </c>
      <c r="O2755" s="17">
        <f t="shared" si="121"/>
        <v>3.7261146496815285</v>
      </c>
    </row>
    <row r="2756" spans="10:15" x14ac:dyDescent="0.25">
      <c r="J2756" s="11">
        <v>469</v>
      </c>
      <c r="K2756" s="11">
        <v>8.7799999999999994</v>
      </c>
      <c r="L2756" s="11">
        <v>33.549999999999997</v>
      </c>
      <c r="M2756" s="11">
        <v>11.7</v>
      </c>
      <c r="N2756" s="11">
        <v>22.25</v>
      </c>
      <c r="O2756" s="17">
        <f t="shared" si="121"/>
        <v>3.7261146496815285</v>
      </c>
    </row>
    <row r="2757" spans="10:15" x14ac:dyDescent="0.25">
      <c r="J2757" s="11">
        <v>236</v>
      </c>
      <c r="K2757" s="11">
        <v>9.5500000000000007</v>
      </c>
      <c r="L2757" s="11">
        <v>44.83</v>
      </c>
      <c r="M2757" s="11">
        <v>11.72</v>
      </c>
      <c r="N2757" s="11">
        <v>26.57</v>
      </c>
      <c r="O2757" s="17">
        <f t="shared" si="121"/>
        <v>3.7324840764331211</v>
      </c>
    </row>
    <row r="2758" spans="10:15" x14ac:dyDescent="0.25">
      <c r="J2758" s="11">
        <v>456</v>
      </c>
      <c r="K2758" s="11">
        <v>8.32</v>
      </c>
      <c r="L2758" s="11">
        <v>23.49</v>
      </c>
      <c r="M2758" s="11">
        <v>11.75</v>
      </c>
      <c r="N2758" s="11">
        <v>18.98</v>
      </c>
      <c r="O2758" s="17">
        <f t="shared" si="121"/>
        <v>3.7420382165605095</v>
      </c>
    </row>
    <row r="2759" spans="10:15" x14ac:dyDescent="0.25">
      <c r="J2759" s="11">
        <v>77</v>
      </c>
      <c r="K2759" s="11">
        <v>9.11</v>
      </c>
      <c r="L2759" s="11">
        <v>32.770000000000003</v>
      </c>
      <c r="M2759" s="11">
        <v>11.79</v>
      </c>
      <c r="N2759" s="11">
        <v>21.84</v>
      </c>
      <c r="O2759" s="17">
        <f t="shared" si="121"/>
        <v>3.7547770700636938</v>
      </c>
    </row>
    <row r="2760" spans="10:15" x14ac:dyDescent="0.25">
      <c r="J2760" s="11">
        <v>254</v>
      </c>
      <c r="K2760" s="11">
        <v>9.16</v>
      </c>
      <c r="L2760" s="11">
        <v>54.09</v>
      </c>
      <c r="M2760" s="11">
        <v>11.85</v>
      </c>
      <c r="N2760" s="11">
        <v>27.72</v>
      </c>
      <c r="O2760" s="17">
        <f t="shared" si="121"/>
        <v>3.7738853503184711</v>
      </c>
    </row>
    <row r="2761" spans="10:15" x14ac:dyDescent="0.25">
      <c r="J2761" s="11">
        <v>444</v>
      </c>
      <c r="K2761" s="11">
        <v>10.19</v>
      </c>
      <c r="L2761" s="11">
        <v>53.41</v>
      </c>
      <c r="M2761" s="11">
        <v>11.88</v>
      </c>
      <c r="N2761" s="11">
        <v>27.79</v>
      </c>
      <c r="O2761" s="17">
        <f t="shared" si="121"/>
        <v>3.7834394904458599</v>
      </c>
    </row>
    <row r="2762" spans="10:15" x14ac:dyDescent="0.25">
      <c r="J2762" s="11">
        <v>466</v>
      </c>
      <c r="K2762" s="11">
        <v>9.58</v>
      </c>
      <c r="L2762" s="11">
        <v>36.43</v>
      </c>
      <c r="M2762" s="11">
        <v>11.9</v>
      </c>
      <c r="N2762" s="11">
        <v>23.04</v>
      </c>
      <c r="O2762" s="17">
        <f t="shared" si="121"/>
        <v>3.7898089171974521</v>
      </c>
    </row>
    <row r="2763" spans="10:15" x14ac:dyDescent="0.25">
      <c r="J2763" s="11">
        <v>297</v>
      </c>
      <c r="K2763" s="11">
        <v>7.6</v>
      </c>
      <c r="L2763" s="11">
        <v>40.79</v>
      </c>
      <c r="M2763" s="11">
        <v>11.94</v>
      </c>
      <c r="N2763" s="11">
        <v>24.8</v>
      </c>
      <c r="O2763" s="17">
        <f t="shared" si="121"/>
        <v>3.8025477707006368</v>
      </c>
    </row>
    <row r="2764" spans="10:15" x14ac:dyDescent="0.25">
      <c r="J2764" s="11">
        <v>15</v>
      </c>
      <c r="K2764" s="11">
        <v>10.19</v>
      </c>
      <c r="L2764" s="11">
        <v>16.02</v>
      </c>
      <c r="M2764" s="11">
        <v>12</v>
      </c>
      <c r="N2764" s="11">
        <v>15.09</v>
      </c>
      <c r="O2764" s="17">
        <f t="shared" si="121"/>
        <v>3.8216560509554141</v>
      </c>
    </row>
    <row r="2765" spans="10:15" x14ac:dyDescent="0.25">
      <c r="J2765" s="11">
        <v>119</v>
      </c>
      <c r="K2765" s="11">
        <v>9.08</v>
      </c>
      <c r="L2765" s="11">
        <v>32.79</v>
      </c>
      <c r="M2765" s="11">
        <v>12.06</v>
      </c>
      <c r="N2765" s="11">
        <v>22.1</v>
      </c>
      <c r="O2765" s="17">
        <f t="shared" si="121"/>
        <v>3.8407643312101909</v>
      </c>
    </row>
    <row r="2766" spans="10:15" x14ac:dyDescent="0.25">
      <c r="J2766" s="11">
        <v>56</v>
      </c>
      <c r="K2766" s="11">
        <v>10.199999999999999</v>
      </c>
      <c r="L2766" s="11">
        <v>50.25</v>
      </c>
      <c r="M2766" s="11">
        <v>12.07</v>
      </c>
      <c r="N2766" s="11">
        <v>27.9</v>
      </c>
      <c r="O2766" s="17">
        <f t="shared" si="121"/>
        <v>3.8439490445859872</v>
      </c>
    </row>
    <row r="2767" spans="10:15" x14ac:dyDescent="0.25">
      <c r="J2767" s="11">
        <v>336</v>
      </c>
      <c r="K2767" s="11">
        <v>8.65</v>
      </c>
      <c r="L2767" s="11">
        <v>20.65</v>
      </c>
      <c r="M2767" s="11">
        <v>12.09</v>
      </c>
      <c r="N2767" s="11">
        <v>17.72</v>
      </c>
      <c r="O2767" s="17">
        <f t="shared" si="121"/>
        <v>3.8503184713375793</v>
      </c>
    </row>
    <row r="2768" spans="10:15" x14ac:dyDescent="0.25">
      <c r="J2768" s="11">
        <v>440</v>
      </c>
      <c r="K2768" s="11">
        <v>9.99</v>
      </c>
      <c r="L2768" s="11">
        <v>34.36</v>
      </c>
      <c r="M2768" s="11">
        <v>12.1</v>
      </c>
      <c r="N2768" s="11">
        <v>21.98</v>
      </c>
      <c r="O2768" s="17">
        <f t="shared" si="121"/>
        <v>3.8535031847133756</v>
      </c>
    </row>
    <row r="2769" spans="10:15" x14ac:dyDescent="0.25">
      <c r="J2769" s="11">
        <v>447</v>
      </c>
      <c r="K2769" s="11">
        <v>9.7799999999999994</v>
      </c>
      <c r="L2769" s="11">
        <v>35.15</v>
      </c>
      <c r="M2769" s="11">
        <v>12.1</v>
      </c>
      <c r="N2769" s="11">
        <v>22.49</v>
      </c>
      <c r="O2769" s="17">
        <f t="shared" si="121"/>
        <v>3.8535031847133756</v>
      </c>
    </row>
    <row r="2770" spans="10:15" x14ac:dyDescent="0.25">
      <c r="J2770" s="11">
        <v>407</v>
      </c>
      <c r="K2770" s="11">
        <v>10.119999999999999</v>
      </c>
      <c r="L2770" s="11">
        <v>24.19</v>
      </c>
      <c r="M2770" s="11">
        <v>12.11</v>
      </c>
      <c r="N2770" s="11">
        <v>18.48</v>
      </c>
      <c r="O2770" s="17">
        <f t="shared" si="121"/>
        <v>3.8566878980891715</v>
      </c>
    </row>
    <row r="2771" spans="10:15" x14ac:dyDescent="0.25">
      <c r="J2771" s="11">
        <v>465</v>
      </c>
      <c r="K2771" s="11">
        <v>10.3</v>
      </c>
      <c r="L2771" s="11">
        <v>36.76</v>
      </c>
      <c r="M2771" s="11">
        <v>12.16</v>
      </c>
      <c r="N2771" s="11">
        <v>22.8</v>
      </c>
      <c r="O2771" s="17">
        <f t="shared" si="121"/>
        <v>3.8726114649681529</v>
      </c>
    </row>
    <row r="2772" spans="10:15" x14ac:dyDescent="0.25">
      <c r="J2772" s="11">
        <v>409</v>
      </c>
      <c r="K2772" s="11">
        <v>9.32</v>
      </c>
      <c r="L2772" s="11">
        <v>30.47</v>
      </c>
      <c r="M2772" s="11">
        <v>12.19</v>
      </c>
      <c r="N2772" s="11">
        <v>21.1</v>
      </c>
      <c r="O2772" s="17">
        <f t="shared" si="121"/>
        <v>3.8821656050955409</v>
      </c>
    </row>
    <row r="2773" spans="10:15" x14ac:dyDescent="0.25">
      <c r="J2773" s="11">
        <v>449</v>
      </c>
      <c r="K2773" s="11">
        <v>9.76</v>
      </c>
      <c r="L2773" s="11">
        <v>38.020000000000003</v>
      </c>
      <c r="M2773" s="11">
        <v>12.2</v>
      </c>
      <c r="N2773" s="11">
        <v>23.92</v>
      </c>
      <c r="O2773" s="17">
        <f t="shared" si="121"/>
        <v>3.8853503184713372</v>
      </c>
    </row>
    <row r="2774" spans="10:15" x14ac:dyDescent="0.25">
      <c r="J2774" s="11">
        <v>259</v>
      </c>
      <c r="K2774" s="11">
        <v>10.08</v>
      </c>
      <c r="L2774" s="11">
        <v>30.52</v>
      </c>
      <c r="M2774" s="11">
        <v>12.22</v>
      </c>
      <c r="N2774" s="11">
        <v>20.73</v>
      </c>
      <c r="O2774" s="17">
        <f t="shared" si="121"/>
        <v>3.8917197452229302</v>
      </c>
    </row>
    <row r="2775" spans="10:15" x14ac:dyDescent="0.25">
      <c r="J2775" s="11">
        <v>26</v>
      </c>
      <c r="K2775" s="11">
        <v>10.49</v>
      </c>
      <c r="L2775" s="11">
        <v>37.43</v>
      </c>
      <c r="M2775" s="11">
        <v>12.23</v>
      </c>
      <c r="N2775" s="11">
        <v>23.6</v>
      </c>
      <c r="O2775" s="17">
        <f t="shared" si="121"/>
        <v>3.894904458598726</v>
      </c>
    </row>
    <row r="2776" spans="10:15" x14ac:dyDescent="0.25">
      <c r="J2776" s="11">
        <v>52</v>
      </c>
      <c r="K2776" s="11">
        <v>10.25</v>
      </c>
      <c r="L2776" s="11">
        <v>26.46</v>
      </c>
      <c r="M2776" s="11">
        <v>12.23</v>
      </c>
      <c r="N2776" s="11">
        <v>19.39</v>
      </c>
      <c r="O2776" s="17">
        <f t="shared" si="121"/>
        <v>3.894904458598726</v>
      </c>
    </row>
    <row r="2777" spans="10:15" x14ac:dyDescent="0.25">
      <c r="J2777" s="11">
        <v>5</v>
      </c>
      <c r="K2777" s="11">
        <v>9.41</v>
      </c>
      <c r="L2777" s="11">
        <v>31.4</v>
      </c>
      <c r="M2777" s="11">
        <v>12.25</v>
      </c>
      <c r="N2777" s="11">
        <v>21.57</v>
      </c>
      <c r="O2777" s="17">
        <f t="shared" si="121"/>
        <v>3.9012738853503182</v>
      </c>
    </row>
    <row r="2778" spans="10:15" x14ac:dyDescent="0.25">
      <c r="J2778" s="11">
        <v>251</v>
      </c>
      <c r="K2778" s="11">
        <v>8.3699999999999992</v>
      </c>
      <c r="L2778" s="11">
        <v>25.41</v>
      </c>
      <c r="M2778" s="11">
        <v>12.29</v>
      </c>
      <c r="N2778" s="11">
        <v>19.940000000000001</v>
      </c>
      <c r="O2778" s="17">
        <f t="shared" si="121"/>
        <v>3.9140127388535029</v>
      </c>
    </row>
    <row r="2779" spans="10:15" x14ac:dyDescent="0.25">
      <c r="J2779" s="11">
        <v>27</v>
      </c>
      <c r="K2779" s="11">
        <v>10.51</v>
      </c>
      <c r="L2779" s="11">
        <v>34.22</v>
      </c>
      <c r="M2779" s="11">
        <v>12.34</v>
      </c>
      <c r="N2779" s="11">
        <v>21.94</v>
      </c>
      <c r="O2779" s="17">
        <f t="shared" si="121"/>
        <v>3.9299363057324839</v>
      </c>
    </row>
    <row r="2780" spans="10:15" x14ac:dyDescent="0.25">
      <c r="J2780" s="11">
        <v>432</v>
      </c>
      <c r="K2780" s="11">
        <v>10.93</v>
      </c>
      <c r="L2780" s="11">
        <v>29.42</v>
      </c>
      <c r="M2780" s="11">
        <v>12.37</v>
      </c>
      <c r="N2780" s="11">
        <v>20.25</v>
      </c>
      <c r="O2780" s="17">
        <f t="shared" si="121"/>
        <v>3.9394904458598723</v>
      </c>
    </row>
    <row r="2781" spans="10:15" x14ac:dyDescent="0.25">
      <c r="J2781" s="11">
        <v>358</v>
      </c>
      <c r="K2781" s="11">
        <v>10.51</v>
      </c>
      <c r="L2781" s="11">
        <v>35.200000000000003</v>
      </c>
      <c r="M2781" s="11">
        <v>12.38</v>
      </c>
      <c r="N2781" s="11">
        <v>22.36</v>
      </c>
      <c r="O2781" s="17">
        <f t="shared" si="121"/>
        <v>3.942675159235669</v>
      </c>
    </row>
    <row r="2782" spans="10:15" x14ac:dyDescent="0.25">
      <c r="J2782" s="11">
        <v>439</v>
      </c>
      <c r="K2782" s="11">
        <v>8.75</v>
      </c>
      <c r="L2782" s="11">
        <v>32.85</v>
      </c>
      <c r="M2782" s="11">
        <v>12.38</v>
      </c>
      <c r="N2782" s="11">
        <v>22.17</v>
      </c>
      <c r="O2782" s="17">
        <f t="shared" si="121"/>
        <v>3.942675159235669</v>
      </c>
    </row>
    <row r="2783" spans="10:15" x14ac:dyDescent="0.25">
      <c r="J2783" s="11">
        <v>66</v>
      </c>
      <c r="K2783" s="11">
        <v>10.27</v>
      </c>
      <c r="L2783" s="11">
        <v>39.57</v>
      </c>
      <c r="M2783" s="11">
        <v>12.45</v>
      </c>
      <c r="N2783" s="11">
        <v>24.06</v>
      </c>
      <c r="O2783" s="17">
        <f t="shared" si="121"/>
        <v>3.9649681528662417</v>
      </c>
    </row>
    <row r="2784" spans="10:15" x14ac:dyDescent="0.25">
      <c r="J2784" s="11">
        <v>13</v>
      </c>
      <c r="K2784" s="11">
        <v>10.18</v>
      </c>
      <c r="L2784" s="11">
        <v>32.67</v>
      </c>
      <c r="M2784" s="11">
        <v>12.48</v>
      </c>
      <c r="N2784" s="11">
        <v>22.16</v>
      </c>
      <c r="O2784" s="17">
        <f t="shared" si="121"/>
        <v>3.9745222929936306</v>
      </c>
    </row>
    <row r="2785" spans="10:15" x14ac:dyDescent="0.25">
      <c r="J2785" s="11">
        <v>269</v>
      </c>
      <c r="K2785" s="11">
        <v>10.74</v>
      </c>
      <c r="L2785" s="11">
        <v>40.049999999999997</v>
      </c>
      <c r="M2785" s="11">
        <v>12.5</v>
      </c>
      <c r="N2785" s="11">
        <v>24.73</v>
      </c>
      <c r="O2785" s="17">
        <f t="shared" si="121"/>
        <v>3.9808917197452227</v>
      </c>
    </row>
    <row r="2786" spans="10:15" x14ac:dyDescent="0.25">
      <c r="J2786" s="11">
        <v>321</v>
      </c>
      <c r="K2786" s="11">
        <v>10.65</v>
      </c>
      <c r="L2786" s="11">
        <v>31.53</v>
      </c>
      <c r="M2786" s="11">
        <v>12.54</v>
      </c>
      <c r="N2786" s="11">
        <v>21.11</v>
      </c>
      <c r="O2786" s="17">
        <f t="shared" si="121"/>
        <v>3.9936305732484074</v>
      </c>
    </row>
    <row r="2787" spans="10:15" x14ac:dyDescent="0.25">
      <c r="J2787" s="11">
        <v>345</v>
      </c>
      <c r="K2787" s="11">
        <v>10.48</v>
      </c>
      <c r="L2787" s="11">
        <v>38.450000000000003</v>
      </c>
      <c r="M2787" s="11">
        <v>12.54</v>
      </c>
      <c r="N2787" s="11">
        <v>23.95</v>
      </c>
      <c r="O2787" s="17">
        <f t="shared" si="121"/>
        <v>3.9936305732484074</v>
      </c>
    </row>
    <row r="2788" spans="10:15" x14ac:dyDescent="0.25">
      <c r="J2788" s="11">
        <v>389</v>
      </c>
      <c r="K2788" s="11">
        <v>10.97</v>
      </c>
      <c r="L2788" s="11">
        <v>30.04</v>
      </c>
      <c r="M2788" s="11">
        <v>12.55</v>
      </c>
      <c r="N2788" s="11">
        <v>20.6</v>
      </c>
      <c r="O2788" s="17">
        <f t="shared" si="121"/>
        <v>3.9968152866242037</v>
      </c>
    </row>
    <row r="2789" spans="10:15" x14ac:dyDescent="0.25">
      <c r="J2789" s="11">
        <v>164</v>
      </c>
      <c r="K2789" s="11">
        <v>10.08</v>
      </c>
      <c r="L2789" s="11">
        <v>37.78</v>
      </c>
      <c r="M2789" s="11">
        <v>12.63</v>
      </c>
      <c r="N2789" s="11">
        <v>24.11</v>
      </c>
      <c r="O2789" s="17">
        <f t="shared" si="121"/>
        <v>4.0222929936305736</v>
      </c>
    </row>
    <row r="2790" spans="10:15" x14ac:dyDescent="0.25">
      <c r="J2790" s="11">
        <v>340</v>
      </c>
      <c r="K2790" s="11">
        <v>11.27</v>
      </c>
      <c r="L2790" s="11">
        <v>41.76</v>
      </c>
      <c r="M2790" s="11">
        <v>12.63</v>
      </c>
      <c r="N2790" s="11">
        <v>24.23</v>
      </c>
      <c r="O2790" s="17">
        <f t="shared" si="121"/>
        <v>4.0222929936305736</v>
      </c>
    </row>
    <row r="2791" spans="10:15" x14ac:dyDescent="0.25">
      <c r="J2791" s="11">
        <v>199</v>
      </c>
      <c r="K2791" s="11">
        <v>10.67</v>
      </c>
      <c r="L2791" s="11">
        <v>31.96</v>
      </c>
      <c r="M2791" s="11">
        <v>12.72</v>
      </c>
      <c r="N2791" s="11">
        <v>21.44</v>
      </c>
      <c r="O2791" s="17">
        <f t="shared" si="121"/>
        <v>4.0509554140127388</v>
      </c>
    </row>
    <row r="2792" spans="10:15" x14ac:dyDescent="0.25">
      <c r="J2792" s="11">
        <v>305</v>
      </c>
      <c r="K2792" s="11">
        <v>10.58</v>
      </c>
      <c r="L2792" s="11">
        <v>40.5</v>
      </c>
      <c r="M2792" s="11">
        <v>12.72</v>
      </c>
      <c r="N2792" s="11">
        <v>24.75</v>
      </c>
      <c r="O2792" s="17">
        <f t="shared" si="121"/>
        <v>4.0509554140127388</v>
      </c>
    </row>
    <row r="2793" spans="10:15" x14ac:dyDescent="0.25">
      <c r="J2793" s="11">
        <v>276</v>
      </c>
      <c r="K2793" s="11">
        <v>11.46</v>
      </c>
      <c r="L2793" s="11">
        <v>44.59</v>
      </c>
      <c r="M2793" s="11">
        <v>12.75</v>
      </c>
      <c r="N2793" s="11">
        <v>25.4</v>
      </c>
      <c r="O2793" s="17">
        <f t="shared" si="121"/>
        <v>4.0605095541401273</v>
      </c>
    </row>
    <row r="2794" spans="10:15" x14ac:dyDescent="0.25">
      <c r="J2794" s="11">
        <v>317</v>
      </c>
      <c r="K2794" s="11">
        <v>11.45</v>
      </c>
      <c r="L2794" s="11">
        <v>50.49</v>
      </c>
      <c r="M2794" s="11">
        <v>12.78</v>
      </c>
      <c r="N2794" s="11">
        <v>27.09</v>
      </c>
      <c r="O2794" s="17">
        <f t="shared" si="121"/>
        <v>4.0700636942675157</v>
      </c>
    </row>
    <row r="2795" spans="10:15" x14ac:dyDescent="0.25">
      <c r="J2795" s="11">
        <v>122</v>
      </c>
      <c r="K2795" s="11">
        <v>10.42</v>
      </c>
      <c r="L2795" s="11">
        <v>33.03</v>
      </c>
      <c r="M2795" s="11">
        <v>12.81</v>
      </c>
      <c r="N2795" s="11">
        <v>22.2</v>
      </c>
      <c r="O2795" s="17">
        <f t="shared" si="121"/>
        <v>4.0796178343949041</v>
      </c>
    </row>
    <row r="2796" spans="10:15" x14ac:dyDescent="0.25">
      <c r="J2796" s="11">
        <v>468</v>
      </c>
      <c r="K2796" s="11">
        <v>10.08</v>
      </c>
      <c r="L2796" s="11">
        <v>37.159999999999997</v>
      </c>
      <c r="M2796" s="11">
        <v>12.81</v>
      </c>
      <c r="N2796" s="11">
        <v>23.67</v>
      </c>
      <c r="O2796" s="17">
        <f t="shared" si="121"/>
        <v>4.0796178343949041</v>
      </c>
    </row>
    <row r="2797" spans="10:15" x14ac:dyDescent="0.25">
      <c r="J2797" s="11">
        <v>51</v>
      </c>
      <c r="K2797" s="11">
        <v>10.84</v>
      </c>
      <c r="L2797" s="11">
        <v>32.82</v>
      </c>
      <c r="M2797" s="11">
        <v>12.88</v>
      </c>
      <c r="N2797" s="11">
        <v>22.16</v>
      </c>
      <c r="O2797" s="17">
        <f t="shared" si="121"/>
        <v>4.1019108280254777</v>
      </c>
    </row>
    <row r="2798" spans="10:15" x14ac:dyDescent="0.25">
      <c r="J2798" s="11">
        <v>113</v>
      </c>
      <c r="K2798" s="11">
        <v>10.61</v>
      </c>
      <c r="L2798" s="11">
        <v>25.28</v>
      </c>
      <c r="M2798" s="11">
        <v>12.9</v>
      </c>
      <c r="N2798" s="11">
        <v>19.25</v>
      </c>
      <c r="O2798" s="17">
        <f t="shared" si="121"/>
        <v>4.1082802547770703</v>
      </c>
    </row>
    <row r="2799" spans="10:15" x14ac:dyDescent="0.25">
      <c r="J2799" s="11">
        <v>316</v>
      </c>
      <c r="K2799" s="11">
        <v>10.61</v>
      </c>
      <c r="L2799" s="11">
        <v>41.66</v>
      </c>
      <c r="M2799" s="11">
        <v>12.9</v>
      </c>
      <c r="N2799" s="11">
        <v>24.77</v>
      </c>
      <c r="O2799" s="17">
        <f t="shared" si="121"/>
        <v>4.1082802547770703</v>
      </c>
    </row>
    <row r="2800" spans="10:15" x14ac:dyDescent="0.25">
      <c r="J2800" s="11">
        <v>45</v>
      </c>
      <c r="K2800" s="11">
        <v>11.72</v>
      </c>
      <c r="L2800" s="11">
        <v>40.549999999999997</v>
      </c>
      <c r="M2800" s="11">
        <v>13.02</v>
      </c>
      <c r="N2800" s="11">
        <v>24</v>
      </c>
      <c r="O2800" s="17">
        <f t="shared" si="121"/>
        <v>4.1464968152866239</v>
      </c>
    </row>
    <row r="2801" spans="10:15" x14ac:dyDescent="0.25">
      <c r="J2801" s="11">
        <v>108</v>
      </c>
      <c r="K2801" s="11">
        <v>10.97</v>
      </c>
      <c r="L2801" s="11">
        <v>27.54</v>
      </c>
      <c r="M2801" s="11">
        <v>13.06</v>
      </c>
      <c r="N2801" s="11">
        <v>20.03</v>
      </c>
      <c r="O2801" s="17">
        <f t="shared" si="121"/>
        <v>4.1592356687898091</v>
      </c>
    </row>
    <row r="2802" spans="10:15" x14ac:dyDescent="0.25">
      <c r="J2802" s="11">
        <v>81</v>
      </c>
      <c r="K2802" s="11">
        <v>11.33</v>
      </c>
      <c r="L2802" s="11">
        <v>33.96</v>
      </c>
      <c r="M2802" s="11">
        <v>13.07</v>
      </c>
      <c r="N2802" s="11">
        <v>22.34</v>
      </c>
      <c r="O2802" s="17">
        <f t="shared" si="121"/>
        <v>4.1624203821656049</v>
      </c>
    </row>
    <row r="2803" spans="10:15" x14ac:dyDescent="0.25">
      <c r="J2803" s="11">
        <v>97</v>
      </c>
      <c r="K2803" s="11">
        <v>10.39</v>
      </c>
      <c r="L2803" s="11">
        <v>34.68</v>
      </c>
      <c r="M2803" s="11">
        <v>13.1</v>
      </c>
      <c r="N2803" s="11">
        <v>22.45</v>
      </c>
      <c r="O2803" s="17">
        <f t="shared" si="121"/>
        <v>4.1719745222929934</v>
      </c>
    </row>
    <row r="2804" spans="10:15" x14ac:dyDescent="0.25">
      <c r="J2804" s="11">
        <v>392</v>
      </c>
      <c r="K2804" s="11">
        <v>12.16</v>
      </c>
      <c r="L2804" s="11">
        <v>30.36</v>
      </c>
      <c r="M2804" s="11">
        <v>13.1</v>
      </c>
      <c r="N2804" s="11">
        <v>20.57</v>
      </c>
      <c r="O2804" s="17">
        <f t="shared" si="121"/>
        <v>4.1719745222929934</v>
      </c>
    </row>
    <row r="2805" spans="10:15" x14ac:dyDescent="0.25">
      <c r="J2805" s="11">
        <v>422</v>
      </c>
      <c r="K2805" s="11">
        <v>10.51</v>
      </c>
      <c r="L2805" s="11">
        <v>41.15</v>
      </c>
      <c r="M2805" s="11">
        <v>13.1</v>
      </c>
      <c r="N2805" s="11">
        <v>25.08</v>
      </c>
      <c r="O2805" s="17">
        <f t="shared" si="121"/>
        <v>4.1719745222929934</v>
      </c>
    </row>
    <row r="2806" spans="10:15" x14ac:dyDescent="0.25">
      <c r="J2806" s="11">
        <v>91</v>
      </c>
      <c r="K2806" s="11">
        <v>10.78</v>
      </c>
      <c r="L2806" s="11">
        <v>50.08</v>
      </c>
      <c r="M2806" s="11">
        <v>13.13</v>
      </c>
      <c r="N2806" s="11">
        <v>26.98</v>
      </c>
      <c r="O2806" s="17">
        <f t="shared" ref="O2806:O2869" si="122">M2806/3.14</f>
        <v>4.1815286624203827</v>
      </c>
    </row>
    <row r="2807" spans="10:15" x14ac:dyDescent="0.25">
      <c r="J2807" s="11">
        <v>212</v>
      </c>
      <c r="K2807" s="11">
        <v>12.12</v>
      </c>
      <c r="L2807" s="11">
        <v>25.99</v>
      </c>
      <c r="M2807" s="11">
        <v>13.13</v>
      </c>
      <c r="N2807" s="11">
        <v>19.04</v>
      </c>
      <c r="O2807" s="17">
        <f t="shared" si="122"/>
        <v>4.1815286624203827</v>
      </c>
    </row>
    <row r="2808" spans="10:15" x14ac:dyDescent="0.25">
      <c r="J2808" s="11">
        <v>1</v>
      </c>
      <c r="K2808" s="11">
        <v>11.64</v>
      </c>
      <c r="L2808" s="11">
        <v>33.35</v>
      </c>
      <c r="M2808" s="11">
        <v>13.18</v>
      </c>
      <c r="N2808" s="11">
        <v>22.37</v>
      </c>
      <c r="O2808" s="17">
        <f t="shared" si="122"/>
        <v>4.1974522292993628</v>
      </c>
    </row>
    <row r="2809" spans="10:15" x14ac:dyDescent="0.25">
      <c r="J2809" s="11">
        <v>146</v>
      </c>
      <c r="K2809" s="11">
        <v>11.95</v>
      </c>
      <c r="L2809" s="11">
        <v>45.93</v>
      </c>
      <c r="M2809" s="11">
        <v>13.21</v>
      </c>
      <c r="N2809" s="11">
        <v>26.59</v>
      </c>
      <c r="O2809" s="17">
        <f t="shared" si="122"/>
        <v>4.2070063694267521</v>
      </c>
    </row>
    <row r="2810" spans="10:15" x14ac:dyDescent="0.25">
      <c r="J2810" s="11">
        <v>501</v>
      </c>
      <c r="K2810" s="11">
        <v>12.74</v>
      </c>
      <c r="L2810" s="11">
        <v>48.71</v>
      </c>
      <c r="M2810" s="11">
        <v>13.32</v>
      </c>
      <c r="N2810" s="11">
        <v>27.58</v>
      </c>
      <c r="O2810" s="17">
        <f t="shared" si="122"/>
        <v>4.2420382165605091</v>
      </c>
    </row>
    <row r="2811" spans="10:15" x14ac:dyDescent="0.25">
      <c r="J2811" s="11">
        <v>451</v>
      </c>
      <c r="K2811" s="11">
        <v>11.94</v>
      </c>
      <c r="L2811" s="11">
        <v>36.75</v>
      </c>
      <c r="M2811" s="11">
        <v>13.34</v>
      </c>
      <c r="N2811" s="11">
        <v>22.99</v>
      </c>
      <c r="O2811" s="17">
        <f t="shared" si="122"/>
        <v>4.2484076433121016</v>
      </c>
    </row>
    <row r="2812" spans="10:15" x14ac:dyDescent="0.25">
      <c r="J2812" s="11">
        <v>391</v>
      </c>
      <c r="K2812" s="11">
        <v>11.58</v>
      </c>
      <c r="L2812" s="11">
        <v>37.520000000000003</v>
      </c>
      <c r="M2812" s="11">
        <v>13.38</v>
      </c>
      <c r="N2812" s="11">
        <v>23.17</v>
      </c>
      <c r="O2812" s="17">
        <f t="shared" si="122"/>
        <v>4.2611464968152868</v>
      </c>
    </row>
    <row r="2813" spans="10:15" x14ac:dyDescent="0.25">
      <c r="J2813" s="11">
        <v>9</v>
      </c>
      <c r="K2813" s="11">
        <v>12.17</v>
      </c>
      <c r="L2813" s="11">
        <v>35.549999999999997</v>
      </c>
      <c r="M2813" s="11">
        <v>13.42</v>
      </c>
      <c r="N2813" s="11">
        <v>22.49</v>
      </c>
      <c r="O2813" s="17">
        <f t="shared" si="122"/>
        <v>4.2738853503184711</v>
      </c>
    </row>
    <row r="2814" spans="10:15" x14ac:dyDescent="0.25">
      <c r="J2814" s="11">
        <v>114</v>
      </c>
      <c r="K2814" s="11">
        <v>11.79</v>
      </c>
      <c r="L2814" s="11">
        <v>34.68</v>
      </c>
      <c r="M2814" s="11">
        <v>13.42</v>
      </c>
      <c r="N2814" s="11">
        <v>22.71</v>
      </c>
      <c r="O2814" s="17">
        <f t="shared" si="122"/>
        <v>4.2738853503184711</v>
      </c>
    </row>
    <row r="2815" spans="10:15" x14ac:dyDescent="0.25">
      <c r="J2815" s="11">
        <v>295</v>
      </c>
      <c r="K2815" s="11">
        <v>12.57</v>
      </c>
      <c r="L2815" s="11">
        <v>37.22</v>
      </c>
      <c r="M2815" s="11">
        <v>13.43</v>
      </c>
      <c r="N2815" s="11">
        <v>22.88</v>
      </c>
      <c r="O2815" s="17">
        <f t="shared" si="122"/>
        <v>4.2770700636942669</v>
      </c>
    </row>
    <row r="2816" spans="10:15" x14ac:dyDescent="0.25">
      <c r="J2816" s="11">
        <v>84</v>
      </c>
      <c r="K2816" s="11">
        <v>12.57</v>
      </c>
      <c r="L2816" s="11">
        <v>38.270000000000003</v>
      </c>
      <c r="M2816" s="11">
        <v>13.44</v>
      </c>
      <c r="N2816" s="11">
        <v>23.2</v>
      </c>
      <c r="O2816" s="17">
        <f t="shared" si="122"/>
        <v>4.2802547770700636</v>
      </c>
    </row>
    <row r="2817" spans="10:15" x14ac:dyDescent="0.25">
      <c r="J2817" s="11">
        <v>462</v>
      </c>
      <c r="K2817" s="11">
        <v>12.68</v>
      </c>
      <c r="L2817" s="11">
        <v>39.76</v>
      </c>
      <c r="M2817" s="11">
        <v>13.44</v>
      </c>
      <c r="N2817" s="11">
        <v>23.79</v>
      </c>
      <c r="O2817" s="17">
        <f t="shared" si="122"/>
        <v>4.2802547770700636</v>
      </c>
    </row>
    <row r="2818" spans="10:15" x14ac:dyDescent="0.25">
      <c r="J2818" s="11">
        <v>53</v>
      </c>
      <c r="K2818" s="11">
        <v>12.17</v>
      </c>
      <c r="L2818" s="11">
        <v>33.770000000000003</v>
      </c>
      <c r="M2818" s="11">
        <v>13.54</v>
      </c>
      <c r="N2818" s="11">
        <v>22.24</v>
      </c>
      <c r="O2818" s="17">
        <f t="shared" si="122"/>
        <v>4.3121019108280247</v>
      </c>
    </row>
    <row r="2819" spans="10:15" x14ac:dyDescent="0.25">
      <c r="J2819" s="11">
        <v>408</v>
      </c>
      <c r="K2819" s="11">
        <v>12.23</v>
      </c>
      <c r="L2819" s="11">
        <v>38.270000000000003</v>
      </c>
      <c r="M2819" s="11">
        <v>13.55</v>
      </c>
      <c r="N2819" s="11">
        <v>23.37</v>
      </c>
      <c r="O2819" s="17">
        <f t="shared" si="122"/>
        <v>4.3152866242038215</v>
      </c>
    </row>
    <row r="2820" spans="10:15" x14ac:dyDescent="0.25">
      <c r="J2820" s="11">
        <v>22</v>
      </c>
      <c r="K2820" s="11">
        <v>13.33</v>
      </c>
      <c r="L2820" s="11">
        <v>34.96</v>
      </c>
      <c r="M2820" s="11">
        <v>13.63</v>
      </c>
      <c r="N2820" s="11">
        <v>22.01</v>
      </c>
      <c r="O2820" s="17">
        <f t="shared" si="122"/>
        <v>4.3407643312101909</v>
      </c>
    </row>
    <row r="2821" spans="10:15" x14ac:dyDescent="0.25">
      <c r="J2821" s="11">
        <v>191</v>
      </c>
      <c r="K2821" s="11">
        <v>12.15</v>
      </c>
      <c r="L2821" s="11">
        <v>44.2</v>
      </c>
      <c r="M2821" s="11">
        <v>13.68</v>
      </c>
      <c r="N2821" s="11">
        <v>27.29</v>
      </c>
      <c r="O2821" s="17">
        <f t="shared" si="122"/>
        <v>4.3566878980891719</v>
      </c>
    </row>
    <row r="2822" spans="10:15" x14ac:dyDescent="0.25">
      <c r="J2822" s="11">
        <v>487</v>
      </c>
      <c r="K2822" s="11">
        <v>13.48</v>
      </c>
      <c r="L2822" s="11">
        <v>31.63</v>
      </c>
      <c r="M2822" s="11">
        <v>13.69</v>
      </c>
      <c r="N2822" s="11">
        <v>21.05</v>
      </c>
      <c r="O2822" s="17">
        <f t="shared" si="122"/>
        <v>4.3598726114649677</v>
      </c>
    </row>
    <row r="2823" spans="10:15" x14ac:dyDescent="0.25">
      <c r="J2823" s="11">
        <v>394</v>
      </c>
      <c r="K2823" s="11">
        <v>13.65</v>
      </c>
      <c r="L2823" s="11">
        <v>40.6</v>
      </c>
      <c r="M2823" s="11">
        <v>13.79</v>
      </c>
      <c r="N2823" s="11">
        <v>23.7</v>
      </c>
      <c r="O2823" s="17">
        <f t="shared" si="122"/>
        <v>4.3917197452229297</v>
      </c>
    </row>
    <row r="2824" spans="10:15" x14ac:dyDescent="0.25">
      <c r="J2824" s="11">
        <v>311</v>
      </c>
      <c r="K2824" s="11">
        <v>13.58</v>
      </c>
      <c r="L2824" s="11">
        <v>62.9</v>
      </c>
      <c r="M2824" s="11">
        <v>13.81</v>
      </c>
      <c r="N2824" s="11">
        <v>30.79</v>
      </c>
      <c r="O2824" s="17">
        <f t="shared" si="122"/>
        <v>4.3980891719745223</v>
      </c>
    </row>
    <row r="2825" spans="10:15" x14ac:dyDescent="0.25">
      <c r="J2825" s="11">
        <v>494</v>
      </c>
      <c r="K2825" s="11">
        <v>12.5</v>
      </c>
      <c r="L2825" s="11">
        <v>41.96</v>
      </c>
      <c r="M2825" s="11">
        <v>13.91</v>
      </c>
      <c r="N2825" s="11">
        <v>24.67</v>
      </c>
      <c r="O2825" s="17">
        <f t="shared" si="122"/>
        <v>4.4299363057324843</v>
      </c>
    </row>
    <row r="2826" spans="10:15" x14ac:dyDescent="0.25">
      <c r="J2826" s="11">
        <v>355</v>
      </c>
      <c r="K2826" s="11">
        <v>13.24</v>
      </c>
      <c r="L2826" s="11">
        <v>38.64</v>
      </c>
      <c r="M2826" s="11">
        <v>13.92</v>
      </c>
      <c r="N2826" s="11">
        <v>23.47</v>
      </c>
      <c r="O2826" s="17">
        <f t="shared" si="122"/>
        <v>4.4331210191082802</v>
      </c>
    </row>
    <row r="2827" spans="10:15" x14ac:dyDescent="0.25">
      <c r="J2827" s="11">
        <v>416</v>
      </c>
      <c r="K2827" s="11">
        <v>13.53</v>
      </c>
      <c r="L2827" s="11">
        <v>39.24</v>
      </c>
      <c r="M2827" s="11">
        <v>13.93</v>
      </c>
      <c r="N2827" s="11">
        <v>23.53</v>
      </c>
      <c r="O2827" s="17">
        <f t="shared" si="122"/>
        <v>4.436305732484076</v>
      </c>
    </row>
    <row r="2828" spans="10:15" x14ac:dyDescent="0.25">
      <c r="J2828" s="11">
        <v>68</v>
      </c>
      <c r="K2828" s="11">
        <v>11.33</v>
      </c>
      <c r="L2828" s="11">
        <v>28.52</v>
      </c>
      <c r="M2828" s="11">
        <v>13.94</v>
      </c>
      <c r="N2828" s="11">
        <v>20.79</v>
      </c>
      <c r="O2828" s="17">
        <f t="shared" si="122"/>
        <v>4.4394904458598718</v>
      </c>
    </row>
    <row r="2829" spans="10:15" x14ac:dyDescent="0.25">
      <c r="J2829" s="11">
        <v>28</v>
      </c>
      <c r="K2829" s="11">
        <v>13.41</v>
      </c>
      <c r="L2829" s="11">
        <v>34.47</v>
      </c>
      <c r="M2829" s="11">
        <v>13.98</v>
      </c>
      <c r="N2829" s="11">
        <v>23.01</v>
      </c>
      <c r="O2829" s="17">
        <f t="shared" si="122"/>
        <v>4.452229299363057</v>
      </c>
    </row>
    <row r="2830" spans="10:15" x14ac:dyDescent="0.25">
      <c r="J2830" s="11">
        <v>32</v>
      </c>
      <c r="K2830" s="11">
        <v>11.52</v>
      </c>
      <c r="L2830" s="11">
        <v>25.25</v>
      </c>
      <c r="M2830" s="11">
        <v>14</v>
      </c>
      <c r="N2830" s="11">
        <v>19.43</v>
      </c>
      <c r="O2830" s="17">
        <f t="shared" si="122"/>
        <v>4.4585987261146496</v>
      </c>
    </row>
    <row r="2831" spans="10:15" x14ac:dyDescent="0.25">
      <c r="J2831" s="11">
        <v>86</v>
      </c>
      <c r="K2831" s="11">
        <v>12.12</v>
      </c>
      <c r="L2831" s="11">
        <v>40.6</v>
      </c>
      <c r="M2831" s="11">
        <v>14.04</v>
      </c>
      <c r="N2831" s="11">
        <v>24.27</v>
      </c>
      <c r="O2831" s="17">
        <f t="shared" si="122"/>
        <v>4.4713375796178338</v>
      </c>
    </row>
    <row r="2832" spans="10:15" x14ac:dyDescent="0.25">
      <c r="J2832" s="11">
        <v>434</v>
      </c>
      <c r="K2832" s="11">
        <v>13.89</v>
      </c>
      <c r="L2832" s="11">
        <v>25.11</v>
      </c>
      <c r="M2832" s="11">
        <v>14.04</v>
      </c>
      <c r="N2832" s="11">
        <v>18.79</v>
      </c>
      <c r="O2832" s="17">
        <f t="shared" si="122"/>
        <v>4.4713375796178338</v>
      </c>
    </row>
    <row r="2833" spans="10:15" x14ac:dyDescent="0.25">
      <c r="J2833" s="11">
        <v>186</v>
      </c>
      <c r="K2833" s="11">
        <v>12.54</v>
      </c>
      <c r="L2833" s="11">
        <v>37.409999999999997</v>
      </c>
      <c r="M2833" s="11">
        <v>14.17</v>
      </c>
      <c r="N2833" s="11">
        <v>23.24</v>
      </c>
      <c r="O2833" s="17">
        <f t="shared" si="122"/>
        <v>4.5127388535031843</v>
      </c>
    </row>
    <row r="2834" spans="10:15" x14ac:dyDescent="0.25">
      <c r="J2834" s="11">
        <v>210</v>
      </c>
      <c r="K2834" s="11">
        <v>14.54</v>
      </c>
      <c r="L2834" s="11">
        <v>39.76</v>
      </c>
      <c r="M2834" s="11">
        <v>14.29</v>
      </c>
      <c r="N2834" s="11">
        <v>23.92</v>
      </c>
      <c r="O2834" s="17">
        <f t="shared" si="122"/>
        <v>4.5509554140127388</v>
      </c>
    </row>
    <row r="2835" spans="10:15" x14ac:dyDescent="0.25">
      <c r="J2835" s="11">
        <v>299</v>
      </c>
      <c r="K2835" s="11">
        <v>13.46</v>
      </c>
      <c r="L2835" s="11">
        <v>43.23</v>
      </c>
      <c r="M2835" s="11">
        <v>14.32</v>
      </c>
      <c r="N2835" s="11">
        <v>25.27</v>
      </c>
      <c r="O2835" s="17">
        <f t="shared" si="122"/>
        <v>4.5605095541401273</v>
      </c>
    </row>
    <row r="2836" spans="10:15" x14ac:dyDescent="0.25">
      <c r="J2836" s="11">
        <v>476</v>
      </c>
      <c r="K2836" s="11">
        <v>13.08</v>
      </c>
      <c r="L2836" s="11">
        <v>40.700000000000003</v>
      </c>
      <c r="M2836" s="11">
        <v>14.32</v>
      </c>
      <c r="N2836" s="11">
        <v>24.39</v>
      </c>
      <c r="O2836" s="17">
        <f t="shared" si="122"/>
        <v>4.5605095541401273</v>
      </c>
    </row>
    <row r="2837" spans="10:15" x14ac:dyDescent="0.25">
      <c r="J2837" s="11">
        <v>477</v>
      </c>
      <c r="K2837" s="11">
        <v>11.52</v>
      </c>
      <c r="L2837" s="11">
        <v>57.83</v>
      </c>
      <c r="M2837" s="11">
        <v>14.32</v>
      </c>
      <c r="N2837" s="11">
        <v>30.9</v>
      </c>
      <c r="O2837" s="17">
        <f t="shared" si="122"/>
        <v>4.5605095541401273</v>
      </c>
    </row>
    <row r="2838" spans="10:15" x14ac:dyDescent="0.25">
      <c r="J2838" s="11">
        <v>125</v>
      </c>
      <c r="K2838" s="11">
        <v>13.69</v>
      </c>
      <c r="L2838" s="11">
        <v>34.44</v>
      </c>
      <c r="M2838" s="11">
        <v>14.35</v>
      </c>
      <c r="N2838" s="11">
        <v>22.6</v>
      </c>
      <c r="O2838" s="17">
        <f t="shared" si="122"/>
        <v>4.5700636942675157</v>
      </c>
    </row>
    <row r="2839" spans="10:15" x14ac:dyDescent="0.25">
      <c r="J2839" s="11">
        <v>367</v>
      </c>
      <c r="K2839" s="11">
        <v>13.39</v>
      </c>
      <c r="L2839" s="11">
        <v>46.03</v>
      </c>
      <c r="M2839" s="11">
        <v>14.35</v>
      </c>
      <c r="N2839" s="11">
        <v>25.74</v>
      </c>
      <c r="O2839" s="17">
        <f t="shared" si="122"/>
        <v>4.5700636942675157</v>
      </c>
    </row>
    <row r="2840" spans="10:15" x14ac:dyDescent="0.25">
      <c r="J2840" s="11">
        <v>132</v>
      </c>
      <c r="K2840" s="11">
        <v>13.35</v>
      </c>
      <c r="L2840" s="11">
        <v>40.799999999999997</v>
      </c>
      <c r="M2840" s="11">
        <v>14.36</v>
      </c>
      <c r="N2840" s="11">
        <v>24.61</v>
      </c>
      <c r="O2840" s="17">
        <f t="shared" si="122"/>
        <v>4.5732484076433115</v>
      </c>
    </row>
    <row r="2841" spans="10:15" x14ac:dyDescent="0.25">
      <c r="J2841" s="11">
        <v>140</v>
      </c>
      <c r="K2841" s="11">
        <v>12.72</v>
      </c>
      <c r="L2841" s="11">
        <v>46.72</v>
      </c>
      <c r="M2841" s="11">
        <v>14.36</v>
      </c>
      <c r="N2841" s="11">
        <v>26.23</v>
      </c>
      <c r="O2841" s="17">
        <f t="shared" si="122"/>
        <v>4.5732484076433115</v>
      </c>
    </row>
    <row r="2842" spans="10:15" x14ac:dyDescent="0.25">
      <c r="J2842" s="11">
        <v>435</v>
      </c>
      <c r="K2842" s="11">
        <v>13.33</v>
      </c>
      <c r="L2842" s="11">
        <v>37.5</v>
      </c>
      <c r="M2842" s="11">
        <v>14.44</v>
      </c>
      <c r="N2842" s="11">
        <v>23.63</v>
      </c>
      <c r="O2842" s="17">
        <f t="shared" si="122"/>
        <v>4.598726114649681</v>
      </c>
    </row>
    <row r="2843" spans="10:15" x14ac:dyDescent="0.25">
      <c r="J2843" s="11">
        <v>448</v>
      </c>
      <c r="K2843" s="11">
        <v>14.12</v>
      </c>
      <c r="L2843" s="11">
        <v>39.880000000000003</v>
      </c>
      <c r="M2843" s="11">
        <v>14.48</v>
      </c>
      <c r="N2843" s="11">
        <v>24.26</v>
      </c>
      <c r="O2843" s="17">
        <f t="shared" si="122"/>
        <v>4.6114649681528661</v>
      </c>
    </row>
    <row r="2844" spans="10:15" x14ac:dyDescent="0.25">
      <c r="J2844" s="11">
        <v>433</v>
      </c>
      <c r="K2844" s="11">
        <v>14.48</v>
      </c>
      <c r="L2844" s="11">
        <v>38.08</v>
      </c>
      <c r="M2844" s="11">
        <v>14.51</v>
      </c>
      <c r="N2844" s="11">
        <v>23.26</v>
      </c>
      <c r="O2844" s="17">
        <f t="shared" si="122"/>
        <v>4.6210191082802545</v>
      </c>
    </row>
    <row r="2845" spans="10:15" x14ac:dyDescent="0.25">
      <c r="J2845" s="11">
        <v>100</v>
      </c>
      <c r="K2845" s="11">
        <v>13.76</v>
      </c>
      <c r="L2845" s="11">
        <v>44.54</v>
      </c>
      <c r="M2845" s="11">
        <v>14.53</v>
      </c>
      <c r="N2845" s="11">
        <v>25.96</v>
      </c>
      <c r="O2845" s="17">
        <f t="shared" si="122"/>
        <v>4.6273885350318471</v>
      </c>
    </row>
    <row r="2846" spans="10:15" x14ac:dyDescent="0.25">
      <c r="J2846" s="11">
        <v>194</v>
      </c>
      <c r="K2846" s="11">
        <v>15.19</v>
      </c>
      <c r="L2846" s="11">
        <v>44.29</v>
      </c>
      <c r="M2846" s="11">
        <v>14.53</v>
      </c>
      <c r="N2846" s="11">
        <v>24.82</v>
      </c>
      <c r="O2846" s="17">
        <f t="shared" si="122"/>
        <v>4.6273885350318471</v>
      </c>
    </row>
    <row r="2847" spans="10:15" x14ac:dyDescent="0.25">
      <c r="J2847" s="11">
        <v>227</v>
      </c>
      <c r="K2847" s="11">
        <v>12.67</v>
      </c>
      <c r="L2847" s="11">
        <v>40.380000000000003</v>
      </c>
      <c r="M2847" s="11">
        <v>14.6</v>
      </c>
      <c r="N2847" s="11">
        <v>24.52</v>
      </c>
      <c r="O2847" s="17">
        <f t="shared" si="122"/>
        <v>4.6496815286624198</v>
      </c>
    </row>
    <row r="2848" spans="10:15" x14ac:dyDescent="0.25">
      <c r="J2848" s="11">
        <v>231</v>
      </c>
      <c r="K2848" s="11">
        <v>14.94</v>
      </c>
      <c r="L2848" s="11">
        <v>44.47</v>
      </c>
      <c r="M2848" s="11">
        <v>14.6</v>
      </c>
      <c r="N2848" s="11">
        <v>25.01</v>
      </c>
      <c r="O2848" s="17">
        <f t="shared" si="122"/>
        <v>4.6496815286624198</v>
      </c>
    </row>
    <row r="2849" spans="10:15" x14ac:dyDescent="0.25">
      <c r="J2849" s="11">
        <v>262</v>
      </c>
      <c r="K2849" s="11">
        <v>11.7</v>
      </c>
      <c r="L2849" s="11">
        <v>34.92</v>
      </c>
      <c r="M2849" s="11">
        <v>14.6</v>
      </c>
      <c r="N2849" s="11">
        <v>23.13</v>
      </c>
      <c r="O2849" s="17">
        <f t="shared" si="122"/>
        <v>4.6496815286624198</v>
      </c>
    </row>
    <row r="2850" spans="10:15" x14ac:dyDescent="0.25">
      <c r="J2850" s="11">
        <v>265</v>
      </c>
      <c r="K2850" s="11">
        <v>13.01</v>
      </c>
      <c r="L2850" s="11">
        <v>32.04</v>
      </c>
      <c r="M2850" s="11">
        <v>14.61</v>
      </c>
      <c r="N2850" s="11">
        <v>21.73</v>
      </c>
      <c r="O2850" s="17">
        <f t="shared" si="122"/>
        <v>4.6528662420382165</v>
      </c>
    </row>
    <row r="2851" spans="10:15" x14ac:dyDescent="0.25">
      <c r="J2851" s="11">
        <v>33</v>
      </c>
      <c r="K2851" s="11">
        <v>14.88</v>
      </c>
      <c r="L2851" s="11">
        <v>42.02</v>
      </c>
      <c r="M2851" s="11">
        <v>14.62</v>
      </c>
      <c r="N2851" s="11">
        <v>24.55</v>
      </c>
      <c r="O2851" s="17">
        <f t="shared" si="122"/>
        <v>4.6560509554140124</v>
      </c>
    </row>
    <row r="2852" spans="10:15" x14ac:dyDescent="0.25">
      <c r="J2852" s="11">
        <v>480</v>
      </c>
      <c r="K2852" s="11">
        <v>11.86</v>
      </c>
      <c r="L2852" s="11">
        <v>46.49</v>
      </c>
      <c r="M2852" s="11">
        <v>14.65</v>
      </c>
      <c r="N2852" s="11">
        <v>26.45</v>
      </c>
      <c r="O2852" s="17">
        <f t="shared" si="122"/>
        <v>4.6656050955414008</v>
      </c>
    </row>
    <row r="2853" spans="10:15" x14ac:dyDescent="0.25">
      <c r="J2853" s="11">
        <v>232</v>
      </c>
      <c r="K2853" s="11">
        <v>14.56</v>
      </c>
      <c r="L2853" s="11">
        <v>43.25</v>
      </c>
      <c r="M2853" s="11">
        <v>14.69</v>
      </c>
      <c r="N2853" s="11">
        <v>25.38</v>
      </c>
      <c r="O2853" s="17">
        <f t="shared" si="122"/>
        <v>4.6783439490445859</v>
      </c>
    </row>
    <row r="2854" spans="10:15" x14ac:dyDescent="0.25">
      <c r="J2854" s="11">
        <v>385</v>
      </c>
      <c r="K2854" s="11">
        <v>15.33</v>
      </c>
      <c r="L2854" s="11">
        <v>45.75</v>
      </c>
      <c r="M2854" s="11">
        <v>14.75</v>
      </c>
      <c r="N2854" s="11">
        <v>25.57</v>
      </c>
      <c r="O2854" s="17">
        <f t="shared" si="122"/>
        <v>4.6974522292993628</v>
      </c>
    </row>
    <row r="2855" spans="10:15" x14ac:dyDescent="0.25">
      <c r="J2855" s="11">
        <v>474</v>
      </c>
      <c r="K2855" s="11">
        <v>15.17</v>
      </c>
      <c r="L2855" s="11">
        <v>50.59</v>
      </c>
      <c r="M2855" s="11">
        <v>14.78</v>
      </c>
      <c r="N2855" s="11">
        <v>27.36</v>
      </c>
      <c r="O2855" s="17">
        <f t="shared" si="122"/>
        <v>4.7070063694267512</v>
      </c>
    </row>
    <row r="2856" spans="10:15" x14ac:dyDescent="0.25">
      <c r="J2856" s="11">
        <v>192</v>
      </c>
      <c r="K2856" s="11">
        <v>14.41</v>
      </c>
      <c r="L2856" s="11">
        <v>31.38</v>
      </c>
      <c r="M2856" s="11">
        <v>14.92</v>
      </c>
      <c r="N2856" s="11">
        <v>22.27</v>
      </c>
      <c r="O2856" s="17">
        <f t="shared" si="122"/>
        <v>4.7515923566878975</v>
      </c>
    </row>
    <row r="2857" spans="10:15" x14ac:dyDescent="0.25">
      <c r="J2857" s="11">
        <v>134</v>
      </c>
      <c r="K2857" s="11">
        <v>13.99</v>
      </c>
      <c r="L2857" s="11">
        <v>29.68</v>
      </c>
      <c r="M2857" s="11">
        <v>14.95</v>
      </c>
      <c r="N2857" s="11">
        <v>21.14</v>
      </c>
      <c r="O2857" s="17">
        <f t="shared" si="122"/>
        <v>4.7611464968152859</v>
      </c>
    </row>
    <row r="2858" spans="10:15" x14ac:dyDescent="0.25">
      <c r="J2858" s="11">
        <v>208</v>
      </c>
      <c r="K2858" s="11">
        <v>14.79</v>
      </c>
      <c r="L2858" s="11">
        <v>49.8</v>
      </c>
      <c r="M2858" s="11">
        <v>15.01</v>
      </c>
      <c r="N2858" s="11">
        <v>27.63</v>
      </c>
      <c r="O2858" s="17">
        <f t="shared" si="122"/>
        <v>4.7802547770700636</v>
      </c>
    </row>
    <row r="2859" spans="10:15" x14ac:dyDescent="0.25">
      <c r="J2859" s="11">
        <v>320</v>
      </c>
      <c r="K2859" s="11">
        <v>12.54</v>
      </c>
      <c r="L2859" s="11">
        <v>24.45</v>
      </c>
      <c r="M2859" s="11">
        <v>15.03</v>
      </c>
      <c r="N2859" s="11">
        <v>19.75</v>
      </c>
      <c r="O2859" s="17">
        <f t="shared" si="122"/>
        <v>4.7866242038216553</v>
      </c>
    </row>
    <row r="2860" spans="10:15" x14ac:dyDescent="0.25">
      <c r="J2860" s="11">
        <v>393</v>
      </c>
      <c r="K2860" s="11">
        <v>14.21</v>
      </c>
      <c r="L2860" s="11">
        <v>43</v>
      </c>
      <c r="M2860" s="11">
        <v>15.12</v>
      </c>
      <c r="N2860" s="11">
        <v>26</v>
      </c>
      <c r="O2860" s="17">
        <f t="shared" si="122"/>
        <v>4.8152866242038215</v>
      </c>
    </row>
    <row r="2861" spans="10:15" x14ac:dyDescent="0.25">
      <c r="J2861" s="11">
        <v>17</v>
      </c>
      <c r="K2861" s="11">
        <v>14.92</v>
      </c>
      <c r="L2861" s="11">
        <v>29.97</v>
      </c>
      <c r="M2861" s="11">
        <v>15.19</v>
      </c>
      <c r="N2861" s="11">
        <v>21.26</v>
      </c>
      <c r="O2861" s="17">
        <f t="shared" si="122"/>
        <v>4.8375796178343942</v>
      </c>
    </row>
    <row r="2862" spans="10:15" x14ac:dyDescent="0.25">
      <c r="J2862" s="11">
        <v>76</v>
      </c>
      <c r="K2862" s="11">
        <v>14.67</v>
      </c>
      <c r="L2862" s="11">
        <v>34.76</v>
      </c>
      <c r="M2862" s="11">
        <v>15.22</v>
      </c>
      <c r="N2862" s="11">
        <v>22.79</v>
      </c>
      <c r="O2862" s="17">
        <f t="shared" si="122"/>
        <v>4.8471337579617835</v>
      </c>
    </row>
    <row r="2863" spans="10:15" x14ac:dyDescent="0.25">
      <c r="J2863" s="11">
        <v>357</v>
      </c>
      <c r="K2863" s="11">
        <v>14.05</v>
      </c>
      <c r="L2863" s="11">
        <v>53.91</v>
      </c>
      <c r="M2863" s="11">
        <v>15.22</v>
      </c>
      <c r="N2863" s="11">
        <v>29.17</v>
      </c>
      <c r="O2863" s="17">
        <f t="shared" si="122"/>
        <v>4.8471337579617835</v>
      </c>
    </row>
    <row r="2864" spans="10:15" x14ac:dyDescent="0.25">
      <c r="J2864" s="11">
        <v>220</v>
      </c>
      <c r="K2864" s="11">
        <v>16.34</v>
      </c>
      <c r="L2864" s="11">
        <v>57.8</v>
      </c>
      <c r="M2864" s="11">
        <v>15.23</v>
      </c>
      <c r="N2864" s="11">
        <v>28.77</v>
      </c>
      <c r="O2864" s="17">
        <f t="shared" si="122"/>
        <v>4.8503184713375793</v>
      </c>
    </row>
    <row r="2865" spans="10:15" x14ac:dyDescent="0.25">
      <c r="J2865" s="11">
        <v>324</v>
      </c>
      <c r="K2865" s="11">
        <v>12.83</v>
      </c>
      <c r="L2865" s="11">
        <v>32.020000000000003</v>
      </c>
      <c r="M2865" s="11">
        <v>15.26</v>
      </c>
      <c r="N2865" s="11">
        <v>22.51</v>
      </c>
      <c r="O2865" s="17">
        <f t="shared" si="122"/>
        <v>4.8598726114649677</v>
      </c>
    </row>
    <row r="2866" spans="10:15" x14ac:dyDescent="0.25">
      <c r="J2866" s="11">
        <v>59</v>
      </c>
      <c r="K2866" s="11">
        <v>14.07</v>
      </c>
      <c r="L2866" s="11">
        <v>32.49</v>
      </c>
      <c r="M2866" s="11">
        <v>15.38</v>
      </c>
      <c r="N2866" s="11">
        <v>21.66</v>
      </c>
      <c r="O2866" s="17">
        <f t="shared" si="122"/>
        <v>4.8980891719745223</v>
      </c>
    </row>
    <row r="2867" spans="10:15" x14ac:dyDescent="0.25">
      <c r="J2867" s="11">
        <v>453</v>
      </c>
      <c r="K2867" s="11">
        <v>16.55</v>
      </c>
      <c r="L2867" s="11">
        <v>58.39</v>
      </c>
      <c r="M2867" s="11">
        <v>15.41</v>
      </c>
      <c r="N2867" s="11">
        <v>29.14</v>
      </c>
      <c r="O2867" s="17">
        <f t="shared" si="122"/>
        <v>4.9076433121019107</v>
      </c>
    </row>
    <row r="2868" spans="10:15" x14ac:dyDescent="0.25">
      <c r="J2868" s="11">
        <v>279</v>
      </c>
      <c r="K2868" s="11">
        <v>14.24</v>
      </c>
      <c r="L2868" s="11">
        <v>60.51</v>
      </c>
      <c r="M2868" s="11">
        <v>15.5</v>
      </c>
      <c r="N2868" s="11">
        <v>30.03</v>
      </c>
      <c r="O2868" s="17">
        <f t="shared" si="122"/>
        <v>4.936305732484076</v>
      </c>
    </row>
    <row r="2869" spans="10:15" x14ac:dyDescent="0.25">
      <c r="J2869" s="11">
        <v>229</v>
      </c>
      <c r="K2869" s="11">
        <v>14.42</v>
      </c>
      <c r="L2869" s="11">
        <v>51.52</v>
      </c>
      <c r="M2869" s="11">
        <v>15.53</v>
      </c>
      <c r="N2869" s="11">
        <v>27.98</v>
      </c>
      <c r="O2869" s="17">
        <f t="shared" si="122"/>
        <v>4.9458598726114644</v>
      </c>
    </row>
    <row r="2870" spans="10:15" x14ac:dyDescent="0.25">
      <c r="J2870" s="11">
        <v>436</v>
      </c>
      <c r="K2870" s="11">
        <v>15.86</v>
      </c>
      <c r="L2870" s="11">
        <v>49.17</v>
      </c>
      <c r="M2870" s="11">
        <v>15.54</v>
      </c>
      <c r="N2870" s="11">
        <v>26.55</v>
      </c>
      <c r="O2870" s="17">
        <f t="shared" ref="O2870:O2933" si="123">M2870/3.14</f>
        <v>4.9490445859872603</v>
      </c>
    </row>
    <row r="2871" spans="10:15" x14ac:dyDescent="0.25">
      <c r="J2871" s="11">
        <v>309</v>
      </c>
      <c r="K2871" s="11">
        <v>16.809999999999999</v>
      </c>
      <c r="L2871" s="11">
        <v>56.91</v>
      </c>
      <c r="M2871" s="11">
        <v>15.57</v>
      </c>
      <c r="N2871" s="11">
        <v>29.3</v>
      </c>
      <c r="O2871" s="17">
        <f t="shared" si="123"/>
        <v>4.9585987261146496</v>
      </c>
    </row>
    <row r="2872" spans="10:15" x14ac:dyDescent="0.25">
      <c r="J2872" s="11">
        <v>87</v>
      </c>
      <c r="K2872" s="11">
        <v>15.65</v>
      </c>
      <c r="L2872" s="11">
        <v>47.58</v>
      </c>
      <c r="M2872" s="11">
        <v>15.6</v>
      </c>
      <c r="N2872" s="11">
        <v>26.71</v>
      </c>
      <c r="O2872" s="17">
        <f t="shared" si="123"/>
        <v>4.968152866242038</v>
      </c>
    </row>
    <row r="2873" spans="10:15" x14ac:dyDescent="0.25">
      <c r="J2873" s="11">
        <v>89</v>
      </c>
      <c r="K2873" s="11">
        <v>17.48</v>
      </c>
      <c r="L2873" s="11">
        <v>51.51</v>
      </c>
      <c r="M2873" s="11">
        <v>15.63</v>
      </c>
      <c r="N2873" s="11">
        <v>27.67</v>
      </c>
      <c r="O2873" s="17">
        <f t="shared" si="123"/>
        <v>4.9777070063694264</v>
      </c>
    </row>
    <row r="2874" spans="10:15" x14ac:dyDescent="0.25">
      <c r="J2874" s="11">
        <v>274</v>
      </c>
      <c r="K2874" s="11">
        <v>16.95</v>
      </c>
      <c r="L2874" s="11">
        <v>41.53</v>
      </c>
      <c r="M2874" s="11">
        <v>15.65</v>
      </c>
      <c r="N2874" s="11">
        <v>24.48</v>
      </c>
      <c r="O2874" s="17">
        <f t="shared" si="123"/>
        <v>4.984076433121019</v>
      </c>
    </row>
    <row r="2875" spans="10:15" x14ac:dyDescent="0.25">
      <c r="J2875" s="11">
        <v>29</v>
      </c>
      <c r="K2875" s="11">
        <v>16.78</v>
      </c>
      <c r="L2875" s="11">
        <v>42.66</v>
      </c>
      <c r="M2875" s="11">
        <v>15.72</v>
      </c>
      <c r="N2875" s="11">
        <v>25.01</v>
      </c>
      <c r="O2875" s="17">
        <f t="shared" si="123"/>
        <v>5.0063694267515926</v>
      </c>
    </row>
    <row r="2876" spans="10:15" x14ac:dyDescent="0.25">
      <c r="J2876" s="11">
        <v>478</v>
      </c>
      <c r="K2876" s="11">
        <v>16.88</v>
      </c>
      <c r="L2876" s="11">
        <v>53.18</v>
      </c>
      <c r="M2876" s="11">
        <v>15.82</v>
      </c>
      <c r="N2876" s="11">
        <v>27.54</v>
      </c>
      <c r="O2876" s="17">
        <f t="shared" si="123"/>
        <v>5.0382165605095537</v>
      </c>
    </row>
    <row r="2877" spans="10:15" x14ac:dyDescent="0.25">
      <c r="J2877" s="11">
        <v>189</v>
      </c>
      <c r="K2877" s="11">
        <v>16.11</v>
      </c>
      <c r="L2877" s="11">
        <v>39.47</v>
      </c>
      <c r="M2877" s="11">
        <v>15.84</v>
      </c>
      <c r="N2877" s="11">
        <v>24.35</v>
      </c>
      <c r="O2877" s="17">
        <f t="shared" si="123"/>
        <v>5.0445859872611463</v>
      </c>
    </row>
    <row r="2878" spans="10:15" x14ac:dyDescent="0.25">
      <c r="J2878" s="11">
        <v>136</v>
      </c>
      <c r="K2878" s="11">
        <v>15.57</v>
      </c>
      <c r="L2878" s="11">
        <v>46.9</v>
      </c>
      <c r="M2878" s="11">
        <v>15.85</v>
      </c>
      <c r="N2878" s="11">
        <v>26.45</v>
      </c>
      <c r="O2878" s="17">
        <f t="shared" si="123"/>
        <v>5.0477707006369421</v>
      </c>
    </row>
    <row r="2879" spans="10:15" x14ac:dyDescent="0.25">
      <c r="J2879" s="11">
        <v>150</v>
      </c>
      <c r="K2879" s="11">
        <v>15.89</v>
      </c>
      <c r="L2879" s="11">
        <v>42.39</v>
      </c>
      <c r="M2879" s="11">
        <v>15.93</v>
      </c>
      <c r="N2879" s="11">
        <v>25.54</v>
      </c>
      <c r="O2879" s="17">
        <f t="shared" si="123"/>
        <v>5.0732484076433115</v>
      </c>
    </row>
    <row r="2880" spans="10:15" x14ac:dyDescent="0.25">
      <c r="J2880" s="11">
        <v>219</v>
      </c>
      <c r="K2880" s="11">
        <v>18.09</v>
      </c>
      <c r="L2880" s="11">
        <v>61.24</v>
      </c>
      <c r="M2880" s="11">
        <v>16.04</v>
      </c>
      <c r="N2880" s="11">
        <v>30.23</v>
      </c>
      <c r="O2880" s="17">
        <f t="shared" si="123"/>
        <v>5.1082802547770694</v>
      </c>
    </row>
    <row r="2881" spans="10:15" x14ac:dyDescent="0.25">
      <c r="J2881" s="11">
        <v>205</v>
      </c>
      <c r="K2881" s="11">
        <v>14.8</v>
      </c>
      <c r="L2881" s="11">
        <v>46.91</v>
      </c>
      <c r="M2881" s="11">
        <v>16.149999999999999</v>
      </c>
      <c r="N2881" s="11">
        <v>26.7</v>
      </c>
      <c r="O2881" s="17">
        <f t="shared" si="123"/>
        <v>5.1433121019108272</v>
      </c>
    </row>
    <row r="2882" spans="10:15" x14ac:dyDescent="0.25">
      <c r="J2882" s="11">
        <v>404</v>
      </c>
      <c r="K2882" s="11">
        <v>15.26</v>
      </c>
      <c r="L2882" s="11">
        <v>27.94</v>
      </c>
      <c r="M2882" s="11">
        <v>16.309999999999999</v>
      </c>
      <c r="N2882" s="11">
        <v>22.59</v>
      </c>
      <c r="O2882" s="17">
        <f t="shared" si="123"/>
        <v>5.1942675159235661</v>
      </c>
    </row>
    <row r="2883" spans="10:15" x14ac:dyDescent="0.25">
      <c r="J2883" s="11">
        <v>154</v>
      </c>
      <c r="K2883" s="11">
        <v>17.27</v>
      </c>
      <c r="L2883" s="11">
        <v>52.19</v>
      </c>
      <c r="M2883" s="11">
        <v>16.399999999999999</v>
      </c>
      <c r="N2883" s="11">
        <v>27.91</v>
      </c>
      <c r="O2883" s="17">
        <f t="shared" si="123"/>
        <v>5.2229299363057322</v>
      </c>
    </row>
    <row r="2884" spans="10:15" x14ac:dyDescent="0.25">
      <c r="J2884" s="11">
        <v>195</v>
      </c>
      <c r="K2884" s="11">
        <v>19.260000000000002</v>
      </c>
      <c r="L2884" s="11">
        <v>46.51</v>
      </c>
      <c r="M2884" s="11">
        <v>16.46</v>
      </c>
      <c r="N2884" s="11">
        <v>25.38</v>
      </c>
      <c r="O2884" s="17">
        <f t="shared" si="123"/>
        <v>5.2420382165605099</v>
      </c>
    </row>
    <row r="2885" spans="10:15" x14ac:dyDescent="0.25">
      <c r="J2885" s="11">
        <v>110</v>
      </c>
      <c r="K2885" s="11">
        <v>17.53</v>
      </c>
      <c r="L2885" s="11">
        <v>50.69</v>
      </c>
      <c r="M2885" s="11">
        <v>16.510000000000002</v>
      </c>
      <c r="N2885" s="11">
        <v>28.23</v>
      </c>
      <c r="O2885" s="17">
        <f t="shared" si="123"/>
        <v>5.2579617834394909</v>
      </c>
    </row>
    <row r="2886" spans="10:15" x14ac:dyDescent="0.25">
      <c r="J2886" s="11">
        <v>54</v>
      </c>
      <c r="K2886" s="11">
        <v>18.03</v>
      </c>
      <c r="L2886" s="11">
        <v>52.1</v>
      </c>
      <c r="M2886" s="11">
        <v>16.59</v>
      </c>
      <c r="N2886" s="11">
        <v>27.58</v>
      </c>
      <c r="O2886" s="17">
        <f t="shared" si="123"/>
        <v>5.2834394904458595</v>
      </c>
    </row>
    <row r="2887" spans="10:15" x14ac:dyDescent="0.25">
      <c r="J2887" s="11">
        <v>96</v>
      </c>
      <c r="K2887" s="11">
        <v>18.16</v>
      </c>
      <c r="L2887" s="11">
        <v>50.12</v>
      </c>
      <c r="M2887" s="11">
        <v>16.600000000000001</v>
      </c>
      <c r="N2887" s="11">
        <v>27.17</v>
      </c>
      <c r="O2887" s="17">
        <f t="shared" si="123"/>
        <v>5.2866242038216562</v>
      </c>
    </row>
    <row r="2888" spans="10:15" x14ac:dyDescent="0.25">
      <c r="J2888" s="11">
        <v>7</v>
      </c>
      <c r="K2888" s="11">
        <v>17.940000000000001</v>
      </c>
      <c r="L2888" s="11">
        <v>49.99</v>
      </c>
      <c r="M2888" s="11">
        <v>16.61</v>
      </c>
      <c r="N2888" s="11">
        <v>27.33</v>
      </c>
      <c r="O2888" s="17">
        <f t="shared" si="123"/>
        <v>5.2898089171974521</v>
      </c>
    </row>
    <row r="2889" spans="10:15" x14ac:dyDescent="0.25">
      <c r="J2889" s="11">
        <v>153</v>
      </c>
      <c r="K2889" s="11">
        <v>17.850000000000001</v>
      </c>
      <c r="L2889" s="11">
        <v>53.64</v>
      </c>
      <c r="M2889" s="11">
        <v>16.79</v>
      </c>
      <c r="N2889" s="11">
        <v>27.96</v>
      </c>
      <c r="O2889" s="17">
        <f t="shared" si="123"/>
        <v>5.3471337579617826</v>
      </c>
    </row>
    <row r="2890" spans="10:15" x14ac:dyDescent="0.25">
      <c r="J2890" s="11">
        <v>426</v>
      </c>
      <c r="K2890" s="11">
        <v>19.64</v>
      </c>
      <c r="L2890" s="11">
        <v>63.37</v>
      </c>
      <c r="M2890" s="11">
        <v>16.79</v>
      </c>
      <c r="N2890" s="11">
        <v>30.77</v>
      </c>
      <c r="O2890" s="17">
        <f t="shared" si="123"/>
        <v>5.3471337579617826</v>
      </c>
    </row>
    <row r="2891" spans="10:15" x14ac:dyDescent="0.25">
      <c r="J2891" s="11">
        <v>74</v>
      </c>
      <c r="K2891" s="11">
        <v>18.399999999999999</v>
      </c>
      <c r="L2891" s="11">
        <v>39.68</v>
      </c>
      <c r="M2891" s="11">
        <v>17.03</v>
      </c>
      <c r="N2891" s="11">
        <v>24.13</v>
      </c>
      <c r="O2891" s="17">
        <f t="shared" si="123"/>
        <v>5.4235668789808917</v>
      </c>
    </row>
    <row r="2892" spans="10:15" x14ac:dyDescent="0.25">
      <c r="J2892" s="11">
        <v>383</v>
      </c>
      <c r="K2892" s="11">
        <v>19.86</v>
      </c>
      <c r="L2892" s="11">
        <v>44.99</v>
      </c>
      <c r="M2892" s="11">
        <v>17.23</v>
      </c>
      <c r="N2892" s="11">
        <v>25.57</v>
      </c>
      <c r="O2892" s="17">
        <f t="shared" si="123"/>
        <v>5.4872611464968148</v>
      </c>
    </row>
    <row r="2893" spans="10:15" x14ac:dyDescent="0.25">
      <c r="J2893" s="11">
        <v>127</v>
      </c>
      <c r="K2893" s="11">
        <v>18.88</v>
      </c>
      <c r="L2893" s="11">
        <v>37.75</v>
      </c>
      <c r="M2893" s="11">
        <v>17.25</v>
      </c>
      <c r="N2893" s="11">
        <v>24.01</v>
      </c>
      <c r="O2893" s="17">
        <f t="shared" si="123"/>
        <v>5.4936305732484074</v>
      </c>
    </row>
    <row r="2894" spans="10:15" x14ac:dyDescent="0.25">
      <c r="J2894" s="11">
        <v>413</v>
      </c>
      <c r="K2894" s="11">
        <v>20.46</v>
      </c>
      <c r="L2894" s="11">
        <v>50.48</v>
      </c>
      <c r="M2894" s="11">
        <v>17.32</v>
      </c>
      <c r="N2894" s="11">
        <v>27.05</v>
      </c>
      <c r="O2894" s="17">
        <f t="shared" si="123"/>
        <v>5.515923566878981</v>
      </c>
    </row>
    <row r="2895" spans="10:15" x14ac:dyDescent="0.25">
      <c r="J2895" s="11">
        <v>133</v>
      </c>
      <c r="K2895" s="11">
        <v>20.16</v>
      </c>
      <c r="L2895" s="11">
        <v>55.83</v>
      </c>
      <c r="M2895" s="11">
        <v>17.38</v>
      </c>
      <c r="N2895" s="11">
        <v>28.64</v>
      </c>
      <c r="O2895" s="17">
        <f t="shared" si="123"/>
        <v>5.5350318471337578</v>
      </c>
    </row>
    <row r="2896" spans="10:15" x14ac:dyDescent="0.25">
      <c r="J2896" s="11">
        <v>197</v>
      </c>
      <c r="K2896" s="11">
        <v>19.59</v>
      </c>
      <c r="L2896" s="11">
        <v>41.21</v>
      </c>
      <c r="M2896" s="11">
        <v>17.5</v>
      </c>
      <c r="N2896" s="11">
        <v>24.78</v>
      </c>
      <c r="O2896" s="17">
        <f t="shared" si="123"/>
        <v>5.5732484076433115</v>
      </c>
    </row>
    <row r="2897" spans="10:15" x14ac:dyDescent="0.25">
      <c r="J2897" s="11">
        <v>218</v>
      </c>
      <c r="K2897" s="11">
        <v>19.829999999999998</v>
      </c>
      <c r="L2897" s="11">
        <v>59.28</v>
      </c>
      <c r="M2897" s="11">
        <v>17.649999999999999</v>
      </c>
      <c r="N2897" s="11">
        <v>29.47</v>
      </c>
      <c r="O2897" s="17">
        <f t="shared" si="123"/>
        <v>5.6210191082802545</v>
      </c>
    </row>
    <row r="2898" spans="10:15" x14ac:dyDescent="0.25">
      <c r="J2898" s="11">
        <v>82</v>
      </c>
      <c r="K2898" s="11">
        <v>20.88</v>
      </c>
      <c r="L2898" s="11">
        <v>53.99</v>
      </c>
      <c r="M2898" s="11">
        <v>17.66</v>
      </c>
      <c r="N2898" s="11">
        <v>27.66</v>
      </c>
      <c r="O2898" s="17">
        <f t="shared" si="123"/>
        <v>5.6242038216560504</v>
      </c>
    </row>
    <row r="2899" spans="10:15" x14ac:dyDescent="0.25">
      <c r="J2899" s="11">
        <v>135</v>
      </c>
      <c r="K2899" s="11">
        <v>16.690000000000001</v>
      </c>
      <c r="L2899" s="11">
        <v>50.19</v>
      </c>
      <c r="M2899" s="11">
        <v>17.8</v>
      </c>
      <c r="N2899" s="11">
        <v>28.4</v>
      </c>
      <c r="O2899" s="17">
        <f t="shared" si="123"/>
        <v>5.6687898089171975</v>
      </c>
    </row>
    <row r="2900" spans="10:15" x14ac:dyDescent="0.25">
      <c r="J2900" s="11">
        <v>289</v>
      </c>
      <c r="K2900" s="11">
        <v>20.95</v>
      </c>
      <c r="L2900" s="11">
        <v>50.31</v>
      </c>
      <c r="M2900" s="11">
        <v>17.989999999999998</v>
      </c>
      <c r="N2900" s="11">
        <v>27.41</v>
      </c>
      <c r="O2900" s="17">
        <f t="shared" si="123"/>
        <v>5.7292993630573239</v>
      </c>
    </row>
    <row r="2901" spans="10:15" x14ac:dyDescent="0.25">
      <c r="J2901" s="11">
        <v>209</v>
      </c>
      <c r="K2901" s="11">
        <v>21.68</v>
      </c>
      <c r="L2901" s="11">
        <v>51.04</v>
      </c>
      <c r="M2901" s="11">
        <v>18.12</v>
      </c>
      <c r="N2901" s="11">
        <v>27.28</v>
      </c>
      <c r="O2901" s="17">
        <f t="shared" si="123"/>
        <v>5.7707006369426752</v>
      </c>
    </row>
    <row r="2902" spans="10:15" x14ac:dyDescent="0.25">
      <c r="J2902" s="11">
        <v>250</v>
      </c>
      <c r="K2902" s="11">
        <v>21.22</v>
      </c>
      <c r="L2902" s="11">
        <v>51.06</v>
      </c>
      <c r="M2902" s="11">
        <v>18.16</v>
      </c>
      <c r="N2902" s="11">
        <v>27.9</v>
      </c>
      <c r="O2902" s="17">
        <f t="shared" si="123"/>
        <v>5.7834394904458595</v>
      </c>
    </row>
    <row r="2903" spans="10:15" x14ac:dyDescent="0.25">
      <c r="J2903" s="11">
        <v>331</v>
      </c>
      <c r="K2903" s="11">
        <v>21.49</v>
      </c>
      <c r="L2903" s="11">
        <v>48.81</v>
      </c>
      <c r="M2903" s="11">
        <v>18.239999999999998</v>
      </c>
      <c r="N2903" s="11">
        <v>27.06</v>
      </c>
      <c r="O2903" s="17">
        <f t="shared" si="123"/>
        <v>5.8089171974522289</v>
      </c>
    </row>
    <row r="2904" spans="10:15" x14ac:dyDescent="0.25">
      <c r="J2904" s="11">
        <v>151</v>
      </c>
      <c r="K2904" s="11">
        <v>24.33</v>
      </c>
      <c r="L2904" s="11">
        <v>47.69</v>
      </c>
      <c r="M2904" s="11">
        <v>18.41</v>
      </c>
      <c r="N2904" s="11">
        <v>25.7</v>
      </c>
      <c r="O2904" s="17">
        <f t="shared" si="123"/>
        <v>5.8630573248407645</v>
      </c>
    </row>
    <row r="2905" spans="10:15" x14ac:dyDescent="0.25">
      <c r="J2905" s="11">
        <v>4</v>
      </c>
      <c r="K2905" s="11">
        <v>24.01</v>
      </c>
      <c r="L2905" s="11">
        <v>53</v>
      </c>
      <c r="M2905" s="11">
        <v>18.43</v>
      </c>
      <c r="N2905" s="11">
        <v>27.25</v>
      </c>
      <c r="O2905" s="17">
        <f t="shared" si="123"/>
        <v>5.8694267515923562</v>
      </c>
    </row>
    <row r="2906" spans="10:15" x14ac:dyDescent="0.25">
      <c r="J2906" s="11">
        <v>165</v>
      </c>
      <c r="K2906" s="11">
        <v>21.55</v>
      </c>
      <c r="L2906" s="11">
        <v>53.78</v>
      </c>
      <c r="M2906" s="11">
        <v>18.43</v>
      </c>
      <c r="N2906" s="11">
        <v>28.07</v>
      </c>
      <c r="O2906" s="17">
        <f t="shared" si="123"/>
        <v>5.8694267515923562</v>
      </c>
    </row>
    <row r="2907" spans="10:15" x14ac:dyDescent="0.25">
      <c r="J2907" s="11">
        <v>368</v>
      </c>
      <c r="K2907" s="11">
        <v>21.82</v>
      </c>
      <c r="L2907" s="11">
        <v>51.5</v>
      </c>
      <c r="M2907" s="11">
        <v>18.440000000000001</v>
      </c>
      <c r="N2907" s="11">
        <v>27.58</v>
      </c>
      <c r="O2907" s="17">
        <f t="shared" si="123"/>
        <v>5.8726114649681529</v>
      </c>
    </row>
    <row r="2908" spans="10:15" x14ac:dyDescent="0.25">
      <c r="J2908" s="11">
        <v>69</v>
      </c>
      <c r="K2908" s="11">
        <v>20.72</v>
      </c>
      <c r="L2908" s="11">
        <v>49.09</v>
      </c>
      <c r="M2908" s="11">
        <v>18.7</v>
      </c>
      <c r="N2908" s="11">
        <v>27.85</v>
      </c>
      <c r="O2908" s="17">
        <f t="shared" si="123"/>
        <v>5.9554140127388528</v>
      </c>
    </row>
    <row r="2909" spans="10:15" x14ac:dyDescent="0.25">
      <c r="J2909" s="11">
        <v>216</v>
      </c>
      <c r="K2909" s="11">
        <v>24.08</v>
      </c>
      <c r="L2909" s="11">
        <v>69.27</v>
      </c>
      <c r="M2909" s="11">
        <v>18.87</v>
      </c>
      <c r="N2909" s="11">
        <v>32.58</v>
      </c>
      <c r="O2909" s="17">
        <f t="shared" si="123"/>
        <v>6.0095541401273884</v>
      </c>
    </row>
    <row r="2910" spans="10:15" x14ac:dyDescent="0.25">
      <c r="J2910" s="11">
        <v>362</v>
      </c>
      <c r="K2910" s="11">
        <v>21.18</v>
      </c>
      <c r="L2910" s="11">
        <v>33.4</v>
      </c>
      <c r="M2910" s="11">
        <v>18.87</v>
      </c>
      <c r="N2910" s="11">
        <v>22.69</v>
      </c>
      <c r="O2910" s="17">
        <f t="shared" si="123"/>
        <v>6.0095541401273884</v>
      </c>
    </row>
    <row r="2911" spans="10:15" x14ac:dyDescent="0.25">
      <c r="J2911" s="11">
        <v>461</v>
      </c>
      <c r="K2911" s="11">
        <v>21.26</v>
      </c>
      <c r="L2911" s="11">
        <v>47.25</v>
      </c>
      <c r="M2911" s="11">
        <v>19.100000000000001</v>
      </c>
      <c r="N2911" s="11">
        <v>29.88</v>
      </c>
      <c r="O2911" s="17">
        <f t="shared" si="123"/>
        <v>6.0828025477707008</v>
      </c>
    </row>
    <row r="2912" spans="10:15" x14ac:dyDescent="0.25">
      <c r="J2912" s="11">
        <v>226</v>
      </c>
      <c r="K2912" s="11">
        <v>25.63</v>
      </c>
      <c r="L2912" s="11">
        <v>61.14</v>
      </c>
      <c r="M2912" s="11">
        <v>19.18</v>
      </c>
      <c r="N2912" s="11">
        <v>29.05</v>
      </c>
      <c r="O2912" s="17">
        <f t="shared" si="123"/>
        <v>6.1082802547770694</v>
      </c>
    </row>
    <row r="2913" spans="10:15" x14ac:dyDescent="0.25">
      <c r="J2913" s="11">
        <v>332</v>
      </c>
      <c r="K2913" s="11">
        <v>19.25</v>
      </c>
      <c r="L2913" s="11">
        <v>38.97</v>
      </c>
      <c r="M2913" s="11">
        <v>19.45</v>
      </c>
      <c r="N2913" s="11">
        <v>27.31</v>
      </c>
      <c r="O2913" s="17">
        <f t="shared" si="123"/>
        <v>6.1942675159235661</v>
      </c>
    </row>
    <row r="2914" spans="10:15" x14ac:dyDescent="0.25">
      <c r="J2914" s="11">
        <v>455</v>
      </c>
      <c r="K2914" s="11">
        <v>26.44</v>
      </c>
      <c r="L2914" s="11">
        <v>38.659999999999997</v>
      </c>
      <c r="M2914" s="11">
        <v>19.739999999999998</v>
      </c>
      <c r="N2914" s="11">
        <v>23.56</v>
      </c>
      <c r="O2914" s="17">
        <f t="shared" si="123"/>
        <v>6.2866242038216553</v>
      </c>
    </row>
    <row r="2915" spans="10:15" x14ac:dyDescent="0.25">
      <c r="J2915" s="11">
        <v>325</v>
      </c>
      <c r="K2915" s="11">
        <v>27.2</v>
      </c>
      <c r="L2915" s="11">
        <v>52.49</v>
      </c>
      <c r="M2915" s="11">
        <v>19.899999999999999</v>
      </c>
      <c r="N2915" s="11">
        <v>27.39</v>
      </c>
      <c r="O2915" s="17">
        <f t="shared" si="123"/>
        <v>6.3375796178343942</v>
      </c>
    </row>
    <row r="2916" spans="10:15" x14ac:dyDescent="0.25">
      <c r="J2916" s="11">
        <v>206</v>
      </c>
      <c r="K2916" s="11">
        <v>23.28</v>
      </c>
      <c r="L2916" s="11">
        <v>51.57</v>
      </c>
      <c r="M2916" s="11">
        <v>19.97</v>
      </c>
      <c r="N2916" s="11">
        <v>28.87</v>
      </c>
      <c r="O2916" s="17">
        <f t="shared" si="123"/>
        <v>6.3598726114649677</v>
      </c>
    </row>
    <row r="2917" spans="10:15" x14ac:dyDescent="0.25">
      <c r="J2917" s="11">
        <v>322</v>
      </c>
      <c r="K2917" s="11">
        <v>25</v>
      </c>
      <c r="L2917" s="11">
        <v>40.39</v>
      </c>
      <c r="M2917" s="11">
        <v>20.2</v>
      </c>
      <c r="N2917" s="11">
        <v>25</v>
      </c>
      <c r="O2917" s="17">
        <f t="shared" si="123"/>
        <v>6.4331210191082802</v>
      </c>
    </row>
    <row r="2918" spans="10:15" x14ac:dyDescent="0.25">
      <c r="J2918" s="11">
        <v>238</v>
      </c>
      <c r="K2918" s="11">
        <v>21.28</v>
      </c>
      <c r="L2918" s="11">
        <v>31.77</v>
      </c>
      <c r="M2918" s="11">
        <v>20.23</v>
      </c>
      <c r="N2918" s="11">
        <v>24.23</v>
      </c>
      <c r="O2918" s="17">
        <f t="shared" si="123"/>
        <v>6.4426751592356686</v>
      </c>
    </row>
    <row r="2919" spans="10:15" x14ac:dyDescent="0.25">
      <c r="J2919" s="11">
        <v>48</v>
      </c>
      <c r="K2919" s="11">
        <v>28.16</v>
      </c>
      <c r="L2919" s="11">
        <v>68.44</v>
      </c>
      <c r="M2919" s="11">
        <v>20.84</v>
      </c>
      <c r="N2919" s="11">
        <v>32.54</v>
      </c>
      <c r="O2919" s="17">
        <f t="shared" si="123"/>
        <v>6.6369426751592355</v>
      </c>
    </row>
    <row r="2920" spans="10:15" x14ac:dyDescent="0.25">
      <c r="J2920" s="11">
        <v>179</v>
      </c>
      <c r="K2920" s="11">
        <v>29.34</v>
      </c>
      <c r="L2920" s="11">
        <v>62.04</v>
      </c>
      <c r="M2920" s="11">
        <v>20.98</v>
      </c>
      <c r="N2920" s="11">
        <v>31.48</v>
      </c>
      <c r="O2920" s="17">
        <f t="shared" si="123"/>
        <v>6.6815286624203818</v>
      </c>
    </row>
    <row r="2921" spans="10:15" x14ac:dyDescent="0.25">
      <c r="J2921" s="11">
        <v>142</v>
      </c>
      <c r="K2921" s="11">
        <v>31.3</v>
      </c>
      <c r="L2921" s="11">
        <v>65.09</v>
      </c>
      <c r="M2921" s="11">
        <v>21.12</v>
      </c>
      <c r="N2921" s="11">
        <v>30.22</v>
      </c>
      <c r="O2921" s="17">
        <f t="shared" si="123"/>
        <v>6.7261146496815289</v>
      </c>
    </row>
    <row r="2922" spans="10:15" x14ac:dyDescent="0.25">
      <c r="J2922" s="11">
        <v>118</v>
      </c>
      <c r="K2922" s="11">
        <v>30.26</v>
      </c>
      <c r="L2922" s="11">
        <v>57.81</v>
      </c>
      <c r="M2922" s="11">
        <v>21.19</v>
      </c>
      <c r="N2922" s="11">
        <v>29.96</v>
      </c>
      <c r="O2922" s="17">
        <f t="shared" si="123"/>
        <v>6.7484076433121016</v>
      </c>
    </row>
    <row r="2923" spans="10:15" x14ac:dyDescent="0.25">
      <c r="J2923" s="11">
        <v>243</v>
      </c>
      <c r="K2923" s="11">
        <v>27.89</v>
      </c>
      <c r="L2923" s="11">
        <v>44.69</v>
      </c>
      <c r="M2923" s="11">
        <v>21.37</v>
      </c>
      <c r="N2923" s="11">
        <v>26.28</v>
      </c>
      <c r="O2923" s="17">
        <f t="shared" si="123"/>
        <v>6.8057324840764331</v>
      </c>
    </row>
    <row r="2924" spans="10:15" x14ac:dyDescent="0.25">
      <c r="J2924" s="11">
        <v>183</v>
      </c>
      <c r="K2924" s="11">
        <v>30.86</v>
      </c>
      <c r="L2924" s="11">
        <v>41.47</v>
      </c>
      <c r="M2924" s="11">
        <v>21.45</v>
      </c>
      <c r="N2924" s="11">
        <v>24.64</v>
      </c>
      <c r="O2924" s="17">
        <f t="shared" si="123"/>
        <v>6.8312101910828025</v>
      </c>
    </row>
    <row r="2925" spans="10:15" x14ac:dyDescent="0.25">
      <c r="J2925" s="11">
        <v>431</v>
      </c>
      <c r="K2925" s="11">
        <v>28.68</v>
      </c>
      <c r="L2925" s="11">
        <v>44.87</v>
      </c>
      <c r="M2925" s="11">
        <v>21.45</v>
      </c>
      <c r="N2925" s="11">
        <v>26.11</v>
      </c>
      <c r="O2925" s="17">
        <f t="shared" si="123"/>
        <v>6.8312101910828025</v>
      </c>
    </row>
    <row r="2926" spans="10:15" x14ac:dyDescent="0.25">
      <c r="J2926" s="11">
        <v>24</v>
      </c>
      <c r="K2926" s="11">
        <v>32.71</v>
      </c>
      <c r="L2926" s="11">
        <v>58.19</v>
      </c>
      <c r="M2926" s="11">
        <v>21.71</v>
      </c>
      <c r="N2926" s="11">
        <v>28.9</v>
      </c>
      <c r="O2926" s="17">
        <f t="shared" si="123"/>
        <v>6.9140127388535033</v>
      </c>
    </row>
    <row r="2927" spans="10:15" x14ac:dyDescent="0.25">
      <c r="J2927" s="11">
        <v>379</v>
      </c>
      <c r="K2927" s="11">
        <v>29.65</v>
      </c>
      <c r="L2927" s="11">
        <v>40.380000000000003</v>
      </c>
      <c r="M2927" s="11">
        <v>21.81</v>
      </c>
      <c r="N2927" s="11">
        <v>25.56</v>
      </c>
      <c r="O2927" s="17">
        <f t="shared" si="123"/>
        <v>6.9458598726114644</v>
      </c>
    </row>
    <row r="2928" spans="10:15" x14ac:dyDescent="0.25">
      <c r="J2928" s="11">
        <v>333</v>
      </c>
      <c r="K2928" s="11">
        <v>26.68</v>
      </c>
      <c r="L2928" s="11">
        <v>42.91</v>
      </c>
      <c r="M2928" s="11">
        <v>21.85</v>
      </c>
      <c r="N2928" s="11">
        <v>26.91</v>
      </c>
      <c r="O2928" s="17">
        <f t="shared" si="123"/>
        <v>6.9585987261146496</v>
      </c>
    </row>
    <row r="2929" spans="10:15" x14ac:dyDescent="0.25">
      <c r="J2929" s="11">
        <v>257</v>
      </c>
      <c r="K2929" s="11">
        <v>26.89</v>
      </c>
      <c r="L2929" s="11">
        <v>39.81</v>
      </c>
      <c r="M2929" s="11">
        <v>22.22</v>
      </c>
      <c r="N2929" s="11">
        <v>26.21</v>
      </c>
      <c r="O2929" s="17">
        <f t="shared" si="123"/>
        <v>7.0764331210191074</v>
      </c>
    </row>
    <row r="2930" spans="10:15" x14ac:dyDescent="0.25">
      <c r="J2930" s="11">
        <v>158</v>
      </c>
      <c r="K2930" s="11">
        <v>31.9</v>
      </c>
      <c r="L2930" s="11">
        <v>56.25</v>
      </c>
      <c r="M2930" s="11">
        <v>22.51</v>
      </c>
      <c r="N2930" s="11">
        <v>29.01</v>
      </c>
      <c r="O2930" s="17">
        <f t="shared" si="123"/>
        <v>7.1687898089171975</v>
      </c>
    </row>
    <row r="2931" spans="10:15" x14ac:dyDescent="0.25">
      <c r="J2931" s="11">
        <v>201</v>
      </c>
      <c r="K2931" s="11">
        <v>32.270000000000003</v>
      </c>
      <c r="L2931" s="11">
        <v>52.77</v>
      </c>
      <c r="M2931" s="11">
        <v>22.51</v>
      </c>
      <c r="N2931" s="11">
        <v>28.3</v>
      </c>
      <c r="O2931" s="17">
        <f t="shared" si="123"/>
        <v>7.1687898089171975</v>
      </c>
    </row>
    <row r="2932" spans="10:15" x14ac:dyDescent="0.25">
      <c r="J2932" s="11">
        <v>37</v>
      </c>
      <c r="K2932" s="11">
        <v>33.99</v>
      </c>
      <c r="L2932" s="11">
        <v>64.84</v>
      </c>
      <c r="M2932" s="11">
        <v>22.54</v>
      </c>
      <c r="N2932" s="11">
        <v>30.74</v>
      </c>
      <c r="O2932" s="17">
        <f t="shared" si="123"/>
        <v>7.1783439490445851</v>
      </c>
    </row>
    <row r="2933" spans="10:15" x14ac:dyDescent="0.25">
      <c r="J2933" s="11">
        <v>62</v>
      </c>
      <c r="K2933" s="11">
        <v>32.880000000000003</v>
      </c>
      <c r="L2933" s="11">
        <v>72.08</v>
      </c>
      <c r="M2933" s="11">
        <v>23.39</v>
      </c>
      <c r="N2933" s="11">
        <v>33.630000000000003</v>
      </c>
      <c r="O2933" s="17">
        <f t="shared" si="123"/>
        <v>7.4490445859872612</v>
      </c>
    </row>
    <row r="2934" spans="10:15" x14ac:dyDescent="0.25">
      <c r="J2934" s="11">
        <v>211</v>
      </c>
      <c r="K2934" s="11">
        <v>37.840000000000003</v>
      </c>
      <c r="L2934" s="11">
        <v>53.83</v>
      </c>
      <c r="M2934" s="11">
        <v>23.45</v>
      </c>
      <c r="N2934" s="11">
        <v>27.58</v>
      </c>
      <c r="O2934" s="17">
        <f t="shared" ref="O2934:O2975" si="124">M2934/3.14</f>
        <v>7.468152866242038</v>
      </c>
    </row>
    <row r="2935" spans="10:15" x14ac:dyDescent="0.25">
      <c r="J2935" s="11">
        <v>293</v>
      </c>
      <c r="K2935" s="11">
        <v>38.51</v>
      </c>
      <c r="L2935" s="11">
        <v>62.67</v>
      </c>
      <c r="M2935" s="11">
        <v>24.25</v>
      </c>
      <c r="N2935" s="11">
        <v>30.35</v>
      </c>
      <c r="O2935" s="17">
        <f t="shared" si="124"/>
        <v>7.7229299363057322</v>
      </c>
    </row>
    <row r="2936" spans="10:15" x14ac:dyDescent="0.25">
      <c r="J2936" s="11">
        <v>149</v>
      </c>
      <c r="K2936" s="11">
        <v>40.03</v>
      </c>
      <c r="L2936" s="11">
        <v>73.22</v>
      </c>
      <c r="M2936" s="11">
        <v>24.34</v>
      </c>
      <c r="N2936" s="11">
        <v>32.65</v>
      </c>
      <c r="O2936" s="17">
        <f t="shared" si="124"/>
        <v>7.7515923566878975</v>
      </c>
    </row>
    <row r="2937" spans="10:15" x14ac:dyDescent="0.25">
      <c r="J2937" s="11">
        <v>163</v>
      </c>
      <c r="K2937" s="11">
        <v>39.630000000000003</v>
      </c>
      <c r="L2937" s="11">
        <v>74.2</v>
      </c>
      <c r="M2937" s="11">
        <v>24.39</v>
      </c>
      <c r="N2937" s="11">
        <v>32.97</v>
      </c>
      <c r="O2937" s="17">
        <f t="shared" si="124"/>
        <v>7.7675159235668785</v>
      </c>
    </row>
    <row r="2938" spans="10:15" x14ac:dyDescent="0.25">
      <c r="J2938" s="11">
        <v>307</v>
      </c>
      <c r="K2938" s="11">
        <v>37.520000000000003</v>
      </c>
      <c r="L2938" s="11">
        <v>63.31</v>
      </c>
      <c r="M2938" s="11">
        <v>24.57</v>
      </c>
      <c r="N2938" s="11">
        <v>30.85</v>
      </c>
      <c r="O2938" s="17">
        <f t="shared" si="124"/>
        <v>7.8248407643312099</v>
      </c>
    </row>
    <row r="2939" spans="10:15" x14ac:dyDescent="0.25">
      <c r="J2939" s="11">
        <v>280</v>
      </c>
      <c r="K2939" s="11">
        <v>38.659999999999997</v>
      </c>
      <c r="L2939" s="11">
        <v>73.23</v>
      </c>
      <c r="M2939" s="11">
        <v>24.63</v>
      </c>
      <c r="N2939" s="11">
        <v>33.81</v>
      </c>
      <c r="O2939" s="17">
        <f t="shared" si="124"/>
        <v>7.8439490445859867</v>
      </c>
    </row>
    <row r="2940" spans="10:15" x14ac:dyDescent="0.25">
      <c r="J2940" s="11">
        <v>55</v>
      </c>
      <c r="K2940" s="11">
        <v>41.3</v>
      </c>
      <c r="L2940" s="11">
        <v>74.540000000000006</v>
      </c>
      <c r="M2940" s="11">
        <v>24.7</v>
      </c>
      <c r="N2940" s="11">
        <v>33.299999999999997</v>
      </c>
      <c r="O2940" s="17">
        <f t="shared" si="124"/>
        <v>7.8662420382165603</v>
      </c>
    </row>
    <row r="2941" spans="10:15" x14ac:dyDescent="0.25">
      <c r="J2941" s="11">
        <v>47</v>
      </c>
      <c r="K2941" s="11">
        <v>41.6</v>
      </c>
      <c r="L2941" s="11">
        <v>80.540000000000006</v>
      </c>
      <c r="M2941" s="11">
        <v>24.71</v>
      </c>
      <c r="N2941" s="11">
        <v>34.56</v>
      </c>
      <c r="O2941" s="17">
        <f t="shared" si="124"/>
        <v>7.869426751592357</v>
      </c>
    </row>
    <row r="2942" spans="10:15" x14ac:dyDescent="0.25">
      <c r="J2942" s="11">
        <v>98</v>
      </c>
      <c r="K2942" s="11">
        <v>39.46</v>
      </c>
      <c r="L2942" s="11">
        <v>67.89</v>
      </c>
      <c r="M2942" s="11">
        <v>24.77</v>
      </c>
      <c r="N2942" s="11">
        <v>32.78</v>
      </c>
      <c r="O2942" s="17">
        <f t="shared" si="124"/>
        <v>7.888535031847133</v>
      </c>
    </row>
    <row r="2943" spans="10:15" x14ac:dyDescent="0.25">
      <c r="J2943" s="11">
        <v>373</v>
      </c>
      <c r="K2943" s="11">
        <v>37.93</v>
      </c>
      <c r="L2943" s="11">
        <v>57.97</v>
      </c>
      <c r="M2943" s="11">
        <v>25.09</v>
      </c>
      <c r="N2943" s="11">
        <v>30.35</v>
      </c>
      <c r="O2943" s="17">
        <f t="shared" si="124"/>
        <v>7.9904458598726107</v>
      </c>
    </row>
    <row r="2944" spans="10:15" x14ac:dyDescent="0.25">
      <c r="J2944" s="11">
        <v>256</v>
      </c>
      <c r="K2944" s="11">
        <v>42.53</v>
      </c>
      <c r="L2944" s="11">
        <v>91.9</v>
      </c>
      <c r="M2944" s="11">
        <v>25.21</v>
      </c>
      <c r="N2944" s="11">
        <v>36.26</v>
      </c>
      <c r="O2944" s="17">
        <f t="shared" si="124"/>
        <v>8.0286624203821653</v>
      </c>
    </row>
    <row r="2945" spans="10:15" x14ac:dyDescent="0.25">
      <c r="J2945" s="11">
        <v>376</v>
      </c>
      <c r="K2945" s="11">
        <v>37.39</v>
      </c>
      <c r="L2945" s="11">
        <v>75.72</v>
      </c>
      <c r="M2945" s="11">
        <v>25.27</v>
      </c>
      <c r="N2945" s="11">
        <v>35.24</v>
      </c>
      <c r="O2945" s="17">
        <f t="shared" si="124"/>
        <v>8.0477707006369421</v>
      </c>
    </row>
    <row r="2946" spans="10:15" x14ac:dyDescent="0.25">
      <c r="J2946" s="11">
        <v>248</v>
      </c>
      <c r="K2946" s="11">
        <v>45.22</v>
      </c>
      <c r="L2946" s="11">
        <v>69.62</v>
      </c>
      <c r="M2946" s="11">
        <v>25.54</v>
      </c>
      <c r="N2946" s="11">
        <v>31.33</v>
      </c>
      <c r="O2946" s="17">
        <f t="shared" si="124"/>
        <v>8.1337579617834397</v>
      </c>
    </row>
    <row r="2947" spans="10:15" x14ac:dyDescent="0.25">
      <c r="J2947" s="11">
        <v>372</v>
      </c>
      <c r="K2947" s="11">
        <v>43.75</v>
      </c>
      <c r="L2947" s="11">
        <v>80.91</v>
      </c>
      <c r="M2947" s="11">
        <v>25.57</v>
      </c>
      <c r="N2947" s="11">
        <v>33.96</v>
      </c>
      <c r="O2947" s="17">
        <f t="shared" si="124"/>
        <v>8.1433121019108281</v>
      </c>
    </row>
    <row r="2948" spans="10:15" x14ac:dyDescent="0.25">
      <c r="J2948" s="11">
        <v>400</v>
      </c>
      <c r="K2948" s="11">
        <v>34.119999999999997</v>
      </c>
      <c r="L2948" s="11">
        <v>53.24</v>
      </c>
      <c r="M2948" s="11">
        <v>25.71</v>
      </c>
      <c r="N2948" s="11">
        <v>30.57</v>
      </c>
      <c r="O2948" s="17">
        <f t="shared" si="124"/>
        <v>8.1878980891719753</v>
      </c>
    </row>
    <row r="2949" spans="10:15" x14ac:dyDescent="0.25">
      <c r="J2949" s="11">
        <v>230</v>
      </c>
      <c r="K2949" s="11">
        <v>45.44</v>
      </c>
      <c r="L2949" s="11">
        <v>92.55</v>
      </c>
      <c r="M2949" s="11">
        <v>25.72</v>
      </c>
      <c r="N2949" s="11">
        <v>38.450000000000003</v>
      </c>
      <c r="O2949" s="17">
        <f t="shared" si="124"/>
        <v>8.1910828025477702</v>
      </c>
    </row>
    <row r="2950" spans="10:15" x14ac:dyDescent="0.25">
      <c r="J2950" s="11">
        <v>292</v>
      </c>
      <c r="K2950" s="11">
        <v>37.32</v>
      </c>
      <c r="L2950" s="11">
        <v>69.28</v>
      </c>
      <c r="M2950" s="11">
        <v>25.91</v>
      </c>
      <c r="N2950" s="11">
        <v>33.4</v>
      </c>
      <c r="O2950" s="17">
        <f t="shared" si="124"/>
        <v>8.2515923566878975</v>
      </c>
    </row>
    <row r="2951" spans="10:15" x14ac:dyDescent="0.25">
      <c r="J2951" s="11">
        <v>298</v>
      </c>
      <c r="K2951" s="11">
        <v>41.64</v>
      </c>
      <c r="L2951" s="11">
        <v>61.34</v>
      </c>
      <c r="M2951" s="11">
        <v>26.11</v>
      </c>
      <c r="N2951" s="11">
        <v>31.31</v>
      </c>
      <c r="O2951" s="17">
        <f t="shared" si="124"/>
        <v>8.3152866242038215</v>
      </c>
    </row>
    <row r="2952" spans="10:15" x14ac:dyDescent="0.25">
      <c r="J2952" s="11">
        <v>300</v>
      </c>
      <c r="K2952" s="11">
        <v>37.89</v>
      </c>
      <c r="L2952" s="11">
        <v>59.9</v>
      </c>
      <c r="M2952" s="11">
        <v>26.12</v>
      </c>
      <c r="N2952" s="11">
        <v>31.28</v>
      </c>
      <c r="O2952" s="17">
        <f t="shared" si="124"/>
        <v>8.3184713375796182</v>
      </c>
    </row>
    <row r="2953" spans="10:15" x14ac:dyDescent="0.25">
      <c r="J2953" s="11">
        <v>472</v>
      </c>
      <c r="K2953" s="11">
        <v>49.67</v>
      </c>
      <c r="L2953" s="11">
        <v>88.27</v>
      </c>
      <c r="M2953" s="11">
        <v>26.59</v>
      </c>
      <c r="N2953" s="11">
        <v>35.770000000000003</v>
      </c>
      <c r="O2953" s="17">
        <f t="shared" si="124"/>
        <v>8.468152866242038</v>
      </c>
    </row>
    <row r="2954" spans="10:15" x14ac:dyDescent="0.25">
      <c r="J2954" s="11">
        <v>281</v>
      </c>
      <c r="K2954" s="11">
        <v>49.42</v>
      </c>
      <c r="L2954" s="11">
        <v>85.34</v>
      </c>
      <c r="M2954" s="11">
        <v>26.77</v>
      </c>
      <c r="N2954" s="11">
        <v>34.909999999999997</v>
      </c>
      <c r="O2954" s="17">
        <f t="shared" si="124"/>
        <v>8.5254777070063685</v>
      </c>
    </row>
    <row r="2955" spans="10:15" x14ac:dyDescent="0.25">
      <c r="J2955" s="11">
        <v>271</v>
      </c>
      <c r="K2955" s="11">
        <v>48.3</v>
      </c>
      <c r="L2955" s="11">
        <v>77.55</v>
      </c>
      <c r="M2955" s="11">
        <v>27.23</v>
      </c>
      <c r="N2955" s="11">
        <v>34.44</v>
      </c>
      <c r="O2955" s="17">
        <f t="shared" si="124"/>
        <v>8.6719745222929934</v>
      </c>
    </row>
    <row r="2956" spans="10:15" x14ac:dyDescent="0.25">
      <c r="J2956" s="11">
        <v>237</v>
      </c>
      <c r="K2956" s="11">
        <v>50.07</v>
      </c>
      <c r="L2956" s="11">
        <v>103.71</v>
      </c>
      <c r="M2956" s="11">
        <v>27.47</v>
      </c>
      <c r="N2956" s="11">
        <v>39.01</v>
      </c>
      <c r="O2956" s="17">
        <f t="shared" si="124"/>
        <v>8.7484076433121007</v>
      </c>
    </row>
    <row r="2957" spans="10:15" x14ac:dyDescent="0.25">
      <c r="J2957" s="11">
        <v>473</v>
      </c>
      <c r="K2957" s="11">
        <v>47.8</v>
      </c>
      <c r="L2957" s="11">
        <v>69.260000000000005</v>
      </c>
      <c r="M2957" s="11">
        <v>27.98</v>
      </c>
      <c r="N2957" s="11">
        <v>32.6</v>
      </c>
      <c r="O2957" s="17">
        <f t="shared" si="124"/>
        <v>8.9108280254777075</v>
      </c>
    </row>
    <row r="2958" spans="10:15" x14ac:dyDescent="0.25">
      <c r="J2958" s="11">
        <v>166</v>
      </c>
      <c r="K2958" s="11">
        <v>42.02</v>
      </c>
      <c r="L2958" s="11">
        <v>70.12</v>
      </c>
      <c r="M2958" s="11">
        <v>28.5</v>
      </c>
      <c r="N2958" s="11">
        <v>37.82</v>
      </c>
      <c r="O2958" s="17">
        <f t="shared" si="124"/>
        <v>9.0764331210191074</v>
      </c>
    </row>
    <row r="2959" spans="10:15" x14ac:dyDescent="0.25">
      <c r="J2959" s="11">
        <v>266</v>
      </c>
      <c r="K2959" s="11">
        <v>52.95</v>
      </c>
      <c r="L2959" s="11">
        <v>91.71</v>
      </c>
      <c r="M2959" s="11">
        <v>28.6</v>
      </c>
      <c r="N2959" s="11">
        <v>37.49</v>
      </c>
      <c r="O2959" s="17">
        <f t="shared" si="124"/>
        <v>9.1082802547770694</v>
      </c>
    </row>
    <row r="2960" spans="10:15" x14ac:dyDescent="0.25">
      <c r="J2960" s="11">
        <v>18</v>
      </c>
      <c r="K2960" s="11">
        <v>51.52</v>
      </c>
      <c r="L2960" s="11">
        <v>70.069999999999993</v>
      </c>
      <c r="M2960" s="11">
        <v>28.79</v>
      </c>
      <c r="N2960" s="11">
        <v>33.299999999999997</v>
      </c>
      <c r="O2960" s="17">
        <f t="shared" si="124"/>
        <v>9.1687898089171966</v>
      </c>
    </row>
    <row r="2961" spans="10:15" x14ac:dyDescent="0.25">
      <c r="J2961" s="11">
        <v>314</v>
      </c>
      <c r="K2961" s="11">
        <v>51.45</v>
      </c>
      <c r="L2961" s="11">
        <v>82.82</v>
      </c>
      <c r="M2961" s="11">
        <v>28.84</v>
      </c>
      <c r="N2961" s="11">
        <v>35.76</v>
      </c>
      <c r="O2961" s="17">
        <f t="shared" si="124"/>
        <v>9.1847133757961785</v>
      </c>
    </row>
    <row r="2962" spans="10:15" x14ac:dyDescent="0.25">
      <c r="J2962" s="11">
        <v>159</v>
      </c>
      <c r="K2962" s="11">
        <v>45.54</v>
      </c>
      <c r="L2962" s="11">
        <v>65.53</v>
      </c>
      <c r="M2962" s="11">
        <v>29.5</v>
      </c>
      <c r="N2962" s="11">
        <v>34.26</v>
      </c>
      <c r="O2962" s="17">
        <f t="shared" si="124"/>
        <v>9.3949044585987256</v>
      </c>
    </row>
    <row r="2963" spans="10:15" x14ac:dyDescent="0.25">
      <c r="J2963" s="11">
        <v>397</v>
      </c>
      <c r="K2963" s="11">
        <v>45.36</v>
      </c>
      <c r="L2963" s="11">
        <v>80.45</v>
      </c>
      <c r="M2963" s="11">
        <v>29.59</v>
      </c>
      <c r="N2963" s="11">
        <v>37.78</v>
      </c>
      <c r="O2963" s="17">
        <f t="shared" si="124"/>
        <v>9.4235668789808908</v>
      </c>
    </row>
    <row r="2964" spans="10:15" x14ac:dyDescent="0.25">
      <c r="J2964" s="11">
        <v>157</v>
      </c>
      <c r="K2964" s="11">
        <v>59.71</v>
      </c>
      <c r="L2964" s="11">
        <v>104.11</v>
      </c>
      <c r="M2964" s="11">
        <v>29.84</v>
      </c>
      <c r="N2964" s="11">
        <v>38.93</v>
      </c>
      <c r="O2964" s="17">
        <f t="shared" si="124"/>
        <v>9.503184713375795</v>
      </c>
    </row>
    <row r="2965" spans="10:15" x14ac:dyDescent="0.25">
      <c r="J2965" s="11">
        <v>375</v>
      </c>
      <c r="K2965" s="11">
        <v>55.41</v>
      </c>
      <c r="L2965" s="11">
        <v>80.88</v>
      </c>
      <c r="M2965" s="11">
        <v>30</v>
      </c>
      <c r="N2965" s="11">
        <v>34.99</v>
      </c>
      <c r="O2965" s="17">
        <f t="shared" si="124"/>
        <v>9.5541401273885338</v>
      </c>
    </row>
    <row r="2966" spans="10:15" x14ac:dyDescent="0.25">
      <c r="J2966" s="11">
        <v>361</v>
      </c>
      <c r="K2966" s="11">
        <v>53.25</v>
      </c>
      <c r="L2966" s="11">
        <v>85.16</v>
      </c>
      <c r="M2966" s="11">
        <v>30.18</v>
      </c>
      <c r="N2966" s="11">
        <v>36.69</v>
      </c>
      <c r="O2966" s="17">
        <f t="shared" si="124"/>
        <v>9.6114649681528661</v>
      </c>
    </row>
    <row r="2967" spans="10:15" x14ac:dyDescent="0.25">
      <c r="J2967" s="11">
        <v>43</v>
      </c>
      <c r="K2967" s="11">
        <v>62.05</v>
      </c>
      <c r="L2967" s="11">
        <v>115.19</v>
      </c>
      <c r="M2967" s="11">
        <v>30.58</v>
      </c>
      <c r="N2967" s="11">
        <v>41.74</v>
      </c>
      <c r="O2967" s="17">
        <f t="shared" si="124"/>
        <v>9.7388535031847123</v>
      </c>
    </row>
    <row r="2968" spans="10:15" x14ac:dyDescent="0.25">
      <c r="J2968" s="11">
        <v>267</v>
      </c>
      <c r="K2968" s="11">
        <v>60.22</v>
      </c>
      <c r="L2968" s="11">
        <v>84</v>
      </c>
      <c r="M2968" s="11">
        <v>31.54</v>
      </c>
      <c r="N2968" s="11">
        <v>36.89</v>
      </c>
      <c r="O2968" s="17">
        <f t="shared" si="124"/>
        <v>10.044585987261145</v>
      </c>
    </row>
    <row r="2969" spans="10:15" x14ac:dyDescent="0.25">
      <c r="J2969" s="11">
        <v>109</v>
      </c>
      <c r="K2969" s="11">
        <v>65.44</v>
      </c>
      <c r="L2969" s="11">
        <v>91.84</v>
      </c>
      <c r="M2969" s="11">
        <v>32.28</v>
      </c>
      <c r="N2969" s="11">
        <v>38.15</v>
      </c>
      <c r="O2969" s="17">
        <f t="shared" si="124"/>
        <v>10.280254777070065</v>
      </c>
    </row>
    <row r="2970" spans="10:15" x14ac:dyDescent="0.25">
      <c r="J2970" s="11">
        <v>272</v>
      </c>
      <c r="K2970" s="11">
        <v>75.12</v>
      </c>
      <c r="L2970" s="11">
        <v>35.270000000000003</v>
      </c>
      <c r="M2970" s="11">
        <v>33.520000000000003</v>
      </c>
      <c r="N2970" s="11">
        <v>22.93</v>
      </c>
      <c r="O2970" s="17">
        <f t="shared" si="124"/>
        <v>10.67515923566879</v>
      </c>
    </row>
    <row r="2971" spans="10:15" x14ac:dyDescent="0.25">
      <c r="J2971" s="11">
        <v>303</v>
      </c>
      <c r="K2971" s="11">
        <v>77.59</v>
      </c>
      <c r="L2971" s="11">
        <v>122.32</v>
      </c>
      <c r="M2971" s="11">
        <v>34.26</v>
      </c>
      <c r="N2971" s="11">
        <v>42.9</v>
      </c>
      <c r="O2971" s="17">
        <f t="shared" si="124"/>
        <v>10.910828025477706</v>
      </c>
    </row>
    <row r="2972" spans="10:15" x14ac:dyDescent="0.25">
      <c r="J2972" s="11">
        <v>425</v>
      </c>
      <c r="K2972" s="11">
        <v>75.459999999999994</v>
      </c>
      <c r="L2972" s="11">
        <v>116.95</v>
      </c>
      <c r="M2972" s="11">
        <v>35.99</v>
      </c>
      <c r="N2972" s="11">
        <v>43.33</v>
      </c>
      <c r="O2972" s="17">
        <f t="shared" si="124"/>
        <v>11.461783439490446</v>
      </c>
    </row>
    <row r="2973" spans="10:15" x14ac:dyDescent="0.25">
      <c r="J2973" s="11">
        <v>196</v>
      </c>
      <c r="K2973" s="11">
        <v>94.95</v>
      </c>
      <c r="L2973" s="11">
        <v>156.08000000000001</v>
      </c>
      <c r="M2973" s="11">
        <v>38.85</v>
      </c>
      <c r="N2973" s="11">
        <v>48.85</v>
      </c>
      <c r="O2973" s="17">
        <f t="shared" si="124"/>
        <v>12.372611464968152</v>
      </c>
    </row>
    <row r="2974" spans="10:15" x14ac:dyDescent="0.25">
      <c r="J2974" s="11">
        <v>306</v>
      </c>
      <c r="K2974" s="11">
        <v>112.07</v>
      </c>
      <c r="L2974" s="11">
        <v>171.06</v>
      </c>
      <c r="M2974" s="11">
        <v>42.24</v>
      </c>
      <c r="N2974" s="11">
        <v>50.88</v>
      </c>
      <c r="O2974" s="17">
        <f t="shared" si="124"/>
        <v>13.452229299363058</v>
      </c>
    </row>
    <row r="2975" spans="10:15" x14ac:dyDescent="0.25">
      <c r="J2975" s="11">
        <v>167</v>
      </c>
      <c r="K2975" s="11">
        <v>124.87</v>
      </c>
      <c r="L2975" s="11">
        <v>171.25</v>
      </c>
      <c r="M2975" s="11">
        <v>42.49</v>
      </c>
      <c r="N2975" s="11">
        <v>50.13</v>
      </c>
      <c r="O2975" s="17">
        <f t="shared" si="124"/>
        <v>13.531847133757962</v>
      </c>
    </row>
  </sheetData>
  <mergeCells count="8">
    <mergeCell ref="AH1:AM1"/>
    <mergeCell ref="AN1:AU1"/>
    <mergeCell ref="AV1:AZ1"/>
    <mergeCell ref="BA1:BF1"/>
    <mergeCell ref="AH3:AM3"/>
    <mergeCell ref="AN3:AU3"/>
    <mergeCell ref="AV3:AZ3"/>
    <mergeCell ref="BA3:BF3"/>
  </mergeCell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3005"/>
  <sheetViews>
    <sheetView topLeftCell="AG1174" workbookViewId="0">
      <selection activeCell="AB1" sqref="AB1:AB1048576"/>
    </sheetView>
  </sheetViews>
  <sheetFormatPr baseColWidth="10" defaultRowHeight="15" x14ac:dyDescent="0.25"/>
  <cols>
    <col min="1" max="1" width="13.42578125" bestFit="1" customWidth="1"/>
    <col min="5" max="5" width="13.5703125" bestFit="1" customWidth="1"/>
    <col min="6" max="6" width="14.140625" bestFit="1" customWidth="1"/>
    <col min="7" max="7" width="16.5703125" style="10" bestFit="1" customWidth="1"/>
    <col min="8" max="8" width="20.42578125" bestFit="1" customWidth="1"/>
    <col min="9" max="9" width="13.5703125" customWidth="1"/>
    <col min="10" max="10" width="12.5703125" customWidth="1"/>
    <col min="11" max="11" width="15.140625" customWidth="1"/>
    <col min="12" max="12" width="17.42578125" style="10" bestFit="1" customWidth="1"/>
    <col min="13" max="13" width="4.5703125" customWidth="1"/>
    <col min="14" max="14" width="13.42578125" bestFit="1" customWidth="1"/>
    <col min="15" max="15" width="11.5703125" customWidth="1"/>
    <col min="16" max="16" width="9.42578125" bestFit="1" customWidth="1"/>
    <col min="18" max="18" width="13.5703125" bestFit="1" customWidth="1"/>
    <col min="19" max="19" width="14.140625" bestFit="1" customWidth="1"/>
    <col min="20" max="20" width="16.5703125" style="10" bestFit="1" customWidth="1"/>
    <col min="21" max="21" width="20.42578125" bestFit="1" customWidth="1"/>
    <col min="22" max="22" width="14.42578125" customWidth="1"/>
    <col min="23" max="24" width="13.5703125" customWidth="1"/>
    <col min="25" max="25" width="17.42578125" style="10" bestFit="1" customWidth="1"/>
    <col min="26" max="26" width="3.5703125" customWidth="1"/>
    <col min="27" max="27" width="13.42578125" bestFit="1" customWidth="1"/>
    <col min="28" max="28" width="10.7109375" bestFit="1" customWidth="1"/>
    <col min="29" max="30" width="9.42578125" bestFit="1" customWidth="1"/>
    <col min="31" max="31" width="13.5703125" bestFit="1" customWidth="1"/>
    <col min="32" max="32" width="14.140625" bestFit="1" customWidth="1"/>
    <col min="33" max="33" width="16.5703125" style="10" bestFit="1" customWidth="1"/>
    <col min="34" max="34" width="20.42578125" bestFit="1" customWidth="1"/>
    <col min="35" max="36" width="14" customWidth="1"/>
    <col min="37" max="37" width="15.140625" customWidth="1"/>
    <col min="38" max="38" width="17.42578125" style="10" bestFit="1" customWidth="1"/>
    <col min="39" max="39" width="3.5703125" customWidth="1"/>
    <col min="40" max="40" width="13.42578125" bestFit="1" customWidth="1"/>
    <col min="41" max="41" width="9.5703125" bestFit="1" customWidth="1"/>
    <col min="42" max="43" width="9.42578125" bestFit="1" customWidth="1"/>
    <col min="44" max="44" width="13.5703125" bestFit="1" customWidth="1"/>
    <col min="45" max="45" width="14.140625" bestFit="1" customWidth="1"/>
    <col min="46" max="46" width="16.5703125" style="10" bestFit="1" customWidth="1"/>
    <col min="47" max="47" width="20.42578125" bestFit="1" customWidth="1"/>
    <col min="48" max="48" width="14.42578125" customWidth="1"/>
    <col min="49" max="49" width="12.5703125" customWidth="1"/>
    <col min="50" max="50" width="13.5703125" customWidth="1"/>
    <col min="51" max="51" width="17.42578125" style="10" bestFit="1" customWidth="1"/>
  </cols>
  <sheetData>
    <row r="1" spans="1:51" x14ac:dyDescent="0.25">
      <c r="A1" s="189" t="s">
        <v>18</v>
      </c>
      <c r="B1" s="11" t="s">
        <v>3</v>
      </c>
      <c r="C1" s="11" t="s">
        <v>4</v>
      </c>
      <c r="D1" s="11" t="s">
        <v>5</v>
      </c>
      <c r="E1" s="11" t="s">
        <v>6</v>
      </c>
      <c r="F1" s="11" t="s">
        <v>7</v>
      </c>
      <c r="G1" s="346" t="s">
        <v>8</v>
      </c>
      <c r="H1" s="11" t="s">
        <v>9</v>
      </c>
      <c r="J1" s="16" t="s">
        <v>245</v>
      </c>
      <c r="K1" s="16"/>
      <c r="L1" s="2" t="s">
        <v>167</v>
      </c>
      <c r="N1" s="186" t="s">
        <v>19</v>
      </c>
      <c r="O1" s="11" t="s">
        <v>3</v>
      </c>
      <c r="P1" s="11" t="s">
        <v>4</v>
      </c>
      <c r="Q1" s="11" t="s">
        <v>5</v>
      </c>
      <c r="R1" s="11" t="s">
        <v>6</v>
      </c>
      <c r="S1" s="11" t="s">
        <v>7</v>
      </c>
      <c r="T1" s="346" t="s">
        <v>8</v>
      </c>
      <c r="U1" s="11" t="s">
        <v>9</v>
      </c>
      <c r="W1" s="16" t="s">
        <v>245</v>
      </c>
      <c r="X1" s="16"/>
      <c r="Y1" s="2" t="s">
        <v>167</v>
      </c>
      <c r="AA1" s="186" t="s">
        <v>20</v>
      </c>
      <c r="AB1" s="11" t="s">
        <v>3</v>
      </c>
      <c r="AC1" s="11" t="s">
        <v>4</v>
      </c>
      <c r="AD1" s="11" t="s">
        <v>5</v>
      </c>
      <c r="AE1" s="11" t="s">
        <v>6</v>
      </c>
      <c r="AF1" s="11" t="s">
        <v>7</v>
      </c>
      <c r="AG1" s="346" t="s">
        <v>8</v>
      </c>
      <c r="AH1" s="11" t="s">
        <v>9</v>
      </c>
      <c r="AJ1" s="16" t="s">
        <v>245</v>
      </c>
      <c r="AK1" s="16"/>
      <c r="AL1" s="2" t="s">
        <v>167</v>
      </c>
      <c r="AN1" s="186" t="s">
        <v>21</v>
      </c>
      <c r="AO1" s="11" t="s">
        <v>3</v>
      </c>
      <c r="AP1" s="11" t="s">
        <v>4</v>
      </c>
      <c r="AQ1" s="11" t="s">
        <v>5</v>
      </c>
      <c r="AR1" s="11" t="s">
        <v>6</v>
      </c>
      <c r="AS1" s="11" t="s">
        <v>7</v>
      </c>
      <c r="AT1" s="346" t="s">
        <v>8</v>
      </c>
      <c r="AU1" s="11" t="s">
        <v>9</v>
      </c>
      <c r="AW1" s="16" t="s">
        <v>245</v>
      </c>
      <c r="AX1" s="16"/>
      <c r="AY1" s="2" t="s">
        <v>167</v>
      </c>
    </row>
    <row r="2" spans="1:51" x14ac:dyDescent="0.25">
      <c r="A2" s="189" t="s">
        <v>220</v>
      </c>
      <c r="B2" s="11">
        <v>229</v>
      </c>
      <c r="C2" s="11">
        <v>0.87</v>
      </c>
      <c r="D2" s="11">
        <v>8.23</v>
      </c>
      <c r="E2" s="11">
        <v>3.5</v>
      </c>
      <c r="F2" s="11">
        <v>11.59</v>
      </c>
      <c r="G2" s="346">
        <v>0.33</v>
      </c>
      <c r="H2" s="11">
        <v>0.3</v>
      </c>
      <c r="J2" s="16">
        <f t="shared" ref="J2:J65" si="0">H2-G2</f>
        <v>-3.0000000000000027E-2</v>
      </c>
      <c r="K2" s="16"/>
      <c r="L2" s="355">
        <f t="shared" ref="L2:L65" si="1">E2/3.14</f>
        <v>1.1146496815286624</v>
      </c>
      <c r="N2" s="187" t="s">
        <v>223</v>
      </c>
      <c r="O2" s="11">
        <v>23</v>
      </c>
      <c r="P2" s="11">
        <v>0.73</v>
      </c>
      <c r="Q2" s="11">
        <v>6.16</v>
      </c>
      <c r="R2" s="11">
        <v>3.34</v>
      </c>
      <c r="S2" s="11">
        <v>9.3800000000000008</v>
      </c>
      <c r="T2" s="346">
        <v>0.34</v>
      </c>
      <c r="U2" s="11">
        <v>0.36</v>
      </c>
      <c r="W2" s="16">
        <f t="shared" ref="W2:W65" si="2">U2-T2</f>
        <v>1.9999999999999962E-2</v>
      </c>
      <c r="X2" s="16"/>
      <c r="Y2" s="355">
        <f t="shared" ref="Y2:Y65" si="3">R2/3.14</f>
        <v>1.0636942675159236</v>
      </c>
      <c r="AA2" s="187" t="s">
        <v>234</v>
      </c>
      <c r="AB2" s="11">
        <v>36</v>
      </c>
      <c r="AC2" s="11">
        <v>2.69</v>
      </c>
      <c r="AD2" s="11">
        <v>18.71</v>
      </c>
      <c r="AE2" s="11">
        <v>6.13</v>
      </c>
      <c r="AF2" s="11">
        <v>17.059999999999999</v>
      </c>
      <c r="AG2" s="356">
        <f>SQRT(AC2/AD2)</f>
        <v>0.3791746078227427</v>
      </c>
      <c r="AH2" s="18">
        <f>AE2/AF2</f>
        <v>0.3593200468933177</v>
      </c>
      <c r="AI2" s="19"/>
      <c r="AJ2" s="17">
        <f t="shared" ref="AJ2:AJ65" si="4">AH2-AG2</f>
        <v>-1.9854560929425003E-2</v>
      </c>
      <c r="AK2" s="16"/>
      <c r="AL2" s="355">
        <f t="shared" ref="AL2:AL65" si="5">AE2/3.14</f>
        <v>1.9522292993630572</v>
      </c>
      <c r="AN2" s="187" t="s">
        <v>239</v>
      </c>
      <c r="AO2" s="11">
        <v>193</v>
      </c>
      <c r="AP2" s="11">
        <v>1.1599999999999999</v>
      </c>
      <c r="AQ2" s="11">
        <v>4.5999999999999996</v>
      </c>
      <c r="AR2" s="11">
        <v>3.94</v>
      </c>
      <c r="AS2" s="11">
        <v>8.0299999999999994</v>
      </c>
      <c r="AT2" s="346">
        <v>0.5</v>
      </c>
      <c r="AU2" s="16">
        <v>0.49</v>
      </c>
      <c r="AW2" s="16">
        <f t="shared" ref="AW2:AW65" si="6">AU2-AT2</f>
        <v>-1.0000000000000009E-2</v>
      </c>
      <c r="AX2" s="16"/>
      <c r="AY2" s="355">
        <f t="shared" ref="AY2:AY65" si="7">AR2/3.14</f>
        <v>1.2547770700636942</v>
      </c>
    </row>
    <row r="3" spans="1:51" x14ac:dyDescent="0.25">
      <c r="B3" s="11">
        <v>47</v>
      </c>
      <c r="C3" s="11">
        <v>0.68</v>
      </c>
      <c r="D3" s="11">
        <v>5.9</v>
      </c>
      <c r="E3" s="11">
        <v>3.96</v>
      </c>
      <c r="F3" s="11">
        <v>10.44</v>
      </c>
      <c r="G3" s="346">
        <v>0.34</v>
      </c>
      <c r="H3" s="11">
        <v>0.38</v>
      </c>
      <c r="J3" s="16">
        <f t="shared" si="0"/>
        <v>3.999999999999998E-2</v>
      </c>
      <c r="K3" s="16"/>
      <c r="L3" s="355">
        <f t="shared" si="1"/>
        <v>1.2611464968152866</v>
      </c>
      <c r="O3" s="11">
        <v>571</v>
      </c>
      <c r="P3" s="11">
        <v>0.87</v>
      </c>
      <c r="Q3" s="11">
        <v>9.34</v>
      </c>
      <c r="R3" s="11">
        <v>3.37</v>
      </c>
      <c r="S3" s="11">
        <v>11.41</v>
      </c>
      <c r="T3" s="346">
        <v>0.31</v>
      </c>
      <c r="U3" s="11">
        <v>0.3</v>
      </c>
      <c r="W3" s="16">
        <f t="shared" si="2"/>
        <v>-1.0000000000000009E-2</v>
      </c>
      <c r="X3" s="16"/>
      <c r="Y3" s="355">
        <f t="shared" si="3"/>
        <v>1.0732484076433122</v>
      </c>
      <c r="AB3" s="11">
        <v>67</v>
      </c>
      <c r="AC3" s="11">
        <v>2.82</v>
      </c>
      <c r="AD3" s="11">
        <v>15.77</v>
      </c>
      <c r="AE3" s="11">
        <v>6.13</v>
      </c>
      <c r="AF3" s="11">
        <v>14.95</v>
      </c>
      <c r="AG3" s="356">
        <f>SQRT(AC3/AD3)</f>
        <v>0.422871783569502</v>
      </c>
      <c r="AH3" s="18">
        <f>AE3/AF3</f>
        <v>0.41003344481605353</v>
      </c>
      <c r="AI3" s="19"/>
      <c r="AJ3" s="17">
        <f t="shared" si="4"/>
        <v>-1.2838338753448475E-2</v>
      </c>
      <c r="AK3" s="16"/>
      <c r="AL3" s="355">
        <f t="shared" si="5"/>
        <v>1.9522292993630572</v>
      </c>
      <c r="AO3" s="11">
        <v>333</v>
      </c>
      <c r="AP3" s="11">
        <v>1.71</v>
      </c>
      <c r="AQ3" s="11">
        <v>7.3</v>
      </c>
      <c r="AR3" s="11">
        <v>4.78</v>
      </c>
      <c r="AS3" s="11">
        <v>10.06</v>
      </c>
      <c r="AT3" s="346">
        <v>0.48</v>
      </c>
      <c r="AU3" s="16">
        <v>0.47</v>
      </c>
      <c r="AW3" s="16">
        <f t="shared" si="6"/>
        <v>-1.0000000000000009E-2</v>
      </c>
      <c r="AX3" s="16"/>
      <c r="AY3" s="355">
        <f t="shared" si="7"/>
        <v>1.5222929936305734</v>
      </c>
    </row>
    <row r="4" spans="1:51" x14ac:dyDescent="0.25">
      <c r="B4" s="11">
        <v>14</v>
      </c>
      <c r="C4" s="11">
        <v>0.99</v>
      </c>
      <c r="D4" s="11">
        <v>5.09</v>
      </c>
      <c r="E4" s="11">
        <v>4.29</v>
      </c>
      <c r="F4" s="11">
        <v>9.01</v>
      </c>
      <c r="G4" s="346">
        <v>0.44</v>
      </c>
      <c r="H4" s="11">
        <v>0.48</v>
      </c>
      <c r="J4" s="16">
        <f t="shared" si="0"/>
        <v>3.999999999999998E-2</v>
      </c>
      <c r="K4" s="16"/>
      <c r="L4" s="355">
        <f t="shared" si="1"/>
        <v>1.3662420382165605</v>
      </c>
      <c r="O4" s="11">
        <v>114</v>
      </c>
      <c r="P4" s="11">
        <v>0.91</v>
      </c>
      <c r="Q4" s="11">
        <v>28.57</v>
      </c>
      <c r="R4" s="11">
        <v>3.5</v>
      </c>
      <c r="S4" s="11">
        <v>20.420000000000002</v>
      </c>
      <c r="T4" s="346">
        <v>0.18</v>
      </c>
      <c r="U4" s="11">
        <v>0.17</v>
      </c>
      <c r="W4" s="16">
        <f t="shared" si="2"/>
        <v>-9.9999999999999811E-3</v>
      </c>
      <c r="X4" s="16"/>
      <c r="Y4" s="355">
        <f t="shared" si="3"/>
        <v>1.1146496815286624</v>
      </c>
      <c r="AB4" s="11">
        <v>64</v>
      </c>
      <c r="AC4" s="11">
        <v>4.05</v>
      </c>
      <c r="AD4" s="11">
        <v>20.61</v>
      </c>
      <c r="AE4" s="11">
        <v>7.69</v>
      </c>
      <c r="AF4" s="11">
        <v>17.010000000000002</v>
      </c>
      <c r="AG4" s="356">
        <f t="shared" ref="AG4:AG8" si="8">SQRT(AC4/AD4)</f>
        <v>0.44329059342415622</v>
      </c>
      <c r="AH4" s="18">
        <f t="shared" ref="AH4:AH8" si="9">AE4/AF4</f>
        <v>0.45208700764256315</v>
      </c>
      <c r="AJ4" s="17">
        <f t="shared" si="4"/>
        <v>8.7964142184069338E-3</v>
      </c>
      <c r="AK4" s="16"/>
      <c r="AL4" s="355">
        <f t="shared" si="5"/>
        <v>2.4490445859872612</v>
      </c>
      <c r="AO4" s="11">
        <v>450</v>
      </c>
      <c r="AP4" s="11">
        <v>1.48</v>
      </c>
      <c r="AQ4" s="11">
        <v>8.6300000000000008</v>
      </c>
      <c r="AR4" s="11">
        <v>4.84</v>
      </c>
      <c r="AS4" s="11">
        <v>11.19</v>
      </c>
      <c r="AT4" s="346">
        <v>0.41</v>
      </c>
      <c r="AU4" s="16">
        <v>0.43</v>
      </c>
      <c r="AW4" s="16">
        <f t="shared" si="6"/>
        <v>2.0000000000000018E-2</v>
      </c>
      <c r="AX4" s="16"/>
      <c r="AY4" s="355">
        <f t="shared" si="7"/>
        <v>1.5414012738853502</v>
      </c>
    </row>
    <row r="5" spans="1:51" x14ac:dyDescent="0.25">
      <c r="B5" s="11">
        <v>281</v>
      </c>
      <c r="C5" s="11">
        <v>1.37</v>
      </c>
      <c r="D5" s="11">
        <v>9.8000000000000007</v>
      </c>
      <c r="E5" s="11">
        <v>4.78</v>
      </c>
      <c r="F5" s="11">
        <v>13.2</v>
      </c>
      <c r="G5" s="346">
        <v>0.37</v>
      </c>
      <c r="H5" s="11">
        <v>0.36</v>
      </c>
      <c r="J5" s="16">
        <f t="shared" si="0"/>
        <v>-1.0000000000000009E-2</v>
      </c>
      <c r="K5" s="16"/>
      <c r="L5" s="355">
        <f t="shared" si="1"/>
        <v>1.5222929936305734</v>
      </c>
      <c r="O5" s="11">
        <v>222</v>
      </c>
      <c r="P5" s="11">
        <v>0.87</v>
      </c>
      <c r="Q5" s="11">
        <v>4.7300000000000004</v>
      </c>
      <c r="R5" s="11">
        <v>3.5</v>
      </c>
      <c r="S5" s="11">
        <v>8.1</v>
      </c>
      <c r="T5" s="346">
        <v>0.43</v>
      </c>
      <c r="U5" s="11">
        <v>0.43</v>
      </c>
      <c r="W5" s="16">
        <f t="shared" si="2"/>
        <v>0</v>
      </c>
      <c r="X5" s="16"/>
      <c r="Y5" s="355">
        <f t="shared" si="3"/>
        <v>1.1146496815286624</v>
      </c>
      <c r="AB5" s="11">
        <v>35</v>
      </c>
      <c r="AC5" s="11">
        <v>4.08</v>
      </c>
      <c r="AD5" s="11">
        <v>24.04</v>
      </c>
      <c r="AE5" s="11">
        <v>8.06</v>
      </c>
      <c r="AF5" s="11">
        <v>20.86</v>
      </c>
      <c r="AG5" s="356">
        <f t="shared" si="8"/>
        <v>0.41196739932082177</v>
      </c>
      <c r="AH5" s="18">
        <f t="shared" si="9"/>
        <v>0.38638542665388309</v>
      </c>
      <c r="AJ5" s="17">
        <f t="shared" si="4"/>
        <v>-2.5581972666938679E-2</v>
      </c>
      <c r="AK5" s="16"/>
      <c r="AL5" s="355">
        <f t="shared" si="5"/>
        <v>2.5668789808917198</v>
      </c>
      <c r="AO5" s="11">
        <v>413</v>
      </c>
      <c r="AP5" s="11">
        <v>1.67</v>
      </c>
      <c r="AQ5" s="11">
        <v>10.97</v>
      </c>
      <c r="AR5" s="11">
        <v>5.19</v>
      </c>
      <c r="AS5" s="11">
        <v>12.55</v>
      </c>
      <c r="AT5" s="346">
        <v>0.39</v>
      </c>
      <c r="AU5" s="16">
        <v>0.41</v>
      </c>
      <c r="AW5" s="16">
        <f t="shared" si="6"/>
        <v>1.9999999999999962E-2</v>
      </c>
      <c r="AX5" s="16"/>
      <c r="AY5" s="355">
        <f t="shared" si="7"/>
        <v>1.6528662420382165</v>
      </c>
    </row>
    <row r="6" spans="1:51" x14ac:dyDescent="0.25">
      <c r="B6" s="11">
        <v>253</v>
      </c>
      <c r="C6" s="11">
        <v>1.55</v>
      </c>
      <c r="D6" s="11">
        <v>6.35</v>
      </c>
      <c r="E6" s="11">
        <v>4.9400000000000004</v>
      </c>
      <c r="F6" s="11">
        <v>9.75</v>
      </c>
      <c r="G6" s="346">
        <v>0.49</v>
      </c>
      <c r="H6" s="11">
        <v>0.51</v>
      </c>
      <c r="J6" s="16">
        <f t="shared" si="0"/>
        <v>2.0000000000000018E-2</v>
      </c>
      <c r="K6" s="16"/>
      <c r="L6" s="355">
        <f t="shared" si="1"/>
        <v>1.5732484076433122</v>
      </c>
      <c r="O6" s="11">
        <v>250</v>
      </c>
      <c r="P6" s="11">
        <v>0.94</v>
      </c>
      <c r="Q6" s="11">
        <v>8.09</v>
      </c>
      <c r="R6" s="11">
        <v>3.65</v>
      </c>
      <c r="S6" s="11">
        <v>11.19</v>
      </c>
      <c r="T6" s="346">
        <v>0.34</v>
      </c>
      <c r="U6" s="11">
        <v>0.33</v>
      </c>
      <c r="W6" s="16">
        <f t="shared" si="2"/>
        <v>-1.0000000000000009E-2</v>
      </c>
      <c r="X6" s="16"/>
      <c r="Y6" s="355">
        <f t="shared" si="3"/>
        <v>1.1624203821656049</v>
      </c>
      <c r="AB6" s="11">
        <v>24</v>
      </c>
      <c r="AC6" s="11">
        <v>4.1399999999999997</v>
      </c>
      <c r="AD6" s="11">
        <v>23.4</v>
      </c>
      <c r="AE6" s="11">
        <v>8.3699999999999992</v>
      </c>
      <c r="AF6" s="11">
        <v>21.2</v>
      </c>
      <c r="AG6" s="356">
        <f t="shared" si="8"/>
        <v>0.42062224967668665</v>
      </c>
      <c r="AH6" s="18">
        <f t="shared" si="9"/>
        <v>0.39481132075471698</v>
      </c>
      <c r="AJ6" s="17">
        <f t="shared" si="4"/>
        <v>-2.5810928921969678E-2</v>
      </c>
      <c r="AK6" s="16"/>
      <c r="AL6" s="355">
        <f t="shared" si="5"/>
        <v>2.6656050955414008</v>
      </c>
      <c r="AO6" s="11">
        <v>90</v>
      </c>
      <c r="AP6" s="11">
        <v>2.2000000000000002</v>
      </c>
      <c r="AQ6" s="11">
        <v>14.67</v>
      </c>
      <c r="AR6" s="11">
        <v>5.47</v>
      </c>
      <c r="AS6" s="11">
        <v>14.38</v>
      </c>
      <c r="AT6" s="346">
        <v>0.39</v>
      </c>
      <c r="AU6" s="16">
        <v>0.38</v>
      </c>
      <c r="AW6" s="16">
        <f t="shared" si="6"/>
        <v>-1.0000000000000009E-2</v>
      </c>
      <c r="AX6" s="16"/>
      <c r="AY6" s="355">
        <f t="shared" si="7"/>
        <v>1.7420382165605095</v>
      </c>
    </row>
    <row r="7" spans="1:51" x14ac:dyDescent="0.25">
      <c r="B7" s="11">
        <v>268</v>
      </c>
      <c r="C7" s="11">
        <v>1.42</v>
      </c>
      <c r="D7" s="11">
        <v>5.64</v>
      </c>
      <c r="E7" s="11">
        <v>4.9400000000000004</v>
      </c>
      <c r="F7" s="11">
        <v>9.26</v>
      </c>
      <c r="G7" s="346">
        <v>0.5</v>
      </c>
      <c r="H7" s="11">
        <v>0.53</v>
      </c>
      <c r="J7" s="16">
        <f t="shared" si="0"/>
        <v>3.0000000000000027E-2</v>
      </c>
      <c r="K7" s="16"/>
      <c r="L7" s="355">
        <f t="shared" si="1"/>
        <v>1.5732484076433122</v>
      </c>
      <c r="O7" s="11">
        <v>119</v>
      </c>
      <c r="P7" s="11">
        <v>1.03</v>
      </c>
      <c r="Q7" s="11">
        <v>4.8499999999999996</v>
      </c>
      <c r="R7" s="11">
        <v>3.72</v>
      </c>
      <c r="S7" s="11">
        <v>8.3800000000000008</v>
      </c>
      <c r="T7" s="346">
        <v>0.46</v>
      </c>
      <c r="U7" s="11">
        <v>0.44</v>
      </c>
      <c r="W7" s="16">
        <f t="shared" si="2"/>
        <v>-2.0000000000000018E-2</v>
      </c>
      <c r="X7" s="16"/>
      <c r="Y7" s="355">
        <f t="shared" si="3"/>
        <v>1.1847133757961783</v>
      </c>
      <c r="AB7" s="11">
        <v>319</v>
      </c>
      <c r="AC7" s="11">
        <v>5.45</v>
      </c>
      <c r="AD7" s="11">
        <v>33.130000000000003</v>
      </c>
      <c r="AE7" s="11">
        <v>8.69</v>
      </c>
      <c r="AF7" s="11">
        <v>21.61</v>
      </c>
      <c r="AG7" s="356">
        <f t="shared" si="8"/>
        <v>0.40559027499949057</v>
      </c>
      <c r="AH7" s="18">
        <f t="shared" si="9"/>
        <v>0.40212864414622856</v>
      </c>
      <c r="AJ7" s="17">
        <f t="shared" si="4"/>
        <v>-3.4616308532620099E-3</v>
      </c>
      <c r="AK7" s="16"/>
      <c r="AL7" s="355">
        <f t="shared" si="5"/>
        <v>2.7675159235668789</v>
      </c>
      <c r="AO7" s="11">
        <v>301</v>
      </c>
      <c r="AP7" s="11">
        <v>2</v>
      </c>
      <c r="AQ7" s="11">
        <v>13.24</v>
      </c>
      <c r="AR7" s="11">
        <v>5.87</v>
      </c>
      <c r="AS7" s="11">
        <v>13.85</v>
      </c>
      <c r="AT7" s="346">
        <v>0.39</v>
      </c>
      <c r="AU7" s="16">
        <v>0.42</v>
      </c>
      <c r="AW7" s="16">
        <f t="shared" si="6"/>
        <v>2.9999999999999971E-2</v>
      </c>
      <c r="AX7" s="16"/>
      <c r="AY7" s="355">
        <f t="shared" si="7"/>
        <v>1.8694267515923566</v>
      </c>
    </row>
    <row r="8" spans="1:51" x14ac:dyDescent="0.25">
      <c r="B8" s="11">
        <v>89</v>
      </c>
      <c r="C8" s="11">
        <v>2.1800000000000002</v>
      </c>
      <c r="D8" s="11">
        <v>6.51</v>
      </c>
      <c r="E8" s="11">
        <v>5.53</v>
      </c>
      <c r="F8" s="11">
        <v>9.66</v>
      </c>
      <c r="G8" s="346">
        <v>0.57999999999999996</v>
      </c>
      <c r="H8" s="11">
        <v>0.56999999999999995</v>
      </c>
      <c r="J8" s="16">
        <f t="shared" si="0"/>
        <v>-1.0000000000000009E-2</v>
      </c>
      <c r="K8" s="16"/>
      <c r="L8" s="355">
        <f t="shared" si="1"/>
        <v>1.7611464968152866</v>
      </c>
      <c r="O8" s="11">
        <v>135</v>
      </c>
      <c r="P8" s="11">
        <v>0.91</v>
      </c>
      <c r="Q8" s="11">
        <v>11.69</v>
      </c>
      <c r="R8" s="11">
        <v>3.85</v>
      </c>
      <c r="S8" s="11">
        <v>13</v>
      </c>
      <c r="T8" s="346">
        <v>0.28000000000000003</v>
      </c>
      <c r="U8" s="11">
        <v>0.3</v>
      </c>
      <c r="W8" s="16">
        <f t="shared" si="2"/>
        <v>1.9999999999999962E-2</v>
      </c>
      <c r="X8" s="16"/>
      <c r="Y8" s="355">
        <f t="shared" si="3"/>
        <v>1.2261146496815287</v>
      </c>
      <c r="AB8" s="11">
        <v>34</v>
      </c>
      <c r="AC8" s="11">
        <v>5.4</v>
      </c>
      <c r="AD8" s="11">
        <v>27.52</v>
      </c>
      <c r="AE8" s="11">
        <v>8.98</v>
      </c>
      <c r="AF8" s="11">
        <v>21.91</v>
      </c>
      <c r="AG8" s="356">
        <f t="shared" si="8"/>
        <v>0.44296831741396375</v>
      </c>
      <c r="AH8" s="18">
        <f t="shared" si="9"/>
        <v>0.40985851209493385</v>
      </c>
      <c r="AJ8" s="17">
        <f t="shared" si="4"/>
        <v>-3.3109805319029906E-2</v>
      </c>
      <c r="AK8" s="16"/>
      <c r="AL8" s="355">
        <f t="shared" si="5"/>
        <v>2.8598726114649682</v>
      </c>
      <c r="AO8" s="11">
        <v>422</v>
      </c>
      <c r="AP8" s="11">
        <v>2.4900000000000002</v>
      </c>
      <c r="AQ8" s="11">
        <v>23.52</v>
      </c>
      <c r="AR8" s="11">
        <v>5.87</v>
      </c>
      <c r="AS8" s="11">
        <v>18.47</v>
      </c>
      <c r="AT8" s="346">
        <v>0.33</v>
      </c>
      <c r="AU8" s="16">
        <v>0.32</v>
      </c>
      <c r="AW8" s="16">
        <f t="shared" si="6"/>
        <v>-1.0000000000000009E-2</v>
      </c>
      <c r="AX8" s="16"/>
      <c r="AY8" s="355">
        <f t="shared" si="7"/>
        <v>1.8694267515923566</v>
      </c>
    </row>
    <row r="9" spans="1:51" x14ac:dyDescent="0.25">
      <c r="B9" s="11">
        <v>24</v>
      </c>
      <c r="C9" s="11">
        <v>2.08</v>
      </c>
      <c r="D9" s="11">
        <v>6.69</v>
      </c>
      <c r="E9" s="11">
        <v>5.66</v>
      </c>
      <c r="F9" s="11">
        <v>9.86</v>
      </c>
      <c r="G9" s="346">
        <v>0.56000000000000005</v>
      </c>
      <c r="H9" s="11">
        <v>0.56999999999999995</v>
      </c>
      <c r="J9" s="16">
        <f t="shared" si="0"/>
        <v>9.9999999999998979E-3</v>
      </c>
      <c r="K9" s="16"/>
      <c r="L9" s="355">
        <f t="shared" si="1"/>
        <v>1.802547770700637</v>
      </c>
      <c r="O9" s="11">
        <v>134</v>
      </c>
      <c r="P9" s="11">
        <v>1.02</v>
      </c>
      <c r="Q9" s="11">
        <v>11.95</v>
      </c>
      <c r="R9" s="11">
        <v>3.87</v>
      </c>
      <c r="S9" s="11">
        <v>13.12</v>
      </c>
      <c r="T9" s="346">
        <v>0.28999999999999998</v>
      </c>
      <c r="U9" s="11">
        <v>0.3</v>
      </c>
      <c r="W9" s="16">
        <f t="shared" si="2"/>
        <v>1.0000000000000009E-2</v>
      </c>
      <c r="X9" s="16"/>
      <c r="Y9" s="355">
        <f t="shared" si="3"/>
        <v>1.2324840764331211</v>
      </c>
      <c r="AB9" s="11">
        <v>313</v>
      </c>
      <c r="AC9" s="11">
        <v>5.08</v>
      </c>
      <c r="AD9" s="11">
        <v>27.36</v>
      </c>
      <c r="AE9" s="11">
        <v>9.43</v>
      </c>
      <c r="AF9" s="11">
        <v>21.31</v>
      </c>
      <c r="AG9" s="346">
        <v>0.4</v>
      </c>
      <c r="AH9" s="11">
        <v>0.44</v>
      </c>
      <c r="AJ9" s="16">
        <f t="shared" si="4"/>
        <v>3.999999999999998E-2</v>
      </c>
      <c r="AK9" s="16"/>
      <c r="AL9" s="355">
        <f t="shared" si="5"/>
        <v>3.0031847133757958</v>
      </c>
      <c r="AO9" s="11">
        <v>330</v>
      </c>
      <c r="AP9" s="11">
        <v>2.0099999999999998</v>
      </c>
      <c r="AQ9" s="11">
        <v>17.170000000000002</v>
      </c>
      <c r="AR9" s="11">
        <v>6.04</v>
      </c>
      <c r="AS9" s="11">
        <v>15.94</v>
      </c>
      <c r="AT9" s="346">
        <v>0.34</v>
      </c>
      <c r="AU9" s="16">
        <v>0.38</v>
      </c>
      <c r="AW9" s="16">
        <f t="shared" si="6"/>
        <v>3.999999999999998E-2</v>
      </c>
      <c r="AX9" s="16"/>
      <c r="AY9" s="355">
        <f t="shared" si="7"/>
        <v>1.9235668789808917</v>
      </c>
    </row>
    <row r="10" spans="1:51" x14ac:dyDescent="0.25">
      <c r="B10" s="11">
        <v>260</v>
      </c>
      <c r="C10" s="11">
        <v>2.2000000000000002</v>
      </c>
      <c r="D10" s="11">
        <v>5.66</v>
      </c>
      <c r="E10" s="11">
        <v>5.78</v>
      </c>
      <c r="F10" s="11">
        <v>9.1999999999999993</v>
      </c>
      <c r="G10" s="346">
        <v>0.62</v>
      </c>
      <c r="H10" s="11">
        <v>0.63</v>
      </c>
      <c r="J10" s="16">
        <f t="shared" si="0"/>
        <v>1.0000000000000009E-2</v>
      </c>
      <c r="K10" s="16"/>
      <c r="L10" s="355">
        <f t="shared" si="1"/>
        <v>1.8407643312101911</v>
      </c>
      <c r="O10" s="11">
        <v>442</v>
      </c>
      <c r="P10" s="11">
        <v>1.2</v>
      </c>
      <c r="Q10" s="11">
        <v>7.32</v>
      </c>
      <c r="R10" s="11">
        <v>3.94</v>
      </c>
      <c r="S10" s="11">
        <v>10.01</v>
      </c>
      <c r="T10" s="346">
        <v>0.4</v>
      </c>
      <c r="U10" s="11">
        <v>0.39</v>
      </c>
      <c r="W10" s="16">
        <f t="shared" si="2"/>
        <v>-1.0000000000000009E-2</v>
      </c>
      <c r="X10" s="16"/>
      <c r="Y10" s="355">
        <f t="shared" si="3"/>
        <v>1.2547770700636942</v>
      </c>
      <c r="AB10" s="11">
        <v>291</v>
      </c>
      <c r="AC10" s="11">
        <v>6.12</v>
      </c>
      <c r="AD10" s="11">
        <v>34</v>
      </c>
      <c r="AE10" s="11">
        <v>9.5</v>
      </c>
      <c r="AF10" s="11">
        <v>22.23</v>
      </c>
      <c r="AG10" s="346">
        <v>0.42</v>
      </c>
      <c r="AH10" s="11">
        <v>0.43</v>
      </c>
      <c r="AJ10" s="16">
        <f t="shared" si="4"/>
        <v>1.0000000000000009E-2</v>
      </c>
      <c r="AK10" s="16"/>
      <c r="AL10" s="355">
        <f t="shared" si="5"/>
        <v>3.0254777070063694</v>
      </c>
      <c r="AO10" s="11">
        <v>342</v>
      </c>
      <c r="AP10" s="11">
        <v>2.52</v>
      </c>
      <c r="AQ10" s="11">
        <v>21.04</v>
      </c>
      <c r="AR10" s="11">
        <v>6.15</v>
      </c>
      <c r="AS10" s="11">
        <v>17.5</v>
      </c>
      <c r="AT10" s="346">
        <v>0.35</v>
      </c>
      <c r="AU10" s="16">
        <v>0.35</v>
      </c>
      <c r="AW10" s="16">
        <f t="shared" si="6"/>
        <v>0</v>
      </c>
      <c r="AX10" s="16"/>
      <c r="AY10" s="355">
        <f t="shared" si="7"/>
        <v>1.9585987261146498</v>
      </c>
    </row>
    <row r="11" spans="1:51" x14ac:dyDescent="0.25">
      <c r="B11" s="11">
        <v>370</v>
      </c>
      <c r="C11" s="11">
        <v>2.69</v>
      </c>
      <c r="D11" s="11">
        <v>17.940000000000001</v>
      </c>
      <c r="E11" s="11">
        <v>6.09</v>
      </c>
      <c r="F11" s="11">
        <v>15.88</v>
      </c>
      <c r="G11" s="346">
        <v>0.39</v>
      </c>
      <c r="H11" s="11">
        <v>0.38</v>
      </c>
      <c r="J11" s="16">
        <f t="shared" si="0"/>
        <v>-1.0000000000000009E-2</v>
      </c>
      <c r="K11" s="16"/>
      <c r="L11" s="355">
        <f t="shared" si="1"/>
        <v>1.9394904458598725</v>
      </c>
      <c r="O11" s="11">
        <v>313</v>
      </c>
      <c r="P11" s="11">
        <v>1.19</v>
      </c>
      <c r="Q11" s="11">
        <v>6.3</v>
      </c>
      <c r="R11" s="11">
        <v>4</v>
      </c>
      <c r="S11" s="11">
        <v>9.44</v>
      </c>
      <c r="T11" s="346">
        <v>0.43</v>
      </c>
      <c r="U11" s="11">
        <v>0.42</v>
      </c>
      <c r="W11" s="16">
        <f t="shared" si="2"/>
        <v>-1.0000000000000009E-2</v>
      </c>
      <c r="X11" s="16"/>
      <c r="Y11" s="355">
        <f t="shared" si="3"/>
        <v>1.2738853503184713</v>
      </c>
      <c r="AB11" s="11">
        <v>257</v>
      </c>
      <c r="AC11" s="11">
        <v>6.49</v>
      </c>
      <c r="AD11" s="11">
        <v>21.22</v>
      </c>
      <c r="AE11" s="11">
        <v>9.61</v>
      </c>
      <c r="AF11" s="11">
        <v>17.260000000000002</v>
      </c>
      <c r="AG11" s="346">
        <v>0.55000000000000004</v>
      </c>
      <c r="AH11" s="11">
        <v>0.56000000000000005</v>
      </c>
      <c r="AJ11" s="16">
        <f t="shared" si="4"/>
        <v>1.0000000000000009E-2</v>
      </c>
      <c r="AK11" s="16"/>
      <c r="AL11" s="355">
        <f t="shared" si="5"/>
        <v>3.0605095541401273</v>
      </c>
      <c r="AO11" s="11">
        <v>223</v>
      </c>
      <c r="AP11" s="11">
        <v>2.5499999999999998</v>
      </c>
      <c r="AQ11" s="11">
        <v>7.32</v>
      </c>
      <c r="AR11" s="11">
        <v>6.19</v>
      </c>
      <c r="AS11" s="11">
        <v>10.41</v>
      </c>
      <c r="AT11" s="346">
        <v>0.59</v>
      </c>
      <c r="AU11" s="16">
        <v>0.59</v>
      </c>
      <c r="AW11" s="16">
        <f t="shared" si="6"/>
        <v>0</v>
      </c>
      <c r="AX11" s="16"/>
      <c r="AY11" s="355">
        <f t="shared" si="7"/>
        <v>1.9713375796178345</v>
      </c>
    </row>
    <row r="12" spans="1:51" x14ac:dyDescent="0.25">
      <c r="B12" s="11">
        <v>204</v>
      </c>
      <c r="C12" s="11">
        <v>2.8</v>
      </c>
      <c r="D12" s="11">
        <v>22.36</v>
      </c>
      <c r="E12" s="11">
        <v>6.31</v>
      </c>
      <c r="F12" s="11">
        <v>18.05</v>
      </c>
      <c r="G12" s="346">
        <v>0.35</v>
      </c>
      <c r="H12" s="11">
        <v>0.35</v>
      </c>
      <c r="J12" s="16">
        <f t="shared" si="0"/>
        <v>0</v>
      </c>
      <c r="K12" s="16"/>
      <c r="L12" s="355">
        <f t="shared" si="1"/>
        <v>2.0095541401273884</v>
      </c>
      <c r="O12" s="11">
        <v>141</v>
      </c>
      <c r="P12" s="11">
        <v>1.19</v>
      </c>
      <c r="Q12" s="11">
        <v>17.190000000000001</v>
      </c>
      <c r="R12" s="11">
        <v>4.12</v>
      </c>
      <c r="S12" s="11">
        <v>15.93</v>
      </c>
      <c r="T12" s="346">
        <v>0.26</v>
      </c>
      <c r="U12" s="11">
        <v>0.26</v>
      </c>
      <c r="W12" s="16">
        <f t="shared" si="2"/>
        <v>0</v>
      </c>
      <c r="X12" s="16"/>
      <c r="Y12" s="355">
        <f t="shared" si="3"/>
        <v>1.3121019108280254</v>
      </c>
      <c r="AB12" s="11">
        <v>54</v>
      </c>
      <c r="AC12" s="11">
        <v>6.76</v>
      </c>
      <c r="AD12" s="11">
        <v>43.49</v>
      </c>
      <c r="AE12" s="11">
        <v>9.84</v>
      </c>
      <c r="AF12" s="11">
        <v>24.95</v>
      </c>
      <c r="AG12" s="346">
        <v>0.39</v>
      </c>
      <c r="AH12" s="11">
        <v>0.39</v>
      </c>
      <c r="AJ12" s="16">
        <f t="shared" si="4"/>
        <v>0</v>
      </c>
      <c r="AK12" s="16"/>
      <c r="AL12" s="355">
        <f t="shared" si="5"/>
        <v>3.1337579617834392</v>
      </c>
      <c r="AO12" s="11">
        <v>317</v>
      </c>
      <c r="AP12" s="11">
        <v>2.99</v>
      </c>
      <c r="AQ12" s="11">
        <v>16.309999999999999</v>
      </c>
      <c r="AR12" s="11">
        <v>6.37</v>
      </c>
      <c r="AS12" s="11">
        <v>15.17</v>
      </c>
      <c r="AT12" s="346">
        <v>0.43</v>
      </c>
      <c r="AU12" s="16">
        <v>0.42</v>
      </c>
      <c r="AW12" s="16">
        <f t="shared" si="6"/>
        <v>-1.0000000000000009E-2</v>
      </c>
      <c r="AX12" s="16"/>
      <c r="AY12" s="355">
        <f t="shared" si="7"/>
        <v>2.0286624203821657</v>
      </c>
    </row>
    <row r="13" spans="1:51" x14ac:dyDescent="0.25">
      <c r="B13" s="11">
        <v>108</v>
      </c>
      <c r="C13" s="11">
        <v>2.4</v>
      </c>
      <c r="D13" s="11">
        <v>18.73</v>
      </c>
      <c r="E13" s="11">
        <v>6.63</v>
      </c>
      <c r="F13" s="11">
        <v>19.41</v>
      </c>
      <c r="G13" s="346">
        <v>0.36</v>
      </c>
      <c r="H13" s="11">
        <v>0.34</v>
      </c>
      <c r="J13" s="16">
        <f t="shared" si="0"/>
        <v>-1.9999999999999962E-2</v>
      </c>
      <c r="K13" s="16"/>
      <c r="L13" s="355">
        <f t="shared" si="1"/>
        <v>2.1114649681528661</v>
      </c>
      <c r="O13" s="11">
        <v>345</v>
      </c>
      <c r="P13" s="11">
        <v>1.1399999999999999</v>
      </c>
      <c r="Q13" s="11">
        <v>14.21</v>
      </c>
      <c r="R13" s="11">
        <v>4.18</v>
      </c>
      <c r="S13" s="11">
        <v>14.48</v>
      </c>
      <c r="T13" s="346">
        <v>0.28000000000000003</v>
      </c>
      <c r="U13" s="11">
        <v>0.28999999999999998</v>
      </c>
      <c r="W13" s="16">
        <f t="shared" si="2"/>
        <v>9.9999999999999534E-3</v>
      </c>
      <c r="X13" s="16"/>
      <c r="Y13" s="355">
        <f t="shared" si="3"/>
        <v>1.3312101910828025</v>
      </c>
      <c r="AB13" s="11">
        <v>9</v>
      </c>
      <c r="AC13" s="11">
        <v>6.07</v>
      </c>
      <c r="AD13" s="11">
        <v>46.96</v>
      </c>
      <c r="AE13" s="11">
        <v>9.8800000000000008</v>
      </c>
      <c r="AF13" s="11">
        <v>25.96</v>
      </c>
      <c r="AG13" s="346">
        <v>0.36</v>
      </c>
      <c r="AH13" s="11">
        <v>0.38</v>
      </c>
      <c r="AJ13" s="16">
        <f t="shared" si="4"/>
        <v>2.0000000000000018E-2</v>
      </c>
      <c r="AK13" s="16"/>
      <c r="AL13" s="355">
        <f t="shared" si="5"/>
        <v>3.1464968152866244</v>
      </c>
      <c r="AO13" s="11">
        <v>364</v>
      </c>
      <c r="AP13" s="11">
        <v>2.58</v>
      </c>
      <c r="AQ13" s="11">
        <v>9.9700000000000006</v>
      </c>
      <c r="AR13" s="11">
        <v>6.4</v>
      </c>
      <c r="AS13" s="11">
        <v>11.97</v>
      </c>
      <c r="AT13" s="346">
        <v>0.51</v>
      </c>
      <c r="AU13" s="16">
        <v>0.53</v>
      </c>
      <c r="AW13" s="16">
        <f t="shared" si="6"/>
        <v>2.0000000000000018E-2</v>
      </c>
      <c r="AX13" s="16"/>
      <c r="AY13" s="355">
        <f t="shared" si="7"/>
        <v>2.0382165605095541</v>
      </c>
    </row>
    <row r="14" spans="1:51" x14ac:dyDescent="0.25">
      <c r="B14" s="11">
        <v>368</v>
      </c>
      <c r="C14" s="11">
        <v>3.45</v>
      </c>
      <c r="D14" s="11">
        <v>10.14</v>
      </c>
      <c r="E14" s="11">
        <v>6.84</v>
      </c>
      <c r="F14" s="11">
        <v>11.81</v>
      </c>
      <c r="G14" s="346">
        <v>0.57999999999999996</v>
      </c>
      <c r="H14" s="11">
        <v>0.57999999999999996</v>
      </c>
      <c r="J14" s="16">
        <f t="shared" si="0"/>
        <v>0</v>
      </c>
      <c r="K14" s="16"/>
      <c r="L14" s="355">
        <f t="shared" si="1"/>
        <v>2.1783439490445859</v>
      </c>
      <c r="O14" s="11">
        <v>462</v>
      </c>
      <c r="P14" s="11">
        <v>1.27</v>
      </c>
      <c r="Q14" s="11">
        <v>6.35</v>
      </c>
      <c r="R14" s="11">
        <v>4.22</v>
      </c>
      <c r="S14" s="11">
        <v>9.44</v>
      </c>
      <c r="T14" s="346">
        <v>0.45</v>
      </c>
      <c r="U14" s="11">
        <v>0.45</v>
      </c>
      <c r="W14" s="16">
        <f t="shared" si="2"/>
        <v>0</v>
      </c>
      <c r="X14" s="16"/>
      <c r="Y14" s="355">
        <f t="shared" si="3"/>
        <v>1.3439490445859872</v>
      </c>
      <c r="AB14" s="11">
        <v>10</v>
      </c>
      <c r="AC14" s="11">
        <v>6.79</v>
      </c>
      <c r="AD14" s="11">
        <v>50.07</v>
      </c>
      <c r="AE14" s="11">
        <v>9.9700000000000006</v>
      </c>
      <c r="AF14" s="11">
        <v>27.2</v>
      </c>
      <c r="AG14" s="346">
        <v>0.37</v>
      </c>
      <c r="AH14" s="11">
        <v>0.37</v>
      </c>
      <c r="AJ14" s="16">
        <f t="shared" si="4"/>
        <v>0</v>
      </c>
      <c r="AK14" s="16"/>
      <c r="AL14" s="355">
        <f t="shared" si="5"/>
        <v>3.1751592356687901</v>
      </c>
      <c r="AO14" s="11">
        <v>294</v>
      </c>
      <c r="AP14" s="11">
        <v>2.98</v>
      </c>
      <c r="AQ14" s="11">
        <v>9.6199999999999992</v>
      </c>
      <c r="AR14" s="11">
        <v>6.44</v>
      </c>
      <c r="AS14" s="11">
        <v>11.75</v>
      </c>
      <c r="AT14" s="346">
        <v>0.56000000000000005</v>
      </c>
      <c r="AU14" s="16">
        <v>0.55000000000000004</v>
      </c>
      <c r="AW14" s="16">
        <f t="shared" si="6"/>
        <v>-1.0000000000000009E-2</v>
      </c>
      <c r="AX14" s="16"/>
      <c r="AY14" s="355">
        <f t="shared" si="7"/>
        <v>2.0509554140127388</v>
      </c>
    </row>
    <row r="15" spans="1:51" x14ac:dyDescent="0.25">
      <c r="B15" s="11">
        <v>21</v>
      </c>
      <c r="C15" s="11">
        <v>4.05</v>
      </c>
      <c r="D15" s="11">
        <v>16.78</v>
      </c>
      <c r="E15" s="11">
        <v>7.44</v>
      </c>
      <c r="F15" s="11">
        <v>15.69</v>
      </c>
      <c r="G15" s="346">
        <v>0.49</v>
      </c>
      <c r="H15" s="11">
        <v>0.47</v>
      </c>
      <c r="J15" s="16">
        <f t="shared" si="0"/>
        <v>-2.0000000000000018E-2</v>
      </c>
      <c r="K15" s="16"/>
      <c r="L15" s="355">
        <f t="shared" si="1"/>
        <v>2.3694267515923566</v>
      </c>
      <c r="O15" s="11">
        <v>346</v>
      </c>
      <c r="P15" s="11">
        <v>1.32</v>
      </c>
      <c r="Q15" s="11">
        <v>14.64</v>
      </c>
      <c r="R15" s="11">
        <v>4.34</v>
      </c>
      <c r="S15" s="11">
        <v>14.56</v>
      </c>
      <c r="T15" s="346">
        <v>0.3</v>
      </c>
      <c r="U15" s="11">
        <v>0.3</v>
      </c>
      <c r="W15" s="16">
        <f t="shared" si="2"/>
        <v>0</v>
      </c>
      <c r="X15" s="16"/>
      <c r="Y15" s="355">
        <f t="shared" si="3"/>
        <v>1.3821656050955413</v>
      </c>
      <c r="AB15" s="11">
        <v>32</v>
      </c>
      <c r="AC15" s="11">
        <v>5.49</v>
      </c>
      <c r="AD15" s="11">
        <v>38.270000000000003</v>
      </c>
      <c r="AE15" s="11">
        <v>9.9700000000000006</v>
      </c>
      <c r="AF15" s="11">
        <v>23.64</v>
      </c>
      <c r="AG15" s="346">
        <v>0.38</v>
      </c>
      <c r="AH15" s="11">
        <v>0.42</v>
      </c>
      <c r="AJ15" s="16">
        <f t="shared" si="4"/>
        <v>3.999999999999998E-2</v>
      </c>
      <c r="AK15" s="16"/>
      <c r="AL15" s="355">
        <f t="shared" si="5"/>
        <v>3.1751592356687901</v>
      </c>
      <c r="AO15" s="11">
        <v>169</v>
      </c>
      <c r="AP15" s="11">
        <v>3.3</v>
      </c>
      <c r="AQ15" s="11">
        <v>13.73</v>
      </c>
      <c r="AR15" s="11">
        <v>6.81</v>
      </c>
      <c r="AS15" s="11">
        <v>13.91</v>
      </c>
      <c r="AT15" s="346">
        <v>0.49</v>
      </c>
      <c r="AU15" s="16">
        <v>0.49</v>
      </c>
      <c r="AW15" s="16">
        <f t="shared" si="6"/>
        <v>0</v>
      </c>
      <c r="AX15" s="16"/>
      <c r="AY15" s="355">
        <f t="shared" si="7"/>
        <v>2.1687898089171971</v>
      </c>
    </row>
    <row r="16" spans="1:51" x14ac:dyDescent="0.25">
      <c r="B16" s="11">
        <v>59</v>
      </c>
      <c r="C16" s="11">
        <v>3.35</v>
      </c>
      <c r="D16" s="11">
        <v>8.91</v>
      </c>
      <c r="E16" s="11">
        <v>7.54</v>
      </c>
      <c r="F16" s="11">
        <v>12.07</v>
      </c>
      <c r="G16" s="346">
        <v>0.61</v>
      </c>
      <c r="H16" s="11">
        <v>0.62</v>
      </c>
      <c r="J16" s="16">
        <f t="shared" si="0"/>
        <v>1.0000000000000009E-2</v>
      </c>
      <c r="K16" s="16"/>
      <c r="L16" s="355">
        <f t="shared" si="1"/>
        <v>2.4012738853503186</v>
      </c>
      <c r="O16" s="11">
        <v>463</v>
      </c>
      <c r="P16" s="11">
        <v>1.28</v>
      </c>
      <c r="Q16" s="11">
        <v>26.06</v>
      </c>
      <c r="R16" s="11">
        <v>4.34</v>
      </c>
      <c r="S16" s="11">
        <v>19.73</v>
      </c>
      <c r="T16" s="346">
        <v>0.22</v>
      </c>
      <c r="U16" s="11">
        <v>0.22</v>
      </c>
      <c r="W16" s="16">
        <f t="shared" si="2"/>
        <v>0</v>
      </c>
      <c r="X16" s="16"/>
      <c r="Y16" s="355">
        <f t="shared" si="3"/>
        <v>1.3821656050955413</v>
      </c>
      <c r="AB16" s="11">
        <v>115</v>
      </c>
      <c r="AC16" s="11">
        <v>7.31</v>
      </c>
      <c r="AD16" s="11">
        <v>42.34</v>
      </c>
      <c r="AE16" s="11">
        <v>10.06</v>
      </c>
      <c r="AF16" s="11">
        <v>24.73</v>
      </c>
      <c r="AG16" s="346">
        <v>0.42</v>
      </c>
      <c r="AH16" s="11">
        <v>0.41</v>
      </c>
      <c r="AJ16" s="16">
        <f t="shared" si="4"/>
        <v>-1.0000000000000009E-2</v>
      </c>
      <c r="AK16" s="16"/>
      <c r="AL16" s="355">
        <f t="shared" si="5"/>
        <v>3.2038216560509554</v>
      </c>
      <c r="AO16" s="11">
        <v>199</v>
      </c>
      <c r="AP16" s="11">
        <v>3.23</v>
      </c>
      <c r="AQ16" s="11">
        <v>9.16</v>
      </c>
      <c r="AR16" s="11">
        <v>6.81</v>
      </c>
      <c r="AS16" s="11">
        <v>11.5</v>
      </c>
      <c r="AT16" s="346">
        <v>0.59</v>
      </c>
      <c r="AU16" s="16">
        <v>0.59</v>
      </c>
      <c r="AW16" s="16">
        <f t="shared" si="6"/>
        <v>0</v>
      </c>
      <c r="AX16" s="16"/>
      <c r="AY16" s="355">
        <f t="shared" si="7"/>
        <v>2.1687898089171971</v>
      </c>
    </row>
    <row r="17" spans="2:51" x14ac:dyDescent="0.25">
      <c r="B17" s="11">
        <v>327</v>
      </c>
      <c r="C17" s="11">
        <v>4.09</v>
      </c>
      <c r="D17" s="11">
        <v>15.03</v>
      </c>
      <c r="E17" s="11">
        <v>7.54</v>
      </c>
      <c r="F17" s="11">
        <v>14.48</v>
      </c>
      <c r="G17" s="346">
        <v>0.52</v>
      </c>
      <c r="H17" s="11">
        <v>0.52</v>
      </c>
      <c r="J17" s="16">
        <f t="shared" si="0"/>
        <v>0</v>
      </c>
      <c r="K17" s="16"/>
      <c r="L17" s="355">
        <f t="shared" si="1"/>
        <v>2.4012738853503186</v>
      </c>
      <c r="O17" s="11">
        <v>232</v>
      </c>
      <c r="P17" s="11">
        <v>1.21</v>
      </c>
      <c r="Q17" s="11">
        <v>11.69</v>
      </c>
      <c r="R17" s="11">
        <v>4.4000000000000004</v>
      </c>
      <c r="S17" s="11">
        <v>13.6</v>
      </c>
      <c r="T17" s="346">
        <v>0.32</v>
      </c>
      <c r="U17" s="11">
        <v>0.32</v>
      </c>
      <c r="W17" s="16">
        <f t="shared" si="2"/>
        <v>0</v>
      </c>
      <c r="X17" s="16"/>
      <c r="Y17" s="355">
        <f t="shared" si="3"/>
        <v>1.4012738853503186</v>
      </c>
      <c r="AB17" s="11">
        <v>309</v>
      </c>
      <c r="AC17" s="11">
        <v>6.88</v>
      </c>
      <c r="AD17" s="11">
        <v>35.729999999999997</v>
      </c>
      <c r="AE17" s="11">
        <v>10.220000000000001</v>
      </c>
      <c r="AF17" s="11">
        <v>23.32</v>
      </c>
      <c r="AG17" s="346">
        <v>0.44</v>
      </c>
      <c r="AH17" s="11">
        <v>0.44</v>
      </c>
      <c r="AJ17" s="16">
        <f t="shared" si="4"/>
        <v>0</v>
      </c>
      <c r="AK17" s="16"/>
      <c r="AL17" s="355">
        <f t="shared" si="5"/>
        <v>3.2547770700636942</v>
      </c>
      <c r="AO17" s="11">
        <v>355</v>
      </c>
      <c r="AP17" s="11">
        <v>2.98</v>
      </c>
      <c r="AQ17" s="11">
        <v>15.89</v>
      </c>
      <c r="AR17" s="11">
        <v>6.84</v>
      </c>
      <c r="AS17" s="11">
        <v>15.28</v>
      </c>
      <c r="AT17" s="346">
        <v>0.43</v>
      </c>
      <c r="AU17" s="16">
        <v>0.45</v>
      </c>
      <c r="AW17" s="16">
        <f t="shared" si="6"/>
        <v>2.0000000000000018E-2</v>
      </c>
      <c r="AX17" s="16"/>
      <c r="AY17" s="355">
        <f t="shared" si="7"/>
        <v>2.1783439490445859</v>
      </c>
    </row>
    <row r="18" spans="2:51" x14ac:dyDescent="0.25">
      <c r="B18" s="11">
        <v>238</v>
      </c>
      <c r="C18" s="11">
        <v>3.91</v>
      </c>
      <c r="D18" s="11">
        <v>20.49</v>
      </c>
      <c r="E18" s="11">
        <v>7.85</v>
      </c>
      <c r="F18" s="11">
        <v>17.47</v>
      </c>
      <c r="G18" s="346">
        <v>0.44</v>
      </c>
      <c r="H18" s="11">
        <v>0.45</v>
      </c>
      <c r="J18" s="16">
        <f t="shared" si="0"/>
        <v>1.0000000000000009E-2</v>
      </c>
      <c r="K18" s="16"/>
      <c r="L18" s="355">
        <f t="shared" si="1"/>
        <v>2.5</v>
      </c>
      <c r="O18" s="11">
        <v>264</v>
      </c>
      <c r="P18" s="11">
        <v>1.19</v>
      </c>
      <c r="Q18" s="11">
        <v>16.71</v>
      </c>
      <c r="R18" s="11">
        <v>4.5</v>
      </c>
      <c r="S18" s="11">
        <v>16.7</v>
      </c>
      <c r="T18" s="346">
        <v>0.27</v>
      </c>
      <c r="U18" s="11">
        <v>0.27</v>
      </c>
      <c r="W18" s="16">
        <f t="shared" si="2"/>
        <v>0</v>
      </c>
      <c r="X18" s="16"/>
      <c r="Y18" s="355">
        <f t="shared" si="3"/>
        <v>1.4331210191082802</v>
      </c>
      <c r="AB18" s="11">
        <v>317</v>
      </c>
      <c r="AC18" s="11">
        <v>7.07</v>
      </c>
      <c r="AD18" s="11">
        <v>31.3</v>
      </c>
      <c r="AE18" s="11">
        <v>10.28</v>
      </c>
      <c r="AF18" s="11">
        <v>21.01</v>
      </c>
      <c r="AG18" s="346">
        <v>0.48</v>
      </c>
      <c r="AH18" s="11">
        <v>0.49</v>
      </c>
      <c r="AJ18" s="16">
        <f t="shared" si="4"/>
        <v>1.0000000000000009E-2</v>
      </c>
      <c r="AK18" s="16"/>
      <c r="AL18" s="355">
        <f t="shared" si="5"/>
        <v>3.2738853503184711</v>
      </c>
      <c r="AO18" s="11">
        <v>251</v>
      </c>
      <c r="AP18" s="11">
        <v>3.34</v>
      </c>
      <c r="AQ18" s="11">
        <v>18.32</v>
      </c>
      <c r="AR18" s="11">
        <v>6.88</v>
      </c>
      <c r="AS18" s="11">
        <v>16.309999999999999</v>
      </c>
      <c r="AT18" s="346">
        <v>0.43</v>
      </c>
      <c r="AU18" s="16">
        <v>0.42</v>
      </c>
      <c r="AW18" s="16">
        <f t="shared" si="6"/>
        <v>-1.0000000000000009E-2</v>
      </c>
      <c r="AX18" s="16"/>
      <c r="AY18" s="355">
        <f t="shared" si="7"/>
        <v>2.1910828025477707</v>
      </c>
    </row>
    <row r="19" spans="2:51" x14ac:dyDescent="0.25">
      <c r="B19" s="11">
        <v>12</v>
      </c>
      <c r="C19" s="11">
        <v>3.3</v>
      </c>
      <c r="D19" s="11">
        <v>13.21</v>
      </c>
      <c r="E19" s="11">
        <v>7.86</v>
      </c>
      <c r="F19" s="11">
        <v>14.3</v>
      </c>
      <c r="G19" s="346">
        <v>0.5</v>
      </c>
      <c r="H19" s="11">
        <v>0.55000000000000004</v>
      </c>
      <c r="J19" s="16">
        <f t="shared" si="0"/>
        <v>5.0000000000000044E-2</v>
      </c>
      <c r="K19" s="16"/>
      <c r="L19" s="355">
        <f t="shared" si="1"/>
        <v>2.5031847133757963</v>
      </c>
      <c r="O19" s="11">
        <v>452</v>
      </c>
      <c r="P19" s="11">
        <v>1.49</v>
      </c>
      <c r="Q19" s="11">
        <v>24.15</v>
      </c>
      <c r="R19" s="11">
        <v>4.5599999999999996</v>
      </c>
      <c r="S19" s="11">
        <v>18.68</v>
      </c>
      <c r="T19" s="346">
        <v>0.25</v>
      </c>
      <c r="U19" s="11">
        <v>0.24</v>
      </c>
      <c r="W19" s="16">
        <f t="shared" si="2"/>
        <v>-1.0000000000000009E-2</v>
      </c>
      <c r="X19" s="16"/>
      <c r="Y19" s="355">
        <f t="shared" si="3"/>
        <v>1.4522292993630572</v>
      </c>
      <c r="AB19" s="11">
        <v>249</v>
      </c>
      <c r="AC19" s="11">
        <v>7.36</v>
      </c>
      <c r="AD19" s="11">
        <v>31.48</v>
      </c>
      <c r="AE19" s="11">
        <v>10.31</v>
      </c>
      <c r="AF19" s="11">
        <v>21</v>
      </c>
      <c r="AG19" s="346">
        <v>0.48</v>
      </c>
      <c r="AH19" s="11">
        <v>0.49</v>
      </c>
      <c r="AJ19" s="16">
        <f t="shared" si="4"/>
        <v>1.0000000000000009E-2</v>
      </c>
      <c r="AK19" s="16"/>
      <c r="AL19" s="355">
        <f t="shared" si="5"/>
        <v>3.2834394904458599</v>
      </c>
      <c r="AO19" s="11">
        <v>82</v>
      </c>
      <c r="AP19" s="11">
        <v>2.88</v>
      </c>
      <c r="AQ19" s="11">
        <v>13.71</v>
      </c>
      <c r="AR19" s="11">
        <v>6.94</v>
      </c>
      <c r="AS19" s="11">
        <v>14.22</v>
      </c>
      <c r="AT19" s="346">
        <v>0.46</v>
      </c>
      <c r="AU19" s="16">
        <v>0.49</v>
      </c>
      <c r="AW19" s="16">
        <f t="shared" si="6"/>
        <v>2.9999999999999971E-2</v>
      </c>
      <c r="AX19" s="16"/>
      <c r="AY19" s="355">
        <f t="shared" si="7"/>
        <v>2.2101910828025479</v>
      </c>
    </row>
    <row r="20" spans="2:51" x14ac:dyDescent="0.25">
      <c r="B20" s="11">
        <v>240</v>
      </c>
      <c r="C20" s="11">
        <v>3.87</v>
      </c>
      <c r="D20" s="11">
        <v>10.39</v>
      </c>
      <c r="E20" s="11">
        <v>7.88</v>
      </c>
      <c r="F20" s="11">
        <v>12.5</v>
      </c>
      <c r="G20" s="346">
        <v>0.61</v>
      </c>
      <c r="H20" s="11">
        <v>0.63</v>
      </c>
      <c r="J20" s="16">
        <f t="shared" si="0"/>
        <v>2.0000000000000018E-2</v>
      </c>
      <c r="K20" s="16"/>
      <c r="L20" s="355">
        <f t="shared" si="1"/>
        <v>2.5095541401273884</v>
      </c>
      <c r="O20" s="11">
        <v>590</v>
      </c>
      <c r="P20" s="11">
        <v>1.62</v>
      </c>
      <c r="Q20" s="11">
        <v>6.86</v>
      </c>
      <c r="R20" s="11">
        <v>4.72</v>
      </c>
      <c r="S20" s="11">
        <v>9.69</v>
      </c>
      <c r="T20" s="346">
        <v>0.49</v>
      </c>
      <c r="U20" s="11">
        <v>0.49</v>
      </c>
      <c r="W20" s="16">
        <f t="shared" si="2"/>
        <v>0</v>
      </c>
      <c r="X20" s="16"/>
      <c r="Y20" s="355">
        <f t="shared" si="3"/>
        <v>1.5031847133757961</v>
      </c>
      <c r="AB20" s="11">
        <v>116</v>
      </c>
      <c r="AC20" s="11">
        <v>7.45</v>
      </c>
      <c r="AD20" s="11">
        <v>43.98</v>
      </c>
      <c r="AE20" s="11">
        <v>10.47</v>
      </c>
      <c r="AF20" s="11">
        <v>25.35</v>
      </c>
      <c r="AG20" s="346">
        <v>0.41</v>
      </c>
      <c r="AH20" s="11">
        <v>0.41</v>
      </c>
      <c r="AJ20" s="16">
        <f t="shared" si="4"/>
        <v>0</v>
      </c>
      <c r="AK20" s="16"/>
      <c r="AL20" s="355">
        <f t="shared" si="5"/>
        <v>3.3343949044585988</v>
      </c>
      <c r="AO20" s="11">
        <v>197</v>
      </c>
      <c r="AP20" s="11">
        <v>3.48</v>
      </c>
      <c r="AQ20" s="11">
        <v>17.93</v>
      </c>
      <c r="AR20" s="11">
        <v>7.15</v>
      </c>
      <c r="AS20" s="11">
        <v>16.190000000000001</v>
      </c>
      <c r="AT20" s="346">
        <v>0.44</v>
      </c>
      <c r="AU20" s="16">
        <v>0.44</v>
      </c>
      <c r="AW20" s="16">
        <f t="shared" si="6"/>
        <v>0</v>
      </c>
      <c r="AX20" s="16"/>
      <c r="AY20" s="355">
        <f t="shared" si="7"/>
        <v>2.2770700636942673</v>
      </c>
    </row>
    <row r="21" spans="2:51" x14ac:dyDescent="0.25">
      <c r="B21" s="11">
        <v>413</v>
      </c>
      <c r="C21" s="11">
        <v>4.22</v>
      </c>
      <c r="D21" s="11">
        <v>33.78</v>
      </c>
      <c r="E21" s="11">
        <v>7.94</v>
      </c>
      <c r="F21" s="11">
        <v>22.38</v>
      </c>
      <c r="G21" s="346">
        <v>0.35</v>
      </c>
      <c r="H21" s="11">
        <v>0.35</v>
      </c>
      <c r="J21" s="16">
        <f t="shared" si="0"/>
        <v>0</v>
      </c>
      <c r="K21" s="16"/>
      <c r="L21" s="355">
        <f t="shared" si="1"/>
        <v>2.5286624203821657</v>
      </c>
      <c r="O21" s="11">
        <v>115</v>
      </c>
      <c r="P21" s="11">
        <v>1.55</v>
      </c>
      <c r="Q21" s="11">
        <v>19.61</v>
      </c>
      <c r="R21" s="11">
        <v>4.78</v>
      </c>
      <c r="S21" s="11">
        <v>16.920000000000002</v>
      </c>
      <c r="T21" s="346">
        <v>0.28000000000000003</v>
      </c>
      <c r="U21" s="11">
        <v>0.28000000000000003</v>
      </c>
      <c r="W21" s="16">
        <f t="shared" si="2"/>
        <v>0</v>
      </c>
      <c r="X21" s="16"/>
      <c r="Y21" s="355">
        <f t="shared" si="3"/>
        <v>1.5222929936305734</v>
      </c>
      <c r="AB21" s="11">
        <v>250</v>
      </c>
      <c r="AC21" s="11">
        <v>7.32</v>
      </c>
      <c r="AD21" s="11">
        <v>30.14</v>
      </c>
      <c r="AE21" s="11">
        <v>10.57</v>
      </c>
      <c r="AF21" s="11">
        <v>20.96</v>
      </c>
      <c r="AG21" s="346">
        <v>0.49</v>
      </c>
      <c r="AH21" s="11">
        <v>0.5</v>
      </c>
      <c r="AJ21" s="16">
        <f t="shared" si="4"/>
        <v>1.0000000000000009E-2</v>
      </c>
      <c r="AK21" s="16"/>
      <c r="AL21" s="355">
        <f t="shared" si="5"/>
        <v>3.3662420382165603</v>
      </c>
      <c r="AO21" s="11">
        <v>34</v>
      </c>
      <c r="AP21" s="11">
        <v>3.38</v>
      </c>
      <c r="AQ21" s="11">
        <v>10.16</v>
      </c>
      <c r="AR21" s="11">
        <v>7.23</v>
      </c>
      <c r="AS21" s="11">
        <v>12.36</v>
      </c>
      <c r="AT21" s="346">
        <v>0.57999999999999996</v>
      </c>
      <c r="AU21" s="16">
        <v>0.57999999999999996</v>
      </c>
      <c r="AW21" s="16">
        <f t="shared" si="6"/>
        <v>0</v>
      </c>
      <c r="AX21" s="16"/>
      <c r="AY21" s="355">
        <f t="shared" si="7"/>
        <v>2.3025477707006372</v>
      </c>
    </row>
    <row r="22" spans="2:51" x14ac:dyDescent="0.25">
      <c r="B22" s="11">
        <v>28</v>
      </c>
      <c r="C22" s="11">
        <v>4.51</v>
      </c>
      <c r="D22" s="11">
        <v>25.49</v>
      </c>
      <c r="E22" s="11">
        <v>8.0299999999999994</v>
      </c>
      <c r="F22" s="11">
        <v>19.559999999999999</v>
      </c>
      <c r="G22" s="346">
        <v>0.42</v>
      </c>
      <c r="H22" s="11">
        <v>0.41</v>
      </c>
      <c r="J22" s="16">
        <f t="shared" si="0"/>
        <v>-1.0000000000000009E-2</v>
      </c>
      <c r="K22" s="16"/>
      <c r="L22" s="355">
        <f t="shared" si="1"/>
        <v>2.557324840764331</v>
      </c>
      <c r="O22" s="11">
        <v>364</v>
      </c>
      <c r="P22" s="11">
        <v>1.83</v>
      </c>
      <c r="Q22" s="11">
        <v>13.5</v>
      </c>
      <c r="R22" s="11">
        <v>5.0599999999999996</v>
      </c>
      <c r="S22" s="11">
        <v>14.13</v>
      </c>
      <c r="T22" s="346">
        <v>0.37</v>
      </c>
      <c r="U22" s="11">
        <v>0.36</v>
      </c>
      <c r="W22" s="16">
        <f t="shared" si="2"/>
        <v>-1.0000000000000009E-2</v>
      </c>
      <c r="X22" s="16"/>
      <c r="Y22" s="355">
        <f t="shared" si="3"/>
        <v>1.6114649681528661</v>
      </c>
      <c r="AB22" s="11">
        <v>292</v>
      </c>
      <c r="AC22" s="11">
        <v>7.15</v>
      </c>
      <c r="AD22" s="11">
        <v>33</v>
      </c>
      <c r="AE22" s="11">
        <v>10.7</v>
      </c>
      <c r="AF22" s="11">
        <v>22.05</v>
      </c>
      <c r="AG22" s="346">
        <v>0.47</v>
      </c>
      <c r="AH22" s="11">
        <v>0.49</v>
      </c>
      <c r="AJ22" s="16">
        <f t="shared" si="4"/>
        <v>2.0000000000000018E-2</v>
      </c>
      <c r="AK22" s="16"/>
      <c r="AL22" s="355">
        <f t="shared" si="5"/>
        <v>3.4076433121019103</v>
      </c>
      <c r="AO22" s="11">
        <v>438</v>
      </c>
      <c r="AP22" s="11">
        <v>3.09</v>
      </c>
      <c r="AQ22" s="11">
        <v>27.45</v>
      </c>
      <c r="AR22" s="11">
        <v>7.23</v>
      </c>
      <c r="AS22" s="11">
        <v>20.98</v>
      </c>
      <c r="AT22" s="346">
        <v>0.34</v>
      </c>
      <c r="AU22" s="16">
        <v>0.34</v>
      </c>
      <c r="AW22" s="16">
        <f t="shared" si="6"/>
        <v>0</v>
      </c>
      <c r="AX22" s="16"/>
      <c r="AY22" s="355">
        <f t="shared" si="7"/>
        <v>2.3025477707006372</v>
      </c>
    </row>
    <row r="23" spans="2:51" x14ac:dyDescent="0.25">
      <c r="B23" s="11">
        <v>326</v>
      </c>
      <c r="C23" s="11">
        <v>3.88</v>
      </c>
      <c r="D23" s="11">
        <v>26.52</v>
      </c>
      <c r="E23" s="11">
        <v>8.1300000000000008</v>
      </c>
      <c r="F23" s="11">
        <v>22.02</v>
      </c>
      <c r="G23" s="346">
        <v>0.38</v>
      </c>
      <c r="H23" s="11">
        <v>0.37</v>
      </c>
      <c r="J23" s="16">
        <f t="shared" si="0"/>
        <v>-1.0000000000000009E-2</v>
      </c>
      <c r="K23" s="16"/>
      <c r="L23" s="355">
        <f t="shared" si="1"/>
        <v>2.589171974522293</v>
      </c>
      <c r="O23" s="11">
        <v>253</v>
      </c>
      <c r="P23" s="11">
        <v>1.96</v>
      </c>
      <c r="Q23" s="11">
        <v>15.79</v>
      </c>
      <c r="R23" s="11">
        <v>5.16</v>
      </c>
      <c r="S23" s="11">
        <v>15.08</v>
      </c>
      <c r="T23" s="346">
        <v>0.35</v>
      </c>
      <c r="U23" s="11">
        <v>0.34</v>
      </c>
      <c r="W23" s="16">
        <f t="shared" si="2"/>
        <v>-9.9999999999999534E-3</v>
      </c>
      <c r="X23" s="16"/>
      <c r="Y23" s="355">
        <f t="shared" si="3"/>
        <v>1.6433121019108281</v>
      </c>
      <c r="AB23" s="11">
        <v>205</v>
      </c>
      <c r="AC23" s="11">
        <v>8.39</v>
      </c>
      <c r="AD23" s="11">
        <v>48.27</v>
      </c>
      <c r="AE23" s="11">
        <v>10.94</v>
      </c>
      <c r="AF23" s="11">
        <v>26.59</v>
      </c>
      <c r="AG23" s="346">
        <v>0.42</v>
      </c>
      <c r="AH23" s="11">
        <v>0.41</v>
      </c>
      <c r="AJ23" s="16">
        <f t="shared" si="4"/>
        <v>-1.0000000000000009E-2</v>
      </c>
      <c r="AK23" s="16"/>
      <c r="AL23" s="355">
        <f t="shared" si="5"/>
        <v>3.484076433121019</v>
      </c>
      <c r="AO23" s="11">
        <v>170</v>
      </c>
      <c r="AP23" s="11">
        <v>3.64</v>
      </c>
      <c r="AQ23" s="11">
        <v>18.02</v>
      </c>
      <c r="AR23" s="11">
        <v>7.25</v>
      </c>
      <c r="AS23" s="11">
        <v>16.32</v>
      </c>
      <c r="AT23" s="346">
        <v>0.45</v>
      </c>
      <c r="AU23" s="16">
        <v>0.44</v>
      </c>
      <c r="AW23" s="16">
        <f t="shared" si="6"/>
        <v>-1.0000000000000009E-2</v>
      </c>
      <c r="AX23" s="16"/>
      <c r="AY23" s="355">
        <f t="shared" si="7"/>
        <v>2.3089171974522293</v>
      </c>
    </row>
    <row r="24" spans="2:51" x14ac:dyDescent="0.25">
      <c r="B24" s="11">
        <v>415</v>
      </c>
      <c r="C24" s="11">
        <v>4.63</v>
      </c>
      <c r="D24" s="11">
        <v>10.65</v>
      </c>
      <c r="E24" s="11">
        <v>8.3000000000000007</v>
      </c>
      <c r="F24" s="11">
        <v>12.31</v>
      </c>
      <c r="G24" s="346">
        <v>0.66</v>
      </c>
      <c r="H24" s="11">
        <v>0.67</v>
      </c>
      <c r="J24" s="16">
        <f t="shared" si="0"/>
        <v>1.0000000000000009E-2</v>
      </c>
      <c r="K24" s="16"/>
      <c r="L24" s="355">
        <f t="shared" si="1"/>
        <v>2.6433121019108281</v>
      </c>
      <c r="O24" s="11">
        <v>371</v>
      </c>
      <c r="P24" s="11">
        <v>1.72</v>
      </c>
      <c r="Q24" s="11">
        <v>9.85</v>
      </c>
      <c r="R24" s="11">
        <v>5.18</v>
      </c>
      <c r="S24" s="11">
        <v>11.66</v>
      </c>
      <c r="T24" s="346">
        <v>0.42</v>
      </c>
      <c r="U24" s="11">
        <v>0.44</v>
      </c>
      <c r="W24" s="16">
        <f t="shared" si="2"/>
        <v>2.0000000000000018E-2</v>
      </c>
      <c r="X24" s="16"/>
      <c r="Y24" s="355">
        <f t="shared" si="3"/>
        <v>1.6496815286624202</v>
      </c>
      <c r="AB24" s="11">
        <v>41</v>
      </c>
      <c r="AC24" s="11">
        <v>8.35</v>
      </c>
      <c r="AD24" s="11">
        <v>56.41</v>
      </c>
      <c r="AE24" s="11">
        <v>10.97</v>
      </c>
      <c r="AF24" s="11">
        <v>28.93</v>
      </c>
      <c r="AG24" s="346">
        <v>0.38</v>
      </c>
      <c r="AH24" s="11">
        <v>0.38</v>
      </c>
      <c r="AJ24" s="16">
        <f t="shared" si="4"/>
        <v>0</v>
      </c>
      <c r="AK24" s="16"/>
      <c r="AL24" s="355">
        <f t="shared" si="5"/>
        <v>3.4936305732484079</v>
      </c>
      <c r="AO24" s="11">
        <v>359</v>
      </c>
      <c r="AP24" s="11">
        <v>3.88</v>
      </c>
      <c r="AQ24" s="11">
        <v>14.44</v>
      </c>
      <c r="AR24" s="11">
        <v>7.32</v>
      </c>
      <c r="AS24" s="11">
        <v>14.32</v>
      </c>
      <c r="AT24" s="346">
        <v>0.52</v>
      </c>
      <c r="AU24" s="16">
        <v>0.51</v>
      </c>
      <c r="AW24" s="16">
        <f t="shared" si="6"/>
        <v>-1.0000000000000009E-2</v>
      </c>
      <c r="AX24" s="16"/>
      <c r="AY24" s="355">
        <f t="shared" si="7"/>
        <v>2.3312101910828025</v>
      </c>
    </row>
    <row r="25" spans="2:51" x14ac:dyDescent="0.25">
      <c r="B25" s="11">
        <v>426</v>
      </c>
      <c r="C25" s="11">
        <v>5.07</v>
      </c>
      <c r="D25" s="11">
        <v>30.31</v>
      </c>
      <c r="E25" s="11">
        <v>8.4600000000000009</v>
      </c>
      <c r="F25" s="11">
        <v>21.45</v>
      </c>
      <c r="G25" s="346">
        <v>0.41</v>
      </c>
      <c r="H25" s="11">
        <v>0.39</v>
      </c>
      <c r="J25" s="16">
        <f t="shared" si="0"/>
        <v>-1.9999999999999962E-2</v>
      </c>
      <c r="K25" s="16"/>
      <c r="L25" s="355">
        <f t="shared" si="1"/>
        <v>2.6942675159235669</v>
      </c>
      <c r="O25" s="11">
        <v>41</v>
      </c>
      <c r="P25" s="11">
        <v>2.02</v>
      </c>
      <c r="Q25" s="11">
        <v>24.6</v>
      </c>
      <c r="R25" s="11">
        <v>5.25</v>
      </c>
      <c r="S25" s="11">
        <v>18.54</v>
      </c>
      <c r="T25" s="346">
        <v>0.28999999999999998</v>
      </c>
      <c r="U25" s="11">
        <v>0.28000000000000003</v>
      </c>
      <c r="W25" s="16">
        <f t="shared" si="2"/>
        <v>-9.9999999999999534E-3</v>
      </c>
      <c r="X25" s="16"/>
      <c r="Y25" s="355">
        <f t="shared" si="3"/>
        <v>1.6719745222929936</v>
      </c>
      <c r="AB25" s="11">
        <v>126</v>
      </c>
      <c r="AC25" s="11">
        <v>7.94</v>
      </c>
      <c r="AD25" s="11">
        <v>32.479999999999997</v>
      </c>
      <c r="AE25" s="11">
        <v>10.97</v>
      </c>
      <c r="AF25" s="11">
        <v>21.53</v>
      </c>
      <c r="AG25" s="346">
        <v>0.49</v>
      </c>
      <c r="AH25" s="11">
        <v>0.51</v>
      </c>
      <c r="AJ25" s="16">
        <f t="shared" si="4"/>
        <v>2.0000000000000018E-2</v>
      </c>
      <c r="AK25" s="16"/>
      <c r="AL25" s="355">
        <f t="shared" si="5"/>
        <v>3.4936305732484079</v>
      </c>
      <c r="AO25" s="11">
        <v>45</v>
      </c>
      <c r="AP25" s="11">
        <v>2.96</v>
      </c>
      <c r="AQ25" s="11">
        <v>18.510000000000002</v>
      </c>
      <c r="AR25" s="11">
        <v>7.51</v>
      </c>
      <c r="AS25" s="11">
        <v>17.39</v>
      </c>
      <c r="AT25" s="346">
        <v>0.4</v>
      </c>
      <c r="AU25" s="16">
        <v>0.43</v>
      </c>
      <c r="AW25" s="16">
        <f t="shared" si="6"/>
        <v>2.9999999999999971E-2</v>
      </c>
      <c r="AX25" s="16"/>
      <c r="AY25" s="355">
        <f t="shared" si="7"/>
        <v>2.3917197452229297</v>
      </c>
    </row>
    <row r="26" spans="2:51" x14ac:dyDescent="0.25">
      <c r="B26" s="11">
        <v>294</v>
      </c>
      <c r="C26" s="11">
        <v>3.78</v>
      </c>
      <c r="D26" s="11">
        <v>15.35</v>
      </c>
      <c r="E26" s="11">
        <v>8.48</v>
      </c>
      <c r="F26" s="11">
        <v>16.23</v>
      </c>
      <c r="G26" s="346">
        <v>0.5</v>
      </c>
      <c r="H26" s="11">
        <v>0.52</v>
      </c>
      <c r="J26" s="16">
        <f t="shared" si="0"/>
        <v>2.0000000000000018E-2</v>
      </c>
      <c r="K26" s="16"/>
      <c r="L26" s="355">
        <f t="shared" si="1"/>
        <v>2.7006369426751591</v>
      </c>
      <c r="O26" s="11">
        <v>456</v>
      </c>
      <c r="P26" s="11">
        <v>1.97</v>
      </c>
      <c r="Q26" s="11">
        <v>13.01</v>
      </c>
      <c r="R26" s="11">
        <v>5.28</v>
      </c>
      <c r="S26" s="11">
        <v>13.47</v>
      </c>
      <c r="T26" s="346">
        <v>0.39</v>
      </c>
      <c r="U26" s="11">
        <v>0.39</v>
      </c>
      <c r="W26" s="16">
        <f t="shared" si="2"/>
        <v>0</v>
      </c>
      <c r="X26" s="16"/>
      <c r="Y26" s="355">
        <f t="shared" si="3"/>
        <v>1.6815286624203822</v>
      </c>
      <c r="AB26" s="11">
        <v>62</v>
      </c>
      <c r="AC26" s="11">
        <v>6.97</v>
      </c>
      <c r="AD26" s="11">
        <v>47.21</v>
      </c>
      <c r="AE26" s="11">
        <v>11.01</v>
      </c>
      <c r="AF26" s="11">
        <v>26.94</v>
      </c>
      <c r="AG26" s="346">
        <v>0.38</v>
      </c>
      <c r="AH26" s="11">
        <v>0.41</v>
      </c>
      <c r="AJ26" s="16">
        <f t="shared" si="4"/>
        <v>2.9999999999999971E-2</v>
      </c>
      <c r="AK26" s="16"/>
      <c r="AL26" s="355">
        <f t="shared" si="5"/>
        <v>3.5063694267515921</v>
      </c>
      <c r="AO26" s="11">
        <v>335</v>
      </c>
      <c r="AP26" s="11">
        <v>3.99</v>
      </c>
      <c r="AQ26" s="11">
        <v>15.8</v>
      </c>
      <c r="AR26" s="11">
        <v>7.59</v>
      </c>
      <c r="AS26" s="11">
        <v>14.95</v>
      </c>
      <c r="AT26" s="346">
        <v>0.5</v>
      </c>
      <c r="AU26" s="16">
        <v>0.51</v>
      </c>
      <c r="AW26" s="16">
        <f t="shared" si="6"/>
        <v>1.0000000000000009E-2</v>
      </c>
      <c r="AX26" s="16"/>
      <c r="AY26" s="355">
        <f t="shared" si="7"/>
        <v>2.4171974522292992</v>
      </c>
    </row>
    <row r="27" spans="2:51" x14ac:dyDescent="0.25">
      <c r="B27" s="11">
        <v>228</v>
      </c>
      <c r="C27" s="11">
        <v>4.16</v>
      </c>
      <c r="D27" s="11">
        <v>9.49</v>
      </c>
      <c r="E27" s="11">
        <v>8.5</v>
      </c>
      <c r="F27" s="11">
        <v>11.93</v>
      </c>
      <c r="G27" s="346">
        <v>0.66</v>
      </c>
      <c r="H27" s="11">
        <v>0.71</v>
      </c>
      <c r="J27" s="16">
        <f t="shared" si="0"/>
        <v>4.9999999999999933E-2</v>
      </c>
      <c r="K27" s="16"/>
      <c r="L27" s="355">
        <f t="shared" si="1"/>
        <v>2.7070063694267517</v>
      </c>
      <c r="O27" s="11">
        <v>482</v>
      </c>
      <c r="P27" s="11">
        <v>1.84</v>
      </c>
      <c r="Q27" s="11">
        <v>8.3000000000000007</v>
      </c>
      <c r="R27" s="11">
        <v>5.28</v>
      </c>
      <c r="S27" s="11">
        <v>10.85</v>
      </c>
      <c r="T27" s="346">
        <v>0.47</v>
      </c>
      <c r="U27" s="11">
        <v>0.49</v>
      </c>
      <c r="W27" s="16">
        <f t="shared" si="2"/>
        <v>2.0000000000000018E-2</v>
      </c>
      <c r="X27" s="16"/>
      <c r="Y27" s="355">
        <f t="shared" si="3"/>
        <v>1.6815286624203822</v>
      </c>
      <c r="AB27" s="11">
        <v>57</v>
      </c>
      <c r="AC27" s="11">
        <v>8.82</v>
      </c>
      <c r="AD27" s="11">
        <v>34.17</v>
      </c>
      <c r="AE27" s="11">
        <v>11.13</v>
      </c>
      <c r="AF27" s="11">
        <v>21.88</v>
      </c>
      <c r="AG27" s="346">
        <v>0.51</v>
      </c>
      <c r="AH27" s="11">
        <v>0.51</v>
      </c>
      <c r="AJ27" s="16">
        <f t="shared" si="4"/>
        <v>0</v>
      </c>
      <c r="AK27" s="16"/>
      <c r="AL27" s="355">
        <f t="shared" si="5"/>
        <v>3.5445859872611467</v>
      </c>
      <c r="AO27" s="11">
        <v>31</v>
      </c>
      <c r="AP27" s="11">
        <v>4.37</v>
      </c>
      <c r="AQ27" s="11">
        <v>17.87</v>
      </c>
      <c r="AR27" s="11">
        <v>7.88</v>
      </c>
      <c r="AS27" s="11">
        <v>15.83</v>
      </c>
      <c r="AT27" s="346">
        <v>0.49</v>
      </c>
      <c r="AU27" s="16">
        <v>0.5</v>
      </c>
      <c r="AW27" s="16">
        <f t="shared" si="6"/>
        <v>1.0000000000000009E-2</v>
      </c>
      <c r="AX27" s="16"/>
      <c r="AY27" s="355">
        <f t="shared" si="7"/>
        <v>2.5095541401273884</v>
      </c>
    </row>
    <row r="28" spans="2:51" x14ac:dyDescent="0.25">
      <c r="B28" s="11">
        <v>42</v>
      </c>
      <c r="C28" s="11">
        <v>4.8899999999999997</v>
      </c>
      <c r="D28" s="11">
        <v>20.59</v>
      </c>
      <c r="E28" s="11">
        <v>8.5399999999999991</v>
      </c>
      <c r="F28" s="11">
        <v>17.52</v>
      </c>
      <c r="G28" s="346">
        <v>0.49</v>
      </c>
      <c r="H28" s="11">
        <v>0.49</v>
      </c>
      <c r="J28" s="16">
        <f t="shared" si="0"/>
        <v>0</v>
      </c>
      <c r="K28" s="16"/>
      <c r="L28" s="355">
        <f t="shared" si="1"/>
        <v>2.7197452229299359</v>
      </c>
      <c r="O28" s="11">
        <v>581</v>
      </c>
      <c r="P28" s="11">
        <v>1.92</v>
      </c>
      <c r="Q28" s="11">
        <v>12.57</v>
      </c>
      <c r="R28" s="11">
        <v>5.31</v>
      </c>
      <c r="S28" s="11">
        <v>13.29</v>
      </c>
      <c r="T28" s="346">
        <v>0.39</v>
      </c>
      <c r="U28" s="11">
        <v>0.4</v>
      </c>
      <c r="W28" s="16">
        <f t="shared" si="2"/>
        <v>1.0000000000000009E-2</v>
      </c>
      <c r="X28" s="16"/>
      <c r="Y28" s="355">
        <f t="shared" si="3"/>
        <v>1.6910828025477704</v>
      </c>
      <c r="AB28" s="11">
        <v>15</v>
      </c>
      <c r="AC28" s="11">
        <v>8.3699999999999992</v>
      </c>
      <c r="AD28" s="11">
        <v>61.63</v>
      </c>
      <c r="AE28" s="11">
        <v>11.19</v>
      </c>
      <c r="AF28" s="11">
        <v>30.67</v>
      </c>
      <c r="AG28" s="346">
        <v>0.37</v>
      </c>
      <c r="AH28" s="11">
        <v>0.36</v>
      </c>
      <c r="AJ28" s="16">
        <f t="shared" si="4"/>
        <v>-1.0000000000000009E-2</v>
      </c>
      <c r="AK28" s="16"/>
      <c r="AL28" s="355">
        <f t="shared" si="5"/>
        <v>3.5636942675159231</v>
      </c>
      <c r="AO28" s="11">
        <v>9</v>
      </c>
      <c r="AP28" s="11">
        <v>4.32</v>
      </c>
      <c r="AQ28" s="11">
        <v>12.83</v>
      </c>
      <c r="AR28" s="11">
        <v>7.89</v>
      </c>
      <c r="AS28" s="11">
        <v>13.46</v>
      </c>
      <c r="AT28" s="346">
        <v>0.57999999999999996</v>
      </c>
      <c r="AU28" s="16">
        <v>0.59</v>
      </c>
      <c r="AW28" s="16">
        <f t="shared" si="6"/>
        <v>1.0000000000000009E-2</v>
      </c>
      <c r="AX28" s="16"/>
      <c r="AY28" s="355">
        <f t="shared" si="7"/>
        <v>2.5127388535031847</v>
      </c>
    </row>
    <row r="29" spans="2:51" x14ac:dyDescent="0.25">
      <c r="B29" s="11">
        <v>193</v>
      </c>
      <c r="C29" s="11">
        <v>5.01</v>
      </c>
      <c r="D29" s="11">
        <v>16.5</v>
      </c>
      <c r="E29" s="11">
        <v>8.5399999999999991</v>
      </c>
      <c r="F29" s="11">
        <v>15.72</v>
      </c>
      <c r="G29" s="346">
        <v>0.55000000000000004</v>
      </c>
      <c r="H29" s="11">
        <v>0.54</v>
      </c>
      <c r="J29" s="16">
        <f t="shared" si="0"/>
        <v>-1.0000000000000009E-2</v>
      </c>
      <c r="K29" s="16"/>
      <c r="L29" s="355">
        <f t="shared" si="1"/>
        <v>2.7197452229299359</v>
      </c>
      <c r="O29" s="11">
        <v>485</v>
      </c>
      <c r="P29" s="11">
        <v>1.75</v>
      </c>
      <c r="Q29" s="11">
        <v>7.99</v>
      </c>
      <c r="R29" s="11">
        <v>5.41</v>
      </c>
      <c r="S29" s="11">
        <v>10.83</v>
      </c>
      <c r="T29" s="346">
        <v>0.47</v>
      </c>
      <c r="U29" s="11">
        <v>0.5</v>
      </c>
      <c r="W29" s="16">
        <f t="shared" si="2"/>
        <v>3.0000000000000027E-2</v>
      </c>
      <c r="X29" s="16"/>
      <c r="Y29" s="355">
        <f t="shared" si="3"/>
        <v>1.7229299363057324</v>
      </c>
      <c r="AB29" s="11">
        <v>5</v>
      </c>
      <c r="AC29" s="11">
        <v>8.34</v>
      </c>
      <c r="AD29" s="11">
        <v>58.23</v>
      </c>
      <c r="AE29" s="11">
        <v>11.23</v>
      </c>
      <c r="AF29" s="11">
        <v>30.04</v>
      </c>
      <c r="AG29" s="346">
        <v>0.38</v>
      </c>
      <c r="AH29" s="11">
        <v>0.37</v>
      </c>
      <c r="AJ29" s="16">
        <f t="shared" si="4"/>
        <v>-1.0000000000000009E-2</v>
      </c>
      <c r="AK29" s="16"/>
      <c r="AL29" s="355">
        <f t="shared" si="5"/>
        <v>3.5764331210191083</v>
      </c>
      <c r="AO29" s="11">
        <v>180</v>
      </c>
      <c r="AP29" s="11">
        <v>4.3099999999999996</v>
      </c>
      <c r="AQ29" s="11">
        <v>19.61</v>
      </c>
      <c r="AR29" s="11">
        <v>8.41</v>
      </c>
      <c r="AS29" s="11">
        <v>16.98</v>
      </c>
      <c r="AT29" s="346">
        <v>0.47</v>
      </c>
      <c r="AU29" s="16">
        <v>0.5</v>
      </c>
      <c r="AW29" s="16">
        <f t="shared" si="6"/>
        <v>3.0000000000000027E-2</v>
      </c>
      <c r="AX29" s="16"/>
      <c r="AY29" s="355">
        <f t="shared" si="7"/>
        <v>2.6783439490445859</v>
      </c>
    </row>
    <row r="30" spans="2:51" x14ac:dyDescent="0.25">
      <c r="B30" s="11">
        <v>388</v>
      </c>
      <c r="C30" s="11">
        <v>4.26</v>
      </c>
      <c r="D30" s="11">
        <v>22.87</v>
      </c>
      <c r="E30" s="11">
        <v>8.5399999999999991</v>
      </c>
      <c r="F30" s="11">
        <v>18.600000000000001</v>
      </c>
      <c r="G30" s="346">
        <v>0.43</v>
      </c>
      <c r="H30" s="11">
        <v>0.46</v>
      </c>
      <c r="J30" s="16">
        <f t="shared" si="0"/>
        <v>3.0000000000000027E-2</v>
      </c>
      <c r="K30" s="16"/>
      <c r="L30" s="355">
        <f t="shared" si="1"/>
        <v>2.7197452229299359</v>
      </c>
      <c r="O30" s="11">
        <v>295</v>
      </c>
      <c r="P30" s="11">
        <v>2</v>
      </c>
      <c r="Q30" s="11">
        <v>13.75</v>
      </c>
      <c r="R30" s="11">
        <v>5.47</v>
      </c>
      <c r="S30" s="11">
        <v>14.1</v>
      </c>
      <c r="T30" s="346">
        <v>0.38</v>
      </c>
      <c r="U30" s="11">
        <v>0.39</v>
      </c>
      <c r="W30" s="16">
        <f t="shared" si="2"/>
        <v>1.0000000000000009E-2</v>
      </c>
      <c r="X30" s="16"/>
      <c r="Y30" s="355">
        <f t="shared" si="3"/>
        <v>1.7420382165605095</v>
      </c>
      <c r="AB30" s="11">
        <v>180</v>
      </c>
      <c r="AC30" s="11">
        <v>8.86</v>
      </c>
      <c r="AD30" s="11">
        <v>45.63</v>
      </c>
      <c r="AE30" s="11">
        <v>11.28</v>
      </c>
      <c r="AF30" s="11">
        <v>25.52</v>
      </c>
      <c r="AG30" s="346">
        <v>0.44</v>
      </c>
      <c r="AH30" s="11">
        <v>0.44</v>
      </c>
      <c r="AJ30" s="16">
        <f t="shared" si="4"/>
        <v>0</v>
      </c>
      <c r="AK30" s="16"/>
      <c r="AL30" s="355">
        <f t="shared" si="5"/>
        <v>3.5923566878980888</v>
      </c>
      <c r="AO30" s="11">
        <v>321</v>
      </c>
      <c r="AP30" s="11">
        <v>4.37</v>
      </c>
      <c r="AQ30" s="11">
        <v>16.46</v>
      </c>
      <c r="AR30" s="11">
        <v>8.6</v>
      </c>
      <c r="AS30" s="11">
        <v>15.7</v>
      </c>
      <c r="AT30" s="346">
        <v>0.52</v>
      </c>
      <c r="AU30" s="16">
        <v>0.55000000000000004</v>
      </c>
      <c r="AW30" s="16">
        <f t="shared" si="6"/>
        <v>3.0000000000000027E-2</v>
      </c>
      <c r="AX30" s="16"/>
      <c r="AY30" s="355">
        <f t="shared" si="7"/>
        <v>2.7388535031847132</v>
      </c>
    </row>
    <row r="31" spans="2:51" x14ac:dyDescent="0.25">
      <c r="B31" s="11">
        <v>235</v>
      </c>
      <c r="C31" s="11">
        <v>3.99</v>
      </c>
      <c r="D31" s="11">
        <v>13.84</v>
      </c>
      <c r="E31" s="11">
        <v>8.69</v>
      </c>
      <c r="F31" s="11">
        <v>15.36</v>
      </c>
      <c r="G31" s="346">
        <v>0.54</v>
      </c>
      <c r="H31" s="11">
        <v>0.56999999999999995</v>
      </c>
      <c r="J31" s="16">
        <f t="shared" si="0"/>
        <v>2.9999999999999916E-2</v>
      </c>
      <c r="K31" s="16"/>
      <c r="L31" s="355">
        <f t="shared" si="1"/>
        <v>2.7675159235668789</v>
      </c>
      <c r="O31" s="11">
        <v>342</v>
      </c>
      <c r="P31" s="11">
        <v>2.06</v>
      </c>
      <c r="Q31" s="11">
        <v>7.34</v>
      </c>
      <c r="R31" s="11">
        <v>5.47</v>
      </c>
      <c r="S31" s="11">
        <v>10.4</v>
      </c>
      <c r="T31" s="346">
        <v>0.53</v>
      </c>
      <c r="U31" s="11">
        <v>0.53</v>
      </c>
      <c r="W31" s="16">
        <f t="shared" si="2"/>
        <v>0</v>
      </c>
      <c r="X31" s="16"/>
      <c r="Y31" s="355">
        <f t="shared" si="3"/>
        <v>1.7420382165605095</v>
      </c>
      <c r="AB31" s="11">
        <v>155</v>
      </c>
      <c r="AC31" s="11">
        <v>8.7200000000000006</v>
      </c>
      <c r="AD31" s="11">
        <v>42.57</v>
      </c>
      <c r="AE31" s="11">
        <v>11.32</v>
      </c>
      <c r="AF31" s="11">
        <v>24.77</v>
      </c>
      <c r="AG31" s="346">
        <v>0.45</v>
      </c>
      <c r="AH31" s="11">
        <v>0.46</v>
      </c>
      <c r="AJ31" s="16">
        <f t="shared" si="4"/>
        <v>1.0000000000000009E-2</v>
      </c>
      <c r="AK31" s="16"/>
      <c r="AL31" s="355">
        <f t="shared" si="5"/>
        <v>3.605095541401274</v>
      </c>
      <c r="AO31" s="11">
        <v>133</v>
      </c>
      <c r="AP31" s="11">
        <v>5.3</v>
      </c>
      <c r="AQ31" s="11">
        <v>17.87</v>
      </c>
      <c r="AR31" s="11">
        <v>8.68</v>
      </c>
      <c r="AS31" s="11">
        <v>15.84</v>
      </c>
      <c r="AT31" s="346">
        <v>0.54</v>
      </c>
      <c r="AU31" s="16">
        <v>0.55000000000000004</v>
      </c>
      <c r="AW31" s="16">
        <f t="shared" si="6"/>
        <v>1.0000000000000009E-2</v>
      </c>
      <c r="AX31" s="16"/>
      <c r="AY31" s="355">
        <f t="shared" si="7"/>
        <v>2.7643312101910826</v>
      </c>
    </row>
    <row r="32" spans="2:51" x14ac:dyDescent="0.25">
      <c r="B32" s="11">
        <v>232</v>
      </c>
      <c r="C32" s="11">
        <v>3.75</v>
      </c>
      <c r="D32" s="11">
        <v>10.48</v>
      </c>
      <c r="E32" s="11">
        <v>8.77</v>
      </c>
      <c r="F32" s="11">
        <v>13.86</v>
      </c>
      <c r="G32" s="346">
        <v>0.6</v>
      </c>
      <c r="H32" s="11">
        <v>0.63</v>
      </c>
      <c r="J32" s="16">
        <f t="shared" si="0"/>
        <v>3.0000000000000027E-2</v>
      </c>
      <c r="K32" s="16"/>
      <c r="L32" s="355">
        <f t="shared" si="1"/>
        <v>2.7929936305732483</v>
      </c>
      <c r="O32" s="11">
        <v>185</v>
      </c>
      <c r="P32" s="11">
        <v>2.2999999999999998</v>
      </c>
      <c r="Q32" s="11">
        <v>11.31</v>
      </c>
      <c r="R32" s="11">
        <v>5.56</v>
      </c>
      <c r="S32" s="11">
        <v>12.54</v>
      </c>
      <c r="T32" s="346">
        <v>0.45</v>
      </c>
      <c r="U32" s="11">
        <v>0.44</v>
      </c>
      <c r="W32" s="16">
        <f t="shared" si="2"/>
        <v>-1.0000000000000009E-2</v>
      </c>
      <c r="X32" s="16"/>
      <c r="Y32" s="355">
        <f t="shared" si="3"/>
        <v>1.770700636942675</v>
      </c>
      <c r="AB32" s="11">
        <v>231</v>
      </c>
      <c r="AC32" s="11">
        <v>9.14</v>
      </c>
      <c r="AD32" s="11">
        <v>50.49</v>
      </c>
      <c r="AE32" s="11">
        <v>11.34</v>
      </c>
      <c r="AF32" s="11">
        <v>26.75</v>
      </c>
      <c r="AG32" s="346">
        <v>0.43</v>
      </c>
      <c r="AH32" s="11">
        <v>0.42</v>
      </c>
      <c r="AJ32" s="16">
        <f t="shared" si="4"/>
        <v>-1.0000000000000009E-2</v>
      </c>
      <c r="AK32" s="16"/>
      <c r="AL32" s="355">
        <f t="shared" si="5"/>
        <v>3.6114649681528661</v>
      </c>
      <c r="AO32" s="11">
        <v>417</v>
      </c>
      <c r="AP32" s="11">
        <v>4.4800000000000004</v>
      </c>
      <c r="AQ32" s="11">
        <v>20</v>
      </c>
      <c r="AR32" s="11">
        <v>8.77</v>
      </c>
      <c r="AS32" s="11">
        <v>17.62</v>
      </c>
      <c r="AT32" s="346">
        <v>0.47</v>
      </c>
      <c r="AU32" s="16">
        <v>0.5</v>
      </c>
      <c r="AW32" s="16">
        <f t="shared" si="6"/>
        <v>3.0000000000000027E-2</v>
      </c>
      <c r="AX32" s="16"/>
      <c r="AY32" s="355">
        <f t="shared" si="7"/>
        <v>2.7929936305732483</v>
      </c>
    </row>
    <row r="33" spans="2:51" x14ac:dyDescent="0.25">
      <c r="B33" s="11">
        <v>50</v>
      </c>
      <c r="C33" s="11">
        <v>4.5999999999999996</v>
      </c>
      <c r="D33" s="11">
        <v>14.24</v>
      </c>
      <c r="E33" s="11">
        <v>8.7899999999999991</v>
      </c>
      <c r="F33" s="11">
        <v>14.61</v>
      </c>
      <c r="G33" s="346">
        <v>0.56999999999999995</v>
      </c>
      <c r="H33" s="11">
        <v>0.6</v>
      </c>
      <c r="J33" s="16">
        <f t="shared" si="0"/>
        <v>3.0000000000000027E-2</v>
      </c>
      <c r="K33" s="16"/>
      <c r="L33" s="355">
        <f t="shared" si="1"/>
        <v>2.7993630573248405</v>
      </c>
      <c r="O33" s="11">
        <v>329</v>
      </c>
      <c r="P33" s="11">
        <v>1.83</v>
      </c>
      <c r="Q33" s="11">
        <v>11.23</v>
      </c>
      <c r="R33" s="11">
        <v>5.57</v>
      </c>
      <c r="S33" s="11">
        <v>12.69</v>
      </c>
      <c r="T33" s="346">
        <v>0.4</v>
      </c>
      <c r="U33" s="11">
        <v>0.44</v>
      </c>
      <c r="W33" s="16">
        <f t="shared" si="2"/>
        <v>3.999999999999998E-2</v>
      </c>
      <c r="X33" s="16"/>
      <c r="Y33" s="355">
        <f t="shared" si="3"/>
        <v>1.7738853503184713</v>
      </c>
      <c r="AB33" s="11">
        <v>33</v>
      </c>
      <c r="AC33" s="11">
        <v>8.7799999999999994</v>
      </c>
      <c r="AD33" s="11">
        <v>45.21</v>
      </c>
      <c r="AE33" s="11">
        <v>11.37</v>
      </c>
      <c r="AF33" s="11">
        <v>25.65</v>
      </c>
      <c r="AG33" s="346">
        <v>0.44</v>
      </c>
      <c r="AH33" s="11">
        <v>0.44</v>
      </c>
      <c r="AJ33" s="16">
        <f t="shared" si="4"/>
        <v>0</v>
      </c>
      <c r="AK33" s="16"/>
      <c r="AL33" s="355">
        <f t="shared" si="5"/>
        <v>3.6210191082802545</v>
      </c>
      <c r="AO33" s="11">
        <v>161</v>
      </c>
      <c r="AP33" s="11">
        <v>5.48</v>
      </c>
      <c r="AQ33" s="11">
        <v>32.11</v>
      </c>
      <c r="AR33" s="11">
        <v>8.85</v>
      </c>
      <c r="AS33" s="11">
        <v>24.69</v>
      </c>
      <c r="AT33" s="346">
        <v>0.41</v>
      </c>
      <c r="AU33" s="16">
        <v>0.36</v>
      </c>
      <c r="AW33" s="16">
        <f t="shared" si="6"/>
        <v>-4.9999999999999989E-2</v>
      </c>
      <c r="AX33" s="16"/>
      <c r="AY33" s="355">
        <f t="shared" si="7"/>
        <v>2.8184713375796178</v>
      </c>
    </row>
    <row r="34" spans="2:51" x14ac:dyDescent="0.25">
      <c r="B34" s="11">
        <v>58</v>
      </c>
      <c r="C34" s="11">
        <v>4.79</v>
      </c>
      <c r="D34" s="11">
        <v>20.18</v>
      </c>
      <c r="E34" s="11">
        <v>8.8800000000000008</v>
      </c>
      <c r="F34" s="11">
        <v>19.649999999999999</v>
      </c>
      <c r="G34" s="346">
        <v>0.49</v>
      </c>
      <c r="H34" s="11">
        <v>0.45</v>
      </c>
      <c r="J34" s="16">
        <f t="shared" si="0"/>
        <v>-3.999999999999998E-2</v>
      </c>
      <c r="K34" s="16"/>
      <c r="L34" s="355">
        <f t="shared" si="1"/>
        <v>2.8280254777070066</v>
      </c>
      <c r="O34" s="11">
        <v>423</v>
      </c>
      <c r="P34" s="11">
        <v>2.17</v>
      </c>
      <c r="Q34" s="11">
        <v>17.690000000000001</v>
      </c>
      <c r="R34" s="11">
        <v>5.6</v>
      </c>
      <c r="S34" s="11">
        <v>15.8</v>
      </c>
      <c r="T34" s="346">
        <v>0.35</v>
      </c>
      <c r="U34" s="11">
        <v>0.35</v>
      </c>
      <c r="W34" s="16">
        <f t="shared" si="2"/>
        <v>0</v>
      </c>
      <c r="X34" s="16"/>
      <c r="Y34" s="355">
        <f t="shared" si="3"/>
        <v>1.7834394904458597</v>
      </c>
      <c r="AB34" s="11">
        <v>81</v>
      </c>
      <c r="AC34" s="11">
        <v>8.1300000000000008</v>
      </c>
      <c r="AD34" s="11">
        <v>29.86</v>
      </c>
      <c r="AE34" s="11">
        <v>11.38</v>
      </c>
      <c r="AF34" s="11">
        <v>20.75</v>
      </c>
      <c r="AG34" s="346">
        <v>0.52</v>
      </c>
      <c r="AH34" s="11">
        <v>0.55000000000000004</v>
      </c>
      <c r="AJ34" s="16">
        <f t="shared" si="4"/>
        <v>3.0000000000000027E-2</v>
      </c>
      <c r="AK34" s="16"/>
      <c r="AL34" s="355">
        <f t="shared" si="5"/>
        <v>3.6242038216560513</v>
      </c>
      <c r="AO34" s="11">
        <v>369</v>
      </c>
      <c r="AP34" s="11">
        <v>5.58</v>
      </c>
      <c r="AQ34" s="11">
        <v>20.38</v>
      </c>
      <c r="AR34" s="11">
        <v>9</v>
      </c>
      <c r="AS34" s="11">
        <v>16.79</v>
      </c>
      <c r="AT34" s="346">
        <v>0.52</v>
      </c>
      <c r="AU34" s="16">
        <v>0.54</v>
      </c>
      <c r="AW34" s="16">
        <f t="shared" si="6"/>
        <v>2.0000000000000018E-2</v>
      </c>
      <c r="AX34" s="16"/>
      <c r="AY34" s="355">
        <f t="shared" si="7"/>
        <v>2.8662420382165603</v>
      </c>
    </row>
    <row r="35" spans="2:51" x14ac:dyDescent="0.25">
      <c r="B35" s="11">
        <v>488</v>
      </c>
      <c r="C35" s="11">
        <v>5.64</v>
      </c>
      <c r="D35" s="11">
        <v>38.409999999999997</v>
      </c>
      <c r="E35" s="11">
        <v>8.9499999999999993</v>
      </c>
      <c r="F35" s="11">
        <v>23.96</v>
      </c>
      <c r="G35" s="346">
        <v>0.38</v>
      </c>
      <c r="H35" s="11">
        <v>0.37</v>
      </c>
      <c r="J35" s="16">
        <f t="shared" si="0"/>
        <v>-1.0000000000000009E-2</v>
      </c>
      <c r="K35" s="16"/>
      <c r="L35" s="355">
        <f t="shared" si="1"/>
        <v>2.8503184713375793</v>
      </c>
      <c r="O35" s="11">
        <v>162</v>
      </c>
      <c r="P35" s="11">
        <v>2.27</v>
      </c>
      <c r="Q35" s="11">
        <v>19.649999999999999</v>
      </c>
      <c r="R35" s="11">
        <v>5.63</v>
      </c>
      <c r="S35" s="11">
        <v>16.850000000000001</v>
      </c>
      <c r="T35" s="346">
        <v>0.34</v>
      </c>
      <c r="U35" s="11">
        <v>0.33</v>
      </c>
      <c r="W35" s="16">
        <f t="shared" si="2"/>
        <v>-1.0000000000000009E-2</v>
      </c>
      <c r="X35" s="16"/>
      <c r="Y35" s="355">
        <f t="shared" si="3"/>
        <v>1.7929936305732483</v>
      </c>
      <c r="AB35" s="11">
        <v>14</v>
      </c>
      <c r="AC35" s="11">
        <v>8.31</v>
      </c>
      <c r="AD35" s="11">
        <v>54.92</v>
      </c>
      <c r="AE35" s="11">
        <v>11.72</v>
      </c>
      <c r="AF35" s="11">
        <v>28.77</v>
      </c>
      <c r="AG35" s="346">
        <v>0.39</v>
      </c>
      <c r="AH35" s="11">
        <v>0.41</v>
      </c>
      <c r="AJ35" s="16">
        <f t="shared" si="4"/>
        <v>1.9999999999999962E-2</v>
      </c>
      <c r="AK35" s="16"/>
      <c r="AL35" s="355">
        <f t="shared" si="5"/>
        <v>3.7324840764331211</v>
      </c>
      <c r="AO35" s="11">
        <v>306</v>
      </c>
      <c r="AP35" s="11">
        <v>4.99</v>
      </c>
      <c r="AQ35" s="11">
        <v>21.36</v>
      </c>
      <c r="AR35" s="11">
        <v>9.0299999999999994</v>
      </c>
      <c r="AS35" s="11">
        <v>17.63</v>
      </c>
      <c r="AT35" s="346">
        <v>0.48</v>
      </c>
      <c r="AU35" s="16">
        <v>0.51</v>
      </c>
      <c r="AW35" s="16">
        <f t="shared" si="6"/>
        <v>3.0000000000000027E-2</v>
      </c>
      <c r="AX35" s="16"/>
      <c r="AY35" s="355">
        <f t="shared" si="7"/>
        <v>2.8757961783439487</v>
      </c>
    </row>
    <row r="36" spans="2:51" x14ac:dyDescent="0.25">
      <c r="B36" s="11">
        <v>237</v>
      </c>
      <c r="C36" s="11">
        <v>5.01</v>
      </c>
      <c r="D36" s="11">
        <v>21.96</v>
      </c>
      <c r="E36" s="11">
        <v>8.98</v>
      </c>
      <c r="F36" s="11">
        <v>18.36</v>
      </c>
      <c r="G36" s="346">
        <v>0.48</v>
      </c>
      <c r="H36" s="11">
        <v>0.49</v>
      </c>
      <c r="J36" s="16">
        <f t="shared" si="0"/>
        <v>1.0000000000000009E-2</v>
      </c>
      <c r="K36" s="16"/>
      <c r="L36" s="355">
        <f t="shared" si="1"/>
        <v>2.8598726114649682</v>
      </c>
      <c r="O36" s="11">
        <v>513</v>
      </c>
      <c r="P36" s="11">
        <v>2.25</v>
      </c>
      <c r="Q36" s="11">
        <v>9.06</v>
      </c>
      <c r="R36" s="11">
        <v>5.63</v>
      </c>
      <c r="S36" s="11">
        <v>11.16</v>
      </c>
      <c r="T36" s="346">
        <v>0.5</v>
      </c>
      <c r="U36" s="11">
        <v>0.5</v>
      </c>
      <c r="W36" s="16">
        <f t="shared" si="2"/>
        <v>0</v>
      </c>
      <c r="X36" s="16"/>
      <c r="Y36" s="355">
        <f t="shared" si="3"/>
        <v>1.7929936305732483</v>
      </c>
      <c r="AB36" s="11">
        <v>210</v>
      </c>
      <c r="AC36" s="11">
        <v>9.58</v>
      </c>
      <c r="AD36" s="11">
        <v>35.86</v>
      </c>
      <c r="AE36" s="11">
        <v>11.75</v>
      </c>
      <c r="AF36" s="11">
        <v>22.67</v>
      </c>
      <c r="AG36" s="346">
        <v>0.52</v>
      </c>
      <c r="AH36" s="11">
        <v>0.52</v>
      </c>
      <c r="AJ36" s="16">
        <f t="shared" si="4"/>
        <v>0</v>
      </c>
      <c r="AK36" s="16"/>
      <c r="AL36" s="355">
        <f t="shared" si="5"/>
        <v>3.7420382165605095</v>
      </c>
      <c r="AO36" s="11">
        <v>24</v>
      </c>
      <c r="AP36" s="11">
        <v>5.84</v>
      </c>
      <c r="AQ36" s="11">
        <v>22.88</v>
      </c>
      <c r="AR36" s="11">
        <v>9.07</v>
      </c>
      <c r="AS36" s="11">
        <v>18.2</v>
      </c>
      <c r="AT36" s="346">
        <v>0.51</v>
      </c>
      <c r="AU36" s="16">
        <v>0.5</v>
      </c>
      <c r="AW36" s="16">
        <f t="shared" si="6"/>
        <v>-1.0000000000000009E-2</v>
      </c>
      <c r="AX36" s="16"/>
      <c r="AY36" s="355">
        <f t="shared" si="7"/>
        <v>2.8885350318471339</v>
      </c>
    </row>
    <row r="37" spans="2:51" x14ac:dyDescent="0.25">
      <c r="B37" s="11">
        <v>259</v>
      </c>
      <c r="C37" s="11">
        <v>4.9400000000000004</v>
      </c>
      <c r="D37" s="11">
        <v>13.7</v>
      </c>
      <c r="E37" s="11">
        <v>9.1</v>
      </c>
      <c r="F37" s="11">
        <v>14.52</v>
      </c>
      <c r="G37" s="346">
        <v>0.6</v>
      </c>
      <c r="H37" s="11">
        <v>0.63</v>
      </c>
      <c r="J37" s="16">
        <f t="shared" si="0"/>
        <v>3.0000000000000027E-2</v>
      </c>
      <c r="K37" s="16"/>
      <c r="L37" s="355">
        <f t="shared" si="1"/>
        <v>2.8980891719745219</v>
      </c>
      <c r="O37" s="11">
        <v>32</v>
      </c>
      <c r="P37" s="11">
        <v>2.2599999999999998</v>
      </c>
      <c r="Q37" s="11">
        <v>36.97</v>
      </c>
      <c r="R37" s="11">
        <v>5.66</v>
      </c>
      <c r="S37" s="11">
        <v>22.82</v>
      </c>
      <c r="T37" s="346">
        <v>0.25</v>
      </c>
      <c r="U37" s="11">
        <v>0.25</v>
      </c>
      <c r="W37" s="16">
        <f t="shared" si="2"/>
        <v>0</v>
      </c>
      <c r="X37" s="16"/>
      <c r="Y37" s="355">
        <f t="shared" si="3"/>
        <v>1.802547770700637</v>
      </c>
      <c r="AB37" s="11">
        <v>269</v>
      </c>
      <c r="AC37" s="11">
        <v>9.2200000000000006</v>
      </c>
      <c r="AD37" s="11">
        <v>38.729999999999997</v>
      </c>
      <c r="AE37" s="11">
        <v>11.76</v>
      </c>
      <c r="AF37" s="11">
        <v>23.57</v>
      </c>
      <c r="AG37" s="346">
        <v>0.49</v>
      </c>
      <c r="AH37" s="11">
        <v>0.5</v>
      </c>
      <c r="AJ37" s="16">
        <f t="shared" si="4"/>
        <v>1.0000000000000009E-2</v>
      </c>
      <c r="AK37" s="16"/>
      <c r="AL37" s="355">
        <f t="shared" si="5"/>
        <v>3.7452229299363053</v>
      </c>
      <c r="AO37" s="11">
        <v>154</v>
      </c>
      <c r="AP37" s="11">
        <v>5.64</v>
      </c>
      <c r="AQ37" s="11">
        <v>20.75</v>
      </c>
      <c r="AR37" s="11">
        <v>9.25</v>
      </c>
      <c r="AS37" s="11">
        <v>17.63</v>
      </c>
      <c r="AT37" s="346">
        <v>0.52</v>
      </c>
      <c r="AU37" s="16">
        <v>0.52</v>
      </c>
      <c r="AW37" s="16">
        <f t="shared" si="6"/>
        <v>0</v>
      </c>
      <c r="AX37" s="16"/>
      <c r="AY37" s="355">
        <f t="shared" si="7"/>
        <v>2.9458598726114649</v>
      </c>
    </row>
    <row r="38" spans="2:51" x14ac:dyDescent="0.25">
      <c r="B38" s="11">
        <v>231</v>
      </c>
      <c r="C38" s="11">
        <v>4.6500000000000004</v>
      </c>
      <c r="D38" s="11">
        <v>45.94</v>
      </c>
      <c r="E38" s="11">
        <v>9.16</v>
      </c>
      <c r="F38" s="11">
        <v>27.86</v>
      </c>
      <c r="G38" s="346">
        <v>0.32</v>
      </c>
      <c r="H38" s="11">
        <v>0.33</v>
      </c>
      <c r="J38" s="16">
        <f t="shared" si="0"/>
        <v>1.0000000000000009E-2</v>
      </c>
      <c r="K38" s="16"/>
      <c r="L38" s="355">
        <f t="shared" si="1"/>
        <v>2.9171974522292992</v>
      </c>
      <c r="O38" s="11">
        <v>138</v>
      </c>
      <c r="P38" s="11">
        <v>2</v>
      </c>
      <c r="Q38" s="11">
        <v>28.12</v>
      </c>
      <c r="R38" s="11">
        <v>5.69</v>
      </c>
      <c r="S38" s="11">
        <v>20.63</v>
      </c>
      <c r="T38" s="346">
        <v>0.27</v>
      </c>
      <c r="U38" s="11">
        <v>0.28000000000000003</v>
      </c>
      <c r="W38" s="16">
        <f t="shared" si="2"/>
        <v>1.0000000000000009E-2</v>
      </c>
      <c r="X38" s="16"/>
      <c r="Y38" s="355">
        <f t="shared" si="3"/>
        <v>1.8121019108280256</v>
      </c>
      <c r="AB38" s="11">
        <v>176</v>
      </c>
      <c r="AC38" s="11">
        <v>8.32</v>
      </c>
      <c r="AD38" s="11">
        <v>46.6</v>
      </c>
      <c r="AE38" s="11">
        <v>11.94</v>
      </c>
      <c r="AF38" s="11">
        <v>26.53</v>
      </c>
      <c r="AG38" s="346">
        <v>0.42</v>
      </c>
      <c r="AH38" s="11">
        <v>0.45</v>
      </c>
      <c r="AJ38" s="16">
        <f t="shared" si="4"/>
        <v>3.0000000000000027E-2</v>
      </c>
      <c r="AK38" s="16"/>
      <c r="AL38" s="355">
        <f t="shared" si="5"/>
        <v>3.8025477707006368</v>
      </c>
      <c r="AO38" s="11">
        <v>105</v>
      </c>
      <c r="AP38" s="11">
        <v>5.94</v>
      </c>
      <c r="AQ38" s="11">
        <v>20</v>
      </c>
      <c r="AR38" s="11">
        <v>9.31</v>
      </c>
      <c r="AS38" s="11">
        <v>16.88</v>
      </c>
      <c r="AT38" s="346">
        <v>0.55000000000000004</v>
      </c>
      <c r="AU38" s="16">
        <v>0.55000000000000004</v>
      </c>
      <c r="AW38" s="16">
        <f t="shared" si="6"/>
        <v>0</v>
      </c>
      <c r="AX38" s="16"/>
      <c r="AY38" s="355">
        <f t="shared" si="7"/>
        <v>2.9649681528662422</v>
      </c>
    </row>
    <row r="39" spans="2:51" x14ac:dyDescent="0.25">
      <c r="B39" s="11">
        <v>31</v>
      </c>
      <c r="C39" s="11">
        <v>5.17</v>
      </c>
      <c r="D39" s="11">
        <v>17.559999999999999</v>
      </c>
      <c r="E39" s="11">
        <v>9.2100000000000009</v>
      </c>
      <c r="F39" s="11">
        <v>16.53</v>
      </c>
      <c r="G39" s="346">
        <v>0.54</v>
      </c>
      <c r="H39" s="11">
        <v>0.56000000000000005</v>
      </c>
      <c r="J39" s="16">
        <f t="shared" si="0"/>
        <v>2.0000000000000018E-2</v>
      </c>
      <c r="K39" s="16"/>
      <c r="L39" s="355">
        <f t="shared" si="1"/>
        <v>2.9331210191082806</v>
      </c>
      <c r="O39" s="11">
        <v>481</v>
      </c>
      <c r="P39" s="11">
        <v>2.35</v>
      </c>
      <c r="Q39" s="11">
        <v>9.86</v>
      </c>
      <c r="R39" s="11">
        <v>5.69</v>
      </c>
      <c r="S39" s="11">
        <v>11.72</v>
      </c>
      <c r="T39" s="346">
        <v>0.49</v>
      </c>
      <c r="U39" s="11">
        <v>0.49</v>
      </c>
      <c r="W39" s="16">
        <f t="shared" si="2"/>
        <v>0</v>
      </c>
      <c r="X39" s="16"/>
      <c r="Y39" s="355">
        <f t="shared" si="3"/>
        <v>1.8121019108280256</v>
      </c>
      <c r="AB39" s="11">
        <v>43</v>
      </c>
      <c r="AC39" s="11">
        <v>10.38</v>
      </c>
      <c r="AD39" s="11">
        <v>55.33</v>
      </c>
      <c r="AE39" s="11">
        <v>12.06</v>
      </c>
      <c r="AF39" s="11">
        <v>28.03</v>
      </c>
      <c r="AG39" s="346">
        <v>0.43</v>
      </c>
      <c r="AH39" s="11">
        <v>0.43</v>
      </c>
      <c r="AJ39" s="16">
        <f t="shared" si="4"/>
        <v>0</v>
      </c>
      <c r="AK39" s="16"/>
      <c r="AL39" s="355">
        <f t="shared" si="5"/>
        <v>3.8407643312101909</v>
      </c>
      <c r="AO39" s="11">
        <v>195</v>
      </c>
      <c r="AP39" s="11">
        <v>6.41</v>
      </c>
      <c r="AQ39" s="11">
        <v>22.89</v>
      </c>
      <c r="AR39" s="11">
        <v>9.4</v>
      </c>
      <c r="AS39" s="11">
        <v>17.88</v>
      </c>
      <c r="AT39" s="346">
        <v>0.53</v>
      </c>
      <c r="AU39" s="16">
        <v>0.53</v>
      </c>
      <c r="AW39" s="16">
        <f t="shared" si="6"/>
        <v>0</v>
      </c>
      <c r="AX39" s="16"/>
      <c r="AY39" s="355">
        <f t="shared" si="7"/>
        <v>2.9936305732484074</v>
      </c>
    </row>
    <row r="40" spans="2:51" x14ac:dyDescent="0.25">
      <c r="B40" s="11">
        <v>153</v>
      </c>
      <c r="C40" s="11">
        <v>6.26</v>
      </c>
      <c r="D40" s="11">
        <v>42.22</v>
      </c>
      <c r="E40" s="11">
        <v>9.3800000000000008</v>
      </c>
      <c r="F40" s="11">
        <v>27.35</v>
      </c>
      <c r="G40" s="346">
        <v>0.38</v>
      </c>
      <c r="H40" s="11">
        <v>0.34</v>
      </c>
      <c r="J40" s="16">
        <f t="shared" si="0"/>
        <v>-3.999999999999998E-2</v>
      </c>
      <c r="K40" s="16"/>
      <c r="L40" s="355">
        <f t="shared" si="1"/>
        <v>2.9872611464968153</v>
      </c>
      <c r="O40" s="11">
        <v>531</v>
      </c>
      <c r="P40" s="11">
        <v>2.13</v>
      </c>
      <c r="Q40" s="11">
        <v>14.25</v>
      </c>
      <c r="R40" s="11">
        <v>5.69</v>
      </c>
      <c r="S40" s="11">
        <v>14.62</v>
      </c>
      <c r="T40" s="346">
        <v>0.39</v>
      </c>
      <c r="U40" s="11">
        <v>0.39</v>
      </c>
      <c r="W40" s="16">
        <f t="shared" si="2"/>
        <v>0</v>
      </c>
      <c r="X40" s="16"/>
      <c r="Y40" s="355">
        <f t="shared" si="3"/>
        <v>1.8121019108280256</v>
      </c>
      <c r="AB40" s="11">
        <v>30</v>
      </c>
      <c r="AC40" s="11">
        <v>8.43</v>
      </c>
      <c r="AD40" s="11">
        <v>61.18</v>
      </c>
      <c r="AE40" s="11">
        <v>12.07</v>
      </c>
      <c r="AF40" s="11">
        <v>31.09</v>
      </c>
      <c r="AG40" s="346">
        <v>0.37</v>
      </c>
      <c r="AH40" s="11">
        <v>0.39</v>
      </c>
      <c r="AJ40" s="16">
        <f t="shared" si="4"/>
        <v>2.0000000000000018E-2</v>
      </c>
      <c r="AK40" s="16"/>
      <c r="AL40" s="355">
        <f t="shared" si="5"/>
        <v>3.8439490445859872</v>
      </c>
      <c r="AO40" s="11">
        <v>56</v>
      </c>
      <c r="AP40" s="11">
        <v>5.72</v>
      </c>
      <c r="AQ40" s="11">
        <v>13.3</v>
      </c>
      <c r="AR40" s="11">
        <v>9.4700000000000006</v>
      </c>
      <c r="AS40" s="11">
        <v>13.98</v>
      </c>
      <c r="AT40" s="346">
        <v>0.66</v>
      </c>
      <c r="AU40" s="16">
        <v>0.68</v>
      </c>
      <c r="AW40" s="16">
        <f t="shared" si="6"/>
        <v>2.0000000000000018E-2</v>
      </c>
      <c r="AX40" s="16"/>
      <c r="AY40" s="355">
        <f t="shared" si="7"/>
        <v>3.015923566878981</v>
      </c>
    </row>
    <row r="41" spans="2:51" x14ac:dyDescent="0.25">
      <c r="B41" s="11">
        <v>410</v>
      </c>
      <c r="C41" s="11">
        <v>5.14</v>
      </c>
      <c r="D41" s="11">
        <v>11.01</v>
      </c>
      <c r="E41" s="11">
        <v>9.4700000000000006</v>
      </c>
      <c r="F41" s="11">
        <v>13.04</v>
      </c>
      <c r="G41" s="346">
        <v>0.68</v>
      </c>
      <c r="H41" s="11">
        <v>0.73</v>
      </c>
      <c r="J41" s="16">
        <f t="shared" si="0"/>
        <v>4.9999999999999933E-2</v>
      </c>
      <c r="K41" s="16"/>
      <c r="L41" s="355">
        <f t="shared" si="1"/>
        <v>3.015923566878981</v>
      </c>
      <c r="O41" s="11">
        <v>551</v>
      </c>
      <c r="P41" s="11">
        <v>2.2400000000000002</v>
      </c>
      <c r="Q41" s="11">
        <v>14.65</v>
      </c>
      <c r="R41" s="11">
        <v>5.69</v>
      </c>
      <c r="S41" s="11">
        <v>14.51</v>
      </c>
      <c r="T41" s="346">
        <v>0.39</v>
      </c>
      <c r="U41" s="11">
        <v>0.39</v>
      </c>
      <c r="W41" s="16">
        <f t="shared" si="2"/>
        <v>0</v>
      </c>
      <c r="X41" s="16"/>
      <c r="Y41" s="355">
        <f t="shared" si="3"/>
        <v>1.8121019108280256</v>
      </c>
      <c r="AB41" s="11">
        <v>95</v>
      </c>
      <c r="AC41" s="11">
        <v>10.1</v>
      </c>
      <c r="AD41" s="11">
        <v>81.86</v>
      </c>
      <c r="AE41" s="11">
        <v>12.1</v>
      </c>
      <c r="AF41" s="11">
        <v>34.26</v>
      </c>
      <c r="AG41" s="346">
        <v>0.35</v>
      </c>
      <c r="AH41" s="11">
        <v>0.35</v>
      </c>
      <c r="AJ41" s="16">
        <f t="shared" si="4"/>
        <v>0</v>
      </c>
      <c r="AK41" s="16"/>
      <c r="AL41" s="355">
        <f t="shared" si="5"/>
        <v>3.8535031847133756</v>
      </c>
      <c r="AO41" s="11">
        <v>62</v>
      </c>
      <c r="AP41" s="11">
        <v>6.1</v>
      </c>
      <c r="AQ41" s="11">
        <v>18.8</v>
      </c>
      <c r="AR41" s="11">
        <v>9.51</v>
      </c>
      <c r="AS41" s="11">
        <v>16.2</v>
      </c>
      <c r="AT41" s="346">
        <v>0.56999999999999995</v>
      </c>
      <c r="AU41" s="16">
        <v>0.59</v>
      </c>
      <c r="AW41" s="16">
        <f t="shared" si="6"/>
        <v>2.0000000000000018E-2</v>
      </c>
      <c r="AX41" s="16"/>
      <c r="AY41" s="355">
        <f t="shared" si="7"/>
        <v>3.0286624203821653</v>
      </c>
    </row>
    <row r="42" spans="2:51" x14ac:dyDescent="0.25">
      <c r="B42" s="11">
        <v>90</v>
      </c>
      <c r="C42" s="11">
        <v>5.77</v>
      </c>
      <c r="D42" s="11">
        <v>14.44</v>
      </c>
      <c r="E42" s="11">
        <v>9.6</v>
      </c>
      <c r="F42" s="11">
        <v>14.73</v>
      </c>
      <c r="G42" s="346">
        <v>0.63</v>
      </c>
      <c r="H42" s="11">
        <v>0.65</v>
      </c>
      <c r="J42" s="16">
        <f t="shared" si="0"/>
        <v>2.0000000000000018E-2</v>
      </c>
      <c r="K42" s="16"/>
      <c r="L42" s="355">
        <f t="shared" si="1"/>
        <v>3.057324840764331</v>
      </c>
      <c r="O42" s="11">
        <v>558</v>
      </c>
      <c r="P42" s="11">
        <v>2.19</v>
      </c>
      <c r="Q42" s="11">
        <v>18.559999999999999</v>
      </c>
      <c r="R42" s="11">
        <v>5.78</v>
      </c>
      <c r="S42" s="11">
        <v>16.29</v>
      </c>
      <c r="T42" s="346">
        <v>0.34</v>
      </c>
      <c r="U42" s="11">
        <v>0.35</v>
      </c>
      <c r="W42" s="16">
        <f t="shared" si="2"/>
        <v>9.9999999999999534E-3</v>
      </c>
      <c r="X42" s="16"/>
      <c r="Y42" s="355">
        <f t="shared" si="3"/>
        <v>1.8407643312101911</v>
      </c>
      <c r="AB42" s="11">
        <v>215</v>
      </c>
      <c r="AC42" s="11">
        <v>10.59</v>
      </c>
      <c r="AD42" s="11">
        <v>34.57</v>
      </c>
      <c r="AE42" s="11">
        <v>12.1</v>
      </c>
      <c r="AF42" s="11">
        <v>22.16</v>
      </c>
      <c r="AG42" s="346">
        <v>0.55000000000000004</v>
      </c>
      <c r="AH42" s="11">
        <v>0.55000000000000004</v>
      </c>
      <c r="AJ42" s="16">
        <f t="shared" si="4"/>
        <v>0</v>
      </c>
      <c r="AK42" s="16"/>
      <c r="AL42" s="355">
        <f t="shared" si="5"/>
        <v>3.8535031847133756</v>
      </c>
      <c r="AO42" s="11">
        <v>300</v>
      </c>
      <c r="AP42" s="11">
        <v>6.33</v>
      </c>
      <c r="AQ42" s="11">
        <v>28.04</v>
      </c>
      <c r="AR42" s="11">
        <v>9.6</v>
      </c>
      <c r="AS42" s="11">
        <v>20.04</v>
      </c>
      <c r="AT42" s="346">
        <v>0.48</v>
      </c>
      <c r="AU42" s="16">
        <v>0.48</v>
      </c>
      <c r="AW42" s="16">
        <f t="shared" si="6"/>
        <v>0</v>
      </c>
      <c r="AX42" s="16"/>
      <c r="AY42" s="355">
        <f t="shared" si="7"/>
        <v>3.057324840764331</v>
      </c>
    </row>
    <row r="43" spans="2:51" x14ac:dyDescent="0.25">
      <c r="B43" s="11">
        <v>101</v>
      </c>
      <c r="C43" s="11">
        <v>5.47</v>
      </c>
      <c r="D43" s="11">
        <v>12.86</v>
      </c>
      <c r="E43" s="11">
        <v>9.75</v>
      </c>
      <c r="F43" s="11">
        <v>14.01</v>
      </c>
      <c r="G43" s="346">
        <v>0.65</v>
      </c>
      <c r="H43" s="11">
        <v>0.7</v>
      </c>
      <c r="J43" s="16">
        <f t="shared" si="0"/>
        <v>4.9999999999999933E-2</v>
      </c>
      <c r="K43" s="16"/>
      <c r="L43" s="355">
        <f t="shared" si="1"/>
        <v>3.105095541401274</v>
      </c>
      <c r="O43" s="11">
        <v>87</v>
      </c>
      <c r="P43" s="11">
        <v>2.14</v>
      </c>
      <c r="Q43" s="11">
        <v>7.96</v>
      </c>
      <c r="R43" s="11">
        <v>5.82</v>
      </c>
      <c r="S43" s="11">
        <v>10.69</v>
      </c>
      <c r="T43" s="346">
        <v>0.52</v>
      </c>
      <c r="U43" s="11">
        <v>0.54</v>
      </c>
      <c r="W43" s="16">
        <f t="shared" si="2"/>
        <v>2.0000000000000018E-2</v>
      </c>
      <c r="X43" s="16"/>
      <c r="Y43" s="355">
        <f t="shared" si="3"/>
        <v>1.8535031847133758</v>
      </c>
      <c r="AB43" s="11">
        <v>318</v>
      </c>
      <c r="AC43" s="11">
        <v>10.130000000000001</v>
      </c>
      <c r="AD43" s="11">
        <v>38.36</v>
      </c>
      <c r="AE43" s="11">
        <v>12.14</v>
      </c>
      <c r="AF43" s="11">
        <v>23.21</v>
      </c>
      <c r="AG43" s="346">
        <v>0.51</v>
      </c>
      <c r="AH43" s="11">
        <v>0.52</v>
      </c>
      <c r="AJ43" s="16">
        <f t="shared" si="4"/>
        <v>1.0000000000000009E-2</v>
      </c>
      <c r="AK43" s="16"/>
      <c r="AL43" s="355">
        <f t="shared" si="5"/>
        <v>3.8662420382165603</v>
      </c>
      <c r="AO43" s="11">
        <v>231</v>
      </c>
      <c r="AP43" s="11">
        <v>5.6</v>
      </c>
      <c r="AQ43" s="11">
        <v>17.34</v>
      </c>
      <c r="AR43" s="11">
        <v>9.64</v>
      </c>
      <c r="AS43" s="11">
        <v>16.73</v>
      </c>
      <c r="AT43" s="346">
        <v>0.56999999999999995</v>
      </c>
      <c r="AU43" s="16">
        <v>0.57999999999999996</v>
      </c>
      <c r="AW43" s="16">
        <f t="shared" si="6"/>
        <v>1.0000000000000009E-2</v>
      </c>
      <c r="AX43" s="16"/>
      <c r="AY43" s="355">
        <f t="shared" si="7"/>
        <v>3.0700636942675161</v>
      </c>
    </row>
    <row r="44" spans="2:51" x14ac:dyDescent="0.25">
      <c r="B44" s="11">
        <v>26</v>
      </c>
      <c r="C44" s="11">
        <v>6.68</v>
      </c>
      <c r="D44" s="11">
        <v>17.010000000000002</v>
      </c>
      <c r="E44" s="11">
        <v>9.91</v>
      </c>
      <c r="F44" s="11">
        <v>15.54</v>
      </c>
      <c r="G44" s="346">
        <v>0.63</v>
      </c>
      <c r="H44" s="11">
        <v>0.64</v>
      </c>
      <c r="J44" s="16">
        <f t="shared" si="0"/>
        <v>1.0000000000000009E-2</v>
      </c>
      <c r="K44" s="16"/>
      <c r="L44" s="355">
        <f t="shared" si="1"/>
        <v>3.1560509554140128</v>
      </c>
      <c r="O44" s="11">
        <v>130</v>
      </c>
      <c r="P44" s="11">
        <v>2.5</v>
      </c>
      <c r="Q44" s="11">
        <v>25.88</v>
      </c>
      <c r="R44" s="11">
        <v>5.88</v>
      </c>
      <c r="S44" s="11">
        <v>19.3</v>
      </c>
      <c r="T44" s="346">
        <v>0.31</v>
      </c>
      <c r="U44" s="11">
        <v>0.3</v>
      </c>
      <c r="W44" s="16">
        <f t="shared" si="2"/>
        <v>-1.0000000000000009E-2</v>
      </c>
      <c r="X44" s="16"/>
      <c r="Y44" s="355">
        <f t="shared" si="3"/>
        <v>1.8726114649681527</v>
      </c>
      <c r="AB44" s="11">
        <v>258</v>
      </c>
      <c r="AC44" s="11">
        <v>10.78</v>
      </c>
      <c r="AD44" s="11">
        <v>43</v>
      </c>
      <c r="AE44" s="11">
        <v>12.25</v>
      </c>
      <c r="AF44" s="11">
        <v>24.87</v>
      </c>
      <c r="AG44" s="346">
        <v>0.5</v>
      </c>
      <c r="AH44" s="11">
        <v>0.49</v>
      </c>
      <c r="AJ44" s="16">
        <f t="shared" si="4"/>
        <v>-1.0000000000000009E-2</v>
      </c>
      <c r="AK44" s="16"/>
      <c r="AL44" s="355">
        <f t="shared" si="5"/>
        <v>3.9012738853503182</v>
      </c>
      <c r="AO44" s="11">
        <v>16</v>
      </c>
      <c r="AP44" s="11">
        <v>5.93</v>
      </c>
      <c r="AQ44" s="11">
        <v>23.82</v>
      </c>
      <c r="AR44" s="11">
        <v>9.65</v>
      </c>
      <c r="AS44" s="11">
        <v>18.84</v>
      </c>
      <c r="AT44" s="346">
        <v>0.5</v>
      </c>
      <c r="AU44" s="16">
        <v>0.51</v>
      </c>
      <c r="AW44" s="16">
        <f t="shared" si="6"/>
        <v>1.0000000000000009E-2</v>
      </c>
      <c r="AX44" s="16"/>
      <c r="AY44" s="355">
        <f t="shared" si="7"/>
        <v>3.073248407643312</v>
      </c>
    </row>
    <row r="45" spans="2:51" x14ac:dyDescent="0.25">
      <c r="B45" s="11">
        <v>411</v>
      </c>
      <c r="C45" s="11">
        <v>6.63</v>
      </c>
      <c r="D45" s="11">
        <v>37</v>
      </c>
      <c r="E45" s="11">
        <v>9.94</v>
      </c>
      <c r="F45" s="11">
        <v>22.87</v>
      </c>
      <c r="G45" s="346">
        <v>0.42</v>
      </c>
      <c r="H45" s="11">
        <v>0.43</v>
      </c>
      <c r="J45" s="16">
        <f t="shared" si="0"/>
        <v>1.0000000000000009E-2</v>
      </c>
      <c r="K45" s="16"/>
      <c r="L45" s="355">
        <f t="shared" si="1"/>
        <v>3.1656050955414008</v>
      </c>
      <c r="O45" s="11">
        <v>4</v>
      </c>
      <c r="P45" s="11">
        <v>2.36</v>
      </c>
      <c r="Q45" s="11">
        <v>33.67</v>
      </c>
      <c r="R45" s="11">
        <v>6.05</v>
      </c>
      <c r="S45" s="11">
        <v>21.91</v>
      </c>
      <c r="T45" s="346">
        <v>0.26</v>
      </c>
      <c r="U45" s="11">
        <v>0.28000000000000003</v>
      </c>
      <c r="W45" s="16">
        <f t="shared" si="2"/>
        <v>2.0000000000000018E-2</v>
      </c>
      <c r="X45" s="16"/>
      <c r="Y45" s="355">
        <f t="shared" si="3"/>
        <v>1.9267515923566878</v>
      </c>
      <c r="AB45" s="11">
        <v>316</v>
      </c>
      <c r="AC45" s="11">
        <v>9.89</v>
      </c>
      <c r="AD45" s="11">
        <v>40.28</v>
      </c>
      <c r="AE45" s="11">
        <v>12.41</v>
      </c>
      <c r="AF45" s="11">
        <v>24.2</v>
      </c>
      <c r="AG45" s="346">
        <v>0.5</v>
      </c>
      <c r="AH45" s="11">
        <v>0.51</v>
      </c>
      <c r="AJ45" s="16">
        <f t="shared" si="4"/>
        <v>1.0000000000000009E-2</v>
      </c>
      <c r="AK45" s="16"/>
      <c r="AL45" s="355">
        <f t="shared" si="5"/>
        <v>3.952229299363057</v>
      </c>
      <c r="AO45" s="11">
        <v>128</v>
      </c>
      <c r="AP45" s="11">
        <v>6.68</v>
      </c>
      <c r="AQ45" s="11">
        <v>33.61</v>
      </c>
      <c r="AR45" s="11">
        <v>9.66</v>
      </c>
      <c r="AS45" s="11">
        <v>22.06</v>
      </c>
      <c r="AT45" s="346">
        <v>0.45</v>
      </c>
      <c r="AU45" s="16">
        <v>0.44</v>
      </c>
      <c r="AW45" s="16">
        <f t="shared" si="6"/>
        <v>-1.0000000000000009E-2</v>
      </c>
      <c r="AX45" s="16"/>
      <c r="AY45" s="355">
        <f t="shared" si="7"/>
        <v>3.0764331210191083</v>
      </c>
    </row>
    <row r="46" spans="2:51" x14ac:dyDescent="0.25">
      <c r="B46" s="11">
        <v>423</v>
      </c>
      <c r="C46" s="11">
        <v>5.05</v>
      </c>
      <c r="D46" s="11">
        <v>41.77</v>
      </c>
      <c r="E46" s="11">
        <v>9.9499999999999993</v>
      </c>
      <c r="F46" s="11">
        <v>25.28</v>
      </c>
      <c r="G46" s="346">
        <v>0.35</v>
      </c>
      <c r="H46" s="11">
        <v>0.39</v>
      </c>
      <c r="J46" s="16">
        <f t="shared" si="0"/>
        <v>4.0000000000000036E-2</v>
      </c>
      <c r="K46" s="16"/>
      <c r="L46" s="355">
        <f t="shared" si="1"/>
        <v>3.1687898089171971</v>
      </c>
      <c r="O46" s="11">
        <v>397</v>
      </c>
      <c r="P46" s="11">
        <v>2.67</v>
      </c>
      <c r="Q46" s="11">
        <v>21.32</v>
      </c>
      <c r="R46" s="11">
        <v>6.13</v>
      </c>
      <c r="S46" s="11">
        <v>18.39</v>
      </c>
      <c r="T46" s="346">
        <v>0.35</v>
      </c>
      <c r="U46" s="11">
        <v>0.33</v>
      </c>
      <c r="W46" s="16">
        <f t="shared" si="2"/>
        <v>-1.9999999999999962E-2</v>
      </c>
      <c r="X46" s="16"/>
      <c r="Y46" s="355">
        <f t="shared" si="3"/>
        <v>1.9522292993630572</v>
      </c>
      <c r="AB46" s="11">
        <v>227</v>
      </c>
      <c r="AC46" s="11">
        <v>10.77</v>
      </c>
      <c r="AD46" s="11">
        <v>38.090000000000003</v>
      </c>
      <c r="AE46" s="11">
        <v>12.42</v>
      </c>
      <c r="AF46" s="11">
        <v>23.21</v>
      </c>
      <c r="AG46" s="346">
        <v>0.53</v>
      </c>
      <c r="AH46" s="11">
        <v>0.54</v>
      </c>
      <c r="AJ46" s="16">
        <f t="shared" si="4"/>
        <v>1.0000000000000009E-2</v>
      </c>
      <c r="AK46" s="16"/>
      <c r="AL46" s="355">
        <f t="shared" si="5"/>
        <v>3.9554140127388533</v>
      </c>
      <c r="AO46" s="11">
        <v>32</v>
      </c>
      <c r="AP46" s="11">
        <v>6.51</v>
      </c>
      <c r="AQ46" s="11">
        <v>18.03</v>
      </c>
      <c r="AR46" s="11">
        <v>9.69</v>
      </c>
      <c r="AS46" s="11">
        <v>16.010000000000002</v>
      </c>
      <c r="AT46" s="346">
        <v>0.6</v>
      </c>
      <c r="AU46" s="16">
        <v>0.61</v>
      </c>
      <c r="AW46" s="16">
        <f t="shared" si="6"/>
        <v>1.0000000000000009E-2</v>
      </c>
      <c r="AX46" s="16"/>
      <c r="AY46" s="355">
        <f t="shared" si="7"/>
        <v>3.0859872611464967</v>
      </c>
    </row>
    <row r="47" spans="2:51" x14ac:dyDescent="0.25">
      <c r="B47" s="11">
        <v>11</v>
      </c>
      <c r="C47" s="11">
        <v>6.05</v>
      </c>
      <c r="D47" s="11">
        <v>21.56</v>
      </c>
      <c r="E47" s="11">
        <v>10.01</v>
      </c>
      <c r="F47" s="11">
        <v>18.559999999999999</v>
      </c>
      <c r="G47" s="346">
        <v>0.53</v>
      </c>
      <c r="H47" s="11">
        <v>0.54</v>
      </c>
      <c r="J47" s="16">
        <f t="shared" si="0"/>
        <v>1.0000000000000009E-2</v>
      </c>
      <c r="K47" s="16"/>
      <c r="L47" s="355">
        <f t="shared" si="1"/>
        <v>3.1878980891719744</v>
      </c>
      <c r="O47" s="11">
        <v>425</v>
      </c>
      <c r="P47" s="11">
        <v>2.48</v>
      </c>
      <c r="Q47" s="11">
        <v>16.03</v>
      </c>
      <c r="R47" s="11">
        <v>6.19</v>
      </c>
      <c r="S47" s="11">
        <v>15.42</v>
      </c>
      <c r="T47" s="346">
        <v>0.39</v>
      </c>
      <c r="U47" s="11">
        <v>0.4</v>
      </c>
      <c r="W47" s="16">
        <f t="shared" si="2"/>
        <v>1.0000000000000009E-2</v>
      </c>
      <c r="X47" s="16"/>
      <c r="Y47" s="355">
        <f t="shared" si="3"/>
        <v>1.9713375796178345</v>
      </c>
      <c r="AB47" s="11">
        <v>63</v>
      </c>
      <c r="AC47" s="11">
        <v>7.24</v>
      </c>
      <c r="AD47" s="11">
        <v>47.82</v>
      </c>
      <c r="AE47" s="11">
        <v>12.55</v>
      </c>
      <c r="AF47" s="11">
        <v>28.44</v>
      </c>
      <c r="AG47" s="346">
        <v>0.39</v>
      </c>
      <c r="AH47" s="11">
        <v>0.44</v>
      </c>
      <c r="AJ47" s="16">
        <f t="shared" si="4"/>
        <v>4.9999999999999989E-2</v>
      </c>
      <c r="AK47" s="16"/>
      <c r="AL47" s="355">
        <f t="shared" si="5"/>
        <v>3.9968152866242037</v>
      </c>
      <c r="AO47" s="11">
        <v>363</v>
      </c>
      <c r="AP47" s="11">
        <v>6.13</v>
      </c>
      <c r="AQ47" s="11">
        <v>27.23</v>
      </c>
      <c r="AR47" s="11">
        <v>9.74</v>
      </c>
      <c r="AS47" s="11">
        <v>19.87</v>
      </c>
      <c r="AT47" s="346">
        <v>0.47</v>
      </c>
      <c r="AU47" s="16">
        <v>0.49</v>
      </c>
      <c r="AW47" s="16">
        <f t="shared" si="6"/>
        <v>2.0000000000000018E-2</v>
      </c>
      <c r="AX47" s="16"/>
      <c r="AY47" s="355">
        <f t="shared" si="7"/>
        <v>3.1019108280254777</v>
      </c>
    </row>
    <row r="48" spans="2:51" x14ac:dyDescent="0.25">
      <c r="B48" s="11">
        <v>358</v>
      </c>
      <c r="C48" s="11">
        <v>5.61</v>
      </c>
      <c r="D48" s="11">
        <v>17.82</v>
      </c>
      <c r="E48" s="11">
        <v>10.050000000000001</v>
      </c>
      <c r="F48" s="11">
        <v>17.12</v>
      </c>
      <c r="G48" s="346">
        <v>0.56000000000000005</v>
      </c>
      <c r="H48" s="11">
        <v>0.59</v>
      </c>
      <c r="J48" s="16">
        <f t="shared" si="0"/>
        <v>2.9999999999999916E-2</v>
      </c>
      <c r="K48" s="16"/>
      <c r="L48" s="355">
        <f t="shared" si="1"/>
        <v>3.2006369426751595</v>
      </c>
      <c r="O48" s="11">
        <v>569</v>
      </c>
      <c r="P48" s="11">
        <v>2.84</v>
      </c>
      <c r="Q48" s="11">
        <v>8.16</v>
      </c>
      <c r="R48" s="11">
        <v>6.19</v>
      </c>
      <c r="S48" s="11">
        <v>10.76</v>
      </c>
      <c r="T48" s="346">
        <v>0.59</v>
      </c>
      <c r="U48" s="11">
        <v>0.57999999999999996</v>
      </c>
      <c r="W48" s="16">
        <f t="shared" si="2"/>
        <v>-1.0000000000000009E-2</v>
      </c>
      <c r="X48" s="16"/>
      <c r="Y48" s="355">
        <f t="shared" si="3"/>
        <v>1.9713375796178345</v>
      </c>
      <c r="AB48" s="11">
        <v>321</v>
      </c>
      <c r="AC48" s="11">
        <v>9.14</v>
      </c>
      <c r="AD48" s="11">
        <v>34.85</v>
      </c>
      <c r="AE48" s="11">
        <v>12.69</v>
      </c>
      <c r="AF48" s="11">
        <v>22.8</v>
      </c>
      <c r="AG48" s="346">
        <v>0.51</v>
      </c>
      <c r="AH48" s="11">
        <v>0.56000000000000005</v>
      </c>
      <c r="AJ48" s="16">
        <f t="shared" si="4"/>
        <v>5.0000000000000044E-2</v>
      </c>
      <c r="AK48" s="16"/>
      <c r="AL48" s="355">
        <f t="shared" si="5"/>
        <v>4.0414012738853504</v>
      </c>
      <c r="AO48" s="11">
        <v>67</v>
      </c>
      <c r="AP48" s="11">
        <v>6.03</v>
      </c>
      <c r="AQ48" s="11">
        <v>23.7</v>
      </c>
      <c r="AR48" s="11">
        <v>9.82</v>
      </c>
      <c r="AS48" s="11">
        <v>19.32</v>
      </c>
      <c r="AT48" s="346">
        <v>0.5</v>
      </c>
      <c r="AU48" s="16">
        <v>0.51</v>
      </c>
      <c r="AW48" s="16">
        <f t="shared" si="6"/>
        <v>1.0000000000000009E-2</v>
      </c>
      <c r="AX48" s="16"/>
      <c r="AY48" s="355">
        <f t="shared" si="7"/>
        <v>3.1273885350318471</v>
      </c>
    </row>
    <row r="49" spans="2:51" x14ac:dyDescent="0.25">
      <c r="B49" s="11">
        <v>77</v>
      </c>
      <c r="C49" s="11">
        <v>6.73</v>
      </c>
      <c r="D49" s="11">
        <v>43.71</v>
      </c>
      <c r="E49" s="11">
        <v>10.19</v>
      </c>
      <c r="F49" s="11">
        <v>26.36</v>
      </c>
      <c r="G49" s="346">
        <v>0.39</v>
      </c>
      <c r="H49" s="11">
        <v>0.39</v>
      </c>
      <c r="J49" s="16">
        <f t="shared" si="0"/>
        <v>0</v>
      </c>
      <c r="K49" s="16"/>
      <c r="L49" s="355">
        <f t="shared" si="1"/>
        <v>3.2452229299363053</v>
      </c>
      <c r="O49" s="11">
        <v>457</v>
      </c>
      <c r="P49" s="11">
        <v>2.7</v>
      </c>
      <c r="Q49" s="11">
        <v>15.05</v>
      </c>
      <c r="R49" s="11">
        <v>6.22</v>
      </c>
      <c r="S49" s="11">
        <v>14.51</v>
      </c>
      <c r="T49" s="346">
        <v>0.42</v>
      </c>
      <c r="U49" s="11">
        <v>0.43</v>
      </c>
      <c r="W49" s="16">
        <f t="shared" si="2"/>
        <v>1.0000000000000009E-2</v>
      </c>
      <c r="X49" s="16"/>
      <c r="Y49" s="355">
        <f t="shared" si="3"/>
        <v>1.9808917197452227</v>
      </c>
      <c r="AB49" s="11">
        <v>206</v>
      </c>
      <c r="AC49" s="11">
        <v>10.84</v>
      </c>
      <c r="AD49" s="11">
        <v>37.46</v>
      </c>
      <c r="AE49" s="11">
        <v>12.77</v>
      </c>
      <c r="AF49" s="11">
        <v>22.82</v>
      </c>
      <c r="AG49" s="346">
        <v>0.54</v>
      </c>
      <c r="AH49" s="11">
        <v>0.56000000000000005</v>
      </c>
      <c r="AJ49" s="16">
        <f t="shared" si="4"/>
        <v>2.0000000000000018E-2</v>
      </c>
      <c r="AK49" s="16"/>
      <c r="AL49" s="355">
        <f t="shared" si="5"/>
        <v>4.0668789808917198</v>
      </c>
      <c r="AO49" s="11">
        <v>421</v>
      </c>
      <c r="AP49" s="11">
        <v>5.92</v>
      </c>
      <c r="AQ49" s="11">
        <v>30.08</v>
      </c>
      <c r="AR49" s="11">
        <v>9.8699999999999992</v>
      </c>
      <c r="AS49" s="11">
        <v>21.07</v>
      </c>
      <c r="AT49" s="346">
        <v>0.44</v>
      </c>
      <c r="AU49" s="16">
        <v>0.47</v>
      </c>
      <c r="AW49" s="16">
        <f t="shared" si="6"/>
        <v>2.9999999999999971E-2</v>
      </c>
      <c r="AX49" s="16"/>
      <c r="AY49" s="355">
        <f t="shared" si="7"/>
        <v>3.1433121019108277</v>
      </c>
    </row>
    <row r="50" spans="2:51" x14ac:dyDescent="0.25">
      <c r="B50" s="11">
        <v>285</v>
      </c>
      <c r="C50" s="11">
        <v>7.04</v>
      </c>
      <c r="D50" s="11">
        <v>14.81</v>
      </c>
      <c r="E50" s="11">
        <v>10.210000000000001</v>
      </c>
      <c r="F50" s="11">
        <v>14.65</v>
      </c>
      <c r="G50" s="346">
        <v>0.69</v>
      </c>
      <c r="H50" s="11">
        <v>0.7</v>
      </c>
      <c r="J50" s="16">
        <f t="shared" si="0"/>
        <v>1.0000000000000009E-2</v>
      </c>
      <c r="K50" s="16"/>
      <c r="L50" s="355">
        <f t="shared" si="1"/>
        <v>3.2515923566878984</v>
      </c>
      <c r="O50" s="11">
        <v>487</v>
      </c>
      <c r="P50" s="11">
        <v>2.65</v>
      </c>
      <c r="Q50" s="11">
        <v>23.68</v>
      </c>
      <c r="R50" s="11">
        <v>6.22</v>
      </c>
      <c r="S50" s="11">
        <v>18.649999999999999</v>
      </c>
      <c r="T50" s="346">
        <v>0.33</v>
      </c>
      <c r="U50" s="11">
        <v>0.33</v>
      </c>
      <c r="W50" s="16">
        <f t="shared" si="2"/>
        <v>0</v>
      </c>
      <c r="X50" s="16"/>
      <c r="Y50" s="355">
        <f t="shared" si="3"/>
        <v>1.9808917197452227</v>
      </c>
      <c r="AB50" s="11">
        <v>247</v>
      </c>
      <c r="AC50" s="11">
        <v>11.4</v>
      </c>
      <c r="AD50" s="11">
        <v>44.12</v>
      </c>
      <c r="AE50" s="11">
        <v>13.18</v>
      </c>
      <c r="AF50" s="11">
        <v>25.22</v>
      </c>
      <c r="AG50" s="346">
        <v>0.51</v>
      </c>
      <c r="AH50" s="11">
        <v>0.52</v>
      </c>
      <c r="AJ50" s="16">
        <f t="shared" si="4"/>
        <v>1.0000000000000009E-2</v>
      </c>
      <c r="AK50" s="16"/>
      <c r="AL50" s="355">
        <f t="shared" si="5"/>
        <v>4.1974522292993628</v>
      </c>
      <c r="AO50" s="11">
        <v>53</v>
      </c>
      <c r="AP50" s="11">
        <v>6.75</v>
      </c>
      <c r="AQ50" s="11">
        <v>25.42</v>
      </c>
      <c r="AR50" s="11">
        <v>9.9499999999999993</v>
      </c>
      <c r="AS50" s="11">
        <v>19.23</v>
      </c>
      <c r="AT50" s="346">
        <v>0.52</v>
      </c>
      <c r="AU50" s="16">
        <v>0.52</v>
      </c>
      <c r="AW50" s="16">
        <f t="shared" si="6"/>
        <v>0</v>
      </c>
      <c r="AX50" s="16"/>
      <c r="AY50" s="355">
        <f t="shared" si="7"/>
        <v>3.1687898089171971</v>
      </c>
    </row>
    <row r="51" spans="2:51" x14ac:dyDescent="0.25">
      <c r="B51" s="11">
        <v>43</v>
      </c>
      <c r="C51" s="11">
        <v>5.29</v>
      </c>
      <c r="D51" s="11">
        <v>11.35</v>
      </c>
      <c r="E51" s="11">
        <v>10.25</v>
      </c>
      <c r="F51" s="11">
        <v>14.25</v>
      </c>
      <c r="G51" s="346">
        <v>0.68</v>
      </c>
      <c r="H51" s="11">
        <v>0.72</v>
      </c>
      <c r="J51" s="16">
        <f t="shared" si="0"/>
        <v>3.9999999999999925E-2</v>
      </c>
      <c r="K51" s="16"/>
      <c r="L51" s="355">
        <f t="shared" si="1"/>
        <v>3.2643312101910826</v>
      </c>
      <c r="O51" s="11">
        <v>255</v>
      </c>
      <c r="P51" s="11">
        <v>1.84</v>
      </c>
      <c r="Q51" s="11">
        <v>15.32</v>
      </c>
      <c r="R51" s="11">
        <v>6.23</v>
      </c>
      <c r="S51" s="11">
        <v>15.62</v>
      </c>
      <c r="T51" s="346">
        <v>0.35</v>
      </c>
      <c r="U51" s="11">
        <v>0.4</v>
      </c>
      <c r="W51" s="16">
        <f t="shared" si="2"/>
        <v>5.0000000000000044E-2</v>
      </c>
      <c r="X51" s="16"/>
      <c r="Y51" s="355">
        <f t="shared" si="3"/>
        <v>1.9840764331210192</v>
      </c>
      <c r="AB51" s="11">
        <v>37</v>
      </c>
      <c r="AC51" s="11">
        <v>11.59</v>
      </c>
      <c r="AD51" s="11">
        <v>51.11</v>
      </c>
      <c r="AE51" s="11">
        <v>13.21</v>
      </c>
      <c r="AF51" s="11">
        <v>27.35</v>
      </c>
      <c r="AG51" s="346">
        <v>0.48</v>
      </c>
      <c r="AH51" s="11">
        <v>0.48</v>
      </c>
      <c r="AJ51" s="16">
        <f t="shared" si="4"/>
        <v>0</v>
      </c>
      <c r="AK51" s="16"/>
      <c r="AL51" s="355">
        <f t="shared" si="5"/>
        <v>4.2070063694267521</v>
      </c>
      <c r="AO51" s="11">
        <v>78</v>
      </c>
      <c r="AP51" s="11">
        <v>6.98</v>
      </c>
      <c r="AQ51" s="11">
        <v>23.09</v>
      </c>
      <c r="AR51" s="11">
        <v>10.06</v>
      </c>
      <c r="AS51" s="11">
        <v>18.850000000000001</v>
      </c>
      <c r="AT51" s="346">
        <v>0.55000000000000004</v>
      </c>
      <c r="AU51" s="16">
        <v>0.53</v>
      </c>
      <c r="AW51" s="16">
        <f t="shared" si="6"/>
        <v>-2.0000000000000018E-2</v>
      </c>
      <c r="AX51" s="16"/>
      <c r="AY51" s="355">
        <f t="shared" si="7"/>
        <v>3.2038216560509554</v>
      </c>
    </row>
    <row r="52" spans="2:51" x14ac:dyDescent="0.25">
      <c r="B52" s="11">
        <v>78</v>
      </c>
      <c r="C52" s="11">
        <v>6.05</v>
      </c>
      <c r="D52" s="11">
        <v>18.420000000000002</v>
      </c>
      <c r="E52" s="11">
        <v>10.61</v>
      </c>
      <c r="F52" s="11">
        <v>17.89</v>
      </c>
      <c r="G52" s="346">
        <v>0.56999999999999995</v>
      </c>
      <c r="H52" s="11">
        <v>0.59</v>
      </c>
      <c r="J52" s="16">
        <f t="shared" si="0"/>
        <v>2.0000000000000018E-2</v>
      </c>
      <c r="K52" s="16"/>
      <c r="L52" s="355">
        <f t="shared" si="1"/>
        <v>3.378980891719745</v>
      </c>
      <c r="O52" s="11">
        <v>389</v>
      </c>
      <c r="P52" s="11">
        <v>2.5299999999999998</v>
      </c>
      <c r="Q52" s="11">
        <v>11.56</v>
      </c>
      <c r="R52" s="11">
        <v>6.24</v>
      </c>
      <c r="S52" s="11">
        <v>13.07</v>
      </c>
      <c r="T52" s="346">
        <v>0.47</v>
      </c>
      <c r="U52" s="11">
        <v>0.48</v>
      </c>
      <c r="W52" s="16">
        <f t="shared" si="2"/>
        <v>1.0000000000000009E-2</v>
      </c>
      <c r="X52" s="16"/>
      <c r="Y52" s="355">
        <f t="shared" si="3"/>
        <v>1.9872611464968153</v>
      </c>
      <c r="AB52" s="11">
        <v>76</v>
      </c>
      <c r="AC52" s="11">
        <v>12.55</v>
      </c>
      <c r="AD52" s="11">
        <v>51.69</v>
      </c>
      <c r="AE52" s="11">
        <v>13.32</v>
      </c>
      <c r="AF52" s="11">
        <v>27.13</v>
      </c>
      <c r="AG52" s="346">
        <v>0.49</v>
      </c>
      <c r="AH52" s="11">
        <v>0.49</v>
      </c>
      <c r="AJ52" s="16">
        <f t="shared" si="4"/>
        <v>0</v>
      </c>
      <c r="AK52" s="16"/>
      <c r="AL52" s="355">
        <f t="shared" si="5"/>
        <v>4.2420382165605091</v>
      </c>
      <c r="AO52" s="11">
        <v>424</v>
      </c>
      <c r="AP52" s="11">
        <v>7.38</v>
      </c>
      <c r="AQ52" s="11">
        <v>30.73</v>
      </c>
      <c r="AR52" s="11">
        <v>10.09</v>
      </c>
      <c r="AS52" s="11">
        <v>21.14</v>
      </c>
      <c r="AT52" s="346">
        <v>0.49</v>
      </c>
      <c r="AU52" s="16">
        <v>0.48</v>
      </c>
      <c r="AW52" s="16">
        <f t="shared" si="6"/>
        <v>-1.0000000000000009E-2</v>
      </c>
      <c r="AX52" s="16"/>
      <c r="AY52" s="355">
        <f t="shared" si="7"/>
        <v>3.2133757961783438</v>
      </c>
    </row>
    <row r="53" spans="2:51" x14ac:dyDescent="0.25">
      <c r="B53" s="11">
        <v>386</v>
      </c>
      <c r="C53" s="11">
        <v>7.6</v>
      </c>
      <c r="D53" s="11">
        <v>18.55</v>
      </c>
      <c r="E53" s="11">
        <v>10.7</v>
      </c>
      <c r="F53" s="11">
        <v>16.420000000000002</v>
      </c>
      <c r="G53" s="346">
        <v>0.64</v>
      </c>
      <c r="H53" s="11">
        <v>0.65</v>
      </c>
      <c r="J53" s="16">
        <f t="shared" si="0"/>
        <v>1.0000000000000009E-2</v>
      </c>
      <c r="K53" s="16"/>
      <c r="L53" s="355">
        <f t="shared" si="1"/>
        <v>3.4076433121019103</v>
      </c>
      <c r="O53" s="11">
        <v>334</v>
      </c>
      <c r="P53" s="11">
        <v>2.61</v>
      </c>
      <c r="Q53" s="11">
        <v>22.97</v>
      </c>
      <c r="R53" s="11">
        <v>6.28</v>
      </c>
      <c r="S53" s="11">
        <v>18.46</v>
      </c>
      <c r="T53" s="346">
        <v>0.34</v>
      </c>
      <c r="U53" s="11">
        <v>0.34</v>
      </c>
      <c r="W53" s="16">
        <f t="shared" si="2"/>
        <v>0</v>
      </c>
      <c r="X53" s="16"/>
      <c r="Y53" s="355">
        <f t="shared" si="3"/>
        <v>2</v>
      </c>
      <c r="AB53" s="11">
        <v>158</v>
      </c>
      <c r="AC53" s="11">
        <v>11.54</v>
      </c>
      <c r="AD53" s="11">
        <v>36.28</v>
      </c>
      <c r="AE53" s="11">
        <v>13.33</v>
      </c>
      <c r="AF53" s="11">
        <v>22.96</v>
      </c>
      <c r="AG53" s="346">
        <v>0.56000000000000005</v>
      </c>
      <c r="AH53" s="11">
        <v>0.57999999999999996</v>
      </c>
      <c r="AJ53" s="16">
        <f t="shared" si="4"/>
        <v>1.9999999999999907E-2</v>
      </c>
      <c r="AK53" s="16"/>
      <c r="AL53" s="355">
        <f t="shared" si="5"/>
        <v>4.2452229299363058</v>
      </c>
      <c r="AO53" s="11">
        <v>115</v>
      </c>
      <c r="AP53" s="11">
        <v>6.66</v>
      </c>
      <c r="AQ53" s="11">
        <v>22</v>
      </c>
      <c r="AR53" s="11">
        <v>10.19</v>
      </c>
      <c r="AS53" s="11">
        <v>17.89</v>
      </c>
      <c r="AT53" s="346">
        <v>0.55000000000000004</v>
      </c>
      <c r="AU53" s="16">
        <v>0.56999999999999995</v>
      </c>
      <c r="AW53" s="16">
        <f t="shared" si="6"/>
        <v>1.9999999999999907E-2</v>
      </c>
      <c r="AX53" s="16"/>
      <c r="AY53" s="355">
        <f t="shared" si="7"/>
        <v>3.2452229299363053</v>
      </c>
    </row>
    <row r="54" spans="2:51" x14ac:dyDescent="0.25">
      <c r="B54" s="11">
        <v>262</v>
      </c>
      <c r="C54" s="11">
        <v>7.97</v>
      </c>
      <c r="D54" s="11">
        <v>15.5</v>
      </c>
      <c r="E54" s="11">
        <v>10.74</v>
      </c>
      <c r="F54" s="11">
        <v>14.72</v>
      </c>
      <c r="G54" s="346">
        <v>0.72</v>
      </c>
      <c r="H54" s="11">
        <v>0.73</v>
      </c>
      <c r="J54" s="16">
        <f t="shared" si="0"/>
        <v>1.0000000000000009E-2</v>
      </c>
      <c r="K54" s="16"/>
      <c r="L54" s="355">
        <f t="shared" si="1"/>
        <v>3.4203821656050954</v>
      </c>
      <c r="O54" s="11">
        <v>450</v>
      </c>
      <c r="P54" s="11">
        <v>2.58</v>
      </c>
      <c r="Q54" s="11">
        <v>11.99</v>
      </c>
      <c r="R54" s="11">
        <v>6.35</v>
      </c>
      <c r="S54" s="11">
        <v>12.91</v>
      </c>
      <c r="T54" s="346">
        <v>0.46</v>
      </c>
      <c r="U54" s="11">
        <v>0.49</v>
      </c>
      <c r="W54" s="16">
        <f t="shared" si="2"/>
        <v>2.9999999999999971E-2</v>
      </c>
      <c r="X54" s="16"/>
      <c r="Y54" s="355">
        <f t="shared" si="3"/>
        <v>2.0222929936305731</v>
      </c>
      <c r="AB54" s="11">
        <v>226</v>
      </c>
      <c r="AC54" s="11">
        <v>12.41</v>
      </c>
      <c r="AD54" s="11">
        <v>42.85</v>
      </c>
      <c r="AE54" s="11">
        <v>13.37</v>
      </c>
      <c r="AF54" s="11">
        <v>24.55</v>
      </c>
      <c r="AG54" s="346">
        <v>0.54</v>
      </c>
      <c r="AH54" s="11">
        <v>0.54</v>
      </c>
      <c r="AJ54" s="16">
        <f t="shared" si="4"/>
        <v>0</v>
      </c>
      <c r="AK54" s="16"/>
      <c r="AL54" s="355">
        <f t="shared" si="5"/>
        <v>4.2579617834394901</v>
      </c>
      <c r="AO54" s="11">
        <v>17</v>
      </c>
      <c r="AP54" s="11">
        <v>6.87</v>
      </c>
      <c r="AQ54" s="11">
        <v>24.73</v>
      </c>
      <c r="AR54" s="11">
        <v>10.220000000000001</v>
      </c>
      <c r="AS54" s="11">
        <v>18.87</v>
      </c>
      <c r="AT54" s="346">
        <v>0.53</v>
      </c>
      <c r="AU54" s="16">
        <v>0.54</v>
      </c>
      <c r="AW54" s="16">
        <f t="shared" si="6"/>
        <v>1.0000000000000009E-2</v>
      </c>
      <c r="AX54" s="16"/>
      <c r="AY54" s="355">
        <f t="shared" si="7"/>
        <v>3.2547770700636942</v>
      </c>
    </row>
    <row r="55" spans="2:51" x14ac:dyDescent="0.25">
      <c r="B55" s="11">
        <v>277</v>
      </c>
      <c r="C55" s="11">
        <v>6.45</v>
      </c>
      <c r="D55" s="11">
        <v>22.75</v>
      </c>
      <c r="E55" s="11">
        <v>10.74</v>
      </c>
      <c r="F55" s="11">
        <v>19.71</v>
      </c>
      <c r="G55" s="346">
        <v>0.53</v>
      </c>
      <c r="H55" s="11">
        <v>0.54</v>
      </c>
      <c r="J55" s="16">
        <f t="shared" si="0"/>
        <v>1.0000000000000009E-2</v>
      </c>
      <c r="K55" s="16"/>
      <c r="L55" s="355">
        <f t="shared" si="1"/>
        <v>3.4203821656050954</v>
      </c>
      <c r="O55" s="11">
        <v>436</v>
      </c>
      <c r="P55" s="11">
        <v>2.87</v>
      </c>
      <c r="Q55" s="11">
        <v>33.21</v>
      </c>
      <c r="R55" s="11">
        <v>6.5</v>
      </c>
      <c r="S55" s="11">
        <v>22.1</v>
      </c>
      <c r="T55" s="346">
        <v>0.28999999999999998</v>
      </c>
      <c r="U55" s="11">
        <v>0.28999999999999998</v>
      </c>
      <c r="W55" s="16">
        <f t="shared" si="2"/>
        <v>0</v>
      </c>
      <c r="X55" s="16"/>
      <c r="Y55" s="355">
        <f t="shared" si="3"/>
        <v>2.0700636942675157</v>
      </c>
      <c r="AB55" s="11">
        <v>98</v>
      </c>
      <c r="AC55" s="11">
        <v>10.27</v>
      </c>
      <c r="AD55" s="11">
        <v>33.880000000000003</v>
      </c>
      <c r="AE55" s="11">
        <v>13.41</v>
      </c>
      <c r="AF55" s="11">
        <v>22.68</v>
      </c>
      <c r="AG55" s="346">
        <v>0.55000000000000004</v>
      </c>
      <c r="AH55" s="11">
        <v>0.59</v>
      </c>
      <c r="AJ55" s="16">
        <f t="shared" si="4"/>
        <v>3.9999999999999925E-2</v>
      </c>
      <c r="AK55" s="16"/>
      <c r="AL55" s="355">
        <f t="shared" si="5"/>
        <v>4.2707006369426752</v>
      </c>
      <c r="AO55" s="11">
        <v>177</v>
      </c>
      <c r="AP55" s="11">
        <v>7.09</v>
      </c>
      <c r="AQ55" s="11">
        <v>29.4</v>
      </c>
      <c r="AR55" s="11">
        <v>10.26</v>
      </c>
      <c r="AS55" s="11">
        <v>21.3</v>
      </c>
      <c r="AT55" s="346">
        <v>0.49</v>
      </c>
      <c r="AU55" s="16">
        <v>0.48</v>
      </c>
      <c r="AW55" s="16">
        <f t="shared" si="6"/>
        <v>-1.0000000000000009E-2</v>
      </c>
      <c r="AX55" s="16"/>
      <c r="AY55" s="355">
        <f t="shared" si="7"/>
        <v>3.2675159235668789</v>
      </c>
    </row>
    <row r="56" spans="2:51" x14ac:dyDescent="0.25">
      <c r="B56" s="11">
        <v>192</v>
      </c>
      <c r="C56" s="11">
        <v>7.48</v>
      </c>
      <c r="D56" s="11">
        <v>47.43</v>
      </c>
      <c r="E56" s="11">
        <v>10.78</v>
      </c>
      <c r="F56" s="11">
        <v>27.28</v>
      </c>
      <c r="G56" s="346">
        <v>0.4</v>
      </c>
      <c r="H56" s="11">
        <v>0.4</v>
      </c>
      <c r="J56" s="16">
        <f t="shared" si="0"/>
        <v>0</v>
      </c>
      <c r="K56" s="16"/>
      <c r="L56" s="355">
        <f t="shared" si="1"/>
        <v>3.4331210191082797</v>
      </c>
      <c r="O56" s="11">
        <v>270</v>
      </c>
      <c r="P56" s="11">
        <v>2.95</v>
      </c>
      <c r="Q56" s="11">
        <v>13.52</v>
      </c>
      <c r="R56" s="11">
        <v>6.53</v>
      </c>
      <c r="S56" s="11">
        <v>13.98</v>
      </c>
      <c r="T56" s="346">
        <v>0.47</v>
      </c>
      <c r="U56" s="11">
        <v>0.47</v>
      </c>
      <c r="W56" s="16">
        <f t="shared" si="2"/>
        <v>0</v>
      </c>
      <c r="X56" s="16"/>
      <c r="Y56" s="355">
        <f t="shared" si="3"/>
        <v>2.0796178343949046</v>
      </c>
      <c r="AB56" s="11">
        <v>47</v>
      </c>
      <c r="AC56" s="11">
        <v>11.52</v>
      </c>
      <c r="AD56" s="11">
        <v>52.18</v>
      </c>
      <c r="AE56" s="11">
        <v>13.51</v>
      </c>
      <c r="AF56" s="11">
        <v>28.56</v>
      </c>
      <c r="AG56" s="346">
        <v>0.47</v>
      </c>
      <c r="AH56" s="11">
        <v>0.47</v>
      </c>
      <c r="AJ56" s="16">
        <f t="shared" si="4"/>
        <v>0</v>
      </c>
      <c r="AK56" s="16"/>
      <c r="AL56" s="355">
        <f t="shared" si="5"/>
        <v>4.3025477707006363</v>
      </c>
      <c r="AO56" s="11">
        <v>157</v>
      </c>
      <c r="AP56" s="11">
        <v>6.13</v>
      </c>
      <c r="AQ56" s="11">
        <v>25.43</v>
      </c>
      <c r="AR56" s="11">
        <v>10.28</v>
      </c>
      <c r="AS56" s="11">
        <v>19.350000000000001</v>
      </c>
      <c r="AT56" s="346">
        <v>0.49</v>
      </c>
      <c r="AU56" s="16">
        <v>0.53</v>
      </c>
      <c r="AW56" s="16">
        <f t="shared" si="6"/>
        <v>4.0000000000000036E-2</v>
      </c>
      <c r="AX56" s="16"/>
      <c r="AY56" s="355">
        <f t="shared" si="7"/>
        <v>3.2738853503184711</v>
      </c>
    </row>
    <row r="57" spans="2:51" x14ac:dyDescent="0.25">
      <c r="B57" s="11">
        <v>44</v>
      </c>
      <c r="C57" s="11">
        <v>6.61</v>
      </c>
      <c r="D57" s="11">
        <v>21.97</v>
      </c>
      <c r="E57" s="11">
        <v>10.82</v>
      </c>
      <c r="F57" s="11">
        <v>18.8</v>
      </c>
      <c r="G57" s="346">
        <v>0.55000000000000004</v>
      </c>
      <c r="H57" s="11">
        <v>0.57999999999999996</v>
      </c>
      <c r="J57" s="16">
        <f t="shared" si="0"/>
        <v>2.9999999999999916E-2</v>
      </c>
      <c r="K57" s="16"/>
      <c r="L57" s="355">
        <f t="shared" si="1"/>
        <v>3.4458598726114649</v>
      </c>
      <c r="O57" s="11">
        <v>506</v>
      </c>
      <c r="P57" s="11">
        <v>2.54</v>
      </c>
      <c r="Q57" s="11">
        <v>8.34</v>
      </c>
      <c r="R57" s="11">
        <v>6.53</v>
      </c>
      <c r="S57" s="11">
        <v>11.87</v>
      </c>
      <c r="T57" s="346">
        <v>0.55000000000000004</v>
      </c>
      <c r="U57" s="11">
        <v>0.55000000000000004</v>
      </c>
      <c r="W57" s="16">
        <f t="shared" si="2"/>
        <v>0</v>
      </c>
      <c r="X57" s="16"/>
      <c r="Y57" s="355">
        <f t="shared" si="3"/>
        <v>2.0796178343949046</v>
      </c>
      <c r="AB57" s="11">
        <v>230</v>
      </c>
      <c r="AC57" s="11">
        <v>13.21</v>
      </c>
      <c r="AD57" s="11">
        <v>43.79</v>
      </c>
      <c r="AE57" s="11">
        <v>13.57</v>
      </c>
      <c r="AF57" s="11">
        <v>24.92</v>
      </c>
      <c r="AG57" s="346">
        <v>0.55000000000000004</v>
      </c>
      <c r="AH57" s="11">
        <v>0.54</v>
      </c>
      <c r="AJ57" s="16">
        <f t="shared" si="4"/>
        <v>-1.0000000000000009E-2</v>
      </c>
      <c r="AK57" s="16"/>
      <c r="AL57" s="355">
        <f t="shared" si="5"/>
        <v>4.3216560509554141</v>
      </c>
      <c r="AO57" s="11">
        <v>61</v>
      </c>
      <c r="AP57" s="11">
        <v>7.59</v>
      </c>
      <c r="AQ57" s="11">
        <v>24.83</v>
      </c>
      <c r="AR57" s="11">
        <v>10.36</v>
      </c>
      <c r="AS57" s="11">
        <v>19.43</v>
      </c>
      <c r="AT57" s="346">
        <v>0.55000000000000004</v>
      </c>
      <c r="AU57" s="16">
        <v>0.53</v>
      </c>
      <c r="AW57" s="16">
        <f t="shared" si="6"/>
        <v>-2.0000000000000018E-2</v>
      </c>
      <c r="AX57" s="16"/>
      <c r="AY57" s="355">
        <f t="shared" si="7"/>
        <v>3.2993630573248405</v>
      </c>
    </row>
    <row r="58" spans="2:51" x14ac:dyDescent="0.25">
      <c r="B58" s="11">
        <v>339</v>
      </c>
      <c r="C58" s="11">
        <v>6.55</v>
      </c>
      <c r="D58" s="11">
        <v>26.96</v>
      </c>
      <c r="E58" s="11">
        <v>10.94</v>
      </c>
      <c r="F58" s="11">
        <v>20.89</v>
      </c>
      <c r="G58" s="346">
        <v>0.49</v>
      </c>
      <c r="H58" s="11">
        <v>0.52</v>
      </c>
      <c r="J58" s="16">
        <f t="shared" si="0"/>
        <v>3.0000000000000027E-2</v>
      </c>
      <c r="K58" s="16"/>
      <c r="L58" s="355">
        <f t="shared" si="1"/>
        <v>3.484076433121019</v>
      </c>
      <c r="O58" s="11">
        <v>555</v>
      </c>
      <c r="P58" s="11">
        <v>3.05</v>
      </c>
      <c r="Q58" s="11">
        <v>17.12</v>
      </c>
      <c r="R58" s="11">
        <v>6.53</v>
      </c>
      <c r="S58" s="11">
        <v>15.5</v>
      </c>
      <c r="T58" s="346">
        <v>0.42</v>
      </c>
      <c r="U58" s="11">
        <v>0.42</v>
      </c>
      <c r="W58" s="16">
        <f t="shared" si="2"/>
        <v>0</v>
      </c>
      <c r="X58" s="16"/>
      <c r="Y58" s="355">
        <f t="shared" si="3"/>
        <v>2.0796178343949046</v>
      </c>
      <c r="AB58" s="11">
        <v>218</v>
      </c>
      <c r="AC58" s="11">
        <v>12.61</v>
      </c>
      <c r="AD58" s="11">
        <v>38.67</v>
      </c>
      <c r="AE58" s="11">
        <v>13.81</v>
      </c>
      <c r="AF58" s="11">
        <v>23.37</v>
      </c>
      <c r="AG58" s="346">
        <v>0.56999999999999995</v>
      </c>
      <c r="AH58" s="11">
        <v>0.59</v>
      </c>
      <c r="AJ58" s="16">
        <f t="shared" si="4"/>
        <v>2.0000000000000018E-2</v>
      </c>
      <c r="AK58" s="16"/>
      <c r="AL58" s="355">
        <f t="shared" si="5"/>
        <v>4.3980891719745223</v>
      </c>
      <c r="AO58" s="11">
        <v>356</v>
      </c>
      <c r="AP58" s="11">
        <v>7.44</v>
      </c>
      <c r="AQ58" s="11">
        <v>25.13</v>
      </c>
      <c r="AR58" s="11">
        <v>10.4</v>
      </c>
      <c r="AS58" s="11">
        <v>18.79</v>
      </c>
      <c r="AT58" s="346">
        <v>0.54</v>
      </c>
      <c r="AU58" s="16">
        <v>0.55000000000000004</v>
      </c>
      <c r="AW58" s="16">
        <f t="shared" si="6"/>
        <v>1.0000000000000009E-2</v>
      </c>
      <c r="AX58" s="16"/>
      <c r="AY58" s="355">
        <f t="shared" si="7"/>
        <v>3.3121019108280256</v>
      </c>
    </row>
    <row r="59" spans="2:51" x14ac:dyDescent="0.25">
      <c r="B59" s="11">
        <v>137</v>
      </c>
      <c r="C59" s="11">
        <v>7.87</v>
      </c>
      <c r="D59" s="11">
        <v>24.12</v>
      </c>
      <c r="E59" s="11">
        <v>11.01</v>
      </c>
      <c r="F59" s="11">
        <v>19.39</v>
      </c>
      <c r="G59" s="346">
        <v>0.56999999999999995</v>
      </c>
      <c r="H59" s="11">
        <v>0.56999999999999995</v>
      </c>
      <c r="J59" s="16">
        <f t="shared" si="0"/>
        <v>0</v>
      </c>
      <c r="K59" s="16"/>
      <c r="L59" s="355">
        <f t="shared" si="1"/>
        <v>3.5063694267515921</v>
      </c>
      <c r="O59" s="11">
        <v>539</v>
      </c>
      <c r="P59" s="11">
        <v>3.07</v>
      </c>
      <c r="Q59" s="11">
        <v>9.5</v>
      </c>
      <c r="R59" s="11">
        <v>6.59</v>
      </c>
      <c r="S59" s="11">
        <v>11.57</v>
      </c>
      <c r="T59" s="346">
        <v>0.56999999999999995</v>
      </c>
      <c r="U59" s="11">
        <v>0.56999999999999995</v>
      </c>
      <c r="W59" s="16">
        <f t="shared" si="2"/>
        <v>0</v>
      </c>
      <c r="X59" s="16"/>
      <c r="Y59" s="355">
        <f t="shared" si="3"/>
        <v>2.0987261146496814</v>
      </c>
      <c r="AB59" s="11">
        <v>311</v>
      </c>
      <c r="AC59" s="11">
        <v>11.08</v>
      </c>
      <c r="AD59" s="11">
        <v>38.74</v>
      </c>
      <c r="AE59" s="11">
        <v>13.91</v>
      </c>
      <c r="AF59" s="11">
        <v>24.01</v>
      </c>
      <c r="AG59" s="346">
        <v>0.53</v>
      </c>
      <c r="AH59" s="11">
        <v>0.57999999999999996</v>
      </c>
      <c r="AJ59" s="16">
        <f t="shared" si="4"/>
        <v>4.9999999999999933E-2</v>
      </c>
      <c r="AK59" s="16"/>
      <c r="AL59" s="355">
        <f t="shared" si="5"/>
        <v>4.4299363057324843</v>
      </c>
      <c r="AO59" s="11">
        <v>114</v>
      </c>
      <c r="AP59" s="11">
        <v>6.44</v>
      </c>
      <c r="AQ59" s="11">
        <v>24.27</v>
      </c>
      <c r="AR59" s="11">
        <v>10.44</v>
      </c>
      <c r="AS59" s="11">
        <v>19.100000000000001</v>
      </c>
      <c r="AT59" s="346">
        <v>0.51</v>
      </c>
      <c r="AU59" s="16">
        <v>0.55000000000000004</v>
      </c>
      <c r="AW59" s="16">
        <f t="shared" si="6"/>
        <v>4.0000000000000036E-2</v>
      </c>
      <c r="AX59" s="16"/>
      <c r="AY59" s="355">
        <f t="shared" si="7"/>
        <v>3.3248407643312099</v>
      </c>
    </row>
    <row r="60" spans="2:51" x14ac:dyDescent="0.25">
      <c r="B60" s="11">
        <v>379</v>
      </c>
      <c r="C60" s="11">
        <v>8.11</v>
      </c>
      <c r="D60" s="11">
        <v>18.440000000000001</v>
      </c>
      <c r="E60" s="11">
        <v>11.09</v>
      </c>
      <c r="F60" s="11">
        <v>16.66</v>
      </c>
      <c r="G60" s="346">
        <v>0.66</v>
      </c>
      <c r="H60" s="11">
        <v>0.67</v>
      </c>
      <c r="J60" s="16">
        <f t="shared" si="0"/>
        <v>1.0000000000000009E-2</v>
      </c>
      <c r="K60" s="16"/>
      <c r="L60" s="355">
        <f t="shared" si="1"/>
        <v>3.5318471337579616</v>
      </c>
      <c r="O60" s="11">
        <v>510</v>
      </c>
      <c r="P60" s="11">
        <v>2.38</v>
      </c>
      <c r="Q60" s="11">
        <v>15</v>
      </c>
      <c r="R60" s="11">
        <v>6.6</v>
      </c>
      <c r="S60" s="11">
        <v>15.02</v>
      </c>
      <c r="T60" s="346">
        <v>0.4</v>
      </c>
      <c r="U60" s="11">
        <v>0.44</v>
      </c>
      <c r="W60" s="16">
        <f t="shared" si="2"/>
        <v>3.999999999999998E-2</v>
      </c>
      <c r="X60" s="16"/>
      <c r="Y60" s="355">
        <f t="shared" si="3"/>
        <v>2.1019108280254777</v>
      </c>
      <c r="AB60" s="11">
        <v>194</v>
      </c>
      <c r="AC60" s="11">
        <v>13.93</v>
      </c>
      <c r="AD60" s="11">
        <v>61.44</v>
      </c>
      <c r="AE60" s="11">
        <v>14.04</v>
      </c>
      <c r="AF60" s="11">
        <v>30.81</v>
      </c>
      <c r="AG60" s="346">
        <v>0.48</v>
      </c>
      <c r="AH60" s="11">
        <v>0.46</v>
      </c>
      <c r="AJ60" s="16">
        <f t="shared" si="4"/>
        <v>-1.9999999999999962E-2</v>
      </c>
      <c r="AK60" s="16"/>
      <c r="AL60" s="355">
        <f t="shared" si="5"/>
        <v>4.4713375796178338</v>
      </c>
      <c r="AO60" s="11">
        <v>22</v>
      </c>
      <c r="AP60" s="11">
        <v>6.17</v>
      </c>
      <c r="AQ60" s="11">
        <v>20.64</v>
      </c>
      <c r="AR60" s="11">
        <v>10.48</v>
      </c>
      <c r="AS60" s="11">
        <v>17.64</v>
      </c>
      <c r="AT60" s="346">
        <v>0.55000000000000004</v>
      </c>
      <c r="AU60" s="16">
        <v>0.59</v>
      </c>
      <c r="AW60" s="16">
        <f t="shared" si="6"/>
        <v>3.9999999999999925E-2</v>
      </c>
      <c r="AX60" s="16"/>
      <c r="AY60" s="355">
        <f t="shared" si="7"/>
        <v>3.3375796178343951</v>
      </c>
    </row>
    <row r="61" spans="2:51" x14ac:dyDescent="0.25">
      <c r="B61" s="11">
        <v>245</v>
      </c>
      <c r="C61" s="11">
        <v>5.63</v>
      </c>
      <c r="D61" s="11">
        <v>32.89</v>
      </c>
      <c r="E61" s="11">
        <v>11.15</v>
      </c>
      <c r="F61" s="11">
        <v>25.8</v>
      </c>
      <c r="G61" s="346">
        <v>0.41</v>
      </c>
      <c r="H61" s="11">
        <v>0.43</v>
      </c>
      <c r="J61" s="16">
        <f t="shared" si="0"/>
        <v>2.0000000000000018E-2</v>
      </c>
      <c r="K61" s="16"/>
      <c r="L61" s="355">
        <f t="shared" si="1"/>
        <v>3.5509554140127388</v>
      </c>
      <c r="O61" s="11">
        <v>25</v>
      </c>
      <c r="P61" s="11">
        <v>2.41</v>
      </c>
      <c r="Q61" s="11">
        <v>8.6199999999999992</v>
      </c>
      <c r="R61" s="11">
        <v>6.65</v>
      </c>
      <c r="S61" s="11">
        <v>11.48</v>
      </c>
      <c r="T61" s="346">
        <v>0.53</v>
      </c>
      <c r="U61" s="11">
        <v>0.57999999999999996</v>
      </c>
      <c r="W61" s="16">
        <f t="shared" si="2"/>
        <v>4.9999999999999933E-2</v>
      </c>
      <c r="X61" s="16"/>
      <c r="Y61" s="355">
        <f t="shared" si="3"/>
        <v>2.1178343949044587</v>
      </c>
      <c r="AB61" s="11">
        <v>151</v>
      </c>
      <c r="AC61" s="11">
        <v>13.08</v>
      </c>
      <c r="AD61" s="11">
        <v>64.430000000000007</v>
      </c>
      <c r="AE61" s="11">
        <v>14.13</v>
      </c>
      <c r="AF61" s="11">
        <v>31.12</v>
      </c>
      <c r="AG61" s="346">
        <v>0.45</v>
      </c>
      <c r="AH61" s="11">
        <v>0.45</v>
      </c>
      <c r="AJ61" s="16">
        <f t="shared" si="4"/>
        <v>0</v>
      </c>
      <c r="AK61" s="16"/>
      <c r="AL61" s="355">
        <f t="shared" si="5"/>
        <v>4.5</v>
      </c>
      <c r="AO61" s="11">
        <v>393</v>
      </c>
      <c r="AP61" s="11">
        <v>7.76</v>
      </c>
      <c r="AQ61" s="11">
        <v>34.090000000000003</v>
      </c>
      <c r="AR61" s="11">
        <v>10.5</v>
      </c>
      <c r="AS61" s="11">
        <v>21.79</v>
      </c>
      <c r="AT61" s="346">
        <v>0.48</v>
      </c>
      <c r="AU61" s="16">
        <v>0.48</v>
      </c>
      <c r="AW61" s="16">
        <f t="shared" si="6"/>
        <v>0</v>
      </c>
      <c r="AX61" s="16"/>
      <c r="AY61" s="355">
        <f t="shared" si="7"/>
        <v>3.3439490445859872</v>
      </c>
    </row>
    <row r="62" spans="2:51" x14ac:dyDescent="0.25">
      <c r="B62" s="11">
        <v>22</v>
      </c>
      <c r="C62" s="11">
        <v>8</v>
      </c>
      <c r="D62" s="11">
        <v>15.91</v>
      </c>
      <c r="E62" s="11">
        <v>11.16</v>
      </c>
      <c r="F62" s="11">
        <v>15.57</v>
      </c>
      <c r="G62" s="346">
        <v>0.71</v>
      </c>
      <c r="H62" s="11">
        <v>0.72</v>
      </c>
      <c r="J62" s="16">
        <f t="shared" si="0"/>
        <v>1.0000000000000009E-2</v>
      </c>
      <c r="K62" s="16"/>
      <c r="L62" s="355">
        <f t="shared" si="1"/>
        <v>3.5541401273885351</v>
      </c>
      <c r="O62" s="11">
        <v>449</v>
      </c>
      <c r="P62" s="11">
        <v>3.23</v>
      </c>
      <c r="Q62" s="11">
        <v>16.760000000000002</v>
      </c>
      <c r="R62" s="11">
        <v>6.66</v>
      </c>
      <c r="S62" s="11">
        <v>15.4</v>
      </c>
      <c r="T62" s="346">
        <v>0.44</v>
      </c>
      <c r="U62" s="11">
        <v>0.43</v>
      </c>
      <c r="W62" s="16">
        <f t="shared" si="2"/>
        <v>-1.0000000000000009E-2</v>
      </c>
      <c r="X62" s="16"/>
      <c r="Y62" s="355">
        <f t="shared" si="3"/>
        <v>2.1210191082802545</v>
      </c>
      <c r="AB62" s="11">
        <v>260</v>
      </c>
      <c r="AC62" s="11">
        <v>14.01</v>
      </c>
      <c r="AD62" s="11">
        <v>51.26</v>
      </c>
      <c r="AE62" s="11">
        <v>14.23</v>
      </c>
      <c r="AF62" s="11">
        <v>27.14</v>
      </c>
      <c r="AG62" s="346">
        <v>0.52</v>
      </c>
      <c r="AH62" s="11">
        <v>0.52</v>
      </c>
      <c r="AJ62" s="16">
        <f t="shared" si="4"/>
        <v>0</v>
      </c>
      <c r="AK62" s="16"/>
      <c r="AL62" s="355">
        <f t="shared" si="5"/>
        <v>4.531847133757962</v>
      </c>
      <c r="AO62" s="11">
        <v>349</v>
      </c>
      <c r="AP62" s="11">
        <v>7.93</v>
      </c>
      <c r="AQ62" s="11">
        <v>25.31</v>
      </c>
      <c r="AR62" s="11">
        <v>10.6</v>
      </c>
      <c r="AS62" s="11">
        <v>18.91</v>
      </c>
      <c r="AT62" s="346">
        <v>0.56000000000000005</v>
      </c>
      <c r="AU62" s="16">
        <v>0.56000000000000005</v>
      </c>
      <c r="AW62" s="16">
        <f t="shared" si="6"/>
        <v>0</v>
      </c>
      <c r="AX62" s="16"/>
      <c r="AY62" s="355">
        <f t="shared" si="7"/>
        <v>3.3757961783439487</v>
      </c>
    </row>
    <row r="63" spans="2:51" x14ac:dyDescent="0.25">
      <c r="B63" s="11">
        <v>38</v>
      </c>
      <c r="C63" s="11">
        <v>7.79</v>
      </c>
      <c r="D63" s="11">
        <v>13.79</v>
      </c>
      <c r="E63" s="11">
        <v>11.24</v>
      </c>
      <c r="F63" s="11">
        <v>14.38</v>
      </c>
      <c r="G63" s="346">
        <v>0.75</v>
      </c>
      <c r="H63" s="11">
        <v>0.78</v>
      </c>
      <c r="J63" s="16">
        <f t="shared" si="0"/>
        <v>3.0000000000000027E-2</v>
      </c>
      <c r="K63" s="16"/>
      <c r="L63" s="355">
        <f t="shared" si="1"/>
        <v>3.5796178343949046</v>
      </c>
      <c r="O63" s="11">
        <v>205</v>
      </c>
      <c r="P63" s="11">
        <v>3.29</v>
      </c>
      <c r="Q63" s="11">
        <v>10.77</v>
      </c>
      <c r="R63" s="11">
        <v>6.68</v>
      </c>
      <c r="S63" s="11">
        <v>12.32</v>
      </c>
      <c r="T63" s="346">
        <v>0.55000000000000004</v>
      </c>
      <c r="U63" s="11">
        <v>0.54</v>
      </c>
      <c r="W63" s="16">
        <f t="shared" si="2"/>
        <v>-1.0000000000000009E-2</v>
      </c>
      <c r="X63" s="16"/>
      <c r="Y63" s="355">
        <f t="shared" si="3"/>
        <v>2.1273885350318471</v>
      </c>
      <c r="AB63" s="11">
        <v>83</v>
      </c>
      <c r="AC63" s="11">
        <v>13.98</v>
      </c>
      <c r="AD63" s="11">
        <v>55.45</v>
      </c>
      <c r="AE63" s="11">
        <v>14.29</v>
      </c>
      <c r="AF63" s="11">
        <v>28.25</v>
      </c>
      <c r="AG63" s="346">
        <v>0.5</v>
      </c>
      <c r="AH63" s="11">
        <v>0.51</v>
      </c>
      <c r="AJ63" s="16">
        <f t="shared" si="4"/>
        <v>1.0000000000000009E-2</v>
      </c>
      <c r="AK63" s="16"/>
      <c r="AL63" s="355">
        <f t="shared" si="5"/>
        <v>4.5509554140127388</v>
      </c>
      <c r="AO63" s="11">
        <v>374</v>
      </c>
      <c r="AP63" s="11">
        <v>8.4</v>
      </c>
      <c r="AQ63" s="11">
        <v>27.56</v>
      </c>
      <c r="AR63" s="11">
        <v>10.79</v>
      </c>
      <c r="AS63" s="11">
        <v>19.66</v>
      </c>
      <c r="AT63" s="346">
        <v>0.55000000000000004</v>
      </c>
      <c r="AU63" s="16">
        <v>0.55000000000000004</v>
      </c>
      <c r="AW63" s="16">
        <f t="shared" si="6"/>
        <v>0</v>
      </c>
      <c r="AX63" s="16"/>
      <c r="AY63" s="355">
        <f t="shared" si="7"/>
        <v>3.436305732484076</v>
      </c>
    </row>
    <row r="64" spans="2:51" x14ac:dyDescent="0.25">
      <c r="B64" s="11">
        <v>416</v>
      </c>
      <c r="C64" s="11">
        <v>8.17</v>
      </c>
      <c r="D64" s="11">
        <v>37.840000000000003</v>
      </c>
      <c r="E64" s="11">
        <v>11.53</v>
      </c>
      <c r="F64" s="11">
        <v>23.47</v>
      </c>
      <c r="G64" s="346">
        <v>0.46</v>
      </c>
      <c r="H64" s="11">
        <v>0.49</v>
      </c>
      <c r="J64" s="16">
        <f t="shared" si="0"/>
        <v>2.9999999999999971E-2</v>
      </c>
      <c r="K64" s="16"/>
      <c r="L64" s="355">
        <f t="shared" si="1"/>
        <v>3.6719745222929934</v>
      </c>
      <c r="O64" s="11">
        <v>579</v>
      </c>
      <c r="P64" s="11">
        <v>3.19</v>
      </c>
      <c r="Q64" s="11">
        <v>27.65</v>
      </c>
      <c r="R64" s="11">
        <v>6.79</v>
      </c>
      <c r="S64" s="11">
        <v>19.600000000000001</v>
      </c>
      <c r="T64" s="346">
        <v>0.34</v>
      </c>
      <c r="U64" s="11">
        <v>0.35</v>
      </c>
      <c r="W64" s="16">
        <f t="shared" si="2"/>
        <v>9.9999999999999534E-3</v>
      </c>
      <c r="X64" s="16"/>
      <c r="Y64" s="355">
        <f t="shared" si="3"/>
        <v>2.1624203821656049</v>
      </c>
      <c r="AB64" s="11">
        <v>124</v>
      </c>
      <c r="AC64" s="11">
        <v>13.35</v>
      </c>
      <c r="AD64" s="11">
        <v>36.82</v>
      </c>
      <c r="AE64" s="11">
        <v>14.39</v>
      </c>
      <c r="AF64" s="11">
        <v>22.95</v>
      </c>
      <c r="AG64" s="346">
        <v>0.6</v>
      </c>
      <c r="AH64" s="11">
        <v>0.63</v>
      </c>
      <c r="AJ64" s="16">
        <f t="shared" si="4"/>
        <v>3.0000000000000027E-2</v>
      </c>
      <c r="AK64" s="16"/>
      <c r="AL64" s="355">
        <f t="shared" si="5"/>
        <v>4.5828025477707008</v>
      </c>
      <c r="AO64" s="11">
        <v>112</v>
      </c>
      <c r="AP64" s="11">
        <v>7.6</v>
      </c>
      <c r="AQ64" s="11">
        <v>24.15</v>
      </c>
      <c r="AR64" s="11">
        <v>11.06</v>
      </c>
      <c r="AS64" s="11">
        <v>18.88</v>
      </c>
      <c r="AT64" s="346">
        <v>0.56000000000000005</v>
      </c>
      <c r="AU64" s="16">
        <v>0.59</v>
      </c>
      <c r="AW64" s="16">
        <f t="shared" si="6"/>
        <v>2.9999999999999916E-2</v>
      </c>
      <c r="AX64" s="16"/>
      <c r="AY64" s="355">
        <f t="shared" si="7"/>
        <v>3.5222929936305731</v>
      </c>
    </row>
    <row r="65" spans="2:51" x14ac:dyDescent="0.25">
      <c r="B65" s="11">
        <v>414</v>
      </c>
      <c r="C65" s="11">
        <v>7.05</v>
      </c>
      <c r="D65" s="11">
        <v>31.71</v>
      </c>
      <c r="E65" s="11">
        <v>11.81</v>
      </c>
      <c r="F65" s="11">
        <v>22.73</v>
      </c>
      <c r="G65" s="346">
        <v>0.47</v>
      </c>
      <c r="H65" s="11">
        <v>0.52</v>
      </c>
      <c r="J65" s="16">
        <f t="shared" si="0"/>
        <v>5.0000000000000044E-2</v>
      </c>
      <c r="K65" s="16"/>
      <c r="L65" s="355">
        <f t="shared" si="1"/>
        <v>3.7611464968152868</v>
      </c>
      <c r="O65" s="11">
        <v>475</v>
      </c>
      <c r="P65" s="11">
        <v>3.34</v>
      </c>
      <c r="Q65" s="11">
        <v>33.24</v>
      </c>
      <c r="R65" s="11">
        <v>6.81</v>
      </c>
      <c r="S65" s="11">
        <v>21.84</v>
      </c>
      <c r="T65" s="346">
        <v>0.32</v>
      </c>
      <c r="U65" s="11">
        <v>0.31</v>
      </c>
      <c r="W65" s="16">
        <f t="shared" si="2"/>
        <v>-1.0000000000000009E-2</v>
      </c>
      <c r="X65" s="16"/>
      <c r="Y65" s="355">
        <f t="shared" si="3"/>
        <v>2.1687898089171971</v>
      </c>
      <c r="AB65" s="11">
        <v>19</v>
      </c>
      <c r="AC65" s="11">
        <v>11.88</v>
      </c>
      <c r="AD65" s="11">
        <v>44.47</v>
      </c>
      <c r="AE65" s="11">
        <v>14.43</v>
      </c>
      <c r="AF65" s="11">
        <v>26.58</v>
      </c>
      <c r="AG65" s="346">
        <v>0.52</v>
      </c>
      <c r="AH65" s="11">
        <v>0.54</v>
      </c>
      <c r="AJ65" s="16">
        <f t="shared" si="4"/>
        <v>2.0000000000000018E-2</v>
      </c>
      <c r="AK65" s="16"/>
      <c r="AL65" s="355">
        <f t="shared" si="5"/>
        <v>4.5955414012738851</v>
      </c>
      <c r="AO65" s="11">
        <v>464</v>
      </c>
      <c r="AP65" s="11">
        <v>8.07</v>
      </c>
      <c r="AQ65" s="11">
        <v>20.84</v>
      </c>
      <c r="AR65" s="11">
        <v>11.07</v>
      </c>
      <c r="AS65" s="11">
        <v>17.2</v>
      </c>
      <c r="AT65" s="346">
        <v>0.62</v>
      </c>
      <c r="AU65" s="16">
        <v>0.64</v>
      </c>
      <c r="AW65" s="16">
        <f t="shared" si="6"/>
        <v>2.0000000000000018E-2</v>
      </c>
      <c r="AX65" s="16"/>
      <c r="AY65" s="355">
        <f t="shared" si="7"/>
        <v>3.5254777070063694</v>
      </c>
    </row>
    <row r="66" spans="2:51" x14ac:dyDescent="0.25">
      <c r="B66" s="11">
        <v>296</v>
      </c>
      <c r="C66" s="11">
        <v>7.66</v>
      </c>
      <c r="D66" s="11">
        <v>20.88</v>
      </c>
      <c r="E66" s="11">
        <v>11.9</v>
      </c>
      <c r="F66" s="11">
        <v>18.12</v>
      </c>
      <c r="G66" s="346">
        <v>0.61</v>
      </c>
      <c r="H66" s="11">
        <v>0.66</v>
      </c>
      <c r="J66" s="16">
        <f t="shared" ref="J66:J129" si="10">H66-G66</f>
        <v>5.0000000000000044E-2</v>
      </c>
      <c r="K66" s="16"/>
      <c r="L66" s="355">
        <f t="shared" ref="L66:L129" si="11">E66/3.14</f>
        <v>3.7898089171974521</v>
      </c>
      <c r="O66" s="11">
        <v>530</v>
      </c>
      <c r="P66" s="11">
        <v>3.16</v>
      </c>
      <c r="Q66" s="11">
        <v>10.89</v>
      </c>
      <c r="R66" s="11">
        <v>6.81</v>
      </c>
      <c r="S66" s="11">
        <v>12.63</v>
      </c>
      <c r="T66" s="346">
        <v>0.54</v>
      </c>
      <c r="U66" s="11">
        <v>0.54</v>
      </c>
      <c r="W66" s="16">
        <f t="shared" ref="W66:W129" si="12">U66-T66</f>
        <v>0</v>
      </c>
      <c r="X66" s="16"/>
      <c r="Y66" s="355">
        <f t="shared" ref="Y66:Y129" si="13">R66/3.14</f>
        <v>2.1687898089171971</v>
      </c>
      <c r="AB66" s="11">
        <v>253</v>
      </c>
      <c r="AC66" s="11">
        <v>12.17</v>
      </c>
      <c r="AD66" s="11">
        <v>47.61</v>
      </c>
      <c r="AE66" s="11">
        <v>14.52</v>
      </c>
      <c r="AF66" s="11">
        <v>25.8</v>
      </c>
      <c r="AG66" s="346">
        <v>0.51</v>
      </c>
      <c r="AH66" s="11">
        <v>0.56000000000000005</v>
      </c>
      <c r="AJ66" s="16">
        <f t="shared" ref="AJ66:AJ129" si="14">AH66-AG66</f>
        <v>5.0000000000000044E-2</v>
      </c>
      <c r="AK66" s="16"/>
      <c r="AL66" s="355">
        <f t="shared" ref="AL66:AL129" si="15">AE66/3.14</f>
        <v>4.6242038216560504</v>
      </c>
      <c r="AO66" s="11">
        <v>284</v>
      </c>
      <c r="AP66" s="11">
        <v>8.4499999999999993</v>
      </c>
      <c r="AQ66" s="11">
        <v>23.93</v>
      </c>
      <c r="AR66" s="11">
        <v>11.13</v>
      </c>
      <c r="AS66" s="11">
        <v>18.88</v>
      </c>
      <c r="AT66" s="346">
        <v>0.59</v>
      </c>
      <c r="AU66" s="16">
        <v>0.59</v>
      </c>
      <c r="AW66" s="16">
        <f t="shared" ref="AW66:AW129" si="16">AU66-AT66</f>
        <v>0</v>
      </c>
      <c r="AX66" s="16"/>
      <c r="AY66" s="355">
        <f t="shared" ref="AY66:AY129" si="17">AR66/3.14</f>
        <v>3.5445859872611467</v>
      </c>
    </row>
    <row r="67" spans="2:51" x14ac:dyDescent="0.25">
      <c r="B67" s="11">
        <v>97</v>
      </c>
      <c r="C67" s="11">
        <v>8.2899999999999991</v>
      </c>
      <c r="D67" s="11">
        <v>29.29</v>
      </c>
      <c r="E67" s="11">
        <v>11.98</v>
      </c>
      <c r="F67" s="11">
        <v>23.38</v>
      </c>
      <c r="G67" s="346">
        <v>0.53</v>
      </c>
      <c r="H67" s="11">
        <v>0.51</v>
      </c>
      <c r="J67" s="16">
        <f t="shared" si="10"/>
        <v>-2.0000000000000018E-2</v>
      </c>
      <c r="K67" s="16"/>
      <c r="L67" s="355">
        <f t="shared" si="11"/>
        <v>3.8152866242038215</v>
      </c>
      <c r="O67" s="11">
        <v>45</v>
      </c>
      <c r="P67" s="11">
        <v>3.33</v>
      </c>
      <c r="Q67" s="11">
        <v>14.64</v>
      </c>
      <c r="R67" s="11">
        <v>6.9</v>
      </c>
      <c r="S67" s="11">
        <v>14.73</v>
      </c>
      <c r="T67" s="346">
        <v>0.48</v>
      </c>
      <c r="U67" s="11">
        <v>0.47</v>
      </c>
      <c r="W67" s="16">
        <f t="shared" si="12"/>
        <v>-1.0000000000000009E-2</v>
      </c>
      <c r="X67" s="16"/>
      <c r="Y67" s="355">
        <f t="shared" si="13"/>
        <v>2.1974522292993632</v>
      </c>
      <c r="AB67" s="11">
        <v>178</v>
      </c>
      <c r="AC67" s="11">
        <v>14.24</v>
      </c>
      <c r="AD67" s="11">
        <v>56.8</v>
      </c>
      <c r="AE67" s="11">
        <v>14.54</v>
      </c>
      <c r="AF67" s="11">
        <v>29.45</v>
      </c>
      <c r="AG67" s="346">
        <v>0.5</v>
      </c>
      <c r="AH67" s="11">
        <v>0.49</v>
      </c>
      <c r="AJ67" s="16">
        <f t="shared" si="14"/>
        <v>-1.0000000000000009E-2</v>
      </c>
      <c r="AK67" s="16"/>
      <c r="AL67" s="355">
        <f t="shared" si="15"/>
        <v>4.630573248407643</v>
      </c>
      <c r="AO67" s="11">
        <v>75</v>
      </c>
      <c r="AP67" s="11">
        <v>7.97</v>
      </c>
      <c r="AQ67" s="11">
        <v>20.18</v>
      </c>
      <c r="AR67" s="11">
        <v>11.16</v>
      </c>
      <c r="AS67" s="11">
        <v>17.29</v>
      </c>
      <c r="AT67" s="346">
        <v>0.63</v>
      </c>
      <c r="AU67" s="16">
        <v>0.65</v>
      </c>
      <c r="AW67" s="16">
        <f t="shared" si="16"/>
        <v>2.0000000000000018E-2</v>
      </c>
      <c r="AX67" s="16"/>
      <c r="AY67" s="355">
        <f t="shared" si="17"/>
        <v>3.5541401273885351</v>
      </c>
    </row>
    <row r="68" spans="2:51" x14ac:dyDescent="0.25">
      <c r="B68" s="11">
        <v>444</v>
      </c>
      <c r="C68" s="11">
        <v>8.57</v>
      </c>
      <c r="D68" s="11">
        <v>20.05</v>
      </c>
      <c r="E68" s="11">
        <v>12.02</v>
      </c>
      <c r="F68" s="11">
        <v>17.41</v>
      </c>
      <c r="G68" s="346">
        <v>0.65</v>
      </c>
      <c r="H68" s="11">
        <v>0.69</v>
      </c>
      <c r="J68" s="16">
        <f t="shared" si="10"/>
        <v>3.9999999999999925E-2</v>
      </c>
      <c r="K68" s="16"/>
      <c r="L68" s="355">
        <f t="shared" si="11"/>
        <v>3.8280254777070062</v>
      </c>
      <c r="O68" s="11">
        <v>310</v>
      </c>
      <c r="P68" s="11">
        <v>3.46</v>
      </c>
      <c r="Q68" s="11">
        <v>28.06</v>
      </c>
      <c r="R68" s="11">
        <v>6.94</v>
      </c>
      <c r="S68" s="11">
        <v>20.73</v>
      </c>
      <c r="T68" s="346">
        <v>0.35</v>
      </c>
      <c r="U68" s="11">
        <v>0.33</v>
      </c>
      <c r="W68" s="16">
        <f t="shared" si="12"/>
        <v>-1.9999999999999962E-2</v>
      </c>
      <c r="X68" s="16"/>
      <c r="Y68" s="355">
        <f t="shared" si="13"/>
        <v>2.2101910828025479</v>
      </c>
      <c r="AB68" s="11">
        <v>304</v>
      </c>
      <c r="AC68" s="11">
        <v>11.12</v>
      </c>
      <c r="AD68" s="11">
        <v>55.97</v>
      </c>
      <c r="AE68" s="11">
        <v>14.56</v>
      </c>
      <c r="AF68" s="11">
        <v>31.18</v>
      </c>
      <c r="AG68" s="346">
        <v>0.45</v>
      </c>
      <c r="AH68" s="11">
        <v>0.47</v>
      </c>
      <c r="AJ68" s="16">
        <f t="shared" si="14"/>
        <v>1.9999999999999962E-2</v>
      </c>
      <c r="AK68" s="16"/>
      <c r="AL68" s="355">
        <f t="shared" si="15"/>
        <v>4.6369426751592355</v>
      </c>
      <c r="AO68" s="11">
        <v>178</v>
      </c>
      <c r="AP68" s="11">
        <v>8.43</v>
      </c>
      <c r="AQ68" s="11">
        <v>35.159999999999997</v>
      </c>
      <c r="AR68" s="11">
        <v>11.16</v>
      </c>
      <c r="AS68" s="11">
        <v>23.09</v>
      </c>
      <c r="AT68" s="346">
        <v>0.49</v>
      </c>
      <c r="AU68" s="16">
        <v>0.48</v>
      </c>
      <c r="AW68" s="16">
        <f t="shared" si="16"/>
        <v>-1.0000000000000009E-2</v>
      </c>
      <c r="AX68" s="16"/>
      <c r="AY68" s="355">
        <f t="shared" si="17"/>
        <v>3.5541401273885351</v>
      </c>
    </row>
    <row r="69" spans="2:51" x14ac:dyDescent="0.25">
      <c r="B69" s="11">
        <v>412</v>
      </c>
      <c r="C69" s="11">
        <v>8</v>
      </c>
      <c r="D69" s="11">
        <v>44.33</v>
      </c>
      <c r="E69" s="11">
        <v>12.23</v>
      </c>
      <c r="F69" s="11">
        <v>26.21</v>
      </c>
      <c r="G69" s="346">
        <v>0.42</v>
      </c>
      <c r="H69" s="11">
        <v>0.47</v>
      </c>
      <c r="J69" s="16">
        <f t="shared" si="10"/>
        <v>4.9999999999999989E-2</v>
      </c>
      <c r="K69" s="16"/>
      <c r="L69" s="355">
        <f t="shared" si="11"/>
        <v>3.894904458598726</v>
      </c>
      <c r="O69" s="11">
        <v>80</v>
      </c>
      <c r="P69" s="11">
        <v>2.54</v>
      </c>
      <c r="Q69" s="11">
        <v>17.96</v>
      </c>
      <c r="R69" s="11">
        <v>6.95</v>
      </c>
      <c r="S69" s="11">
        <v>16.45</v>
      </c>
      <c r="T69" s="346">
        <v>0.38</v>
      </c>
      <c r="U69" s="11">
        <v>0.42</v>
      </c>
      <c r="W69" s="16">
        <f t="shared" si="12"/>
        <v>3.999999999999998E-2</v>
      </c>
      <c r="X69" s="16"/>
      <c r="Y69" s="355">
        <f t="shared" si="13"/>
        <v>2.2133757961783438</v>
      </c>
      <c r="AB69" s="11">
        <v>285</v>
      </c>
      <c r="AC69" s="11">
        <v>13.07</v>
      </c>
      <c r="AD69" s="11">
        <v>51.09</v>
      </c>
      <c r="AE69" s="11">
        <v>14.74</v>
      </c>
      <c r="AF69" s="11">
        <v>27.41</v>
      </c>
      <c r="AG69" s="346">
        <v>0.51</v>
      </c>
      <c r="AH69" s="11">
        <v>0.54</v>
      </c>
      <c r="AJ69" s="16">
        <f t="shared" si="14"/>
        <v>3.0000000000000027E-2</v>
      </c>
      <c r="AK69" s="16"/>
      <c r="AL69" s="355">
        <f t="shared" si="15"/>
        <v>4.6942675159235669</v>
      </c>
      <c r="AO69" s="11">
        <v>348</v>
      </c>
      <c r="AP69" s="11">
        <v>8.94</v>
      </c>
      <c r="AQ69" s="11">
        <v>20.05</v>
      </c>
      <c r="AR69" s="11">
        <v>11.16</v>
      </c>
      <c r="AS69" s="11">
        <v>17.23</v>
      </c>
      <c r="AT69" s="346">
        <v>0.67</v>
      </c>
      <c r="AU69" s="16">
        <v>0.65</v>
      </c>
      <c r="AW69" s="16">
        <f t="shared" si="16"/>
        <v>-2.0000000000000018E-2</v>
      </c>
      <c r="AX69" s="16"/>
      <c r="AY69" s="355">
        <f t="shared" si="17"/>
        <v>3.5541401273885351</v>
      </c>
    </row>
    <row r="70" spans="2:51" x14ac:dyDescent="0.25">
      <c r="B70" s="11">
        <v>243</v>
      </c>
      <c r="C70" s="11">
        <v>7.64</v>
      </c>
      <c r="D70" s="11">
        <v>39.700000000000003</v>
      </c>
      <c r="E70" s="11">
        <v>12.26</v>
      </c>
      <c r="F70" s="11">
        <v>25.77</v>
      </c>
      <c r="G70" s="346">
        <v>0.44</v>
      </c>
      <c r="H70" s="11">
        <v>0.48</v>
      </c>
      <c r="J70" s="16">
        <f t="shared" si="10"/>
        <v>3.999999999999998E-2</v>
      </c>
      <c r="K70" s="16"/>
      <c r="L70" s="355">
        <f t="shared" si="11"/>
        <v>3.9044585987261144</v>
      </c>
      <c r="O70" s="11">
        <v>137</v>
      </c>
      <c r="P70" s="11">
        <v>2.41</v>
      </c>
      <c r="Q70" s="11">
        <v>25.26</v>
      </c>
      <c r="R70" s="11">
        <v>6.97</v>
      </c>
      <c r="S70" s="11">
        <v>19.48</v>
      </c>
      <c r="T70" s="346">
        <v>0.31</v>
      </c>
      <c r="U70" s="11">
        <v>0.36</v>
      </c>
      <c r="W70" s="16">
        <f t="shared" si="12"/>
        <v>4.9999999999999989E-2</v>
      </c>
      <c r="X70" s="16"/>
      <c r="Y70" s="355">
        <f t="shared" si="13"/>
        <v>2.2197452229299359</v>
      </c>
      <c r="AB70" s="11">
        <v>11</v>
      </c>
      <c r="AC70" s="11">
        <v>10.51</v>
      </c>
      <c r="AD70" s="11">
        <v>67.709999999999994</v>
      </c>
      <c r="AE70" s="11">
        <v>14.82</v>
      </c>
      <c r="AF70" s="11">
        <v>32.89</v>
      </c>
      <c r="AG70" s="346">
        <v>0.39</v>
      </c>
      <c r="AH70" s="11">
        <v>0.45</v>
      </c>
      <c r="AJ70" s="16">
        <f t="shared" si="14"/>
        <v>0.06</v>
      </c>
      <c r="AK70" s="16"/>
      <c r="AL70" s="355">
        <f t="shared" si="15"/>
        <v>4.7197452229299364</v>
      </c>
      <c r="AO70" s="11">
        <v>209</v>
      </c>
      <c r="AP70" s="11">
        <v>9.17</v>
      </c>
      <c r="AQ70" s="11">
        <v>25.98</v>
      </c>
      <c r="AR70" s="11">
        <v>11.32</v>
      </c>
      <c r="AS70" s="11">
        <v>19.170000000000002</v>
      </c>
      <c r="AT70" s="346">
        <v>0.59</v>
      </c>
      <c r="AU70" s="16">
        <v>0.59</v>
      </c>
      <c r="AW70" s="16">
        <f t="shared" si="16"/>
        <v>0</v>
      </c>
      <c r="AX70" s="16"/>
      <c r="AY70" s="355">
        <f t="shared" si="17"/>
        <v>3.605095541401274</v>
      </c>
    </row>
    <row r="71" spans="2:51" x14ac:dyDescent="0.25">
      <c r="B71" s="11">
        <v>474</v>
      </c>
      <c r="C71" s="11">
        <v>9.0299999999999994</v>
      </c>
      <c r="D71" s="11">
        <v>22.81</v>
      </c>
      <c r="E71" s="11">
        <v>12.31</v>
      </c>
      <c r="F71" s="11">
        <v>18.8</v>
      </c>
      <c r="G71" s="346">
        <v>0.63</v>
      </c>
      <c r="H71" s="11">
        <v>0.65</v>
      </c>
      <c r="J71" s="16">
        <f t="shared" si="10"/>
        <v>2.0000000000000018E-2</v>
      </c>
      <c r="K71" s="16"/>
      <c r="L71" s="355">
        <f t="shared" si="11"/>
        <v>3.9203821656050954</v>
      </c>
      <c r="O71" s="11">
        <v>194</v>
      </c>
      <c r="P71" s="11">
        <v>2.69</v>
      </c>
      <c r="Q71" s="11">
        <v>21.2</v>
      </c>
      <c r="R71" s="11">
        <v>6.97</v>
      </c>
      <c r="S71" s="11">
        <v>17.95</v>
      </c>
      <c r="T71" s="346">
        <v>0.36</v>
      </c>
      <c r="U71" s="11">
        <v>0.39</v>
      </c>
      <c r="W71" s="16">
        <f t="shared" si="12"/>
        <v>3.0000000000000027E-2</v>
      </c>
      <c r="X71" s="16"/>
      <c r="Y71" s="355">
        <f t="shared" si="13"/>
        <v>2.2197452229299359</v>
      </c>
      <c r="AB71" s="11">
        <v>244</v>
      </c>
      <c r="AC71" s="11">
        <v>15.61</v>
      </c>
      <c r="AD71" s="11">
        <v>56.41</v>
      </c>
      <c r="AE71" s="11">
        <v>14.91</v>
      </c>
      <c r="AF71" s="11">
        <v>28.53</v>
      </c>
      <c r="AG71" s="346">
        <v>0.53</v>
      </c>
      <c r="AH71" s="11">
        <v>0.52</v>
      </c>
      <c r="AJ71" s="16">
        <f t="shared" si="14"/>
        <v>-1.0000000000000009E-2</v>
      </c>
      <c r="AK71" s="16"/>
      <c r="AL71" s="355">
        <f t="shared" si="15"/>
        <v>4.7484076433121016</v>
      </c>
      <c r="AO71" s="11">
        <v>449</v>
      </c>
      <c r="AP71" s="11">
        <v>8.36</v>
      </c>
      <c r="AQ71" s="11">
        <v>31.13</v>
      </c>
      <c r="AR71" s="11">
        <v>11.32</v>
      </c>
      <c r="AS71" s="11">
        <v>21.17</v>
      </c>
      <c r="AT71" s="346">
        <v>0.52</v>
      </c>
      <c r="AU71" s="16">
        <v>0.53</v>
      </c>
      <c r="AW71" s="16">
        <f t="shared" si="16"/>
        <v>1.0000000000000009E-2</v>
      </c>
      <c r="AX71" s="16"/>
      <c r="AY71" s="355">
        <f t="shared" si="17"/>
        <v>3.605095541401274</v>
      </c>
    </row>
    <row r="72" spans="2:51" x14ac:dyDescent="0.25">
      <c r="B72" s="11">
        <v>250</v>
      </c>
      <c r="C72" s="11">
        <v>9.32</v>
      </c>
      <c r="D72" s="11">
        <v>25.69</v>
      </c>
      <c r="E72" s="11">
        <v>12.33</v>
      </c>
      <c r="F72" s="11">
        <v>19.78</v>
      </c>
      <c r="G72" s="346">
        <v>0.6</v>
      </c>
      <c r="H72" s="11">
        <v>0.62</v>
      </c>
      <c r="J72" s="16">
        <f t="shared" si="10"/>
        <v>2.0000000000000018E-2</v>
      </c>
      <c r="K72" s="16"/>
      <c r="L72" s="355">
        <f t="shared" si="11"/>
        <v>3.9267515923566876</v>
      </c>
      <c r="O72" s="11">
        <v>536</v>
      </c>
      <c r="P72" s="11">
        <v>3.56</v>
      </c>
      <c r="Q72" s="11">
        <v>36.97</v>
      </c>
      <c r="R72" s="11">
        <v>6.97</v>
      </c>
      <c r="S72" s="11">
        <v>23.25</v>
      </c>
      <c r="T72" s="346">
        <v>0.31</v>
      </c>
      <c r="U72" s="11">
        <v>0.3</v>
      </c>
      <c r="W72" s="16">
        <f t="shared" si="12"/>
        <v>-1.0000000000000009E-2</v>
      </c>
      <c r="X72" s="16"/>
      <c r="Y72" s="355">
        <f t="shared" si="13"/>
        <v>2.2197452229299359</v>
      </c>
      <c r="AB72" s="11">
        <v>22</v>
      </c>
      <c r="AC72" s="11">
        <v>13.32</v>
      </c>
      <c r="AD72" s="11">
        <v>38.25</v>
      </c>
      <c r="AE72" s="11">
        <v>14.92</v>
      </c>
      <c r="AF72" s="11">
        <v>24.39</v>
      </c>
      <c r="AG72" s="346">
        <v>0.59</v>
      </c>
      <c r="AH72" s="11">
        <v>0.61</v>
      </c>
      <c r="AJ72" s="16">
        <f t="shared" si="14"/>
        <v>2.0000000000000018E-2</v>
      </c>
      <c r="AK72" s="16"/>
      <c r="AL72" s="355">
        <f t="shared" si="15"/>
        <v>4.7515923566878975</v>
      </c>
      <c r="AO72" s="11">
        <v>93</v>
      </c>
      <c r="AP72" s="11">
        <v>8.49</v>
      </c>
      <c r="AQ72" s="11">
        <v>22.12</v>
      </c>
      <c r="AR72" s="11">
        <v>11.4</v>
      </c>
      <c r="AS72" s="11">
        <v>17.829999999999998</v>
      </c>
      <c r="AT72" s="346">
        <v>0.62</v>
      </c>
      <c r="AU72" s="16">
        <v>0.64</v>
      </c>
      <c r="AW72" s="16">
        <f t="shared" si="16"/>
        <v>2.0000000000000018E-2</v>
      </c>
      <c r="AX72" s="16"/>
      <c r="AY72" s="355">
        <f t="shared" si="17"/>
        <v>3.6305732484076434</v>
      </c>
    </row>
    <row r="73" spans="2:51" x14ac:dyDescent="0.25">
      <c r="B73" s="11">
        <v>293</v>
      </c>
      <c r="C73" s="11">
        <v>9.2200000000000006</v>
      </c>
      <c r="D73" s="11">
        <v>25.53</v>
      </c>
      <c r="E73" s="11">
        <v>12.36</v>
      </c>
      <c r="F73" s="11">
        <v>19.809999999999999</v>
      </c>
      <c r="G73" s="346">
        <v>0.6</v>
      </c>
      <c r="H73" s="11">
        <v>0.62</v>
      </c>
      <c r="J73" s="16">
        <f t="shared" si="10"/>
        <v>2.0000000000000018E-2</v>
      </c>
      <c r="K73" s="16"/>
      <c r="L73" s="355">
        <f t="shared" si="11"/>
        <v>3.936305732484076</v>
      </c>
      <c r="O73" s="11">
        <v>437</v>
      </c>
      <c r="P73" s="11">
        <v>3.44</v>
      </c>
      <c r="Q73" s="11">
        <v>29.87</v>
      </c>
      <c r="R73" s="11">
        <v>7.03</v>
      </c>
      <c r="S73" s="11">
        <v>21.24</v>
      </c>
      <c r="T73" s="346">
        <v>0.34</v>
      </c>
      <c r="U73" s="11">
        <v>0.33</v>
      </c>
      <c r="W73" s="16">
        <f t="shared" si="12"/>
        <v>-1.0000000000000009E-2</v>
      </c>
      <c r="X73" s="16"/>
      <c r="Y73" s="355">
        <f t="shared" si="13"/>
        <v>2.2388535031847132</v>
      </c>
      <c r="AB73" s="11">
        <v>68</v>
      </c>
      <c r="AC73" s="11">
        <v>15.77</v>
      </c>
      <c r="AD73" s="11">
        <v>15.77</v>
      </c>
      <c r="AE73" s="11">
        <v>14.95</v>
      </c>
      <c r="AF73" s="11">
        <v>14.95</v>
      </c>
      <c r="AG73" s="346">
        <v>1</v>
      </c>
      <c r="AH73" s="11">
        <v>1</v>
      </c>
      <c r="AJ73" s="16">
        <f t="shared" si="14"/>
        <v>0</v>
      </c>
      <c r="AK73" s="16"/>
      <c r="AL73" s="355">
        <f t="shared" si="15"/>
        <v>4.7611464968152859</v>
      </c>
      <c r="AO73" s="11">
        <v>350</v>
      </c>
      <c r="AP73" s="11">
        <v>8.93</v>
      </c>
      <c r="AQ73" s="11">
        <v>33.31</v>
      </c>
      <c r="AR73" s="11">
        <v>11.54</v>
      </c>
      <c r="AS73" s="11">
        <v>21.77</v>
      </c>
      <c r="AT73" s="346">
        <v>0.52</v>
      </c>
      <c r="AU73" s="16">
        <v>0.53</v>
      </c>
      <c r="AW73" s="16">
        <f t="shared" si="16"/>
        <v>1.0000000000000009E-2</v>
      </c>
      <c r="AX73" s="16"/>
      <c r="AY73" s="355">
        <f t="shared" si="17"/>
        <v>3.6751592356687892</v>
      </c>
    </row>
    <row r="74" spans="2:51" x14ac:dyDescent="0.25">
      <c r="B74" s="11">
        <v>195</v>
      </c>
      <c r="C74" s="11">
        <v>8.8000000000000007</v>
      </c>
      <c r="D74" s="11">
        <v>32.229999999999997</v>
      </c>
      <c r="E74" s="11">
        <v>12.41</v>
      </c>
      <c r="F74" s="11">
        <v>22.1</v>
      </c>
      <c r="G74" s="346">
        <v>0.52</v>
      </c>
      <c r="H74" s="11">
        <v>0.56000000000000005</v>
      </c>
      <c r="J74" s="16">
        <f t="shared" si="10"/>
        <v>4.0000000000000036E-2</v>
      </c>
      <c r="K74" s="16"/>
      <c r="L74" s="355">
        <f t="shared" si="11"/>
        <v>3.952229299363057</v>
      </c>
      <c r="O74" s="11">
        <v>296</v>
      </c>
      <c r="P74" s="11">
        <v>2.5299999999999998</v>
      </c>
      <c r="Q74" s="11">
        <v>19.239999999999998</v>
      </c>
      <c r="R74" s="11">
        <v>7.06</v>
      </c>
      <c r="S74" s="11">
        <v>17.3</v>
      </c>
      <c r="T74" s="346">
        <v>0.36</v>
      </c>
      <c r="U74" s="11">
        <v>0.41</v>
      </c>
      <c r="W74" s="16">
        <f t="shared" si="12"/>
        <v>4.9999999999999989E-2</v>
      </c>
      <c r="X74" s="16"/>
      <c r="Y74" s="355">
        <f t="shared" si="13"/>
        <v>2.2484076433121016</v>
      </c>
      <c r="AB74" s="11">
        <v>60</v>
      </c>
      <c r="AC74" s="11">
        <v>14.73</v>
      </c>
      <c r="AD74" s="11">
        <v>56.66</v>
      </c>
      <c r="AE74" s="11">
        <v>15</v>
      </c>
      <c r="AF74" s="11">
        <v>29.03</v>
      </c>
      <c r="AG74" s="346">
        <v>0.51</v>
      </c>
      <c r="AH74" s="11">
        <v>0.52</v>
      </c>
      <c r="AJ74" s="16">
        <f t="shared" si="14"/>
        <v>1.0000000000000009E-2</v>
      </c>
      <c r="AK74" s="16"/>
      <c r="AL74" s="355">
        <f t="shared" si="15"/>
        <v>4.7770700636942669</v>
      </c>
      <c r="AO74" s="11">
        <v>354</v>
      </c>
      <c r="AP74" s="11">
        <v>8.6300000000000008</v>
      </c>
      <c r="AQ74" s="11">
        <v>21.3</v>
      </c>
      <c r="AR74" s="11">
        <v>11.57</v>
      </c>
      <c r="AS74" s="11">
        <v>17.72</v>
      </c>
      <c r="AT74" s="346">
        <v>0.64</v>
      </c>
      <c r="AU74" s="16">
        <v>0.65</v>
      </c>
      <c r="AW74" s="16">
        <f t="shared" si="16"/>
        <v>1.0000000000000009E-2</v>
      </c>
      <c r="AX74" s="16"/>
      <c r="AY74" s="355">
        <f t="shared" si="17"/>
        <v>3.6847133757961781</v>
      </c>
    </row>
    <row r="75" spans="2:51" x14ac:dyDescent="0.25">
      <c r="B75" s="11">
        <v>516</v>
      </c>
      <c r="C75" s="11">
        <v>10.76</v>
      </c>
      <c r="D75" s="11">
        <v>63.46</v>
      </c>
      <c r="E75" s="11">
        <v>12.47</v>
      </c>
      <c r="F75" s="11">
        <v>32.78</v>
      </c>
      <c r="G75" s="346">
        <v>0.41</v>
      </c>
      <c r="H75" s="11">
        <v>0.38</v>
      </c>
      <c r="J75" s="16">
        <f t="shared" si="10"/>
        <v>-2.9999999999999971E-2</v>
      </c>
      <c r="K75" s="16"/>
      <c r="L75" s="355">
        <f t="shared" si="11"/>
        <v>3.9713375796178343</v>
      </c>
      <c r="O75" s="11">
        <v>344</v>
      </c>
      <c r="P75" s="11">
        <v>3.28</v>
      </c>
      <c r="Q75" s="11">
        <v>18.8</v>
      </c>
      <c r="R75" s="11">
        <v>7.15</v>
      </c>
      <c r="S75" s="11">
        <v>16.41</v>
      </c>
      <c r="T75" s="346">
        <v>0.42</v>
      </c>
      <c r="U75" s="11">
        <v>0.44</v>
      </c>
      <c r="W75" s="16">
        <f t="shared" si="12"/>
        <v>2.0000000000000018E-2</v>
      </c>
      <c r="X75" s="16"/>
      <c r="Y75" s="355">
        <f t="shared" si="13"/>
        <v>2.2770700636942673</v>
      </c>
      <c r="AB75" s="11">
        <v>323</v>
      </c>
      <c r="AC75" s="11">
        <v>14.47</v>
      </c>
      <c r="AD75" s="11">
        <v>54.01</v>
      </c>
      <c r="AE75" s="11">
        <v>15.05</v>
      </c>
      <c r="AF75" s="11">
        <v>28.62</v>
      </c>
      <c r="AG75" s="346">
        <v>0.52</v>
      </c>
      <c r="AH75" s="11">
        <v>0.53</v>
      </c>
      <c r="AJ75" s="16">
        <f t="shared" si="14"/>
        <v>1.0000000000000009E-2</v>
      </c>
      <c r="AK75" s="16"/>
      <c r="AL75" s="355">
        <f t="shared" si="15"/>
        <v>4.7929936305732488</v>
      </c>
      <c r="AO75" s="11">
        <v>441</v>
      </c>
      <c r="AP75" s="11">
        <v>8.7200000000000006</v>
      </c>
      <c r="AQ75" s="11">
        <v>41.72</v>
      </c>
      <c r="AR75" s="11">
        <v>11.59</v>
      </c>
      <c r="AS75" s="11">
        <v>25.66</v>
      </c>
      <c r="AT75" s="346">
        <v>0.46</v>
      </c>
      <c r="AU75" s="16">
        <v>0.45</v>
      </c>
      <c r="AW75" s="16">
        <f t="shared" si="16"/>
        <v>-1.0000000000000009E-2</v>
      </c>
      <c r="AX75" s="16"/>
      <c r="AY75" s="355">
        <f t="shared" si="17"/>
        <v>3.6910828025477707</v>
      </c>
    </row>
    <row r="76" spans="2:51" x14ac:dyDescent="0.25">
      <c r="B76" s="11">
        <v>376</v>
      </c>
      <c r="C76" s="11">
        <v>10.24</v>
      </c>
      <c r="D76" s="11">
        <v>30.72</v>
      </c>
      <c r="E76" s="11">
        <v>12.66</v>
      </c>
      <c r="F76" s="11">
        <v>21.1</v>
      </c>
      <c r="G76" s="346">
        <v>0.57999999999999996</v>
      </c>
      <c r="H76" s="11">
        <v>0.6</v>
      </c>
      <c r="J76" s="16">
        <f t="shared" si="10"/>
        <v>2.0000000000000018E-2</v>
      </c>
      <c r="K76" s="16"/>
      <c r="L76" s="355">
        <f t="shared" si="11"/>
        <v>4.031847133757962</v>
      </c>
      <c r="O76" s="11">
        <v>201</v>
      </c>
      <c r="P76" s="11">
        <v>3.74</v>
      </c>
      <c r="Q76" s="11">
        <v>22.34</v>
      </c>
      <c r="R76" s="11">
        <v>7.19</v>
      </c>
      <c r="S76" s="11">
        <v>17.68</v>
      </c>
      <c r="T76" s="346">
        <v>0.41</v>
      </c>
      <c r="U76" s="11">
        <v>0.41</v>
      </c>
      <c r="W76" s="16">
        <f t="shared" si="12"/>
        <v>0</v>
      </c>
      <c r="X76" s="16"/>
      <c r="Y76" s="355">
        <f t="shared" si="13"/>
        <v>2.2898089171974521</v>
      </c>
      <c r="AB76" s="11">
        <v>229</v>
      </c>
      <c r="AC76" s="11">
        <v>14.12</v>
      </c>
      <c r="AD76" s="11">
        <v>45.73</v>
      </c>
      <c r="AE76" s="11">
        <v>15.1</v>
      </c>
      <c r="AF76" s="11">
        <v>26.2</v>
      </c>
      <c r="AG76" s="346">
        <v>0.56000000000000005</v>
      </c>
      <c r="AH76" s="11">
        <v>0.57999999999999996</v>
      </c>
      <c r="AJ76" s="16">
        <f t="shared" si="14"/>
        <v>1.9999999999999907E-2</v>
      </c>
      <c r="AK76" s="16"/>
      <c r="AL76" s="355">
        <f t="shared" si="15"/>
        <v>4.8089171974522289</v>
      </c>
      <c r="AO76" s="11">
        <v>447</v>
      </c>
      <c r="AP76" s="11">
        <v>9.4</v>
      </c>
      <c r="AQ76" s="11">
        <v>30.43</v>
      </c>
      <c r="AR76" s="11">
        <v>11.72</v>
      </c>
      <c r="AS76" s="11">
        <v>21.56</v>
      </c>
      <c r="AT76" s="346">
        <v>0.56000000000000005</v>
      </c>
      <c r="AU76" s="16">
        <v>0.54</v>
      </c>
      <c r="AW76" s="16">
        <f t="shared" si="16"/>
        <v>-2.0000000000000018E-2</v>
      </c>
      <c r="AX76" s="16"/>
      <c r="AY76" s="355">
        <f t="shared" si="17"/>
        <v>3.7324840764331211</v>
      </c>
    </row>
    <row r="77" spans="2:51" x14ac:dyDescent="0.25">
      <c r="B77" s="11">
        <v>82</v>
      </c>
      <c r="C77" s="11">
        <v>8.8000000000000007</v>
      </c>
      <c r="D77" s="11">
        <v>17.440000000000001</v>
      </c>
      <c r="E77" s="11">
        <v>12.75</v>
      </c>
      <c r="F77" s="11">
        <v>17.28</v>
      </c>
      <c r="G77" s="346">
        <v>0.71</v>
      </c>
      <c r="H77" s="11">
        <v>0.74</v>
      </c>
      <c r="J77" s="16">
        <f t="shared" si="10"/>
        <v>3.0000000000000027E-2</v>
      </c>
      <c r="K77" s="16"/>
      <c r="L77" s="355">
        <f t="shared" si="11"/>
        <v>4.0605095541401273</v>
      </c>
      <c r="O77" s="11">
        <v>578</v>
      </c>
      <c r="P77" s="11">
        <v>3.56</v>
      </c>
      <c r="Q77" s="11">
        <v>18.46</v>
      </c>
      <c r="R77" s="11">
        <v>7.23</v>
      </c>
      <c r="S77" s="11">
        <v>17.14</v>
      </c>
      <c r="T77" s="346">
        <v>0.44</v>
      </c>
      <c r="U77" s="11">
        <v>0.42</v>
      </c>
      <c r="W77" s="16">
        <f t="shared" si="12"/>
        <v>-2.0000000000000018E-2</v>
      </c>
      <c r="X77" s="16"/>
      <c r="Y77" s="355">
        <f t="shared" si="13"/>
        <v>2.3025477707006372</v>
      </c>
      <c r="AB77" s="11">
        <v>145</v>
      </c>
      <c r="AC77" s="11">
        <v>14.74</v>
      </c>
      <c r="AD77" s="11">
        <v>46.69</v>
      </c>
      <c r="AE77" s="11">
        <v>15.11</v>
      </c>
      <c r="AF77" s="11">
        <v>26.02</v>
      </c>
      <c r="AG77" s="346">
        <v>0.56000000000000005</v>
      </c>
      <c r="AH77" s="11">
        <v>0.57999999999999996</v>
      </c>
      <c r="AJ77" s="16">
        <f t="shared" si="14"/>
        <v>1.9999999999999907E-2</v>
      </c>
      <c r="AK77" s="16"/>
      <c r="AL77" s="355">
        <f t="shared" si="15"/>
        <v>4.8121019108280247</v>
      </c>
      <c r="AO77" s="11">
        <v>293</v>
      </c>
      <c r="AP77" s="11">
        <v>8.41</v>
      </c>
      <c r="AQ77" s="11">
        <v>31.38</v>
      </c>
      <c r="AR77" s="11">
        <v>11.8</v>
      </c>
      <c r="AS77" s="11">
        <v>22.07</v>
      </c>
      <c r="AT77" s="346">
        <v>0.52</v>
      </c>
      <c r="AU77" s="16">
        <v>0.53</v>
      </c>
      <c r="AW77" s="16">
        <f t="shared" si="16"/>
        <v>1.0000000000000009E-2</v>
      </c>
      <c r="AX77" s="16"/>
      <c r="AY77" s="355">
        <f t="shared" si="17"/>
        <v>3.7579617834394905</v>
      </c>
    </row>
    <row r="78" spans="2:51" x14ac:dyDescent="0.25">
      <c r="B78" s="11">
        <v>350</v>
      </c>
      <c r="C78" s="11">
        <v>11.39</v>
      </c>
      <c r="D78" s="11">
        <v>39.11</v>
      </c>
      <c r="E78" s="11">
        <v>12.85</v>
      </c>
      <c r="F78" s="11">
        <v>23.99</v>
      </c>
      <c r="G78" s="346">
        <v>0.54</v>
      </c>
      <c r="H78" s="11">
        <v>0.54</v>
      </c>
      <c r="J78" s="16">
        <f t="shared" si="10"/>
        <v>0</v>
      </c>
      <c r="K78" s="16"/>
      <c r="L78" s="355">
        <f t="shared" si="11"/>
        <v>4.0923566878980893</v>
      </c>
      <c r="O78" s="11">
        <v>336</v>
      </c>
      <c r="P78" s="11">
        <v>3.63</v>
      </c>
      <c r="Q78" s="11">
        <v>28.58</v>
      </c>
      <c r="R78" s="11">
        <v>7.32</v>
      </c>
      <c r="S78" s="11">
        <v>22.79</v>
      </c>
      <c r="T78" s="346">
        <v>0.36</v>
      </c>
      <c r="U78" s="11">
        <v>0.32</v>
      </c>
      <c r="W78" s="16">
        <f t="shared" si="12"/>
        <v>-3.999999999999998E-2</v>
      </c>
      <c r="X78" s="16"/>
      <c r="Y78" s="355">
        <f t="shared" si="13"/>
        <v>2.3312101910828025</v>
      </c>
      <c r="AB78" s="11">
        <v>55</v>
      </c>
      <c r="AC78" s="11">
        <v>16.11</v>
      </c>
      <c r="AD78" s="11">
        <v>53.03</v>
      </c>
      <c r="AE78" s="11">
        <v>15.19</v>
      </c>
      <c r="AF78" s="11">
        <v>27.49</v>
      </c>
      <c r="AG78" s="346">
        <v>0.55000000000000004</v>
      </c>
      <c r="AH78" s="11">
        <v>0.55000000000000004</v>
      </c>
      <c r="AJ78" s="16">
        <f t="shared" si="14"/>
        <v>0</v>
      </c>
      <c r="AK78" s="16"/>
      <c r="AL78" s="355">
        <f t="shared" si="15"/>
        <v>4.8375796178343942</v>
      </c>
      <c r="AO78" s="11">
        <v>248</v>
      </c>
      <c r="AP78" s="11">
        <v>7.68</v>
      </c>
      <c r="AQ78" s="11">
        <v>18</v>
      </c>
      <c r="AR78" s="11">
        <v>11.93</v>
      </c>
      <c r="AS78" s="11">
        <v>17.149999999999999</v>
      </c>
      <c r="AT78" s="346">
        <v>0.65</v>
      </c>
      <c r="AU78" s="16">
        <v>0.7</v>
      </c>
      <c r="AW78" s="16">
        <f t="shared" si="16"/>
        <v>4.9999999999999933E-2</v>
      </c>
      <c r="AX78" s="16"/>
      <c r="AY78" s="355">
        <f t="shared" si="17"/>
        <v>3.7993630573248405</v>
      </c>
    </row>
    <row r="79" spans="2:51" x14ac:dyDescent="0.25">
      <c r="B79" s="11">
        <v>261</v>
      </c>
      <c r="C79" s="11">
        <v>6.5</v>
      </c>
      <c r="D79" s="11">
        <v>26.26</v>
      </c>
      <c r="E79" s="11">
        <v>12.92</v>
      </c>
      <c r="F79" s="11">
        <v>24.78</v>
      </c>
      <c r="G79" s="346">
        <v>0.5</v>
      </c>
      <c r="H79" s="11">
        <v>0.52</v>
      </c>
      <c r="J79" s="16">
        <f t="shared" si="10"/>
        <v>2.0000000000000018E-2</v>
      </c>
      <c r="K79" s="16"/>
      <c r="L79" s="355">
        <f t="shared" si="11"/>
        <v>4.114649681528662</v>
      </c>
      <c r="O79" s="11">
        <v>221</v>
      </c>
      <c r="P79" s="11">
        <v>3.05</v>
      </c>
      <c r="Q79" s="11">
        <v>8.64</v>
      </c>
      <c r="R79" s="11">
        <v>7.38</v>
      </c>
      <c r="S79" s="11">
        <v>11.49</v>
      </c>
      <c r="T79" s="346">
        <v>0.59</v>
      </c>
      <c r="U79" s="11">
        <v>0.64</v>
      </c>
      <c r="W79" s="16">
        <f t="shared" si="12"/>
        <v>5.0000000000000044E-2</v>
      </c>
      <c r="X79" s="16"/>
      <c r="Y79" s="355">
        <f t="shared" si="13"/>
        <v>2.3503184713375793</v>
      </c>
      <c r="AB79" s="11">
        <v>238</v>
      </c>
      <c r="AC79" s="11">
        <v>16.63</v>
      </c>
      <c r="AD79" s="11">
        <v>52.91</v>
      </c>
      <c r="AE79" s="11">
        <v>15.52</v>
      </c>
      <c r="AF79" s="11">
        <v>27.74</v>
      </c>
      <c r="AG79" s="346">
        <v>0.56000000000000005</v>
      </c>
      <c r="AH79" s="11">
        <v>0.56000000000000005</v>
      </c>
      <c r="AJ79" s="16">
        <f t="shared" si="14"/>
        <v>0</v>
      </c>
      <c r="AK79" s="16"/>
      <c r="AL79" s="355">
        <f t="shared" si="15"/>
        <v>4.9426751592356686</v>
      </c>
      <c r="AO79" s="11">
        <v>20</v>
      </c>
      <c r="AP79" s="11">
        <v>9.4600000000000009</v>
      </c>
      <c r="AQ79" s="11">
        <v>21.59</v>
      </c>
      <c r="AR79" s="11">
        <v>12.09</v>
      </c>
      <c r="AS79" s="11">
        <v>17.97</v>
      </c>
      <c r="AT79" s="346">
        <v>0.66</v>
      </c>
      <c r="AU79" s="16">
        <v>0.67</v>
      </c>
      <c r="AW79" s="16">
        <f t="shared" si="16"/>
        <v>1.0000000000000009E-2</v>
      </c>
      <c r="AX79" s="16"/>
      <c r="AY79" s="355">
        <f t="shared" si="17"/>
        <v>3.8503184713375793</v>
      </c>
    </row>
    <row r="80" spans="2:51" x14ac:dyDescent="0.25">
      <c r="B80" s="11">
        <v>364</v>
      </c>
      <c r="C80" s="11">
        <v>10.119999999999999</v>
      </c>
      <c r="D80" s="11">
        <v>32.49</v>
      </c>
      <c r="E80" s="11">
        <v>13.1</v>
      </c>
      <c r="F80" s="11">
        <v>22.32</v>
      </c>
      <c r="G80" s="346">
        <v>0.56000000000000005</v>
      </c>
      <c r="H80" s="11">
        <v>0.59</v>
      </c>
      <c r="J80" s="16">
        <f t="shared" si="10"/>
        <v>2.9999999999999916E-2</v>
      </c>
      <c r="K80" s="16"/>
      <c r="L80" s="355">
        <f t="shared" si="11"/>
        <v>4.1719745222929934</v>
      </c>
      <c r="O80" s="11">
        <v>192</v>
      </c>
      <c r="P80" s="11">
        <v>3.47</v>
      </c>
      <c r="Q80" s="11">
        <v>23.56</v>
      </c>
      <c r="R80" s="11">
        <v>7.41</v>
      </c>
      <c r="S80" s="11">
        <v>19.05</v>
      </c>
      <c r="T80" s="346">
        <v>0.38</v>
      </c>
      <c r="U80" s="11">
        <v>0.39</v>
      </c>
      <c r="W80" s="16">
        <f t="shared" si="12"/>
        <v>1.0000000000000009E-2</v>
      </c>
      <c r="X80" s="16"/>
      <c r="Y80" s="355">
        <f t="shared" si="13"/>
        <v>2.3598726114649682</v>
      </c>
      <c r="AB80" s="11">
        <v>300</v>
      </c>
      <c r="AC80" s="11">
        <v>16.73</v>
      </c>
      <c r="AD80" s="11">
        <v>47.11</v>
      </c>
      <c r="AE80" s="11">
        <v>15.67</v>
      </c>
      <c r="AF80" s="11">
        <v>26.14</v>
      </c>
      <c r="AG80" s="346">
        <v>0.6</v>
      </c>
      <c r="AH80" s="11">
        <v>0.6</v>
      </c>
      <c r="AJ80" s="16">
        <f t="shared" si="14"/>
        <v>0</v>
      </c>
      <c r="AK80" s="16"/>
      <c r="AL80" s="355">
        <f t="shared" si="15"/>
        <v>4.9904458598726116</v>
      </c>
      <c r="AO80" s="11">
        <v>192</v>
      </c>
      <c r="AP80" s="11">
        <v>10.44</v>
      </c>
      <c r="AQ80" s="11">
        <v>30.77</v>
      </c>
      <c r="AR80" s="11">
        <v>12.12</v>
      </c>
      <c r="AS80" s="11">
        <v>21.19</v>
      </c>
      <c r="AT80" s="346">
        <v>0.57999999999999996</v>
      </c>
      <c r="AU80" s="16">
        <v>0.56999999999999995</v>
      </c>
      <c r="AW80" s="16">
        <f t="shared" si="16"/>
        <v>-1.0000000000000009E-2</v>
      </c>
      <c r="AX80" s="16"/>
      <c r="AY80" s="355">
        <f t="shared" si="17"/>
        <v>3.8598726114649677</v>
      </c>
    </row>
    <row r="81" spans="2:51" x14ac:dyDescent="0.25">
      <c r="B81" s="11">
        <v>448</v>
      </c>
      <c r="C81" s="11">
        <v>12.03</v>
      </c>
      <c r="D81" s="11">
        <v>57.86</v>
      </c>
      <c r="E81" s="11">
        <v>13.12</v>
      </c>
      <c r="F81" s="11">
        <v>29.58</v>
      </c>
      <c r="G81" s="346">
        <v>0.46</v>
      </c>
      <c r="H81" s="11">
        <v>0.44</v>
      </c>
      <c r="J81" s="16">
        <f t="shared" si="10"/>
        <v>-2.0000000000000018E-2</v>
      </c>
      <c r="K81" s="16"/>
      <c r="L81" s="355">
        <f t="shared" si="11"/>
        <v>4.1783439490445859</v>
      </c>
      <c r="O81" s="11">
        <v>486</v>
      </c>
      <c r="P81" s="11">
        <v>3.35</v>
      </c>
      <c r="Q81" s="11">
        <v>21.49</v>
      </c>
      <c r="R81" s="11">
        <v>7.44</v>
      </c>
      <c r="S81" s="11">
        <v>17.73</v>
      </c>
      <c r="T81" s="346">
        <v>0.39</v>
      </c>
      <c r="U81" s="11">
        <v>0.42</v>
      </c>
      <c r="W81" s="16">
        <f t="shared" si="12"/>
        <v>2.9999999999999971E-2</v>
      </c>
      <c r="X81" s="16"/>
      <c r="Y81" s="355">
        <f t="shared" si="13"/>
        <v>2.3694267515923566</v>
      </c>
      <c r="AB81" s="11">
        <v>282</v>
      </c>
      <c r="AC81" s="11">
        <v>17.010000000000002</v>
      </c>
      <c r="AD81" s="11">
        <v>79.12</v>
      </c>
      <c r="AE81" s="11">
        <v>15.76</v>
      </c>
      <c r="AF81" s="11">
        <v>35.68</v>
      </c>
      <c r="AG81" s="346">
        <v>0.46</v>
      </c>
      <c r="AH81" s="11">
        <v>0.44</v>
      </c>
      <c r="AJ81" s="16">
        <f t="shared" si="14"/>
        <v>-2.0000000000000018E-2</v>
      </c>
      <c r="AK81" s="16"/>
      <c r="AL81" s="355">
        <f t="shared" si="15"/>
        <v>5.0191082802547768</v>
      </c>
      <c r="AO81" s="11">
        <v>222</v>
      </c>
      <c r="AP81" s="11">
        <v>10.29</v>
      </c>
      <c r="AQ81" s="11">
        <v>37.17</v>
      </c>
      <c r="AR81" s="11">
        <v>12.12</v>
      </c>
      <c r="AS81" s="11">
        <v>22.87</v>
      </c>
      <c r="AT81" s="346">
        <v>0.53</v>
      </c>
      <c r="AU81" s="16">
        <v>0.53</v>
      </c>
      <c r="AW81" s="16">
        <f t="shared" si="16"/>
        <v>0</v>
      </c>
      <c r="AX81" s="16"/>
      <c r="AY81" s="355">
        <f t="shared" si="17"/>
        <v>3.8598726114649677</v>
      </c>
    </row>
    <row r="82" spans="2:51" x14ac:dyDescent="0.25">
      <c r="B82" s="11">
        <v>397</v>
      </c>
      <c r="C82" s="11">
        <v>10.36</v>
      </c>
      <c r="D82" s="11">
        <v>44.83</v>
      </c>
      <c r="E82" s="11">
        <v>13.13</v>
      </c>
      <c r="F82" s="11">
        <v>25.97</v>
      </c>
      <c r="G82" s="346">
        <v>0.48</v>
      </c>
      <c r="H82" s="11">
        <v>0.51</v>
      </c>
      <c r="J82" s="16">
        <f t="shared" si="10"/>
        <v>3.0000000000000027E-2</v>
      </c>
      <c r="K82" s="16"/>
      <c r="L82" s="355">
        <f t="shared" si="11"/>
        <v>4.1815286624203827</v>
      </c>
      <c r="O82" s="11">
        <v>496</v>
      </c>
      <c r="P82" s="11">
        <v>3.7</v>
      </c>
      <c r="Q82" s="11">
        <v>28.51</v>
      </c>
      <c r="R82" s="11">
        <v>7.44</v>
      </c>
      <c r="S82" s="11">
        <v>20.079999999999998</v>
      </c>
      <c r="T82" s="346">
        <v>0.36</v>
      </c>
      <c r="U82" s="11">
        <v>0.37</v>
      </c>
      <c r="W82" s="16">
        <f t="shared" si="12"/>
        <v>1.0000000000000009E-2</v>
      </c>
      <c r="X82" s="16"/>
      <c r="Y82" s="355">
        <f t="shared" si="13"/>
        <v>2.3694267515923566</v>
      </c>
      <c r="AB82" s="11">
        <v>168</v>
      </c>
      <c r="AC82" s="11">
        <v>17.7</v>
      </c>
      <c r="AD82" s="11">
        <v>59.11</v>
      </c>
      <c r="AE82" s="11">
        <v>15.83</v>
      </c>
      <c r="AF82" s="11">
        <v>31.46</v>
      </c>
      <c r="AG82" s="346">
        <v>0.55000000000000004</v>
      </c>
      <c r="AH82" s="11">
        <v>0.5</v>
      </c>
      <c r="AJ82" s="16">
        <f t="shared" si="14"/>
        <v>-5.0000000000000044E-2</v>
      </c>
      <c r="AK82" s="16"/>
      <c r="AL82" s="355">
        <f t="shared" si="15"/>
        <v>5.0414012738853504</v>
      </c>
      <c r="AO82" s="11">
        <v>259</v>
      </c>
      <c r="AP82" s="11">
        <v>9.56</v>
      </c>
      <c r="AQ82" s="11">
        <v>38.53</v>
      </c>
      <c r="AR82" s="11">
        <v>12.12</v>
      </c>
      <c r="AS82" s="11">
        <v>24.78</v>
      </c>
      <c r="AT82" s="346">
        <v>0.5</v>
      </c>
      <c r="AU82" s="16">
        <v>0.49</v>
      </c>
      <c r="AW82" s="16">
        <f t="shared" si="16"/>
        <v>-1.0000000000000009E-2</v>
      </c>
      <c r="AX82" s="16"/>
      <c r="AY82" s="355">
        <f t="shared" si="17"/>
        <v>3.8598726114649677</v>
      </c>
    </row>
    <row r="83" spans="2:51" x14ac:dyDescent="0.25">
      <c r="B83" s="11">
        <v>271</v>
      </c>
      <c r="C83" s="11">
        <v>11.05</v>
      </c>
      <c r="D83" s="11">
        <v>33.11</v>
      </c>
      <c r="E83" s="11">
        <v>13.22</v>
      </c>
      <c r="F83" s="11">
        <v>22.17</v>
      </c>
      <c r="G83" s="346">
        <v>0.57999999999999996</v>
      </c>
      <c r="H83" s="11">
        <v>0.6</v>
      </c>
      <c r="J83" s="16">
        <f t="shared" si="10"/>
        <v>2.0000000000000018E-2</v>
      </c>
      <c r="K83" s="16"/>
      <c r="L83" s="355">
        <f t="shared" si="11"/>
        <v>4.2101910828025479</v>
      </c>
      <c r="O83" s="11">
        <v>8</v>
      </c>
      <c r="P83" s="11">
        <v>3.98</v>
      </c>
      <c r="Q83" s="11">
        <v>14.36</v>
      </c>
      <c r="R83" s="11">
        <v>7.47</v>
      </c>
      <c r="S83" s="11">
        <v>14.53</v>
      </c>
      <c r="T83" s="346">
        <v>0.53</v>
      </c>
      <c r="U83" s="11">
        <v>0.51</v>
      </c>
      <c r="W83" s="16">
        <f t="shared" si="12"/>
        <v>-2.0000000000000018E-2</v>
      </c>
      <c r="X83" s="16"/>
      <c r="Y83" s="355">
        <f t="shared" si="13"/>
        <v>2.378980891719745</v>
      </c>
      <c r="AB83" s="11">
        <v>144</v>
      </c>
      <c r="AC83" s="11">
        <v>14.93</v>
      </c>
      <c r="AD83" s="11">
        <v>39.85</v>
      </c>
      <c r="AE83" s="11">
        <v>15.9</v>
      </c>
      <c r="AF83" s="11">
        <v>25.51</v>
      </c>
      <c r="AG83" s="346">
        <v>0.61</v>
      </c>
      <c r="AH83" s="11">
        <v>0.62</v>
      </c>
      <c r="AJ83" s="16">
        <f t="shared" si="14"/>
        <v>1.0000000000000009E-2</v>
      </c>
      <c r="AK83" s="16"/>
      <c r="AL83" s="355">
        <f t="shared" si="15"/>
        <v>5.0636942675159231</v>
      </c>
      <c r="AO83" s="11">
        <v>323</v>
      </c>
      <c r="AP83" s="11">
        <v>9.73</v>
      </c>
      <c r="AQ83" s="11">
        <v>36.82</v>
      </c>
      <c r="AR83" s="11">
        <v>12.19</v>
      </c>
      <c r="AS83" s="11">
        <v>23.24</v>
      </c>
      <c r="AT83" s="346">
        <v>0.51</v>
      </c>
      <c r="AU83" s="16">
        <v>0.52</v>
      </c>
      <c r="AW83" s="16">
        <f t="shared" si="16"/>
        <v>1.0000000000000009E-2</v>
      </c>
      <c r="AX83" s="16"/>
      <c r="AY83" s="355">
        <f t="shared" si="17"/>
        <v>3.8821656050955409</v>
      </c>
    </row>
    <row r="84" spans="2:51" x14ac:dyDescent="0.25">
      <c r="B84" s="11">
        <v>366</v>
      </c>
      <c r="C84" s="11">
        <v>10.27</v>
      </c>
      <c r="D84" s="11">
        <v>33.92</v>
      </c>
      <c r="E84" s="11">
        <v>13.3</v>
      </c>
      <c r="F84" s="11">
        <v>22.85</v>
      </c>
      <c r="G84" s="346">
        <v>0.55000000000000004</v>
      </c>
      <c r="H84" s="11">
        <v>0.57999999999999996</v>
      </c>
      <c r="J84" s="16">
        <f t="shared" si="10"/>
        <v>2.9999999999999916E-2</v>
      </c>
      <c r="K84" s="16"/>
      <c r="L84" s="355">
        <f t="shared" si="11"/>
        <v>4.2356687898089174</v>
      </c>
      <c r="O84" s="11">
        <v>154</v>
      </c>
      <c r="P84" s="11">
        <v>4.03</v>
      </c>
      <c r="Q84" s="11">
        <v>18.59</v>
      </c>
      <c r="R84" s="11">
        <v>7.5</v>
      </c>
      <c r="S84" s="11">
        <v>16.43</v>
      </c>
      <c r="T84" s="346">
        <v>0.47</v>
      </c>
      <c r="U84" s="11">
        <v>0.46</v>
      </c>
      <c r="W84" s="16">
        <f t="shared" si="12"/>
        <v>-9.9999999999999534E-3</v>
      </c>
      <c r="X84" s="16"/>
      <c r="Y84" s="355">
        <f t="shared" si="13"/>
        <v>2.3885350318471334</v>
      </c>
      <c r="AB84" s="11">
        <v>112</v>
      </c>
      <c r="AC84" s="11">
        <v>16.12</v>
      </c>
      <c r="AD84" s="11">
        <v>50.17</v>
      </c>
      <c r="AE84" s="11">
        <v>15.91</v>
      </c>
      <c r="AF84" s="11">
        <v>27.22</v>
      </c>
      <c r="AG84" s="346">
        <v>0.56999999999999995</v>
      </c>
      <c r="AH84" s="11">
        <v>0.57999999999999996</v>
      </c>
      <c r="AJ84" s="16">
        <f t="shared" si="14"/>
        <v>1.0000000000000009E-2</v>
      </c>
      <c r="AK84" s="16"/>
      <c r="AL84" s="355">
        <f t="shared" si="15"/>
        <v>5.0668789808917198</v>
      </c>
      <c r="AO84" s="11">
        <v>397</v>
      </c>
      <c r="AP84" s="11">
        <v>10.27</v>
      </c>
      <c r="AQ84" s="11">
        <v>21.03</v>
      </c>
      <c r="AR84" s="11">
        <v>12.25</v>
      </c>
      <c r="AS84" s="11">
        <v>17.89</v>
      </c>
      <c r="AT84" s="346">
        <v>0.7</v>
      </c>
      <c r="AU84" s="16">
        <v>0.69</v>
      </c>
      <c r="AW84" s="16">
        <f t="shared" si="16"/>
        <v>-1.0000000000000009E-2</v>
      </c>
      <c r="AX84" s="16"/>
      <c r="AY84" s="355">
        <f t="shared" si="17"/>
        <v>3.9012738853503182</v>
      </c>
    </row>
    <row r="85" spans="2:51" x14ac:dyDescent="0.25">
      <c r="B85" s="11">
        <v>36</v>
      </c>
      <c r="C85" s="11">
        <v>10.01</v>
      </c>
      <c r="D85" s="11">
        <v>23.32</v>
      </c>
      <c r="E85" s="11">
        <v>13.35</v>
      </c>
      <c r="F85" s="11">
        <v>18.920000000000002</v>
      </c>
      <c r="G85" s="346">
        <v>0.66</v>
      </c>
      <c r="H85" s="11">
        <v>0.71</v>
      </c>
      <c r="J85" s="16">
        <f t="shared" si="10"/>
        <v>4.9999999999999933E-2</v>
      </c>
      <c r="K85" s="16"/>
      <c r="L85" s="355">
        <f t="shared" si="11"/>
        <v>4.2515923566878975</v>
      </c>
      <c r="O85" s="11">
        <v>306</v>
      </c>
      <c r="P85" s="11">
        <v>3.94</v>
      </c>
      <c r="Q85" s="11">
        <v>30.4</v>
      </c>
      <c r="R85" s="11">
        <v>7.53</v>
      </c>
      <c r="S85" s="11">
        <v>21.28</v>
      </c>
      <c r="T85" s="346">
        <v>0.36</v>
      </c>
      <c r="U85" s="11">
        <v>0.35</v>
      </c>
      <c r="W85" s="16">
        <f t="shared" si="12"/>
        <v>-1.0000000000000009E-2</v>
      </c>
      <c r="X85" s="16"/>
      <c r="Y85" s="355">
        <f t="shared" si="13"/>
        <v>2.3980891719745223</v>
      </c>
      <c r="AB85" s="11">
        <v>222</v>
      </c>
      <c r="AC85" s="11">
        <v>15.48</v>
      </c>
      <c r="AD85" s="11">
        <v>64.02</v>
      </c>
      <c r="AE85" s="11">
        <v>15.92</v>
      </c>
      <c r="AF85" s="11">
        <v>31.48</v>
      </c>
      <c r="AG85" s="346">
        <v>0.49</v>
      </c>
      <c r="AH85" s="11">
        <v>0.51</v>
      </c>
      <c r="AJ85" s="16">
        <f t="shared" si="14"/>
        <v>2.0000000000000018E-2</v>
      </c>
      <c r="AK85" s="16"/>
      <c r="AL85" s="355">
        <f t="shared" si="15"/>
        <v>5.0700636942675157</v>
      </c>
      <c r="AO85" s="11">
        <v>30</v>
      </c>
      <c r="AP85" s="11">
        <v>9.9</v>
      </c>
      <c r="AQ85" s="11">
        <v>28.56</v>
      </c>
      <c r="AR85" s="11">
        <v>12.26</v>
      </c>
      <c r="AS85" s="11">
        <v>20.67</v>
      </c>
      <c r="AT85" s="346">
        <v>0.59</v>
      </c>
      <c r="AU85" s="16">
        <v>0.59</v>
      </c>
      <c r="AW85" s="16">
        <f t="shared" si="16"/>
        <v>0</v>
      </c>
      <c r="AX85" s="16"/>
      <c r="AY85" s="355">
        <f t="shared" si="17"/>
        <v>3.9044585987261144</v>
      </c>
    </row>
    <row r="86" spans="2:51" x14ac:dyDescent="0.25">
      <c r="B86" s="11">
        <v>205</v>
      </c>
      <c r="C86" s="11">
        <v>10.220000000000001</v>
      </c>
      <c r="D86" s="11">
        <v>36.299999999999997</v>
      </c>
      <c r="E86" s="11">
        <v>13.37</v>
      </c>
      <c r="F86" s="11">
        <v>23.82</v>
      </c>
      <c r="G86" s="346">
        <v>0.53</v>
      </c>
      <c r="H86" s="11">
        <v>0.56000000000000005</v>
      </c>
      <c r="J86" s="16">
        <f t="shared" si="10"/>
        <v>3.0000000000000027E-2</v>
      </c>
      <c r="K86" s="16"/>
      <c r="L86" s="355">
        <f t="shared" si="11"/>
        <v>4.2579617834394901</v>
      </c>
      <c r="O86" s="11">
        <v>200</v>
      </c>
      <c r="P86" s="11">
        <v>4.13</v>
      </c>
      <c r="Q86" s="11">
        <v>30.94</v>
      </c>
      <c r="R86" s="11">
        <v>7.54</v>
      </c>
      <c r="S86" s="11">
        <v>20.96</v>
      </c>
      <c r="T86" s="346">
        <v>0.37</v>
      </c>
      <c r="U86" s="11">
        <v>0.36</v>
      </c>
      <c r="W86" s="16">
        <f t="shared" si="12"/>
        <v>-1.0000000000000009E-2</v>
      </c>
      <c r="X86" s="16"/>
      <c r="Y86" s="355">
        <f t="shared" si="13"/>
        <v>2.4012738853503186</v>
      </c>
      <c r="AB86" s="11">
        <v>248</v>
      </c>
      <c r="AC86" s="11">
        <v>18.03</v>
      </c>
      <c r="AD86" s="11">
        <v>51.2</v>
      </c>
      <c r="AE86" s="11">
        <v>15.94</v>
      </c>
      <c r="AF86" s="11">
        <v>26.63</v>
      </c>
      <c r="AG86" s="346">
        <v>0.59</v>
      </c>
      <c r="AH86" s="11">
        <v>0.6</v>
      </c>
      <c r="AJ86" s="16">
        <f t="shared" si="14"/>
        <v>1.0000000000000009E-2</v>
      </c>
      <c r="AK86" s="16"/>
      <c r="AL86" s="355">
        <f t="shared" si="15"/>
        <v>5.0764331210191083</v>
      </c>
      <c r="AO86" s="11">
        <v>443</v>
      </c>
      <c r="AP86" s="11">
        <v>9.27</v>
      </c>
      <c r="AQ86" s="11">
        <v>36.299999999999997</v>
      </c>
      <c r="AR86" s="11">
        <v>12.29</v>
      </c>
      <c r="AS86" s="11">
        <v>23.42</v>
      </c>
      <c r="AT86" s="346">
        <v>0.51</v>
      </c>
      <c r="AU86" s="16">
        <v>0.52</v>
      </c>
      <c r="AW86" s="16">
        <f t="shared" si="16"/>
        <v>1.0000000000000009E-2</v>
      </c>
      <c r="AX86" s="16"/>
      <c r="AY86" s="355">
        <f t="shared" si="17"/>
        <v>3.9140127388535029</v>
      </c>
    </row>
    <row r="87" spans="2:51" x14ac:dyDescent="0.25">
      <c r="B87" s="11">
        <v>32</v>
      </c>
      <c r="C87" s="11">
        <v>12.51</v>
      </c>
      <c r="D87" s="11">
        <v>24.24</v>
      </c>
      <c r="E87" s="11">
        <v>13.38</v>
      </c>
      <c r="F87" s="11">
        <v>18.690000000000001</v>
      </c>
      <c r="G87" s="346">
        <v>0.72</v>
      </c>
      <c r="H87" s="11">
        <v>0.72</v>
      </c>
      <c r="J87" s="16">
        <f t="shared" si="10"/>
        <v>0</v>
      </c>
      <c r="K87" s="16"/>
      <c r="L87" s="355">
        <f t="shared" si="11"/>
        <v>4.2611464968152868</v>
      </c>
      <c r="O87" s="11">
        <v>267</v>
      </c>
      <c r="P87" s="11">
        <v>4.1100000000000003</v>
      </c>
      <c r="Q87" s="11">
        <v>14.99</v>
      </c>
      <c r="R87" s="11">
        <v>7.56</v>
      </c>
      <c r="S87" s="11">
        <v>14.51</v>
      </c>
      <c r="T87" s="346">
        <v>0.52</v>
      </c>
      <c r="U87" s="11">
        <v>0.52</v>
      </c>
      <c r="W87" s="16">
        <f t="shared" si="12"/>
        <v>0</v>
      </c>
      <c r="X87" s="16"/>
      <c r="Y87" s="355">
        <f t="shared" si="13"/>
        <v>2.4076433121019107</v>
      </c>
      <c r="AB87" s="11">
        <v>169</v>
      </c>
      <c r="AC87" s="11">
        <v>15.97</v>
      </c>
      <c r="AD87" s="11">
        <v>60.27</v>
      </c>
      <c r="AE87" s="11">
        <v>16.010000000000002</v>
      </c>
      <c r="AF87" s="11">
        <v>29.87</v>
      </c>
      <c r="AG87" s="346">
        <v>0.51</v>
      </c>
      <c r="AH87" s="11">
        <v>0.54</v>
      </c>
      <c r="AJ87" s="16">
        <f t="shared" si="14"/>
        <v>3.0000000000000027E-2</v>
      </c>
      <c r="AK87" s="16"/>
      <c r="AL87" s="355">
        <f t="shared" si="15"/>
        <v>5.0987261146496818</v>
      </c>
      <c r="AO87" s="11">
        <v>12</v>
      </c>
      <c r="AP87" s="11">
        <v>10.83</v>
      </c>
      <c r="AQ87" s="11">
        <v>35.31</v>
      </c>
      <c r="AR87" s="11">
        <v>12.34</v>
      </c>
      <c r="AS87" s="11">
        <v>22.75</v>
      </c>
      <c r="AT87" s="346">
        <v>0.55000000000000004</v>
      </c>
      <c r="AU87" s="16">
        <v>0.54</v>
      </c>
      <c r="AW87" s="16">
        <f t="shared" si="16"/>
        <v>-1.0000000000000009E-2</v>
      </c>
      <c r="AX87" s="16"/>
      <c r="AY87" s="355">
        <f t="shared" si="17"/>
        <v>3.9299363057324839</v>
      </c>
    </row>
    <row r="88" spans="2:51" x14ac:dyDescent="0.25">
      <c r="B88" s="11">
        <v>408</v>
      </c>
      <c r="C88" s="11">
        <v>10.83</v>
      </c>
      <c r="D88" s="11">
        <v>39.86</v>
      </c>
      <c r="E88" s="11">
        <v>13.38</v>
      </c>
      <c r="F88" s="11">
        <v>24.13</v>
      </c>
      <c r="G88" s="346">
        <v>0.52</v>
      </c>
      <c r="H88" s="11">
        <v>0.55000000000000004</v>
      </c>
      <c r="J88" s="16">
        <f t="shared" si="10"/>
        <v>3.0000000000000027E-2</v>
      </c>
      <c r="K88" s="16"/>
      <c r="L88" s="355">
        <f t="shared" si="11"/>
        <v>4.2611464968152868</v>
      </c>
      <c r="O88" s="11">
        <v>52</v>
      </c>
      <c r="P88" s="11">
        <v>4.0999999999999996</v>
      </c>
      <c r="Q88" s="11">
        <v>41.58</v>
      </c>
      <c r="R88" s="11">
        <v>7.59</v>
      </c>
      <c r="S88" s="11">
        <v>24.52</v>
      </c>
      <c r="T88" s="346">
        <v>0.31</v>
      </c>
      <c r="U88" s="11">
        <v>0.31</v>
      </c>
      <c r="W88" s="16">
        <f t="shared" si="12"/>
        <v>0</v>
      </c>
      <c r="X88" s="16"/>
      <c r="Y88" s="355">
        <f t="shared" si="13"/>
        <v>2.4171974522292992</v>
      </c>
      <c r="AB88" s="11">
        <v>243</v>
      </c>
      <c r="AC88" s="11">
        <v>16.079999999999998</v>
      </c>
      <c r="AD88" s="11">
        <v>60</v>
      </c>
      <c r="AE88" s="11">
        <v>16.04</v>
      </c>
      <c r="AF88" s="11">
        <v>31.37</v>
      </c>
      <c r="AG88" s="346">
        <v>0.52</v>
      </c>
      <c r="AH88" s="11">
        <v>0.51</v>
      </c>
      <c r="AJ88" s="16">
        <f t="shared" si="14"/>
        <v>-1.0000000000000009E-2</v>
      </c>
      <c r="AK88" s="16"/>
      <c r="AL88" s="355">
        <f t="shared" si="15"/>
        <v>5.1082802547770694</v>
      </c>
      <c r="AO88" s="11">
        <v>250</v>
      </c>
      <c r="AP88" s="11">
        <v>9.7200000000000006</v>
      </c>
      <c r="AQ88" s="11">
        <v>32.85</v>
      </c>
      <c r="AR88" s="11">
        <v>12.36</v>
      </c>
      <c r="AS88" s="11">
        <v>22.49</v>
      </c>
      <c r="AT88" s="346">
        <v>0.54</v>
      </c>
      <c r="AU88" s="16">
        <v>0.55000000000000004</v>
      </c>
      <c r="AW88" s="16">
        <f t="shared" si="16"/>
        <v>1.0000000000000009E-2</v>
      </c>
      <c r="AX88" s="16"/>
      <c r="AY88" s="355">
        <f t="shared" si="17"/>
        <v>3.936305732484076</v>
      </c>
    </row>
    <row r="89" spans="2:51" x14ac:dyDescent="0.25">
      <c r="B89" s="11">
        <v>357</v>
      </c>
      <c r="C89" s="11">
        <v>10.59</v>
      </c>
      <c r="D89" s="11">
        <v>34.92</v>
      </c>
      <c r="E89" s="11">
        <v>13.41</v>
      </c>
      <c r="F89" s="11">
        <v>22.69</v>
      </c>
      <c r="G89" s="346">
        <v>0.55000000000000004</v>
      </c>
      <c r="H89" s="11">
        <v>0.59</v>
      </c>
      <c r="J89" s="16">
        <f t="shared" si="10"/>
        <v>3.9999999999999925E-2</v>
      </c>
      <c r="K89" s="16"/>
      <c r="L89" s="355">
        <f t="shared" si="11"/>
        <v>4.2707006369426752</v>
      </c>
      <c r="O89" s="11">
        <v>35</v>
      </c>
      <c r="P89" s="11">
        <v>3.94</v>
      </c>
      <c r="Q89" s="11">
        <v>20.65</v>
      </c>
      <c r="R89" s="11">
        <v>7.6</v>
      </c>
      <c r="S89" s="11">
        <v>17.88</v>
      </c>
      <c r="T89" s="346">
        <v>0.44</v>
      </c>
      <c r="U89" s="11">
        <v>0.43</v>
      </c>
      <c r="W89" s="16">
        <f t="shared" si="12"/>
        <v>-1.0000000000000009E-2</v>
      </c>
      <c r="X89" s="16"/>
      <c r="Y89" s="355">
        <f t="shared" si="13"/>
        <v>2.4203821656050954</v>
      </c>
      <c r="AB89" s="11">
        <v>201</v>
      </c>
      <c r="AC89" s="11">
        <v>18.170000000000002</v>
      </c>
      <c r="AD89" s="11">
        <v>59.21</v>
      </c>
      <c r="AE89" s="11">
        <v>16.07</v>
      </c>
      <c r="AF89" s="11">
        <v>29.43</v>
      </c>
      <c r="AG89" s="346">
        <v>0.55000000000000004</v>
      </c>
      <c r="AH89" s="11">
        <v>0.55000000000000004</v>
      </c>
      <c r="AJ89" s="16">
        <f t="shared" si="14"/>
        <v>0</v>
      </c>
      <c r="AK89" s="16"/>
      <c r="AL89" s="355">
        <f t="shared" si="15"/>
        <v>5.1178343949044587</v>
      </c>
      <c r="AO89" s="11">
        <v>194</v>
      </c>
      <c r="AP89" s="11">
        <v>8.8000000000000007</v>
      </c>
      <c r="AQ89" s="11">
        <v>31.33</v>
      </c>
      <c r="AR89" s="11">
        <v>12.37</v>
      </c>
      <c r="AS89" s="11">
        <v>22.99</v>
      </c>
      <c r="AT89" s="346">
        <v>0.53</v>
      </c>
      <c r="AU89" s="16">
        <v>0.54</v>
      </c>
      <c r="AW89" s="16">
        <f t="shared" si="16"/>
        <v>1.0000000000000009E-2</v>
      </c>
      <c r="AX89" s="16"/>
      <c r="AY89" s="355">
        <f t="shared" si="17"/>
        <v>3.9394904458598723</v>
      </c>
    </row>
    <row r="90" spans="2:51" x14ac:dyDescent="0.25">
      <c r="B90" s="11">
        <v>206</v>
      </c>
      <c r="C90" s="11">
        <v>12.29</v>
      </c>
      <c r="D90" s="11">
        <v>36.979999999999997</v>
      </c>
      <c r="E90" s="11">
        <v>13.44</v>
      </c>
      <c r="F90" s="11">
        <v>23.16</v>
      </c>
      <c r="G90" s="346">
        <v>0.57999999999999996</v>
      </c>
      <c r="H90" s="11">
        <v>0.57999999999999996</v>
      </c>
      <c r="J90" s="16">
        <f t="shared" si="10"/>
        <v>0</v>
      </c>
      <c r="K90" s="16"/>
      <c r="L90" s="355">
        <f t="shared" si="11"/>
        <v>4.2802547770700636</v>
      </c>
      <c r="O90" s="11">
        <v>179</v>
      </c>
      <c r="P90" s="11">
        <v>4.1100000000000003</v>
      </c>
      <c r="Q90" s="11">
        <v>12.75</v>
      </c>
      <c r="R90" s="11">
        <v>7.63</v>
      </c>
      <c r="S90" s="11">
        <v>13.44</v>
      </c>
      <c r="T90" s="346">
        <v>0.56999999999999995</v>
      </c>
      <c r="U90" s="11">
        <v>0.56999999999999995</v>
      </c>
      <c r="W90" s="16">
        <f t="shared" si="12"/>
        <v>0</v>
      </c>
      <c r="X90" s="16"/>
      <c r="Y90" s="355">
        <f t="shared" si="13"/>
        <v>2.4299363057324839</v>
      </c>
      <c r="AB90" s="11">
        <v>288</v>
      </c>
      <c r="AC90" s="11">
        <v>16.46</v>
      </c>
      <c r="AD90" s="11">
        <v>65.03</v>
      </c>
      <c r="AE90" s="11">
        <v>16.14</v>
      </c>
      <c r="AF90" s="11">
        <v>31.42</v>
      </c>
      <c r="AG90" s="346">
        <v>0.5</v>
      </c>
      <c r="AH90" s="11">
        <v>0.51</v>
      </c>
      <c r="AJ90" s="16">
        <f t="shared" si="14"/>
        <v>1.0000000000000009E-2</v>
      </c>
      <c r="AK90" s="16"/>
      <c r="AL90" s="355">
        <f t="shared" si="15"/>
        <v>5.1401273885350323</v>
      </c>
      <c r="AO90" s="11">
        <v>73</v>
      </c>
      <c r="AP90" s="11">
        <v>10.73</v>
      </c>
      <c r="AQ90" s="11">
        <v>26.44</v>
      </c>
      <c r="AR90" s="11">
        <v>12.45</v>
      </c>
      <c r="AS90" s="11">
        <v>19.420000000000002</v>
      </c>
      <c r="AT90" s="346">
        <v>0.64</v>
      </c>
      <c r="AU90" s="16">
        <v>0.64</v>
      </c>
      <c r="AW90" s="16">
        <f t="shared" si="16"/>
        <v>0</v>
      </c>
      <c r="AX90" s="16"/>
      <c r="AY90" s="355">
        <f t="shared" si="17"/>
        <v>3.9649681528662417</v>
      </c>
    </row>
    <row r="91" spans="2:51" x14ac:dyDescent="0.25">
      <c r="B91" s="11">
        <v>395</v>
      </c>
      <c r="C91" s="11">
        <v>9.69</v>
      </c>
      <c r="D91" s="11">
        <v>9.73</v>
      </c>
      <c r="E91" s="11">
        <v>13.6</v>
      </c>
      <c r="F91" s="11">
        <v>14.38</v>
      </c>
      <c r="G91" s="346">
        <v>1</v>
      </c>
      <c r="H91" s="11">
        <v>0.95</v>
      </c>
      <c r="J91" s="16">
        <f t="shared" si="10"/>
        <v>-5.0000000000000044E-2</v>
      </c>
      <c r="K91" s="16"/>
      <c r="L91" s="355">
        <f t="shared" si="11"/>
        <v>4.3312101910828025</v>
      </c>
      <c r="O91" s="11">
        <v>380</v>
      </c>
      <c r="P91" s="11">
        <v>3.67</v>
      </c>
      <c r="Q91" s="11">
        <v>24.62</v>
      </c>
      <c r="R91" s="11">
        <v>7.67</v>
      </c>
      <c r="S91" s="11">
        <v>19.100000000000001</v>
      </c>
      <c r="T91" s="346">
        <v>0.39</v>
      </c>
      <c r="U91" s="11">
        <v>0.4</v>
      </c>
      <c r="W91" s="16">
        <f t="shared" si="12"/>
        <v>1.0000000000000009E-2</v>
      </c>
      <c r="X91" s="16"/>
      <c r="Y91" s="355">
        <f t="shared" si="13"/>
        <v>2.4426751592356686</v>
      </c>
      <c r="AB91" s="11">
        <v>216</v>
      </c>
      <c r="AC91" s="11">
        <v>18.2</v>
      </c>
      <c r="AD91" s="11">
        <v>47.37</v>
      </c>
      <c r="AE91" s="11">
        <v>16.18</v>
      </c>
      <c r="AF91" s="11">
        <v>26.29</v>
      </c>
      <c r="AG91" s="346">
        <v>0.62</v>
      </c>
      <c r="AH91" s="11">
        <v>0.62</v>
      </c>
      <c r="AJ91" s="16">
        <f t="shared" si="14"/>
        <v>0</v>
      </c>
      <c r="AK91" s="16"/>
      <c r="AL91" s="355">
        <f t="shared" si="15"/>
        <v>5.1528662420382165</v>
      </c>
      <c r="AO91" s="11">
        <v>366</v>
      </c>
      <c r="AP91" s="11">
        <v>10.210000000000001</v>
      </c>
      <c r="AQ91" s="11">
        <v>32.880000000000003</v>
      </c>
      <c r="AR91" s="11">
        <v>12.46</v>
      </c>
      <c r="AS91" s="11">
        <v>21.69</v>
      </c>
      <c r="AT91" s="346">
        <v>0.56000000000000005</v>
      </c>
      <c r="AU91" s="16">
        <v>0.56999999999999995</v>
      </c>
      <c r="AW91" s="16">
        <f t="shared" si="16"/>
        <v>9.9999999999998979E-3</v>
      </c>
      <c r="AX91" s="16"/>
      <c r="AY91" s="355">
        <f t="shared" si="17"/>
        <v>3.9681528662420384</v>
      </c>
    </row>
    <row r="92" spans="2:51" x14ac:dyDescent="0.25">
      <c r="B92" s="11">
        <v>421</v>
      </c>
      <c r="C92" s="11">
        <v>11.53</v>
      </c>
      <c r="D92" s="11">
        <v>52.26</v>
      </c>
      <c r="E92" s="11">
        <v>13.6</v>
      </c>
      <c r="F92" s="11">
        <v>27.46</v>
      </c>
      <c r="G92" s="346">
        <v>0.47</v>
      </c>
      <c r="H92" s="11">
        <v>0.5</v>
      </c>
      <c r="J92" s="16">
        <f t="shared" si="10"/>
        <v>3.0000000000000027E-2</v>
      </c>
      <c r="K92" s="16"/>
      <c r="L92" s="355">
        <f t="shared" si="11"/>
        <v>4.3312101910828025</v>
      </c>
      <c r="O92" s="11">
        <v>466</v>
      </c>
      <c r="P92" s="11">
        <v>4.07</v>
      </c>
      <c r="Q92" s="11">
        <v>25.51</v>
      </c>
      <c r="R92" s="11">
        <v>7.68</v>
      </c>
      <c r="S92" s="11">
        <v>19.170000000000002</v>
      </c>
      <c r="T92" s="346">
        <v>0.4</v>
      </c>
      <c r="U92" s="11">
        <v>0.4</v>
      </c>
      <c r="W92" s="16">
        <f t="shared" si="12"/>
        <v>0</v>
      </c>
      <c r="X92" s="16"/>
      <c r="Y92" s="355">
        <f t="shared" si="13"/>
        <v>2.4458598726114649</v>
      </c>
      <c r="AB92" s="11">
        <v>113</v>
      </c>
      <c r="AC92" s="11">
        <v>16.89</v>
      </c>
      <c r="AD92" s="11">
        <v>76.52</v>
      </c>
      <c r="AE92" s="11">
        <v>16.36</v>
      </c>
      <c r="AF92" s="11">
        <v>34.83</v>
      </c>
      <c r="AG92" s="346">
        <v>0.47</v>
      </c>
      <c r="AH92" s="11">
        <v>0.47</v>
      </c>
      <c r="AJ92" s="16">
        <f t="shared" si="14"/>
        <v>0</v>
      </c>
      <c r="AK92" s="16"/>
      <c r="AL92" s="355">
        <f t="shared" si="15"/>
        <v>5.2101910828025471</v>
      </c>
      <c r="AO92" s="11">
        <v>343</v>
      </c>
      <c r="AP92" s="11">
        <v>11.06</v>
      </c>
      <c r="AQ92" s="11">
        <v>31.86</v>
      </c>
      <c r="AR92" s="11">
        <v>12.48</v>
      </c>
      <c r="AS92" s="11">
        <v>21.24</v>
      </c>
      <c r="AT92" s="346">
        <v>0.59</v>
      </c>
      <c r="AU92" s="16">
        <v>0.59</v>
      </c>
      <c r="AW92" s="16">
        <f t="shared" si="16"/>
        <v>0</v>
      </c>
      <c r="AX92" s="16"/>
      <c r="AY92" s="355">
        <f t="shared" si="17"/>
        <v>3.9745222929936306</v>
      </c>
    </row>
    <row r="93" spans="2:51" x14ac:dyDescent="0.25">
      <c r="B93" s="11">
        <v>233</v>
      </c>
      <c r="C93" s="11">
        <v>11.17</v>
      </c>
      <c r="D93" s="11">
        <v>47.27</v>
      </c>
      <c r="E93" s="11">
        <v>13.68</v>
      </c>
      <c r="F93" s="11">
        <v>27.1</v>
      </c>
      <c r="G93" s="346">
        <v>0.49</v>
      </c>
      <c r="H93" s="11">
        <v>0.5</v>
      </c>
      <c r="J93" s="16">
        <f t="shared" si="10"/>
        <v>1.0000000000000009E-2</v>
      </c>
      <c r="K93" s="16"/>
      <c r="L93" s="355">
        <f t="shared" si="11"/>
        <v>4.3566878980891719</v>
      </c>
      <c r="O93" s="11">
        <v>22</v>
      </c>
      <c r="P93" s="11">
        <v>4.13</v>
      </c>
      <c r="Q93" s="11">
        <v>11.53</v>
      </c>
      <c r="R93" s="11">
        <v>7.72</v>
      </c>
      <c r="S93" s="11">
        <v>12.98</v>
      </c>
      <c r="T93" s="346">
        <v>0.6</v>
      </c>
      <c r="U93" s="11">
        <v>0.59</v>
      </c>
      <c r="W93" s="16">
        <f t="shared" si="12"/>
        <v>-1.0000000000000009E-2</v>
      </c>
      <c r="X93" s="16"/>
      <c r="Y93" s="355">
        <f t="shared" si="13"/>
        <v>2.4585987261146496</v>
      </c>
      <c r="AB93" s="11">
        <v>104</v>
      </c>
      <c r="AC93" s="11">
        <v>18.5</v>
      </c>
      <c r="AD93" s="11">
        <v>79.67</v>
      </c>
      <c r="AE93" s="11">
        <v>16.48</v>
      </c>
      <c r="AF93" s="11">
        <v>34.200000000000003</v>
      </c>
      <c r="AG93" s="346">
        <v>0.48</v>
      </c>
      <c r="AH93" s="11">
        <v>0.48</v>
      </c>
      <c r="AJ93" s="16">
        <f t="shared" si="14"/>
        <v>0</v>
      </c>
      <c r="AK93" s="16"/>
      <c r="AL93" s="355">
        <f t="shared" si="15"/>
        <v>5.2484076433121016</v>
      </c>
      <c r="AO93" s="11">
        <v>6</v>
      </c>
      <c r="AP93" s="11">
        <v>10.79</v>
      </c>
      <c r="AQ93" s="11">
        <v>30.81</v>
      </c>
      <c r="AR93" s="11">
        <v>12.55</v>
      </c>
      <c r="AS93" s="11">
        <v>20.96</v>
      </c>
      <c r="AT93" s="346">
        <v>0.59</v>
      </c>
      <c r="AU93" s="16">
        <v>0.6</v>
      </c>
      <c r="AW93" s="16">
        <f t="shared" si="16"/>
        <v>1.0000000000000009E-2</v>
      </c>
      <c r="AX93" s="16"/>
      <c r="AY93" s="355">
        <f t="shared" si="17"/>
        <v>3.9968152866242037</v>
      </c>
    </row>
    <row r="94" spans="2:51" x14ac:dyDescent="0.25">
      <c r="B94" s="11">
        <v>373</v>
      </c>
      <c r="C94" s="11">
        <v>12.26</v>
      </c>
      <c r="D94" s="11">
        <v>46.31</v>
      </c>
      <c r="E94" s="11">
        <v>13.79</v>
      </c>
      <c r="F94" s="11">
        <v>25.65</v>
      </c>
      <c r="G94" s="346">
        <v>0.51</v>
      </c>
      <c r="H94" s="11">
        <v>0.54</v>
      </c>
      <c r="J94" s="16">
        <f t="shared" si="10"/>
        <v>3.0000000000000027E-2</v>
      </c>
      <c r="K94" s="16"/>
      <c r="L94" s="355">
        <f t="shared" si="11"/>
        <v>4.3917197452229297</v>
      </c>
      <c r="O94" s="11">
        <v>447</v>
      </c>
      <c r="P94" s="11">
        <v>4.3600000000000003</v>
      </c>
      <c r="Q94" s="11">
        <v>15.49</v>
      </c>
      <c r="R94" s="11">
        <v>7.78</v>
      </c>
      <c r="S94" s="11">
        <v>14.73</v>
      </c>
      <c r="T94" s="346">
        <v>0.53</v>
      </c>
      <c r="U94" s="11">
        <v>0.53</v>
      </c>
      <c r="W94" s="16">
        <f t="shared" si="12"/>
        <v>0</v>
      </c>
      <c r="X94" s="16"/>
      <c r="Y94" s="355">
        <f t="shared" si="13"/>
        <v>2.4777070063694269</v>
      </c>
      <c r="AB94" s="11">
        <v>189</v>
      </c>
      <c r="AC94" s="11">
        <v>17.77</v>
      </c>
      <c r="AD94" s="11">
        <v>58.02</v>
      </c>
      <c r="AE94" s="11">
        <v>16.489999999999998</v>
      </c>
      <c r="AF94" s="11">
        <v>29.13</v>
      </c>
      <c r="AG94" s="346">
        <v>0.55000000000000004</v>
      </c>
      <c r="AH94" s="11">
        <v>0.56999999999999995</v>
      </c>
      <c r="AJ94" s="16">
        <f t="shared" si="14"/>
        <v>1.9999999999999907E-2</v>
      </c>
      <c r="AK94" s="16"/>
      <c r="AL94" s="355">
        <f t="shared" si="15"/>
        <v>5.2515923566878975</v>
      </c>
      <c r="AO94" s="11">
        <v>265</v>
      </c>
      <c r="AP94" s="11">
        <v>10.77</v>
      </c>
      <c r="AQ94" s="11">
        <v>37.49</v>
      </c>
      <c r="AR94" s="11">
        <v>12.56</v>
      </c>
      <c r="AS94" s="11">
        <v>24.2</v>
      </c>
      <c r="AT94" s="346">
        <v>0.54</v>
      </c>
      <c r="AU94" s="16">
        <v>0.52</v>
      </c>
      <c r="AW94" s="16">
        <f t="shared" si="16"/>
        <v>-2.0000000000000018E-2</v>
      </c>
      <c r="AX94" s="16"/>
      <c r="AY94" s="355">
        <f t="shared" si="17"/>
        <v>4</v>
      </c>
    </row>
    <row r="95" spans="2:51" x14ac:dyDescent="0.25">
      <c r="B95" s="11">
        <v>398</v>
      </c>
      <c r="C95" s="11">
        <v>8.58</v>
      </c>
      <c r="D95" s="11">
        <v>17.52</v>
      </c>
      <c r="E95" s="11">
        <v>13.86</v>
      </c>
      <c r="F95" s="11">
        <v>18.62</v>
      </c>
      <c r="G95" s="346">
        <v>0.7</v>
      </c>
      <c r="H95" s="11">
        <v>0.74</v>
      </c>
      <c r="J95" s="16">
        <f t="shared" si="10"/>
        <v>4.0000000000000036E-2</v>
      </c>
      <c r="K95" s="16"/>
      <c r="L95" s="355">
        <f t="shared" si="11"/>
        <v>4.4140127388535024</v>
      </c>
      <c r="O95" s="11">
        <v>57</v>
      </c>
      <c r="P95" s="11">
        <v>3.88</v>
      </c>
      <c r="Q95" s="11">
        <v>33.21</v>
      </c>
      <c r="R95" s="11">
        <v>7.81</v>
      </c>
      <c r="S95" s="11">
        <v>22.33</v>
      </c>
      <c r="T95" s="346">
        <v>0.34</v>
      </c>
      <c r="U95" s="11">
        <v>0.35</v>
      </c>
      <c r="W95" s="16">
        <f t="shared" si="12"/>
        <v>9.9999999999999534E-3</v>
      </c>
      <c r="X95" s="16"/>
      <c r="Y95" s="355">
        <f t="shared" si="13"/>
        <v>2.4872611464968148</v>
      </c>
      <c r="AB95" s="11">
        <v>58</v>
      </c>
      <c r="AC95" s="11">
        <v>18.420000000000002</v>
      </c>
      <c r="AD95" s="11">
        <v>42.35</v>
      </c>
      <c r="AE95" s="11">
        <v>16.489999999999998</v>
      </c>
      <c r="AF95" s="11">
        <v>24.62</v>
      </c>
      <c r="AG95" s="346">
        <v>0.66</v>
      </c>
      <c r="AH95" s="11">
        <v>0.67</v>
      </c>
      <c r="AJ95" s="16">
        <f t="shared" si="14"/>
        <v>1.0000000000000009E-2</v>
      </c>
      <c r="AK95" s="16"/>
      <c r="AL95" s="355">
        <f t="shared" si="15"/>
        <v>5.2515923566878975</v>
      </c>
      <c r="AO95" s="11">
        <v>411</v>
      </c>
      <c r="AP95" s="11">
        <v>11.13</v>
      </c>
      <c r="AQ95" s="11">
        <v>40.69</v>
      </c>
      <c r="AR95" s="11">
        <v>12.56</v>
      </c>
      <c r="AS95" s="11">
        <v>24.53</v>
      </c>
      <c r="AT95" s="346">
        <v>0.52</v>
      </c>
      <c r="AU95" s="16">
        <v>0.51</v>
      </c>
      <c r="AW95" s="16">
        <f t="shared" si="16"/>
        <v>-1.0000000000000009E-2</v>
      </c>
      <c r="AX95" s="16"/>
      <c r="AY95" s="355">
        <f t="shared" si="17"/>
        <v>4</v>
      </c>
    </row>
    <row r="96" spans="2:51" x14ac:dyDescent="0.25">
      <c r="B96" s="11">
        <v>176</v>
      </c>
      <c r="C96" s="11">
        <v>13.71</v>
      </c>
      <c r="D96" s="11">
        <v>64.17</v>
      </c>
      <c r="E96" s="11">
        <v>13.87</v>
      </c>
      <c r="F96" s="11">
        <v>30.31</v>
      </c>
      <c r="G96" s="346">
        <v>0.46</v>
      </c>
      <c r="H96" s="11">
        <v>0.46</v>
      </c>
      <c r="J96" s="16">
        <f t="shared" si="10"/>
        <v>0</v>
      </c>
      <c r="K96" s="16"/>
      <c r="L96" s="355">
        <f t="shared" si="11"/>
        <v>4.4171974522292992</v>
      </c>
      <c r="O96" s="11">
        <v>24</v>
      </c>
      <c r="P96" s="11">
        <v>3.9</v>
      </c>
      <c r="Q96" s="11">
        <v>16.559999999999999</v>
      </c>
      <c r="R96" s="11">
        <v>7.88</v>
      </c>
      <c r="S96" s="11">
        <v>15.52</v>
      </c>
      <c r="T96" s="346">
        <v>0.48</v>
      </c>
      <c r="U96" s="11">
        <v>0.51</v>
      </c>
      <c r="W96" s="16">
        <f t="shared" si="12"/>
        <v>3.0000000000000027E-2</v>
      </c>
      <c r="X96" s="16"/>
      <c r="Y96" s="355">
        <f t="shared" si="13"/>
        <v>2.5095541401273884</v>
      </c>
      <c r="AB96" s="11">
        <v>275</v>
      </c>
      <c r="AC96" s="11">
        <v>17.329999999999998</v>
      </c>
      <c r="AD96" s="11">
        <v>60.55</v>
      </c>
      <c r="AE96" s="11">
        <v>16.5</v>
      </c>
      <c r="AF96" s="11">
        <v>31.46</v>
      </c>
      <c r="AG96" s="346">
        <v>0.53</v>
      </c>
      <c r="AH96" s="11">
        <v>0.52</v>
      </c>
      <c r="AJ96" s="16">
        <f t="shared" si="14"/>
        <v>-1.0000000000000009E-2</v>
      </c>
      <c r="AK96" s="16"/>
      <c r="AL96" s="355">
        <f t="shared" si="15"/>
        <v>5.2547770700636942</v>
      </c>
      <c r="AO96" s="11">
        <v>167</v>
      </c>
      <c r="AP96" s="11">
        <v>10.29</v>
      </c>
      <c r="AQ96" s="11">
        <v>34.76</v>
      </c>
      <c r="AR96" s="11">
        <v>12.58</v>
      </c>
      <c r="AS96" s="11">
        <v>23.01</v>
      </c>
      <c r="AT96" s="346">
        <v>0.54</v>
      </c>
      <c r="AU96" s="16">
        <v>0.55000000000000004</v>
      </c>
      <c r="AW96" s="16">
        <f t="shared" si="16"/>
        <v>1.0000000000000009E-2</v>
      </c>
      <c r="AX96" s="16"/>
      <c r="AY96" s="355">
        <f t="shared" si="17"/>
        <v>4.0063694267515926</v>
      </c>
    </row>
    <row r="97" spans="2:51" x14ac:dyDescent="0.25">
      <c r="B97" s="11">
        <v>37</v>
      </c>
      <c r="C97" s="11">
        <v>10.31</v>
      </c>
      <c r="D97" s="11">
        <v>27.66</v>
      </c>
      <c r="E97" s="11">
        <v>13.94</v>
      </c>
      <c r="F97" s="11">
        <v>21.21</v>
      </c>
      <c r="G97" s="346">
        <v>0.61</v>
      </c>
      <c r="H97" s="11">
        <v>0.66</v>
      </c>
      <c r="J97" s="16">
        <f t="shared" si="10"/>
        <v>5.0000000000000044E-2</v>
      </c>
      <c r="K97" s="16"/>
      <c r="L97" s="355">
        <f t="shared" si="11"/>
        <v>4.4394904458598718</v>
      </c>
      <c r="O97" s="11">
        <v>562</v>
      </c>
      <c r="P97" s="11">
        <v>4.1900000000000004</v>
      </c>
      <c r="Q97" s="11">
        <v>16.53</v>
      </c>
      <c r="R97" s="11">
        <v>7.88</v>
      </c>
      <c r="S97" s="11">
        <v>15.57</v>
      </c>
      <c r="T97" s="346">
        <v>0.5</v>
      </c>
      <c r="U97" s="11">
        <v>0.51</v>
      </c>
      <c r="W97" s="16">
        <f t="shared" si="12"/>
        <v>1.0000000000000009E-2</v>
      </c>
      <c r="X97" s="16"/>
      <c r="Y97" s="355">
        <f t="shared" si="13"/>
        <v>2.5095541401273884</v>
      </c>
      <c r="AB97" s="11">
        <v>276</v>
      </c>
      <c r="AC97" s="11">
        <v>17.22</v>
      </c>
      <c r="AD97" s="11">
        <v>53.25</v>
      </c>
      <c r="AE97" s="11">
        <v>16.5</v>
      </c>
      <c r="AF97" s="11">
        <v>27.89</v>
      </c>
      <c r="AG97" s="346">
        <v>0.56999999999999995</v>
      </c>
      <c r="AH97" s="11">
        <v>0.59</v>
      </c>
      <c r="AJ97" s="16">
        <f t="shared" si="14"/>
        <v>2.0000000000000018E-2</v>
      </c>
      <c r="AK97" s="16"/>
      <c r="AL97" s="355">
        <f t="shared" si="15"/>
        <v>5.2547770700636942</v>
      </c>
      <c r="AO97" s="11">
        <v>228</v>
      </c>
      <c r="AP97" s="11">
        <v>11.02</v>
      </c>
      <c r="AQ97" s="11">
        <v>36.090000000000003</v>
      </c>
      <c r="AR97" s="11">
        <v>12.66</v>
      </c>
      <c r="AS97" s="11">
        <v>23.54</v>
      </c>
      <c r="AT97" s="346">
        <v>0.55000000000000004</v>
      </c>
      <c r="AU97" s="16">
        <v>0.54</v>
      </c>
      <c r="AW97" s="16">
        <f t="shared" si="16"/>
        <v>-1.0000000000000009E-2</v>
      </c>
      <c r="AX97" s="16"/>
      <c r="AY97" s="355">
        <f t="shared" si="17"/>
        <v>4.031847133757962</v>
      </c>
    </row>
    <row r="98" spans="2:51" x14ac:dyDescent="0.25">
      <c r="B98" s="11">
        <v>88</v>
      </c>
      <c r="C98" s="11">
        <v>12.44</v>
      </c>
      <c r="D98" s="11">
        <v>31.57</v>
      </c>
      <c r="E98" s="11">
        <v>13.98</v>
      </c>
      <c r="F98" s="11">
        <v>21.58</v>
      </c>
      <c r="G98" s="346">
        <v>0.63</v>
      </c>
      <c r="H98" s="11">
        <v>0.65</v>
      </c>
      <c r="J98" s="16">
        <f t="shared" si="10"/>
        <v>2.0000000000000018E-2</v>
      </c>
      <c r="K98" s="16"/>
      <c r="L98" s="355">
        <f t="shared" si="11"/>
        <v>4.452229299363057</v>
      </c>
      <c r="O98" s="11">
        <v>14</v>
      </c>
      <c r="P98" s="11">
        <v>4.4000000000000004</v>
      </c>
      <c r="Q98" s="11">
        <v>24.08</v>
      </c>
      <c r="R98" s="11">
        <v>7.9</v>
      </c>
      <c r="S98" s="11">
        <v>18.48</v>
      </c>
      <c r="T98" s="346">
        <v>0.43</v>
      </c>
      <c r="U98" s="11">
        <v>0.43</v>
      </c>
      <c r="W98" s="16">
        <f t="shared" si="12"/>
        <v>0</v>
      </c>
      <c r="X98" s="16"/>
      <c r="Y98" s="355">
        <f t="shared" si="13"/>
        <v>2.515923566878981</v>
      </c>
      <c r="AB98" s="11">
        <v>50</v>
      </c>
      <c r="AC98" s="11">
        <v>13.98</v>
      </c>
      <c r="AD98" s="11">
        <v>91.55</v>
      </c>
      <c r="AE98" s="11">
        <v>16.64</v>
      </c>
      <c r="AF98" s="11">
        <v>39.049999999999997</v>
      </c>
      <c r="AG98" s="346">
        <v>0.39</v>
      </c>
      <c r="AH98" s="11">
        <v>0.43</v>
      </c>
      <c r="AJ98" s="16">
        <f t="shared" si="14"/>
        <v>3.999999999999998E-2</v>
      </c>
      <c r="AK98" s="16"/>
      <c r="AL98" s="355">
        <f t="shared" si="15"/>
        <v>5.2993630573248405</v>
      </c>
      <c r="AO98" s="11">
        <v>131</v>
      </c>
      <c r="AP98" s="11">
        <v>11.48</v>
      </c>
      <c r="AQ98" s="11">
        <v>22.03</v>
      </c>
      <c r="AR98" s="11">
        <v>12.78</v>
      </c>
      <c r="AS98" s="11">
        <v>17.559999999999999</v>
      </c>
      <c r="AT98" s="346">
        <v>0.72</v>
      </c>
      <c r="AU98" s="16">
        <v>0.73</v>
      </c>
      <c r="AW98" s="16">
        <f t="shared" si="16"/>
        <v>1.0000000000000009E-2</v>
      </c>
      <c r="AX98" s="16"/>
      <c r="AY98" s="355">
        <f t="shared" si="17"/>
        <v>4.0700636942675157</v>
      </c>
    </row>
    <row r="99" spans="2:51" x14ac:dyDescent="0.25">
      <c r="B99" s="11">
        <v>278</v>
      </c>
      <c r="C99" s="11">
        <v>11.6</v>
      </c>
      <c r="D99" s="11">
        <v>42.92</v>
      </c>
      <c r="E99" s="11">
        <v>14.16</v>
      </c>
      <c r="F99" s="11">
        <v>25.65</v>
      </c>
      <c r="G99" s="346">
        <v>0.52</v>
      </c>
      <c r="H99" s="11">
        <v>0.55000000000000004</v>
      </c>
      <c r="J99" s="16">
        <f t="shared" si="10"/>
        <v>3.0000000000000027E-2</v>
      </c>
      <c r="K99" s="16"/>
      <c r="L99" s="355">
        <f t="shared" si="11"/>
        <v>4.5095541401273884</v>
      </c>
      <c r="O99" s="11">
        <v>471</v>
      </c>
      <c r="P99" s="11">
        <v>4.71</v>
      </c>
      <c r="Q99" s="11">
        <v>30.88</v>
      </c>
      <c r="R99" s="11">
        <v>8.07</v>
      </c>
      <c r="S99" s="11">
        <v>21.39</v>
      </c>
      <c r="T99" s="346">
        <v>0.39</v>
      </c>
      <c r="U99" s="11">
        <v>0.38</v>
      </c>
      <c r="W99" s="16">
        <f t="shared" si="12"/>
        <v>-1.0000000000000009E-2</v>
      </c>
      <c r="X99" s="16"/>
      <c r="Y99" s="355">
        <f t="shared" si="13"/>
        <v>2.5700636942675161</v>
      </c>
      <c r="AB99" s="11">
        <v>284</v>
      </c>
      <c r="AC99" s="11">
        <v>18.59</v>
      </c>
      <c r="AD99" s="11">
        <v>64.89</v>
      </c>
      <c r="AE99" s="11">
        <v>16.89</v>
      </c>
      <c r="AF99" s="11">
        <v>30.7</v>
      </c>
      <c r="AG99" s="346">
        <v>0.54</v>
      </c>
      <c r="AH99" s="11">
        <v>0.55000000000000004</v>
      </c>
      <c r="AJ99" s="16">
        <f t="shared" si="14"/>
        <v>1.0000000000000009E-2</v>
      </c>
      <c r="AK99" s="16"/>
      <c r="AL99" s="355">
        <f t="shared" si="15"/>
        <v>5.3789808917197455</v>
      </c>
      <c r="AO99" s="11">
        <v>149</v>
      </c>
      <c r="AP99" s="11">
        <v>11.37</v>
      </c>
      <c r="AQ99" s="11">
        <v>36.72</v>
      </c>
      <c r="AR99" s="11">
        <v>12.78</v>
      </c>
      <c r="AS99" s="11">
        <v>23.05</v>
      </c>
      <c r="AT99" s="346">
        <v>0.56000000000000005</v>
      </c>
      <c r="AU99" s="16">
        <v>0.55000000000000004</v>
      </c>
      <c r="AW99" s="16">
        <f t="shared" si="16"/>
        <v>-1.0000000000000009E-2</v>
      </c>
      <c r="AX99" s="16"/>
      <c r="AY99" s="355">
        <f t="shared" si="17"/>
        <v>4.0700636942675157</v>
      </c>
    </row>
    <row r="100" spans="2:51" x14ac:dyDescent="0.25">
      <c r="B100" s="11">
        <v>374</v>
      </c>
      <c r="C100" s="11">
        <v>13.85</v>
      </c>
      <c r="D100" s="11">
        <v>30.84</v>
      </c>
      <c r="E100" s="11">
        <v>14.18</v>
      </c>
      <c r="F100" s="11">
        <v>22.02</v>
      </c>
      <c r="G100" s="346">
        <v>0.67</v>
      </c>
      <c r="H100" s="11">
        <v>0.64</v>
      </c>
      <c r="J100" s="16">
        <f t="shared" si="10"/>
        <v>-3.0000000000000027E-2</v>
      </c>
      <c r="K100" s="16"/>
      <c r="L100" s="355">
        <f t="shared" si="11"/>
        <v>4.515923566878981</v>
      </c>
      <c r="O100" s="11">
        <v>127</v>
      </c>
      <c r="P100" s="11">
        <v>4.24</v>
      </c>
      <c r="Q100" s="11">
        <v>23.6</v>
      </c>
      <c r="R100" s="11">
        <v>8.1</v>
      </c>
      <c r="S100" s="11">
        <v>18.54</v>
      </c>
      <c r="T100" s="346">
        <v>0.42</v>
      </c>
      <c r="U100" s="11">
        <v>0.44</v>
      </c>
      <c r="W100" s="16">
        <f t="shared" si="12"/>
        <v>2.0000000000000018E-2</v>
      </c>
      <c r="X100" s="16"/>
      <c r="Y100" s="355">
        <f t="shared" si="13"/>
        <v>2.5796178343949041</v>
      </c>
      <c r="AB100" s="11">
        <v>53</v>
      </c>
      <c r="AC100" s="11">
        <v>13.59</v>
      </c>
      <c r="AD100" s="11">
        <v>74.58</v>
      </c>
      <c r="AE100" s="11">
        <v>16.93</v>
      </c>
      <c r="AF100" s="11">
        <v>37.69</v>
      </c>
      <c r="AG100" s="346">
        <v>0.43</v>
      </c>
      <c r="AH100" s="11">
        <v>0.45</v>
      </c>
      <c r="AJ100" s="16">
        <f t="shared" si="14"/>
        <v>2.0000000000000018E-2</v>
      </c>
      <c r="AK100" s="16"/>
      <c r="AL100" s="355">
        <f t="shared" si="15"/>
        <v>5.3917197452229297</v>
      </c>
      <c r="AO100" s="11">
        <v>35</v>
      </c>
      <c r="AP100" s="11">
        <v>10.97</v>
      </c>
      <c r="AQ100" s="11">
        <v>33.29</v>
      </c>
      <c r="AR100" s="11">
        <v>12.85</v>
      </c>
      <c r="AS100" s="11">
        <v>21.98</v>
      </c>
      <c r="AT100" s="346">
        <v>0.56999999999999995</v>
      </c>
      <c r="AU100" s="16">
        <v>0.57999999999999996</v>
      </c>
      <c r="AW100" s="16">
        <f t="shared" si="16"/>
        <v>1.0000000000000009E-2</v>
      </c>
      <c r="AX100" s="16"/>
      <c r="AY100" s="355">
        <f t="shared" si="17"/>
        <v>4.0923566878980893</v>
      </c>
    </row>
    <row r="101" spans="2:51" x14ac:dyDescent="0.25">
      <c r="B101" s="11">
        <v>39</v>
      </c>
      <c r="C101" s="11">
        <v>12.68</v>
      </c>
      <c r="D101" s="11">
        <v>34.32</v>
      </c>
      <c r="E101" s="11">
        <v>14.21</v>
      </c>
      <c r="F101" s="11">
        <v>22.81</v>
      </c>
      <c r="G101" s="346">
        <v>0.61</v>
      </c>
      <c r="H101" s="11">
        <v>0.62</v>
      </c>
      <c r="J101" s="16">
        <f t="shared" si="10"/>
        <v>1.0000000000000009E-2</v>
      </c>
      <c r="K101" s="16"/>
      <c r="L101" s="355">
        <f t="shared" si="11"/>
        <v>4.5254777070063694</v>
      </c>
      <c r="O101" s="11">
        <v>416</v>
      </c>
      <c r="P101" s="11">
        <v>4.57</v>
      </c>
      <c r="Q101" s="11">
        <v>35.270000000000003</v>
      </c>
      <c r="R101" s="11">
        <v>8.1</v>
      </c>
      <c r="S101" s="11">
        <v>22.82</v>
      </c>
      <c r="T101" s="346">
        <v>0.36</v>
      </c>
      <c r="U101" s="11">
        <v>0.35</v>
      </c>
      <c r="W101" s="16">
        <f t="shared" si="12"/>
        <v>-1.0000000000000009E-2</v>
      </c>
      <c r="X101" s="16"/>
      <c r="Y101" s="355">
        <f t="shared" si="13"/>
        <v>2.5796178343949041</v>
      </c>
      <c r="AB101" s="11">
        <v>233</v>
      </c>
      <c r="AC101" s="11">
        <v>19.14</v>
      </c>
      <c r="AD101" s="11">
        <v>55.44</v>
      </c>
      <c r="AE101" s="11">
        <v>17</v>
      </c>
      <c r="AF101" s="11">
        <v>28.2</v>
      </c>
      <c r="AG101" s="346">
        <v>0.59</v>
      </c>
      <c r="AH101" s="11">
        <v>0.6</v>
      </c>
      <c r="AJ101" s="16">
        <f t="shared" si="14"/>
        <v>1.0000000000000009E-2</v>
      </c>
      <c r="AK101" s="16"/>
      <c r="AL101" s="355">
        <f t="shared" si="15"/>
        <v>5.4140127388535033</v>
      </c>
      <c r="AO101" s="11">
        <v>326</v>
      </c>
      <c r="AP101" s="11">
        <v>11.25</v>
      </c>
      <c r="AQ101" s="11">
        <v>35.700000000000003</v>
      </c>
      <c r="AR101" s="11">
        <v>12.85</v>
      </c>
      <c r="AS101" s="11">
        <v>22.82</v>
      </c>
      <c r="AT101" s="346">
        <v>0.56000000000000005</v>
      </c>
      <c r="AU101" s="16">
        <v>0.56000000000000005</v>
      </c>
      <c r="AW101" s="16">
        <f t="shared" si="16"/>
        <v>0</v>
      </c>
      <c r="AX101" s="16"/>
      <c r="AY101" s="355">
        <f t="shared" si="17"/>
        <v>4.0923566878980893</v>
      </c>
    </row>
    <row r="102" spans="2:51" x14ac:dyDescent="0.25">
      <c r="B102" s="11">
        <v>35</v>
      </c>
      <c r="C102" s="11">
        <v>13.37</v>
      </c>
      <c r="D102" s="11">
        <v>35.99</v>
      </c>
      <c r="E102" s="11">
        <v>14.39</v>
      </c>
      <c r="F102" s="11">
        <v>23.54</v>
      </c>
      <c r="G102" s="346">
        <v>0.61</v>
      </c>
      <c r="H102" s="11">
        <v>0.61</v>
      </c>
      <c r="J102" s="16">
        <f t="shared" si="10"/>
        <v>0</v>
      </c>
      <c r="K102" s="16"/>
      <c r="L102" s="355">
        <f t="shared" si="11"/>
        <v>4.5828025477707008</v>
      </c>
      <c r="O102" s="11">
        <v>478</v>
      </c>
      <c r="P102" s="11">
        <v>4.5999999999999996</v>
      </c>
      <c r="Q102" s="11">
        <v>26.84</v>
      </c>
      <c r="R102" s="11">
        <v>8.1199999999999992</v>
      </c>
      <c r="S102" s="11">
        <v>19.57</v>
      </c>
      <c r="T102" s="346">
        <v>0.41</v>
      </c>
      <c r="U102" s="11">
        <v>0.42</v>
      </c>
      <c r="W102" s="16">
        <f t="shared" si="12"/>
        <v>1.0000000000000009E-2</v>
      </c>
      <c r="X102" s="16"/>
      <c r="Y102" s="355">
        <f t="shared" si="13"/>
        <v>2.5859872611464967</v>
      </c>
      <c r="AB102" s="11">
        <v>40</v>
      </c>
      <c r="AC102" s="11">
        <v>16.66</v>
      </c>
      <c r="AD102" s="11">
        <v>62.73</v>
      </c>
      <c r="AE102" s="11">
        <v>17.11</v>
      </c>
      <c r="AF102" s="11">
        <v>29.85</v>
      </c>
      <c r="AG102" s="346">
        <v>0.52</v>
      </c>
      <c r="AH102" s="11">
        <v>0.56999999999999995</v>
      </c>
      <c r="AJ102" s="16">
        <f t="shared" si="14"/>
        <v>4.9999999999999933E-2</v>
      </c>
      <c r="AK102" s="16"/>
      <c r="AL102" s="355">
        <f t="shared" si="15"/>
        <v>5.4490445859872612</v>
      </c>
      <c r="AO102" s="11">
        <v>409</v>
      </c>
      <c r="AP102" s="11">
        <v>10.43</v>
      </c>
      <c r="AQ102" s="11">
        <v>60.14</v>
      </c>
      <c r="AR102" s="11">
        <v>12.88</v>
      </c>
      <c r="AS102" s="11">
        <v>31.28</v>
      </c>
      <c r="AT102" s="346">
        <v>0.42</v>
      </c>
      <c r="AU102" s="16">
        <v>0.41</v>
      </c>
      <c r="AW102" s="16">
        <f t="shared" si="16"/>
        <v>-1.0000000000000009E-2</v>
      </c>
      <c r="AX102" s="16"/>
      <c r="AY102" s="355">
        <f t="shared" si="17"/>
        <v>4.1019108280254777</v>
      </c>
    </row>
    <row r="103" spans="2:51" x14ac:dyDescent="0.25">
      <c r="B103" s="11">
        <v>208</v>
      </c>
      <c r="C103" s="11">
        <v>10.07</v>
      </c>
      <c r="D103" s="11">
        <v>48.41</v>
      </c>
      <c r="E103" s="11">
        <v>14.42</v>
      </c>
      <c r="F103" s="11">
        <v>28.33</v>
      </c>
      <c r="G103" s="346">
        <v>0.46</v>
      </c>
      <c r="H103" s="11">
        <v>0.51</v>
      </c>
      <c r="J103" s="16">
        <f t="shared" si="10"/>
        <v>4.9999999999999989E-2</v>
      </c>
      <c r="K103" s="16"/>
      <c r="L103" s="355">
        <f t="shared" si="11"/>
        <v>4.5923566878980893</v>
      </c>
      <c r="O103" s="11">
        <v>414</v>
      </c>
      <c r="P103" s="11">
        <v>4.68</v>
      </c>
      <c r="Q103" s="11">
        <v>24.14</v>
      </c>
      <c r="R103" s="11">
        <v>8.1300000000000008</v>
      </c>
      <c r="S103" s="11">
        <v>18.61</v>
      </c>
      <c r="T103" s="346">
        <v>0.44</v>
      </c>
      <c r="U103" s="11">
        <v>0.44</v>
      </c>
      <c r="W103" s="16">
        <f t="shared" si="12"/>
        <v>0</v>
      </c>
      <c r="X103" s="16"/>
      <c r="Y103" s="355">
        <f t="shared" si="13"/>
        <v>2.589171974522293</v>
      </c>
      <c r="AB103" s="11">
        <v>240</v>
      </c>
      <c r="AC103" s="11">
        <v>20.16</v>
      </c>
      <c r="AD103" s="11">
        <v>54</v>
      </c>
      <c r="AE103" s="11">
        <v>17.14</v>
      </c>
      <c r="AF103" s="11">
        <v>27.68</v>
      </c>
      <c r="AG103" s="346">
        <v>0.61</v>
      </c>
      <c r="AH103" s="11">
        <v>0.62</v>
      </c>
      <c r="AJ103" s="16">
        <f t="shared" si="14"/>
        <v>1.0000000000000009E-2</v>
      </c>
      <c r="AK103" s="16"/>
      <c r="AL103" s="355">
        <f t="shared" si="15"/>
        <v>5.4585987261146496</v>
      </c>
      <c r="AO103" s="11">
        <v>437</v>
      </c>
      <c r="AP103" s="11">
        <v>10.54</v>
      </c>
      <c r="AQ103" s="11">
        <v>42.93</v>
      </c>
      <c r="AR103" s="11">
        <v>12.94</v>
      </c>
      <c r="AS103" s="11">
        <v>24.97</v>
      </c>
      <c r="AT103" s="346">
        <v>0.5</v>
      </c>
      <c r="AU103" s="16">
        <v>0.52</v>
      </c>
      <c r="AW103" s="16">
        <f t="shared" si="16"/>
        <v>2.0000000000000018E-2</v>
      </c>
      <c r="AX103" s="16"/>
      <c r="AY103" s="355">
        <f t="shared" si="17"/>
        <v>4.1210191082802545</v>
      </c>
    </row>
    <row r="104" spans="2:51" x14ac:dyDescent="0.25">
      <c r="B104" s="11">
        <v>124</v>
      </c>
      <c r="C104" s="11">
        <v>11.07</v>
      </c>
      <c r="D104" s="11">
        <v>38.67</v>
      </c>
      <c r="E104" s="11">
        <v>14.51</v>
      </c>
      <c r="F104" s="11">
        <v>29.08</v>
      </c>
      <c r="G104" s="346">
        <v>0.54</v>
      </c>
      <c r="H104" s="11">
        <v>0.5</v>
      </c>
      <c r="J104" s="16">
        <f t="shared" si="10"/>
        <v>-4.0000000000000036E-2</v>
      </c>
      <c r="K104" s="16"/>
      <c r="L104" s="355">
        <f t="shared" si="11"/>
        <v>4.6210191082802545</v>
      </c>
      <c r="O104" s="11">
        <v>113</v>
      </c>
      <c r="P104" s="11">
        <v>4.01</v>
      </c>
      <c r="Q104" s="11">
        <v>14.51</v>
      </c>
      <c r="R104" s="11">
        <v>8.1999999999999993</v>
      </c>
      <c r="S104" s="11">
        <v>14.51</v>
      </c>
      <c r="T104" s="346">
        <v>0.53</v>
      </c>
      <c r="U104" s="11">
        <v>0.56999999999999995</v>
      </c>
      <c r="W104" s="16">
        <f t="shared" si="12"/>
        <v>3.9999999999999925E-2</v>
      </c>
      <c r="X104" s="16"/>
      <c r="Y104" s="355">
        <f t="shared" si="13"/>
        <v>2.6114649681528661</v>
      </c>
      <c r="AB104" s="11">
        <v>16</v>
      </c>
      <c r="AC104" s="11">
        <v>20.87</v>
      </c>
      <c r="AD104" s="11">
        <v>69.05</v>
      </c>
      <c r="AE104" s="11">
        <v>17.2</v>
      </c>
      <c r="AF104" s="11">
        <v>31.55</v>
      </c>
      <c r="AG104" s="346">
        <v>0.55000000000000004</v>
      </c>
      <c r="AH104" s="11">
        <v>0.55000000000000004</v>
      </c>
      <c r="AJ104" s="16">
        <f t="shared" si="14"/>
        <v>0</v>
      </c>
      <c r="AK104" s="16"/>
      <c r="AL104" s="355">
        <f t="shared" si="15"/>
        <v>5.4777070063694264</v>
      </c>
      <c r="AO104" s="11">
        <v>33</v>
      </c>
      <c r="AP104" s="11">
        <v>11.57</v>
      </c>
      <c r="AQ104" s="11">
        <v>33.659999999999997</v>
      </c>
      <c r="AR104" s="11">
        <v>12.95</v>
      </c>
      <c r="AS104" s="11">
        <v>21.95</v>
      </c>
      <c r="AT104" s="346">
        <v>0.59</v>
      </c>
      <c r="AU104" s="16">
        <v>0.59</v>
      </c>
      <c r="AW104" s="16">
        <f t="shared" si="16"/>
        <v>0</v>
      </c>
      <c r="AX104" s="16"/>
      <c r="AY104" s="355">
        <f t="shared" si="17"/>
        <v>4.1242038216560504</v>
      </c>
    </row>
    <row r="105" spans="2:51" x14ac:dyDescent="0.25">
      <c r="B105" s="11">
        <v>330</v>
      </c>
      <c r="C105" s="11">
        <v>13.48</v>
      </c>
      <c r="D105" s="11">
        <v>23.76</v>
      </c>
      <c r="E105" s="11">
        <v>14.53</v>
      </c>
      <c r="F105" s="11">
        <v>19.25</v>
      </c>
      <c r="G105" s="346">
        <v>0.75</v>
      </c>
      <c r="H105" s="11">
        <v>0.76</v>
      </c>
      <c r="J105" s="16">
        <f t="shared" si="10"/>
        <v>1.0000000000000009E-2</v>
      </c>
      <c r="K105" s="16"/>
      <c r="L105" s="355">
        <f t="shared" si="11"/>
        <v>4.6273885350318471</v>
      </c>
      <c r="O105" s="11">
        <v>335</v>
      </c>
      <c r="P105" s="11">
        <v>4.04</v>
      </c>
      <c r="Q105" s="11">
        <v>24.16</v>
      </c>
      <c r="R105" s="11">
        <v>8.2100000000000009</v>
      </c>
      <c r="S105" s="11">
        <v>19.12</v>
      </c>
      <c r="T105" s="346">
        <v>0.41</v>
      </c>
      <c r="U105" s="11">
        <v>0.43</v>
      </c>
      <c r="W105" s="16">
        <f t="shared" si="12"/>
        <v>2.0000000000000018E-2</v>
      </c>
      <c r="X105" s="16"/>
      <c r="Y105" s="355">
        <f t="shared" si="13"/>
        <v>2.6146496815286624</v>
      </c>
      <c r="AB105" s="11">
        <v>160</v>
      </c>
      <c r="AC105" s="11">
        <v>16.72</v>
      </c>
      <c r="AD105" s="11">
        <v>68.84</v>
      </c>
      <c r="AE105" s="11">
        <v>17.21</v>
      </c>
      <c r="AF105" s="11">
        <v>33.32</v>
      </c>
      <c r="AG105" s="346">
        <v>0.49</v>
      </c>
      <c r="AH105" s="11">
        <v>0.52</v>
      </c>
      <c r="AJ105" s="16">
        <f t="shared" si="14"/>
        <v>3.0000000000000027E-2</v>
      </c>
      <c r="AK105" s="16"/>
      <c r="AL105" s="355">
        <f t="shared" si="15"/>
        <v>5.4808917197452232</v>
      </c>
      <c r="AO105" s="11">
        <v>107</v>
      </c>
      <c r="AP105" s="11">
        <v>12.14</v>
      </c>
      <c r="AQ105" s="11">
        <v>28.91</v>
      </c>
      <c r="AR105" s="11">
        <v>12.95</v>
      </c>
      <c r="AS105" s="11">
        <v>20.18</v>
      </c>
      <c r="AT105" s="346">
        <v>0.65</v>
      </c>
      <c r="AU105" s="16">
        <v>0.64</v>
      </c>
      <c r="AW105" s="16">
        <f t="shared" si="16"/>
        <v>-1.0000000000000009E-2</v>
      </c>
      <c r="AX105" s="16"/>
      <c r="AY105" s="355">
        <f t="shared" si="17"/>
        <v>4.1242038216560504</v>
      </c>
    </row>
    <row r="106" spans="2:51" x14ac:dyDescent="0.25">
      <c r="B106" s="11">
        <v>46</v>
      </c>
      <c r="C106" s="11">
        <v>11.8</v>
      </c>
      <c r="D106" s="11">
        <v>40.51</v>
      </c>
      <c r="E106" s="11">
        <v>14.56</v>
      </c>
      <c r="F106" s="11">
        <v>24.64</v>
      </c>
      <c r="G106" s="346">
        <v>0.54</v>
      </c>
      <c r="H106" s="11">
        <v>0.59</v>
      </c>
      <c r="J106" s="16">
        <f t="shared" si="10"/>
        <v>4.9999999999999933E-2</v>
      </c>
      <c r="K106" s="16"/>
      <c r="L106" s="355">
        <f t="shared" si="11"/>
        <v>4.6369426751592355</v>
      </c>
      <c r="O106" s="11">
        <v>417</v>
      </c>
      <c r="P106" s="11">
        <v>4.79</v>
      </c>
      <c r="Q106" s="11">
        <v>38.04</v>
      </c>
      <c r="R106" s="11">
        <v>8.2200000000000006</v>
      </c>
      <c r="S106" s="11">
        <v>23.69</v>
      </c>
      <c r="T106" s="346">
        <v>0.35</v>
      </c>
      <c r="U106" s="11">
        <v>0.35</v>
      </c>
      <c r="W106" s="16">
        <f t="shared" si="12"/>
        <v>0</v>
      </c>
      <c r="X106" s="16"/>
      <c r="Y106" s="355">
        <f t="shared" si="13"/>
        <v>2.6178343949044587</v>
      </c>
      <c r="AB106" s="11">
        <v>49</v>
      </c>
      <c r="AC106" s="11">
        <v>20.51</v>
      </c>
      <c r="AD106" s="11">
        <v>91.91</v>
      </c>
      <c r="AE106" s="11">
        <v>17.45</v>
      </c>
      <c r="AF106" s="11">
        <v>37.69</v>
      </c>
      <c r="AG106" s="346">
        <v>0.47</v>
      </c>
      <c r="AH106" s="11">
        <v>0.46</v>
      </c>
      <c r="AJ106" s="16">
        <f t="shared" si="14"/>
        <v>-9.9999999999999534E-3</v>
      </c>
      <c r="AK106" s="16"/>
      <c r="AL106" s="355">
        <f t="shared" si="15"/>
        <v>5.5573248407643305</v>
      </c>
      <c r="AO106" s="11">
        <v>403</v>
      </c>
      <c r="AP106" s="11">
        <v>11.94</v>
      </c>
      <c r="AQ106" s="11">
        <v>32.22</v>
      </c>
      <c r="AR106" s="11">
        <v>12.98</v>
      </c>
      <c r="AS106" s="11">
        <v>21.32</v>
      </c>
      <c r="AT106" s="346">
        <v>0.61</v>
      </c>
      <c r="AU106" s="16">
        <v>0.61</v>
      </c>
      <c r="AW106" s="16">
        <f t="shared" si="16"/>
        <v>0</v>
      </c>
      <c r="AX106" s="16"/>
      <c r="AY106" s="355">
        <f t="shared" si="17"/>
        <v>4.1337579617834397</v>
      </c>
    </row>
    <row r="107" spans="2:51" x14ac:dyDescent="0.25">
      <c r="B107" s="11">
        <v>298</v>
      </c>
      <c r="C107" s="11">
        <v>14.05</v>
      </c>
      <c r="D107" s="11">
        <v>35.299999999999997</v>
      </c>
      <c r="E107" s="11">
        <v>14.82</v>
      </c>
      <c r="F107" s="11">
        <v>22.95</v>
      </c>
      <c r="G107" s="346">
        <v>0.63</v>
      </c>
      <c r="H107" s="11">
        <v>0.65</v>
      </c>
      <c r="J107" s="16">
        <f t="shared" si="10"/>
        <v>2.0000000000000018E-2</v>
      </c>
      <c r="K107" s="16"/>
      <c r="L107" s="355">
        <f t="shared" si="11"/>
        <v>4.7197452229299364</v>
      </c>
      <c r="O107" s="11">
        <v>429</v>
      </c>
      <c r="P107" s="11">
        <v>4.83</v>
      </c>
      <c r="Q107" s="11">
        <v>33.01</v>
      </c>
      <c r="R107" s="11">
        <v>8.2200000000000006</v>
      </c>
      <c r="S107" s="11">
        <v>21.84</v>
      </c>
      <c r="T107" s="346">
        <v>0.38</v>
      </c>
      <c r="U107" s="11">
        <v>0.38</v>
      </c>
      <c r="W107" s="16">
        <f t="shared" si="12"/>
        <v>0</v>
      </c>
      <c r="X107" s="16"/>
      <c r="Y107" s="355">
        <f t="shared" si="13"/>
        <v>2.6178343949044587</v>
      </c>
      <c r="AB107" s="11">
        <v>102</v>
      </c>
      <c r="AC107" s="11">
        <v>20.34</v>
      </c>
      <c r="AD107" s="11">
        <v>76.98</v>
      </c>
      <c r="AE107" s="11">
        <v>17.46</v>
      </c>
      <c r="AF107" s="11">
        <v>33.200000000000003</v>
      </c>
      <c r="AG107" s="346">
        <v>0.51</v>
      </c>
      <c r="AH107" s="11">
        <v>0.53</v>
      </c>
      <c r="AJ107" s="16">
        <f t="shared" si="14"/>
        <v>2.0000000000000018E-2</v>
      </c>
      <c r="AK107" s="16"/>
      <c r="AL107" s="355">
        <f t="shared" si="15"/>
        <v>5.5605095541401273</v>
      </c>
      <c r="AO107" s="11">
        <v>253</v>
      </c>
      <c r="AP107" s="11">
        <v>9.3000000000000007</v>
      </c>
      <c r="AQ107" s="11">
        <v>25.69</v>
      </c>
      <c r="AR107" s="11">
        <v>13.02</v>
      </c>
      <c r="AS107" s="11">
        <v>19.940000000000001</v>
      </c>
      <c r="AT107" s="346">
        <v>0.6</v>
      </c>
      <c r="AU107" s="16">
        <v>0.65</v>
      </c>
      <c r="AW107" s="16">
        <f t="shared" si="16"/>
        <v>5.0000000000000044E-2</v>
      </c>
      <c r="AX107" s="16"/>
      <c r="AY107" s="355">
        <f t="shared" si="17"/>
        <v>4.1464968152866239</v>
      </c>
    </row>
    <row r="108" spans="2:51" x14ac:dyDescent="0.25">
      <c r="B108" s="11">
        <v>299</v>
      </c>
      <c r="C108" s="11">
        <v>13.81</v>
      </c>
      <c r="D108" s="11">
        <v>34.590000000000003</v>
      </c>
      <c r="E108" s="11">
        <v>14.91</v>
      </c>
      <c r="F108" s="11">
        <v>22.91</v>
      </c>
      <c r="G108" s="346">
        <v>0.63</v>
      </c>
      <c r="H108" s="11">
        <v>0.65</v>
      </c>
      <c r="J108" s="16">
        <f t="shared" si="10"/>
        <v>2.0000000000000018E-2</v>
      </c>
      <c r="K108" s="16"/>
      <c r="L108" s="355">
        <f t="shared" si="11"/>
        <v>4.7484076433121016</v>
      </c>
      <c r="O108" s="11">
        <v>472</v>
      </c>
      <c r="P108" s="11">
        <v>4.71</v>
      </c>
      <c r="Q108" s="11">
        <v>38.28</v>
      </c>
      <c r="R108" s="11">
        <v>8.2200000000000006</v>
      </c>
      <c r="S108" s="11">
        <v>23.47</v>
      </c>
      <c r="T108" s="346">
        <v>0.35</v>
      </c>
      <c r="U108" s="11">
        <v>0.35</v>
      </c>
      <c r="W108" s="16">
        <f t="shared" si="12"/>
        <v>0</v>
      </c>
      <c r="X108" s="16"/>
      <c r="Y108" s="355">
        <f t="shared" si="13"/>
        <v>2.6178343949044587</v>
      </c>
      <c r="AB108" s="11">
        <v>232</v>
      </c>
      <c r="AC108" s="11">
        <v>21.79</v>
      </c>
      <c r="AD108" s="11">
        <v>67.55</v>
      </c>
      <c r="AE108" s="11">
        <v>17.670000000000002</v>
      </c>
      <c r="AF108" s="11">
        <v>32.08</v>
      </c>
      <c r="AG108" s="346">
        <v>0.56999999999999995</v>
      </c>
      <c r="AH108" s="11">
        <v>0.55000000000000004</v>
      </c>
      <c r="AJ108" s="16">
        <f t="shared" si="14"/>
        <v>-1.9999999999999907E-2</v>
      </c>
      <c r="AK108" s="16"/>
      <c r="AL108" s="355">
        <f t="shared" si="15"/>
        <v>5.6273885350318471</v>
      </c>
      <c r="AO108" s="11">
        <v>314</v>
      </c>
      <c r="AP108" s="11">
        <v>11.64</v>
      </c>
      <c r="AQ108" s="11">
        <v>40.43</v>
      </c>
      <c r="AR108" s="11">
        <v>13.02</v>
      </c>
      <c r="AS108" s="11">
        <v>24.39</v>
      </c>
      <c r="AT108" s="346">
        <v>0.54</v>
      </c>
      <c r="AU108" s="16">
        <v>0.53</v>
      </c>
      <c r="AW108" s="16">
        <f t="shared" si="16"/>
        <v>-1.0000000000000009E-2</v>
      </c>
      <c r="AX108" s="16"/>
      <c r="AY108" s="355">
        <f t="shared" si="17"/>
        <v>4.1464968152866239</v>
      </c>
    </row>
    <row r="109" spans="2:51" x14ac:dyDescent="0.25">
      <c r="B109" s="11">
        <v>425</v>
      </c>
      <c r="C109" s="11">
        <v>13.69</v>
      </c>
      <c r="D109" s="11">
        <v>52.2</v>
      </c>
      <c r="E109" s="11">
        <v>14.92</v>
      </c>
      <c r="F109" s="11">
        <v>27.9</v>
      </c>
      <c r="G109" s="346">
        <v>0.51</v>
      </c>
      <c r="H109" s="11">
        <v>0.53</v>
      </c>
      <c r="J109" s="16">
        <f t="shared" si="10"/>
        <v>2.0000000000000018E-2</v>
      </c>
      <c r="K109" s="16"/>
      <c r="L109" s="355">
        <f t="shared" si="11"/>
        <v>4.7515923566878975</v>
      </c>
      <c r="O109" s="11">
        <v>69</v>
      </c>
      <c r="P109" s="11">
        <v>4.4000000000000004</v>
      </c>
      <c r="Q109" s="11">
        <v>20.05</v>
      </c>
      <c r="R109" s="11">
        <v>8.25</v>
      </c>
      <c r="S109" s="11">
        <v>17.29</v>
      </c>
      <c r="T109" s="346">
        <v>0.47</v>
      </c>
      <c r="U109" s="11">
        <v>0.48</v>
      </c>
      <c r="W109" s="16">
        <f t="shared" si="12"/>
        <v>1.0000000000000009E-2</v>
      </c>
      <c r="X109" s="16"/>
      <c r="Y109" s="355">
        <f t="shared" si="13"/>
        <v>2.6273885350318471</v>
      </c>
      <c r="AB109" s="11">
        <v>301</v>
      </c>
      <c r="AC109" s="11">
        <v>21.11</v>
      </c>
      <c r="AD109" s="11">
        <v>61.63</v>
      </c>
      <c r="AE109" s="11">
        <v>17.68</v>
      </c>
      <c r="AF109" s="11">
        <v>30.27</v>
      </c>
      <c r="AG109" s="346">
        <v>0.59</v>
      </c>
      <c r="AH109" s="11">
        <v>0.57999999999999996</v>
      </c>
      <c r="AJ109" s="16">
        <f t="shared" si="14"/>
        <v>-1.0000000000000009E-2</v>
      </c>
      <c r="AK109" s="16"/>
      <c r="AL109" s="355">
        <f t="shared" si="15"/>
        <v>5.630573248407643</v>
      </c>
      <c r="AO109" s="11">
        <v>159</v>
      </c>
      <c r="AP109" s="11">
        <v>10.66</v>
      </c>
      <c r="AQ109" s="11">
        <v>40.46</v>
      </c>
      <c r="AR109" s="11">
        <v>13.06</v>
      </c>
      <c r="AS109" s="11">
        <v>26.03</v>
      </c>
      <c r="AT109" s="346">
        <v>0.51</v>
      </c>
      <c r="AU109" s="16">
        <v>0.5</v>
      </c>
      <c r="AW109" s="16">
        <f t="shared" si="16"/>
        <v>-1.0000000000000009E-2</v>
      </c>
      <c r="AX109" s="16"/>
      <c r="AY109" s="355">
        <f t="shared" si="17"/>
        <v>4.1592356687898091</v>
      </c>
    </row>
    <row r="110" spans="2:51" x14ac:dyDescent="0.25">
      <c r="B110" s="11">
        <v>322</v>
      </c>
      <c r="C110" s="11">
        <v>12.66</v>
      </c>
      <c r="D110" s="11">
        <v>24.09</v>
      </c>
      <c r="E110" s="11">
        <v>14.97</v>
      </c>
      <c r="F110" s="11">
        <v>19.739999999999998</v>
      </c>
      <c r="G110" s="346">
        <v>0.72</v>
      </c>
      <c r="H110" s="11">
        <v>0.76</v>
      </c>
      <c r="J110" s="16">
        <f t="shared" si="10"/>
        <v>4.0000000000000036E-2</v>
      </c>
      <c r="K110" s="16"/>
      <c r="L110" s="355">
        <f t="shared" si="11"/>
        <v>4.7675159235668794</v>
      </c>
      <c r="O110" s="11">
        <v>242</v>
      </c>
      <c r="P110" s="11">
        <v>4.5999999999999996</v>
      </c>
      <c r="Q110" s="11">
        <v>31.06</v>
      </c>
      <c r="R110" s="11">
        <v>8.25</v>
      </c>
      <c r="S110" s="11">
        <v>21.64</v>
      </c>
      <c r="T110" s="346">
        <v>0.38</v>
      </c>
      <c r="U110" s="11">
        <v>0.38</v>
      </c>
      <c r="W110" s="16">
        <f t="shared" si="12"/>
        <v>0</v>
      </c>
      <c r="X110" s="16"/>
      <c r="Y110" s="355">
        <f t="shared" si="13"/>
        <v>2.6273885350318471</v>
      </c>
      <c r="AB110" s="11">
        <v>93</v>
      </c>
      <c r="AC110" s="11">
        <v>22.46</v>
      </c>
      <c r="AD110" s="11">
        <v>66.790000000000006</v>
      </c>
      <c r="AE110" s="11">
        <v>17.809999999999999</v>
      </c>
      <c r="AF110" s="11">
        <v>31.02</v>
      </c>
      <c r="AG110" s="346">
        <v>0.57999999999999996</v>
      </c>
      <c r="AH110" s="11">
        <v>0.56999999999999995</v>
      </c>
      <c r="AJ110" s="16">
        <f t="shared" si="14"/>
        <v>-1.0000000000000009E-2</v>
      </c>
      <c r="AK110" s="16"/>
      <c r="AL110" s="355">
        <f t="shared" si="15"/>
        <v>5.6719745222929934</v>
      </c>
      <c r="AO110" s="11">
        <v>158</v>
      </c>
      <c r="AP110" s="11">
        <v>11.41</v>
      </c>
      <c r="AQ110" s="11">
        <v>37.06</v>
      </c>
      <c r="AR110" s="11">
        <v>13.1</v>
      </c>
      <c r="AS110" s="11">
        <v>23.13</v>
      </c>
      <c r="AT110" s="346">
        <v>0.55000000000000004</v>
      </c>
      <c r="AU110" s="16">
        <v>0.56999999999999995</v>
      </c>
      <c r="AW110" s="16">
        <f t="shared" si="16"/>
        <v>1.9999999999999907E-2</v>
      </c>
      <c r="AX110" s="16"/>
      <c r="AY110" s="355">
        <f t="shared" si="17"/>
        <v>4.1719745222929934</v>
      </c>
    </row>
    <row r="111" spans="2:51" x14ac:dyDescent="0.25">
      <c r="B111" s="11">
        <v>116</v>
      </c>
      <c r="C111" s="11">
        <v>13.56</v>
      </c>
      <c r="D111" s="11">
        <v>29.74</v>
      </c>
      <c r="E111" s="11">
        <v>15.04</v>
      </c>
      <c r="F111" s="11">
        <v>21.63</v>
      </c>
      <c r="G111" s="346">
        <v>0.68</v>
      </c>
      <c r="H111" s="11">
        <v>0.7</v>
      </c>
      <c r="J111" s="16">
        <f t="shared" si="10"/>
        <v>1.9999999999999907E-2</v>
      </c>
      <c r="K111" s="16"/>
      <c r="L111" s="355">
        <f t="shared" si="11"/>
        <v>4.7898089171974521</v>
      </c>
      <c r="O111" s="11">
        <v>31</v>
      </c>
      <c r="P111" s="11">
        <v>3.8</v>
      </c>
      <c r="Q111" s="11">
        <v>20.64</v>
      </c>
      <c r="R111" s="11">
        <v>8.2799999999999994</v>
      </c>
      <c r="S111" s="11">
        <v>17.73</v>
      </c>
      <c r="T111" s="346">
        <v>0.43</v>
      </c>
      <c r="U111" s="11">
        <v>0.47</v>
      </c>
      <c r="W111" s="16">
        <f t="shared" si="12"/>
        <v>3.999999999999998E-2</v>
      </c>
      <c r="X111" s="16"/>
      <c r="Y111" s="355">
        <f t="shared" si="13"/>
        <v>2.6369426751592355</v>
      </c>
      <c r="AB111" s="11">
        <v>96</v>
      </c>
      <c r="AC111" s="11">
        <v>20.36</v>
      </c>
      <c r="AD111" s="11">
        <v>98.39</v>
      </c>
      <c r="AE111" s="11">
        <v>17.899999999999999</v>
      </c>
      <c r="AF111" s="11">
        <v>39.01</v>
      </c>
      <c r="AG111" s="346">
        <v>0.45</v>
      </c>
      <c r="AH111" s="11">
        <v>0.46</v>
      </c>
      <c r="AJ111" s="16">
        <f t="shared" si="14"/>
        <v>1.0000000000000009E-2</v>
      </c>
      <c r="AK111" s="16"/>
      <c r="AL111" s="355">
        <f t="shared" si="15"/>
        <v>5.7006369426751586</v>
      </c>
      <c r="AO111" s="11">
        <v>72</v>
      </c>
      <c r="AP111" s="11">
        <v>11.89</v>
      </c>
      <c r="AQ111" s="11">
        <v>24.62</v>
      </c>
      <c r="AR111" s="11">
        <v>13.21</v>
      </c>
      <c r="AS111" s="11">
        <v>18.559999999999999</v>
      </c>
      <c r="AT111" s="346">
        <v>0.7</v>
      </c>
      <c r="AU111" s="16">
        <v>0.71</v>
      </c>
      <c r="AW111" s="16">
        <f t="shared" si="16"/>
        <v>1.0000000000000009E-2</v>
      </c>
      <c r="AX111" s="16"/>
      <c r="AY111" s="355">
        <f t="shared" si="17"/>
        <v>4.2070063694267521</v>
      </c>
    </row>
    <row r="112" spans="2:51" x14ac:dyDescent="0.25">
      <c r="B112" s="11">
        <v>452</v>
      </c>
      <c r="C112" s="11">
        <v>15.51</v>
      </c>
      <c r="D112" s="11">
        <v>53.89</v>
      </c>
      <c r="E112" s="11">
        <v>15.1</v>
      </c>
      <c r="F112" s="11">
        <v>27.83</v>
      </c>
      <c r="G112" s="346">
        <v>0.54</v>
      </c>
      <c r="H112" s="11">
        <v>0.54</v>
      </c>
      <c r="J112" s="16">
        <f t="shared" si="10"/>
        <v>0</v>
      </c>
      <c r="K112" s="16"/>
      <c r="L112" s="355">
        <f t="shared" si="11"/>
        <v>4.8089171974522289</v>
      </c>
      <c r="O112" s="11">
        <v>302</v>
      </c>
      <c r="P112" s="11">
        <v>4.3</v>
      </c>
      <c r="Q112" s="11">
        <v>25.51</v>
      </c>
      <c r="R112" s="11">
        <v>8.2799999999999994</v>
      </c>
      <c r="S112" s="11">
        <v>19.309999999999999</v>
      </c>
      <c r="T112" s="346">
        <v>0.41</v>
      </c>
      <c r="U112" s="11">
        <v>0.43</v>
      </c>
      <c r="W112" s="16">
        <f t="shared" si="12"/>
        <v>2.0000000000000018E-2</v>
      </c>
      <c r="X112" s="16"/>
      <c r="Y112" s="355">
        <f t="shared" si="13"/>
        <v>2.6369426751592355</v>
      </c>
      <c r="AB112" s="11">
        <v>188</v>
      </c>
      <c r="AC112" s="11">
        <v>22.29</v>
      </c>
      <c r="AD112" s="11">
        <v>73.040000000000006</v>
      </c>
      <c r="AE112" s="11">
        <v>17.899999999999999</v>
      </c>
      <c r="AF112" s="11">
        <v>32.99</v>
      </c>
      <c r="AG112" s="346">
        <v>0.55000000000000004</v>
      </c>
      <c r="AH112" s="11">
        <v>0.54</v>
      </c>
      <c r="AJ112" s="16">
        <f t="shared" si="14"/>
        <v>-1.0000000000000009E-2</v>
      </c>
      <c r="AK112" s="16"/>
      <c r="AL112" s="355">
        <f t="shared" si="15"/>
        <v>5.7006369426751586</v>
      </c>
      <c r="AO112" s="11">
        <v>60</v>
      </c>
      <c r="AP112" s="11">
        <v>12.18</v>
      </c>
      <c r="AQ112" s="11">
        <v>27.36</v>
      </c>
      <c r="AR112" s="11">
        <v>13.29</v>
      </c>
      <c r="AS112" s="11">
        <v>19.829999999999998</v>
      </c>
      <c r="AT112" s="346">
        <v>0.67</v>
      </c>
      <c r="AU112" s="16">
        <v>0.67</v>
      </c>
      <c r="AW112" s="16">
        <f t="shared" si="16"/>
        <v>0</v>
      </c>
      <c r="AX112" s="16"/>
      <c r="AY112" s="355">
        <f t="shared" si="17"/>
        <v>4.2324840764331206</v>
      </c>
    </row>
    <row r="113" spans="2:51" x14ac:dyDescent="0.25">
      <c r="B113" s="11">
        <v>317</v>
      </c>
      <c r="C113" s="11">
        <v>15.13</v>
      </c>
      <c r="D113" s="11">
        <v>32.270000000000003</v>
      </c>
      <c r="E113" s="11">
        <v>15.13</v>
      </c>
      <c r="F113" s="11">
        <v>21.85</v>
      </c>
      <c r="G113" s="346">
        <v>0.68</v>
      </c>
      <c r="H113" s="11">
        <v>0.69</v>
      </c>
      <c r="J113" s="16">
        <f t="shared" si="10"/>
        <v>9.9999999999998979E-3</v>
      </c>
      <c r="K113" s="16"/>
      <c r="L113" s="355">
        <f t="shared" si="11"/>
        <v>4.8184713375796182</v>
      </c>
      <c r="O113" s="11">
        <v>399</v>
      </c>
      <c r="P113" s="11">
        <v>4.55</v>
      </c>
      <c r="Q113" s="11">
        <v>40.369999999999997</v>
      </c>
      <c r="R113" s="11">
        <v>8.2799999999999994</v>
      </c>
      <c r="S113" s="11">
        <v>24.03</v>
      </c>
      <c r="T113" s="346">
        <v>0.34</v>
      </c>
      <c r="U113" s="11">
        <v>0.34</v>
      </c>
      <c r="W113" s="16">
        <f t="shared" si="12"/>
        <v>0</v>
      </c>
      <c r="X113" s="16"/>
      <c r="Y113" s="355">
        <f t="shared" si="13"/>
        <v>2.6369426751592355</v>
      </c>
      <c r="AB113" s="11">
        <v>21</v>
      </c>
      <c r="AC113" s="11">
        <v>21.45</v>
      </c>
      <c r="AD113" s="11">
        <v>54.8</v>
      </c>
      <c r="AE113" s="11">
        <v>18.13</v>
      </c>
      <c r="AF113" s="11">
        <v>28.43</v>
      </c>
      <c r="AG113" s="346">
        <v>0.63</v>
      </c>
      <c r="AH113" s="11">
        <v>0.64</v>
      </c>
      <c r="AJ113" s="16">
        <f t="shared" si="14"/>
        <v>1.0000000000000009E-2</v>
      </c>
      <c r="AK113" s="16"/>
      <c r="AL113" s="355">
        <f t="shared" si="15"/>
        <v>5.7738853503184711</v>
      </c>
      <c r="AO113" s="11">
        <v>400</v>
      </c>
      <c r="AP113" s="11">
        <v>11.45</v>
      </c>
      <c r="AQ113" s="11">
        <v>31.4</v>
      </c>
      <c r="AR113" s="11">
        <v>13.3</v>
      </c>
      <c r="AS113" s="11">
        <v>22.03</v>
      </c>
      <c r="AT113" s="346">
        <v>0.6</v>
      </c>
      <c r="AU113" s="16">
        <v>0.6</v>
      </c>
      <c r="AW113" s="16">
        <f t="shared" si="16"/>
        <v>0</v>
      </c>
      <c r="AX113" s="16"/>
      <c r="AY113" s="355">
        <f t="shared" si="17"/>
        <v>4.2356687898089174</v>
      </c>
    </row>
    <row r="114" spans="2:51" x14ac:dyDescent="0.25">
      <c r="B114" s="11">
        <v>518</v>
      </c>
      <c r="C114" s="11">
        <v>15.95</v>
      </c>
      <c r="D114" s="11">
        <v>70</v>
      </c>
      <c r="E114" s="11">
        <v>15.16</v>
      </c>
      <c r="F114" s="11">
        <v>33.020000000000003</v>
      </c>
      <c r="G114" s="346">
        <v>0.48</v>
      </c>
      <c r="H114" s="11">
        <v>0.46</v>
      </c>
      <c r="J114" s="16">
        <f t="shared" si="10"/>
        <v>-1.9999999999999962E-2</v>
      </c>
      <c r="K114" s="16"/>
      <c r="L114" s="355">
        <f t="shared" si="11"/>
        <v>4.8280254777070066</v>
      </c>
      <c r="O114" s="11">
        <v>441</v>
      </c>
      <c r="P114" s="11">
        <v>4.76</v>
      </c>
      <c r="Q114" s="11">
        <v>33.06</v>
      </c>
      <c r="R114" s="11">
        <v>8.2799999999999994</v>
      </c>
      <c r="S114" s="11">
        <v>21.79</v>
      </c>
      <c r="T114" s="346">
        <v>0.38</v>
      </c>
      <c r="U114" s="11">
        <v>0.38</v>
      </c>
      <c r="W114" s="16">
        <f t="shared" si="12"/>
        <v>0</v>
      </c>
      <c r="X114" s="16"/>
      <c r="Y114" s="355">
        <f t="shared" si="13"/>
        <v>2.6369426751592355</v>
      </c>
      <c r="AB114" s="11">
        <v>91</v>
      </c>
      <c r="AC114" s="11">
        <v>18.88</v>
      </c>
      <c r="AD114" s="11">
        <v>81.37</v>
      </c>
      <c r="AE114" s="11">
        <v>18.190000000000001</v>
      </c>
      <c r="AF114" s="11">
        <v>35.04</v>
      </c>
      <c r="AG114" s="346">
        <v>0.48</v>
      </c>
      <c r="AH114" s="11">
        <v>0.52</v>
      </c>
      <c r="AJ114" s="16">
        <f t="shared" si="14"/>
        <v>4.0000000000000036E-2</v>
      </c>
      <c r="AK114" s="16"/>
      <c r="AL114" s="355">
        <f t="shared" si="15"/>
        <v>5.7929936305732488</v>
      </c>
      <c r="AO114" s="11">
        <v>442</v>
      </c>
      <c r="AP114" s="11">
        <v>10.81</v>
      </c>
      <c r="AQ114" s="11">
        <v>22.57</v>
      </c>
      <c r="AR114" s="11">
        <v>13.34</v>
      </c>
      <c r="AS114" s="11">
        <v>18.75</v>
      </c>
      <c r="AT114" s="346">
        <v>0.69</v>
      </c>
      <c r="AU114" s="16">
        <v>0.71</v>
      </c>
      <c r="AW114" s="16">
        <f t="shared" si="16"/>
        <v>2.0000000000000018E-2</v>
      </c>
      <c r="AX114" s="16"/>
      <c r="AY114" s="355">
        <f t="shared" si="17"/>
        <v>4.2484076433121016</v>
      </c>
    </row>
    <row r="115" spans="2:51" x14ac:dyDescent="0.25">
      <c r="B115" s="11">
        <v>387</v>
      </c>
      <c r="C115" s="11">
        <v>14.87</v>
      </c>
      <c r="D115" s="11">
        <v>36.29</v>
      </c>
      <c r="E115" s="11">
        <v>15.18</v>
      </c>
      <c r="F115" s="11">
        <v>23.28</v>
      </c>
      <c r="G115" s="346">
        <v>0.64</v>
      </c>
      <c r="H115" s="11">
        <v>0.65</v>
      </c>
      <c r="J115" s="16">
        <f t="shared" si="10"/>
        <v>1.0000000000000009E-2</v>
      </c>
      <c r="K115" s="16"/>
      <c r="L115" s="355">
        <f t="shared" si="11"/>
        <v>4.8343949044585983</v>
      </c>
      <c r="O115" s="11">
        <v>440</v>
      </c>
      <c r="P115" s="11">
        <v>4.83</v>
      </c>
      <c r="Q115" s="11">
        <v>42.39</v>
      </c>
      <c r="R115" s="11">
        <v>8.2899999999999991</v>
      </c>
      <c r="S115" s="11">
        <v>25.88</v>
      </c>
      <c r="T115" s="346">
        <v>0.34</v>
      </c>
      <c r="U115" s="11">
        <v>0.32</v>
      </c>
      <c r="W115" s="16">
        <f t="shared" si="12"/>
        <v>-2.0000000000000018E-2</v>
      </c>
      <c r="X115" s="16"/>
      <c r="Y115" s="355">
        <f t="shared" si="13"/>
        <v>2.6401273885350314</v>
      </c>
      <c r="AB115" s="11">
        <v>51</v>
      </c>
      <c r="AC115" s="11">
        <v>17.25</v>
      </c>
      <c r="AD115" s="11">
        <v>101.07</v>
      </c>
      <c r="AE115" s="11">
        <v>18.399999999999999</v>
      </c>
      <c r="AF115" s="11">
        <v>40.89</v>
      </c>
      <c r="AG115" s="346">
        <v>0.41</v>
      </c>
      <c r="AH115" s="11">
        <v>0.45</v>
      </c>
      <c r="AJ115" s="16">
        <f t="shared" si="14"/>
        <v>4.0000000000000036E-2</v>
      </c>
      <c r="AK115" s="16"/>
      <c r="AL115" s="355">
        <f t="shared" si="15"/>
        <v>5.8598726114649677</v>
      </c>
      <c r="AO115" s="11">
        <v>25</v>
      </c>
      <c r="AP115" s="11">
        <v>12.06</v>
      </c>
      <c r="AQ115" s="11">
        <v>35.299999999999997</v>
      </c>
      <c r="AR115" s="11">
        <v>13.35</v>
      </c>
      <c r="AS115" s="11">
        <v>23.27</v>
      </c>
      <c r="AT115" s="346">
        <v>0.57999999999999996</v>
      </c>
      <c r="AU115" s="16">
        <v>0.56999999999999995</v>
      </c>
      <c r="AW115" s="16">
        <f t="shared" si="16"/>
        <v>-1.0000000000000009E-2</v>
      </c>
      <c r="AX115" s="16"/>
      <c r="AY115" s="355">
        <f t="shared" si="17"/>
        <v>4.2515923566878975</v>
      </c>
    </row>
    <row r="116" spans="2:51" x14ac:dyDescent="0.25">
      <c r="B116" s="11">
        <v>34</v>
      </c>
      <c r="C116" s="11">
        <v>14.74</v>
      </c>
      <c r="D116" s="11">
        <v>37.47</v>
      </c>
      <c r="E116" s="11">
        <v>15.23</v>
      </c>
      <c r="F116" s="11">
        <v>23.55</v>
      </c>
      <c r="G116" s="346">
        <v>0.63</v>
      </c>
      <c r="H116" s="11">
        <v>0.65</v>
      </c>
      <c r="J116" s="16">
        <f t="shared" si="10"/>
        <v>2.0000000000000018E-2</v>
      </c>
      <c r="K116" s="16"/>
      <c r="L116" s="355">
        <f t="shared" si="11"/>
        <v>4.8503184713375793</v>
      </c>
      <c r="O116" s="11">
        <v>281</v>
      </c>
      <c r="P116" s="11">
        <v>4.01</v>
      </c>
      <c r="Q116" s="11">
        <v>39.590000000000003</v>
      </c>
      <c r="R116" s="11">
        <v>8.3800000000000008</v>
      </c>
      <c r="S116" s="11">
        <v>25.02</v>
      </c>
      <c r="T116" s="346">
        <v>0.32</v>
      </c>
      <c r="U116" s="11">
        <v>0.33</v>
      </c>
      <c r="W116" s="16">
        <f t="shared" si="12"/>
        <v>1.0000000000000009E-2</v>
      </c>
      <c r="X116" s="16"/>
      <c r="Y116" s="355">
        <f t="shared" si="13"/>
        <v>2.6687898089171975</v>
      </c>
      <c r="AB116" s="11">
        <v>2</v>
      </c>
      <c r="AC116" s="11">
        <v>21.77</v>
      </c>
      <c r="AD116" s="11">
        <v>74.959999999999994</v>
      </c>
      <c r="AE116" s="11">
        <v>18.399999999999999</v>
      </c>
      <c r="AF116" s="11">
        <v>33.590000000000003</v>
      </c>
      <c r="AG116" s="346">
        <v>0.54</v>
      </c>
      <c r="AH116" s="11">
        <v>0.55000000000000004</v>
      </c>
      <c r="AJ116" s="16">
        <f t="shared" si="14"/>
        <v>1.0000000000000009E-2</v>
      </c>
      <c r="AK116" s="16"/>
      <c r="AL116" s="355">
        <f t="shared" si="15"/>
        <v>5.8598726114649677</v>
      </c>
      <c r="AO116" s="11">
        <v>189</v>
      </c>
      <c r="AP116" s="11">
        <v>12.55</v>
      </c>
      <c r="AQ116" s="11">
        <v>36.19</v>
      </c>
      <c r="AR116" s="11">
        <v>13.38</v>
      </c>
      <c r="AS116" s="11">
        <v>22.85</v>
      </c>
      <c r="AT116" s="346">
        <v>0.59</v>
      </c>
      <c r="AU116" s="16">
        <v>0.59</v>
      </c>
      <c r="AW116" s="16">
        <f t="shared" si="16"/>
        <v>0</v>
      </c>
      <c r="AX116" s="16"/>
      <c r="AY116" s="355">
        <f t="shared" si="17"/>
        <v>4.2611464968152868</v>
      </c>
    </row>
    <row r="117" spans="2:51" x14ac:dyDescent="0.25">
      <c r="B117" s="11">
        <v>244</v>
      </c>
      <c r="C117" s="11">
        <v>10.53</v>
      </c>
      <c r="D117" s="11">
        <v>32.770000000000003</v>
      </c>
      <c r="E117" s="11">
        <v>15.23</v>
      </c>
      <c r="F117" s="11">
        <v>24.88</v>
      </c>
      <c r="G117" s="346">
        <v>0.56999999999999995</v>
      </c>
      <c r="H117" s="11">
        <v>0.61</v>
      </c>
      <c r="J117" s="16">
        <f t="shared" si="10"/>
        <v>4.0000000000000036E-2</v>
      </c>
      <c r="K117" s="16"/>
      <c r="L117" s="355">
        <f t="shared" si="11"/>
        <v>4.8503184713375793</v>
      </c>
      <c r="O117" s="11">
        <v>365</v>
      </c>
      <c r="P117" s="11">
        <v>4.37</v>
      </c>
      <c r="Q117" s="11">
        <v>23.41</v>
      </c>
      <c r="R117" s="11">
        <v>8.3800000000000008</v>
      </c>
      <c r="S117" s="11">
        <v>18.52</v>
      </c>
      <c r="T117" s="346">
        <v>0.43</v>
      </c>
      <c r="U117" s="11">
        <v>0.45</v>
      </c>
      <c r="W117" s="16">
        <f t="shared" si="12"/>
        <v>2.0000000000000018E-2</v>
      </c>
      <c r="X117" s="16"/>
      <c r="Y117" s="355">
        <f t="shared" si="13"/>
        <v>2.6687898089171975</v>
      </c>
      <c r="AB117" s="11">
        <v>270</v>
      </c>
      <c r="AC117" s="11">
        <v>22.23</v>
      </c>
      <c r="AD117" s="11">
        <v>74.19</v>
      </c>
      <c r="AE117" s="11">
        <v>18.510000000000002</v>
      </c>
      <c r="AF117" s="11">
        <v>34.130000000000003</v>
      </c>
      <c r="AG117" s="346">
        <v>0.55000000000000004</v>
      </c>
      <c r="AH117" s="11">
        <v>0.54</v>
      </c>
      <c r="AJ117" s="16">
        <f t="shared" si="14"/>
        <v>-1.0000000000000009E-2</v>
      </c>
      <c r="AK117" s="16"/>
      <c r="AL117" s="355">
        <f t="shared" si="15"/>
        <v>5.8949044585987265</v>
      </c>
      <c r="AO117" s="11">
        <v>288</v>
      </c>
      <c r="AP117" s="11">
        <v>11.1</v>
      </c>
      <c r="AQ117" s="11">
        <v>33.89</v>
      </c>
      <c r="AR117" s="11">
        <v>13.4</v>
      </c>
      <c r="AS117" s="11">
        <v>22.49</v>
      </c>
      <c r="AT117" s="346">
        <v>0.56999999999999995</v>
      </c>
      <c r="AU117" s="16">
        <v>0.6</v>
      </c>
      <c r="AW117" s="16">
        <f t="shared" si="16"/>
        <v>3.0000000000000027E-2</v>
      </c>
      <c r="AX117" s="16"/>
      <c r="AY117" s="355">
        <f t="shared" si="17"/>
        <v>4.2675159235668794</v>
      </c>
    </row>
    <row r="118" spans="2:51" x14ac:dyDescent="0.25">
      <c r="B118" s="11">
        <v>55</v>
      </c>
      <c r="C118" s="11">
        <v>14.05</v>
      </c>
      <c r="D118" s="11">
        <v>26.85</v>
      </c>
      <c r="E118" s="11">
        <v>15.28</v>
      </c>
      <c r="F118" s="11">
        <v>21.23</v>
      </c>
      <c r="G118" s="346">
        <v>0.72</v>
      </c>
      <c r="H118" s="11">
        <v>0.72</v>
      </c>
      <c r="J118" s="16">
        <f t="shared" si="10"/>
        <v>0</v>
      </c>
      <c r="K118" s="16"/>
      <c r="L118" s="355">
        <f t="shared" si="11"/>
        <v>4.8662420382165603</v>
      </c>
      <c r="O118" s="11">
        <v>547</v>
      </c>
      <c r="P118" s="11">
        <v>5.05</v>
      </c>
      <c r="Q118" s="11">
        <v>15.48</v>
      </c>
      <c r="R118" s="11">
        <v>8.41</v>
      </c>
      <c r="S118" s="11">
        <v>14.66</v>
      </c>
      <c r="T118" s="346">
        <v>0.56999999999999995</v>
      </c>
      <c r="U118" s="11">
        <v>0.56999999999999995</v>
      </c>
      <c r="W118" s="16">
        <f t="shared" si="12"/>
        <v>0</v>
      </c>
      <c r="X118" s="16"/>
      <c r="Y118" s="355">
        <f t="shared" si="13"/>
        <v>2.6783439490445859</v>
      </c>
      <c r="AB118" s="11">
        <v>175</v>
      </c>
      <c r="AC118" s="11">
        <v>23.63</v>
      </c>
      <c r="AD118" s="11">
        <v>77.98</v>
      </c>
      <c r="AE118" s="11">
        <v>18.54</v>
      </c>
      <c r="AF118" s="11">
        <v>33.590000000000003</v>
      </c>
      <c r="AG118" s="346">
        <v>0.55000000000000004</v>
      </c>
      <c r="AH118" s="11">
        <v>0.55000000000000004</v>
      </c>
      <c r="AJ118" s="16">
        <f t="shared" si="14"/>
        <v>0</v>
      </c>
      <c r="AK118" s="16"/>
      <c r="AL118" s="355">
        <f t="shared" si="15"/>
        <v>5.904458598726114</v>
      </c>
      <c r="AO118" s="11">
        <v>68</v>
      </c>
      <c r="AP118" s="11">
        <v>11.74</v>
      </c>
      <c r="AQ118" s="11">
        <v>29.19</v>
      </c>
      <c r="AR118" s="11">
        <v>13.52</v>
      </c>
      <c r="AS118" s="11">
        <v>21</v>
      </c>
      <c r="AT118" s="346">
        <v>0.63</v>
      </c>
      <c r="AU118" s="16">
        <v>0.64</v>
      </c>
      <c r="AW118" s="16">
        <f t="shared" si="16"/>
        <v>1.0000000000000009E-2</v>
      </c>
      <c r="AX118" s="16"/>
      <c r="AY118" s="355">
        <f t="shared" si="17"/>
        <v>4.3057324840764331</v>
      </c>
    </row>
    <row r="119" spans="2:51" x14ac:dyDescent="0.25">
      <c r="B119" s="11">
        <v>72</v>
      </c>
      <c r="C119" s="11">
        <v>15.32</v>
      </c>
      <c r="D119" s="11">
        <v>48.42</v>
      </c>
      <c r="E119" s="11">
        <v>15.41</v>
      </c>
      <c r="F119" s="11">
        <v>27.42</v>
      </c>
      <c r="G119" s="346">
        <v>0.56000000000000005</v>
      </c>
      <c r="H119" s="11">
        <v>0.56000000000000005</v>
      </c>
      <c r="J119" s="16">
        <f t="shared" si="10"/>
        <v>0</v>
      </c>
      <c r="K119" s="16"/>
      <c r="L119" s="355">
        <f t="shared" si="11"/>
        <v>4.9076433121019107</v>
      </c>
      <c r="O119" s="11">
        <v>144</v>
      </c>
      <c r="P119" s="11">
        <v>5.09</v>
      </c>
      <c r="Q119" s="11">
        <v>29.77</v>
      </c>
      <c r="R119" s="11">
        <v>8.5399999999999991</v>
      </c>
      <c r="S119" s="11">
        <v>20.74</v>
      </c>
      <c r="T119" s="346">
        <v>0.41</v>
      </c>
      <c r="U119" s="11">
        <v>0.41</v>
      </c>
      <c r="W119" s="16">
        <f t="shared" si="12"/>
        <v>0</v>
      </c>
      <c r="X119" s="16"/>
      <c r="Y119" s="355">
        <f t="shared" si="13"/>
        <v>2.7197452229299359</v>
      </c>
      <c r="AB119" s="11">
        <v>177</v>
      </c>
      <c r="AC119" s="11">
        <v>21.91</v>
      </c>
      <c r="AD119" s="11">
        <v>68.63</v>
      </c>
      <c r="AE119" s="11">
        <v>18.55</v>
      </c>
      <c r="AF119" s="11">
        <v>34.619999999999997</v>
      </c>
      <c r="AG119" s="346">
        <v>0.56999999999999995</v>
      </c>
      <c r="AH119" s="11">
        <v>0.54</v>
      </c>
      <c r="AJ119" s="16">
        <f t="shared" si="14"/>
        <v>-2.9999999999999916E-2</v>
      </c>
      <c r="AK119" s="16"/>
      <c r="AL119" s="355">
        <f t="shared" si="15"/>
        <v>5.9076433121019107</v>
      </c>
      <c r="AO119" s="11">
        <v>10</v>
      </c>
      <c r="AP119" s="11">
        <v>13.01</v>
      </c>
      <c r="AQ119" s="11">
        <v>35.94</v>
      </c>
      <c r="AR119" s="11">
        <v>13.6</v>
      </c>
      <c r="AS119" s="11">
        <v>22.64</v>
      </c>
      <c r="AT119" s="346">
        <v>0.6</v>
      </c>
      <c r="AU119" s="16">
        <v>0.6</v>
      </c>
      <c r="AW119" s="16">
        <f t="shared" si="16"/>
        <v>0</v>
      </c>
      <c r="AX119" s="16"/>
      <c r="AY119" s="355">
        <f t="shared" si="17"/>
        <v>4.3312101910828025</v>
      </c>
    </row>
    <row r="120" spans="2:51" x14ac:dyDescent="0.25">
      <c r="B120" s="11">
        <v>436</v>
      </c>
      <c r="C120" s="11">
        <v>12.8</v>
      </c>
      <c r="D120" s="11">
        <v>39.71</v>
      </c>
      <c r="E120" s="11">
        <v>15.41</v>
      </c>
      <c r="F120" s="11">
        <v>27.39</v>
      </c>
      <c r="G120" s="346">
        <v>0.56999999999999995</v>
      </c>
      <c r="H120" s="11">
        <v>0.56000000000000005</v>
      </c>
      <c r="J120" s="16">
        <f t="shared" si="10"/>
        <v>-9.9999999999998979E-3</v>
      </c>
      <c r="K120" s="16"/>
      <c r="L120" s="355">
        <f t="shared" si="11"/>
        <v>4.9076433121019107</v>
      </c>
      <c r="O120" s="11">
        <v>363</v>
      </c>
      <c r="P120" s="11">
        <v>4.84</v>
      </c>
      <c r="Q120" s="11">
        <v>31.61</v>
      </c>
      <c r="R120" s="11">
        <v>8.5399999999999991</v>
      </c>
      <c r="S120" s="11">
        <v>21.58</v>
      </c>
      <c r="T120" s="346">
        <v>0.39</v>
      </c>
      <c r="U120" s="11">
        <v>0.4</v>
      </c>
      <c r="W120" s="16">
        <f t="shared" si="12"/>
        <v>1.0000000000000009E-2</v>
      </c>
      <c r="X120" s="16"/>
      <c r="Y120" s="355">
        <f t="shared" si="13"/>
        <v>2.7197452229299359</v>
      </c>
      <c r="AB120" s="11">
        <v>307</v>
      </c>
      <c r="AC120" s="11">
        <v>22.68</v>
      </c>
      <c r="AD120" s="11">
        <v>81.55</v>
      </c>
      <c r="AE120" s="11">
        <v>19.079999999999998</v>
      </c>
      <c r="AF120" s="11">
        <v>36.19</v>
      </c>
      <c r="AG120" s="346">
        <v>0.53</v>
      </c>
      <c r="AH120" s="11">
        <v>0.53</v>
      </c>
      <c r="AJ120" s="16">
        <f t="shared" si="14"/>
        <v>0</v>
      </c>
      <c r="AK120" s="16"/>
      <c r="AL120" s="355">
        <f t="shared" si="15"/>
        <v>6.0764331210191074</v>
      </c>
      <c r="AO120" s="11">
        <v>237</v>
      </c>
      <c r="AP120" s="11">
        <v>13.04</v>
      </c>
      <c r="AQ120" s="11">
        <v>55.91</v>
      </c>
      <c r="AR120" s="11">
        <v>13.6</v>
      </c>
      <c r="AS120" s="11">
        <v>29.42</v>
      </c>
      <c r="AT120" s="346">
        <v>0.48</v>
      </c>
      <c r="AU120" s="16">
        <v>0.46</v>
      </c>
      <c r="AW120" s="16">
        <f t="shared" si="16"/>
        <v>-1.9999999999999962E-2</v>
      </c>
      <c r="AX120" s="16"/>
      <c r="AY120" s="355">
        <f t="shared" si="17"/>
        <v>4.3312101910828025</v>
      </c>
    </row>
    <row r="121" spans="2:51" x14ac:dyDescent="0.25">
      <c r="B121" s="11">
        <v>18</v>
      </c>
      <c r="C121" s="11">
        <v>14.22</v>
      </c>
      <c r="D121" s="11">
        <v>28.64</v>
      </c>
      <c r="E121" s="11">
        <v>15.45</v>
      </c>
      <c r="F121" s="11">
        <v>20.86</v>
      </c>
      <c r="G121" s="346">
        <v>0.7</v>
      </c>
      <c r="H121" s="11">
        <v>0.74</v>
      </c>
      <c r="J121" s="16">
        <f t="shared" si="10"/>
        <v>4.0000000000000036E-2</v>
      </c>
      <c r="K121" s="16"/>
      <c r="L121" s="355">
        <f t="shared" si="11"/>
        <v>4.920382165605095</v>
      </c>
      <c r="O121" s="11">
        <v>321</v>
      </c>
      <c r="P121" s="11">
        <v>5.07</v>
      </c>
      <c r="Q121" s="11">
        <v>38.49</v>
      </c>
      <c r="R121" s="11">
        <v>8.6</v>
      </c>
      <c r="S121" s="11">
        <v>24.2</v>
      </c>
      <c r="T121" s="346">
        <v>0.36</v>
      </c>
      <c r="U121" s="11">
        <v>0.36</v>
      </c>
      <c r="W121" s="16">
        <f t="shared" si="12"/>
        <v>0</v>
      </c>
      <c r="X121" s="16"/>
      <c r="Y121" s="355">
        <f t="shared" si="13"/>
        <v>2.7388535031847132</v>
      </c>
      <c r="AB121" s="11">
        <v>52</v>
      </c>
      <c r="AC121" s="11">
        <v>21.04</v>
      </c>
      <c r="AD121" s="11">
        <v>82.46</v>
      </c>
      <c r="AE121" s="11">
        <v>19.399999999999999</v>
      </c>
      <c r="AF121" s="11">
        <v>39.619999999999997</v>
      </c>
      <c r="AG121" s="346">
        <v>0.51</v>
      </c>
      <c r="AH121" s="11">
        <v>0.49</v>
      </c>
      <c r="AJ121" s="16">
        <f t="shared" si="14"/>
        <v>-2.0000000000000018E-2</v>
      </c>
      <c r="AK121" s="16"/>
      <c r="AL121" s="355">
        <f t="shared" si="15"/>
        <v>6.1783439490445851</v>
      </c>
      <c r="AO121" s="11">
        <v>242</v>
      </c>
      <c r="AP121" s="11">
        <v>11.76</v>
      </c>
      <c r="AQ121" s="11">
        <v>43.32</v>
      </c>
      <c r="AR121" s="11">
        <v>13.62</v>
      </c>
      <c r="AS121" s="11">
        <v>25.39</v>
      </c>
      <c r="AT121" s="346">
        <v>0.52</v>
      </c>
      <c r="AU121" s="16">
        <v>0.54</v>
      </c>
      <c r="AW121" s="16">
        <f t="shared" si="16"/>
        <v>2.0000000000000018E-2</v>
      </c>
      <c r="AX121" s="16"/>
      <c r="AY121" s="355">
        <f t="shared" si="17"/>
        <v>4.3375796178343942</v>
      </c>
    </row>
    <row r="122" spans="2:51" x14ac:dyDescent="0.25">
      <c r="B122" s="11">
        <v>286</v>
      </c>
      <c r="C122" s="11">
        <v>14.01</v>
      </c>
      <c r="D122" s="11">
        <v>42.18</v>
      </c>
      <c r="E122" s="11">
        <v>15.58</v>
      </c>
      <c r="F122" s="11">
        <v>25.46</v>
      </c>
      <c r="G122" s="346">
        <v>0.57999999999999996</v>
      </c>
      <c r="H122" s="11">
        <v>0.61</v>
      </c>
      <c r="J122" s="16">
        <f t="shared" si="10"/>
        <v>3.0000000000000027E-2</v>
      </c>
      <c r="K122" s="16"/>
      <c r="L122" s="355">
        <f t="shared" si="11"/>
        <v>4.9617834394904454</v>
      </c>
      <c r="O122" s="11">
        <v>561</v>
      </c>
      <c r="P122" s="11">
        <v>5.0599999999999996</v>
      </c>
      <c r="Q122" s="11">
        <v>12.26</v>
      </c>
      <c r="R122" s="11">
        <v>8.6300000000000008</v>
      </c>
      <c r="S122" s="11">
        <v>13.47</v>
      </c>
      <c r="T122" s="346">
        <v>0.64</v>
      </c>
      <c r="U122" s="11">
        <v>0.64</v>
      </c>
      <c r="W122" s="16">
        <f t="shared" si="12"/>
        <v>0</v>
      </c>
      <c r="X122" s="16"/>
      <c r="Y122" s="355">
        <f t="shared" si="13"/>
        <v>2.7484076433121021</v>
      </c>
      <c r="AB122" s="11">
        <v>173</v>
      </c>
      <c r="AC122" s="11">
        <v>27.44</v>
      </c>
      <c r="AD122" s="11">
        <v>85.24</v>
      </c>
      <c r="AE122" s="11">
        <v>19.600000000000001</v>
      </c>
      <c r="AF122" s="11">
        <v>35.83</v>
      </c>
      <c r="AG122" s="346">
        <v>0.56999999999999995</v>
      </c>
      <c r="AH122" s="11">
        <v>0.55000000000000004</v>
      </c>
      <c r="AJ122" s="16">
        <f t="shared" si="14"/>
        <v>-1.9999999999999907E-2</v>
      </c>
      <c r="AK122" s="16"/>
      <c r="AL122" s="355">
        <f t="shared" si="15"/>
        <v>6.2420382165605099</v>
      </c>
      <c r="AO122" s="11">
        <v>279</v>
      </c>
      <c r="AP122" s="11">
        <v>12.62</v>
      </c>
      <c r="AQ122" s="11">
        <v>22.49</v>
      </c>
      <c r="AR122" s="11">
        <v>13.65</v>
      </c>
      <c r="AS122" s="11">
        <v>17.88</v>
      </c>
      <c r="AT122" s="346">
        <v>0.75</v>
      </c>
      <c r="AU122" s="16">
        <v>0.76</v>
      </c>
      <c r="AW122" s="16">
        <f t="shared" si="16"/>
        <v>1.0000000000000009E-2</v>
      </c>
      <c r="AX122" s="16"/>
      <c r="AY122" s="355">
        <f t="shared" si="17"/>
        <v>4.3471337579617835</v>
      </c>
    </row>
    <row r="123" spans="2:51" x14ac:dyDescent="0.25">
      <c r="B123" s="11">
        <v>61</v>
      </c>
      <c r="C123" s="11">
        <v>9.76</v>
      </c>
      <c r="D123" s="11">
        <v>32.630000000000003</v>
      </c>
      <c r="E123" s="11">
        <v>15.61</v>
      </c>
      <c r="F123" s="11">
        <v>26.27</v>
      </c>
      <c r="G123" s="346">
        <v>0.55000000000000004</v>
      </c>
      <c r="H123" s="11">
        <v>0.59</v>
      </c>
      <c r="J123" s="16">
        <f t="shared" si="10"/>
        <v>3.9999999999999925E-2</v>
      </c>
      <c r="K123" s="16"/>
      <c r="L123" s="355">
        <f t="shared" si="11"/>
        <v>4.9713375796178338</v>
      </c>
      <c r="O123" s="11">
        <v>398</v>
      </c>
      <c r="P123" s="11">
        <v>4.91</v>
      </c>
      <c r="Q123" s="11">
        <v>33.89</v>
      </c>
      <c r="R123" s="11">
        <v>8.65</v>
      </c>
      <c r="S123" s="11">
        <v>23.28</v>
      </c>
      <c r="T123" s="346">
        <v>0.38</v>
      </c>
      <c r="U123" s="11">
        <v>0.37</v>
      </c>
      <c r="W123" s="16">
        <f t="shared" si="12"/>
        <v>-1.0000000000000009E-2</v>
      </c>
      <c r="X123" s="16"/>
      <c r="Y123" s="355">
        <f t="shared" si="13"/>
        <v>2.7547770700636942</v>
      </c>
      <c r="AB123" s="11">
        <v>69</v>
      </c>
      <c r="AC123" s="11">
        <v>26.91</v>
      </c>
      <c r="AD123" s="11">
        <v>60.68</v>
      </c>
      <c r="AE123" s="11">
        <v>19.64</v>
      </c>
      <c r="AF123" s="11">
        <v>29.26</v>
      </c>
      <c r="AG123" s="346">
        <v>0.67</v>
      </c>
      <c r="AH123" s="11">
        <v>0.67</v>
      </c>
      <c r="AJ123" s="16">
        <f t="shared" si="14"/>
        <v>0</v>
      </c>
      <c r="AK123" s="16"/>
      <c r="AL123" s="355">
        <f t="shared" si="15"/>
        <v>6.2547770700636942</v>
      </c>
      <c r="AO123" s="11">
        <v>446</v>
      </c>
      <c r="AP123" s="11">
        <v>13.09</v>
      </c>
      <c r="AQ123" s="11">
        <v>24.68</v>
      </c>
      <c r="AR123" s="11">
        <v>13.66</v>
      </c>
      <c r="AS123" s="11">
        <v>18.510000000000002</v>
      </c>
      <c r="AT123" s="346">
        <v>0.73</v>
      </c>
      <c r="AU123" s="16">
        <v>0.74</v>
      </c>
      <c r="AW123" s="16">
        <f t="shared" si="16"/>
        <v>1.0000000000000009E-2</v>
      </c>
      <c r="AX123" s="16"/>
      <c r="AY123" s="355">
        <f t="shared" si="17"/>
        <v>4.3503184713375793</v>
      </c>
    </row>
    <row r="124" spans="2:51" x14ac:dyDescent="0.25">
      <c r="B124" s="11">
        <v>145</v>
      </c>
      <c r="C124" s="11">
        <v>14.68</v>
      </c>
      <c r="D124" s="11">
        <v>32.71</v>
      </c>
      <c r="E124" s="11">
        <v>15.62</v>
      </c>
      <c r="F124" s="11">
        <v>22.69</v>
      </c>
      <c r="G124" s="346">
        <v>0.67</v>
      </c>
      <c r="H124" s="11">
        <v>0.69</v>
      </c>
      <c r="J124" s="16">
        <f t="shared" si="10"/>
        <v>1.9999999999999907E-2</v>
      </c>
      <c r="K124" s="16"/>
      <c r="L124" s="355">
        <f t="shared" si="11"/>
        <v>4.9745222929936297</v>
      </c>
      <c r="O124" s="11">
        <v>271</v>
      </c>
      <c r="P124" s="11">
        <v>4.82</v>
      </c>
      <c r="Q124" s="11">
        <v>21.55</v>
      </c>
      <c r="R124" s="11">
        <v>8.69</v>
      </c>
      <c r="S124" s="11">
        <v>18.170000000000002</v>
      </c>
      <c r="T124" s="346">
        <v>0.47</v>
      </c>
      <c r="U124" s="11">
        <v>0.48</v>
      </c>
      <c r="W124" s="16">
        <f t="shared" si="12"/>
        <v>1.0000000000000009E-2</v>
      </c>
      <c r="X124" s="16"/>
      <c r="Y124" s="355">
        <f t="shared" si="13"/>
        <v>2.7675159235668789</v>
      </c>
      <c r="AB124" s="11">
        <v>79</v>
      </c>
      <c r="AC124" s="11">
        <v>27.24</v>
      </c>
      <c r="AD124" s="11">
        <v>80.569999999999993</v>
      </c>
      <c r="AE124" s="11">
        <v>19.670000000000002</v>
      </c>
      <c r="AF124" s="11">
        <v>34.19</v>
      </c>
      <c r="AG124" s="346">
        <v>0.57999999999999996</v>
      </c>
      <c r="AH124" s="11">
        <v>0.57999999999999996</v>
      </c>
      <c r="AJ124" s="16">
        <f t="shared" si="14"/>
        <v>0</v>
      </c>
      <c r="AK124" s="16"/>
      <c r="AL124" s="355">
        <f t="shared" si="15"/>
        <v>6.2643312101910835</v>
      </c>
      <c r="AO124" s="11">
        <v>4</v>
      </c>
      <c r="AP124" s="11">
        <v>11.05</v>
      </c>
      <c r="AQ124" s="11">
        <v>37.56</v>
      </c>
      <c r="AR124" s="11">
        <v>13.7</v>
      </c>
      <c r="AS124" s="11">
        <v>23.82</v>
      </c>
      <c r="AT124" s="346">
        <v>0.54</v>
      </c>
      <c r="AU124" s="16">
        <v>0.57999999999999996</v>
      </c>
      <c r="AW124" s="16">
        <f t="shared" si="16"/>
        <v>3.9999999999999925E-2</v>
      </c>
      <c r="AX124" s="16"/>
      <c r="AY124" s="355">
        <f t="shared" si="17"/>
        <v>4.3630573248407636</v>
      </c>
    </row>
    <row r="125" spans="2:51" x14ac:dyDescent="0.25">
      <c r="B125" s="11">
        <v>464</v>
      </c>
      <c r="C125" s="11">
        <v>16.82</v>
      </c>
      <c r="D125" s="11">
        <v>35.49</v>
      </c>
      <c r="E125" s="11">
        <v>15.91</v>
      </c>
      <c r="F125" s="11">
        <v>23.23</v>
      </c>
      <c r="G125" s="346">
        <v>0.69</v>
      </c>
      <c r="H125" s="11">
        <v>0.68</v>
      </c>
      <c r="J125" s="16">
        <f t="shared" si="10"/>
        <v>-9.9999999999998979E-3</v>
      </c>
      <c r="K125" s="16"/>
      <c r="L125" s="355">
        <f t="shared" si="11"/>
        <v>5.0668789808917198</v>
      </c>
      <c r="O125" s="11">
        <v>352</v>
      </c>
      <c r="P125" s="11">
        <v>5.18</v>
      </c>
      <c r="Q125" s="11">
        <v>28.58</v>
      </c>
      <c r="R125" s="11">
        <v>8.69</v>
      </c>
      <c r="S125" s="11">
        <v>20.05</v>
      </c>
      <c r="T125" s="346">
        <v>0.43</v>
      </c>
      <c r="U125" s="11">
        <v>0.43</v>
      </c>
      <c r="W125" s="16">
        <f t="shared" si="12"/>
        <v>0</v>
      </c>
      <c r="X125" s="16"/>
      <c r="Y125" s="355">
        <f t="shared" si="13"/>
        <v>2.7675159235668789</v>
      </c>
      <c r="AB125" s="11">
        <v>202</v>
      </c>
      <c r="AC125" s="11">
        <v>24.38</v>
      </c>
      <c r="AD125" s="11">
        <v>81.31</v>
      </c>
      <c r="AE125" s="11">
        <v>19.899999999999999</v>
      </c>
      <c r="AF125" s="11">
        <v>35.520000000000003</v>
      </c>
      <c r="AG125" s="346">
        <v>0.55000000000000004</v>
      </c>
      <c r="AH125" s="11">
        <v>0.56000000000000005</v>
      </c>
      <c r="AJ125" s="16">
        <f t="shared" si="14"/>
        <v>1.0000000000000009E-2</v>
      </c>
      <c r="AK125" s="16"/>
      <c r="AL125" s="355">
        <f t="shared" si="15"/>
        <v>6.3375796178343942</v>
      </c>
      <c r="AO125" s="11">
        <v>71</v>
      </c>
      <c r="AP125" s="11">
        <v>11.76</v>
      </c>
      <c r="AQ125" s="11">
        <v>28.48</v>
      </c>
      <c r="AR125" s="11">
        <v>13.72</v>
      </c>
      <c r="AS125" s="11">
        <v>20.399999999999999</v>
      </c>
      <c r="AT125" s="346">
        <v>0.64</v>
      </c>
      <c r="AU125" s="16">
        <v>0.67</v>
      </c>
      <c r="AW125" s="16">
        <f t="shared" si="16"/>
        <v>3.0000000000000027E-2</v>
      </c>
      <c r="AX125" s="16"/>
      <c r="AY125" s="355">
        <f t="shared" si="17"/>
        <v>4.369426751592357</v>
      </c>
    </row>
    <row r="126" spans="2:51" x14ac:dyDescent="0.25">
      <c r="B126" s="11">
        <v>301</v>
      </c>
      <c r="C126" s="11">
        <v>15.09</v>
      </c>
      <c r="D126" s="11">
        <v>47.82</v>
      </c>
      <c r="E126" s="11">
        <v>15.99</v>
      </c>
      <c r="F126" s="11">
        <v>26.72</v>
      </c>
      <c r="G126" s="346">
        <v>0.56000000000000005</v>
      </c>
      <c r="H126" s="11">
        <v>0.6</v>
      </c>
      <c r="J126" s="16">
        <f t="shared" si="10"/>
        <v>3.9999999999999925E-2</v>
      </c>
      <c r="K126" s="16"/>
      <c r="L126" s="355">
        <f t="shared" si="11"/>
        <v>5.0923566878980893</v>
      </c>
      <c r="O126" s="11">
        <v>421</v>
      </c>
      <c r="P126" s="11">
        <v>4.63</v>
      </c>
      <c r="Q126" s="11">
        <v>20.69</v>
      </c>
      <c r="R126" s="11">
        <v>8.69</v>
      </c>
      <c r="S126" s="11">
        <v>17.36</v>
      </c>
      <c r="T126" s="346">
        <v>0.47</v>
      </c>
      <c r="U126" s="11">
        <v>0.5</v>
      </c>
      <c r="W126" s="16">
        <f t="shared" si="12"/>
        <v>3.0000000000000027E-2</v>
      </c>
      <c r="X126" s="16"/>
      <c r="Y126" s="355">
        <f t="shared" si="13"/>
        <v>2.7675159235668789</v>
      </c>
      <c r="AB126" s="11">
        <v>121</v>
      </c>
      <c r="AC126" s="11">
        <v>26.27</v>
      </c>
      <c r="AD126" s="11">
        <v>67.09</v>
      </c>
      <c r="AE126" s="11">
        <v>20.03</v>
      </c>
      <c r="AF126" s="11">
        <v>31.28</v>
      </c>
      <c r="AG126" s="346">
        <v>0.63</v>
      </c>
      <c r="AH126" s="11">
        <v>0.64</v>
      </c>
      <c r="AJ126" s="16">
        <f t="shared" si="14"/>
        <v>1.0000000000000009E-2</v>
      </c>
      <c r="AK126" s="16"/>
      <c r="AL126" s="355">
        <f t="shared" si="15"/>
        <v>6.3789808917197455</v>
      </c>
      <c r="AO126" s="11">
        <v>336</v>
      </c>
      <c r="AP126" s="11">
        <v>11.82</v>
      </c>
      <c r="AQ126" s="11">
        <v>38.9</v>
      </c>
      <c r="AR126" s="11">
        <v>13.72</v>
      </c>
      <c r="AS126" s="11">
        <v>23.78</v>
      </c>
      <c r="AT126" s="346">
        <v>0.55000000000000004</v>
      </c>
      <c r="AU126" s="16">
        <v>0.57999999999999996</v>
      </c>
      <c r="AW126" s="16">
        <f t="shared" si="16"/>
        <v>2.9999999999999916E-2</v>
      </c>
      <c r="AX126" s="16"/>
      <c r="AY126" s="355">
        <f t="shared" si="17"/>
        <v>4.369426751592357</v>
      </c>
    </row>
    <row r="127" spans="2:51" x14ac:dyDescent="0.25">
      <c r="B127" s="11">
        <v>76</v>
      </c>
      <c r="C127" s="11">
        <v>13.48</v>
      </c>
      <c r="D127" s="11">
        <v>41.65</v>
      </c>
      <c r="E127" s="11">
        <v>16</v>
      </c>
      <c r="F127" s="11">
        <v>26.18</v>
      </c>
      <c r="G127" s="346">
        <v>0.56999999999999995</v>
      </c>
      <c r="H127" s="11">
        <v>0.61</v>
      </c>
      <c r="J127" s="16">
        <f t="shared" si="10"/>
        <v>4.0000000000000036E-2</v>
      </c>
      <c r="K127" s="16"/>
      <c r="L127" s="355">
        <f t="shared" si="11"/>
        <v>5.0955414012738851</v>
      </c>
      <c r="O127" s="11">
        <v>168</v>
      </c>
      <c r="P127" s="11">
        <v>4.7300000000000004</v>
      </c>
      <c r="Q127" s="11">
        <v>26.97</v>
      </c>
      <c r="R127" s="11">
        <v>8.7799999999999994</v>
      </c>
      <c r="S127" s="11">
        <v>19.88</v>
      </c>
      <c r="T127" s="346">
        <v>0.42</v>
      </c>
      <c r="U127" s="11">
        <v>0.44</v>
      </c>
      <c r="W127" s="16">
        <f t="shared" si="12"/>
        <v>2.0000000000000018E-2</v>
      </c>
      <c r="X127" s="16"/>
      <c r="Y127" s="355">
        <f t="shared" si="13"/>
        <v>2.7961783439490442</v>
      </c>
      <c r="AB127" s="11">
        <v>139</v>
      </c>
      <c r="AC127" s="11">
        <v>26.51</v>
      </c>
      <c r="AD127" s="11">
        <v>75.41</v>
      </c>
      <c r="AE127" s="11">
        <v>20.05</v>
      </c>
      <c r="AF127" s="11">
        <v>34.93</v>
      </c>
      <c r="AG127" s="346">
        <v>0.59</v>
      </c>
      <c r="AH127" s="11">
        <v>0.56999999999999995</v>
      </c>
      <c r="AJ127" s="16">
        <f t="shared" si="14"/>
        <v>-2.0000000000000018E-2</v>
      </c>
      <c r="AK127" s="16"/>
      <c r="AL127" s="355">
        <f t="shared" si="15"/>
        <v>6.3853503184713372</v>
      </c>
      <c r="AO127" s="11">
        <v>100</v>
      </c>
      <c r="AP127" s="11">
        <v>11.99</v>
      </c>
      <c r="AQ127" s="11">
        <v>29.46</v>
      </c>
      <c r="AR127" s="11">
        <v>13.79</v>
      </c>
      <c r="AS127" s="11">
        <v>21.08</v>
      </c>
      <c r="AT127" s="346">
        <v>0.64</v>
      </c>
      <c r="AU127" s="16">
        <v>0.65</v>
      </c>
      <c r="AW127" s="16">
        <f t="shared" si="16"/>
        <v>1.0000000000000009E-2</v>
      </c>
      <c r="AX127" s="16"/>
      <c r="AY127" s="355">
        <f t="shared" si="17"/>
        <v>4.3917197452229297</v>
      </c>
    </row>
    <row r="128" spans="2:51" x14ac:dyDescent="0.25">
      <c r="B128" s="11">
        <v>191</v>
      </c>
      <c r="C128" s="11">
        <v>13.25</v>
      </c>
      <c r="D128" s="11">
        <v>47.75</v>
      </c>
      <c r="E128" s="11">
        <v>16.02</v>
      </c>
      <c r="F128" s="11">
        <v>28.08</v>
      </c>
      <c r="G128" s="346">
        <v>0.53</v>
      </c>
      <c r="H128" s="11">
        <v>0.56999999999999995</v>
      </c>
      <c r="J128" s="16">
        <f t="shared" si="10"/>
        <v>3.9999999999999925E-2</v>
      </c>
      <c r="K128" s="16"/>
      <c r="L128" s="355">
        <f t="shared" si="11"/>
        <v>5.1019108280254777</v>
      </c>
      <c r="O128" s="11">
        <v>246</v>
      </c>
      <c r="P128" s="11">
        <v>5.25</v>
      </c>
      <c r="Q128" s="11">
        <v>14.77</v>
      </c>
      <c r="R128" s="11">
        <v>8.7799999999999994</v>
      </c>
      <c r="S128" s="11">
        <v>14.62</v>
      </c>
      <c r="T128" s="346">
        <v>0.6</v>
      </c>
      <c r="U128" s="11">
        <v>0.6</v>
      </c>
      <c r="W128" s="16">
        <f t="shared" si="12"/>
        <v>0</v>
      </c>
      <c r="X128" s="16"/>
      <c r="Y128" s="355">
        <f t="shared" si="13"/>
        <v>2.7961783439490442</v>
      </c>
      <c r="AB128" s="11">
        <v>281</v>
      </c>
      <c r="AC128" s="11">
        <v>25.14</v>
      </c>
      <c r="AD128" s="11">
        <v>91.63</v>
      </c>
      <c r="AE128" s="11">
        <v>20.190000000000001</v>
      </c>
      <c r="AF128" s="11">
        <v>38.93</v>
      </c>
      <c r="AG128" s="346">
        <v>0.52</v>
      </c>
      <c r="AH128" s="11">
        <v>0.52</v>
      </c>
      <c r="AJ128" s="16">
        <f t="shared" si="14"/>
        <v>0</v>
      </c>
      <c r="AK128" s="16"/>
      <c r="AL128" s="355">
        <f t="shared" si="15"/>
        <v>6.4299363057324843</v>
      </c>
      <c r="AO128" s="11">
        <v>152</v>
      </c>
      <c r="AP128" s="11">
        <v>10.76</v>
      </c>
      <c r="AQ128" s="11">
        <v>35.65</v>
      </c>
      <c r="AR128" s="11">
        <v>13.82</v>
      </c>
      <c r="AS128" s="11">
        <v>23.26</v>
      </c>
      <c r="AT128" s="346">
        <v>0.55000000000000004</v>
      </c>
      <c r="AU128" s="16">
        <v>0.59</v>
      </c>
      <c r="AW128" s="16">
        <f t="shared" si="16"/>
        <v>3.9999999999999925E-2</v>
      </c>
      <c r="AX128" s="16"/>
      <c r="AY128" s="355">
        <f t="shared" si="17"/>
        <v>4.4012738853503182</v>
      </c>
    </row>
    <row r="129" spans="2:51" x14ac:dyDescent="0.25">
      <c r="B129" s="11">
        <v>367</v>
      </c>
      <c r="C129" s="11">
        <v>17.75</v>
      </c>
      <c r="D129" s="11">
        <v>62.51</v>
      </c>
      <c r="E129" s="11">
        <v>16.13</v>
      </c>
      <c r="F129" s="11">
        <v>30</v>
      </c>
      <c r="G129" s="346">
        <v>0.53</v>
      </c>
      <c r="H129" s="11">
        <v>0.54</v>
      </c>
      <c r="J129" s="16">
        <f t="shared" si="10"/>
        <v>1.0000000000000009E-2</v>
      </c>
      <c r="K129" s="16"/>
      <c r="L129" s="355">
        <f t="shared" si="11"/>
        <v>5.1369426751592355</v>
      </c>
      <c r="O129" s="11">
        <v>10</v>
      </c>
      <c r="P129" s="11">
        <v>5.09</v>
      </c>
      <c r="Q129" s="11">
        <v>470.72</v>
      </c>
      <c r="R129" s="11">
        <v>8.81</v>
      </c>
      <c r="S129" s="11">
        <v>164.31</v>
      </c>
      <c r="T129" s="346">
        <v>0.1</v>
      </c>
      <c r="U129" s="11">
        <v>0.05</v>
      </c>
      <c r="W129" s="16">
        <f t="shared" si="12"/>
        <v>-0.05</v>
      </c>
      <c r="X129" s="16"/>
      <c r="Y129" s="355">
        <f t="shared" si="13"/>
        <v>2.8057324840764331</v>
      </c>
      <c r="AB129" s="11">
        <v>110</v>
      </c>
      <c r="AC129" s="11">
        <v>25.69</v>
      </c>
      <c r="AD129" s="11">
        <v>88.25</v>
      </c>
      <c r="AE129" s="11">
        <v>20.59</v>
      </c>
      <c r="AF129" s="11">
        <v>37.200000000000003</v>
      </c>
      <c r="AG129" s="346">
        <v>0.54</v>
      </c>
      <c r="AH129" s="11">
        <v>0.55000000000000004</v>
      </c>
      <c r="AJ129" s="16">
        <f t="shared" si="14"/>
        <v>1.0000000000000009E-2</v>
      </c>
      <c r="AK129" s="16"/>
      <c r="AL129" s="355">
        <f t="shared" si="15"/>
        <v>6.5573248407643305</v>
      </c>
      <c r="AO129" s="11">
        <v>283</v>
      </c>
      <c r="AP129" s="11">
        <v>12.63</v>
      </c>
      <c r="AQ129" s="11">
        <v>36.92</v>
      </c>
      <c r="AR129" s="11">
        <v>13.91</v>
      </c>
      <c r="AS129" s="11">
        <v>23.24</v>
      </c>
      <c r="AT129" s="346">
        <v>0.57999999999999996</v>
      </c>
      <c r="AU129" s="16">
        <v>0.6</v>
      </c>
      <c r="AW129" s="16">
        <f t="shared" si="16"/>
        <v>2.0000000000000018E-2</v>
      </c>
      <c r="AX129" s="16"/>
      <c r="AY129" s="355">
        <f t="shared" si="17"/>
        <v>4.4299363057324843</v>
      </c>
    </row>
    <row r="130" spans="2:51" x14ac:dyDescent="0.25">
      <c r="B130" s="11">
        <v>519</v>
      </c>
      <c r="C130" s="11">
        <v>18.68</v>
      </c>
      <c r="D130" s="11">
        <v>75.150000000000006</v>
      </c>
      <c r="E130" s="11">
        <v>16.18</v>
      </c>
      <c r="F130" s="11">
        <v>32.659999999999997</v>
      </c>
      <c r="G130" s="346">
        <v>0.5</v>
      </c>
      <c r="H130" s="11">
        <v>0.5</v>
      </c>
      <c r="J130" s="16">
        <f t="shared" ref="J130:J193" si="18">H130-G130</f>
        <v>0</v>
      </c>
      <c r="K130" s="16"/>
      <c r="L130" s="355">
        <f t="shared" ref="L130:L193" si="19">E130/3.14</f>
        <v>5.1528662420382165</v>
      </c>
      <c r="O130" s="11">
        <v>455</v>
      </c>
      <c r="P130" s="11">
        <v>5.32</v>
      </c>
      <c r="Q130" s="11">
        <v>36.65</v>
      </c>
      <c r="R130" s="11">
        <v>8.81</v>
      </c>
      <c r="S130" s="11">
        <v>23.98</v>
      </c>
      <c r="T130" s="346">
        <v>0.38</v>
      </c>
      <c r="U130" s="11">
        <v>0.37</v>
      </c>
      <c r="W130" s="16">
        <f t="shared" ref="W130:W193" si="20">U130-T130</f>
        <v>-1.0000000000000009E-2</v>
      </c>
      <c r="X130" s="16"/>
      <c r="Y130" s="355">
        <f t="shared" ref="Y130:Y193" si="21">R130/3.14</f>
        <v>2.8057324840764331</v>
      </c>
      <c r="AB130" s="11">
        <v>279</v>
      </c>
      <c r="AC130" s="11">
        <v>23.56</v>
      </c>
      <c r="AD130" s="11">
        <v>74.959999999999994</v>
      </c>
      <c r="AE130" s="11">
        <v>20.75</v>
      </c>
      <c r="AF130" s="11">
        <v>34.700000000000003</v>
      </c>
      <c r="AG130" s="346">
        <v>0.56000000000000005</v>
      </c>
      <c r="AH130" s="11">
        <v>0.6</v>
      </c>
      <c r="AJ130" s="16">
        <f t="shared" ref="AJ130:AJ193" si="22">AH130-AG130</f>
        <v>3.9999999999999925E-2</v>
      </c>
      <c r="AK130" s="16"/>
      <c r="AL130" s="355">
        <f t="shared" ref="AL130:AL193" si="23">AE130/3.14</f>
        <v>6.6082802547770694</v>
      </c>
      <c r="AO130" s="11">
        <v>439</v>
      </c>
      <c r="AP130" s="11">
        <v>12.1</v>
      </c>
      <c r="AQ130" s="11">
        <v>52.77</v>
      </c>
      <c r="AR130" s="11">
        <v>13.91</v>
      </c>
      <c r="AS130" s="11">
        <v>28.85</v>
      </c>
      <c r="AT130" s="346">
        <v>0.48</v>
      </c>
      <c r="AU130" s="16">
        <v>0.48</v>
      </c>
      <c r="AW130" s="16">
        <f t="shared" ref="AW130:AW193" si="24">AU130-AT130</f>
        <v>0</v>
      </c>
      <c r="AX130" s="16"/>
      <c r="AY130" s="355">
        <f t="shared" ref="AY130:AY193" si="25">AR130/3.14</f>
        <v>4.4299363057324843</v>
      </c>
    </row>
    <row r="131" spans="2:51" x14ac:dyDescent="0.25">
      <c r="B131" s="11">
        <v>99</v>
      </c>
      <c r="C131" s="11">
        <v>15.66</v>
      </c>
      <c r="D131" s="11">
        <v>48.01</v>
      </c>
      <c r="E131" s="11">
        <v>16.27</v>
      </c>
      <c r="F131" s="11">
        <v>27.28</v>
      </c>
      <c r="G131" s="346">
        <v>0.56999999999999995</v>
      </c>
      <c r="H131" s="11">
        <v>0.6</v>
      </c>
      <c r="J131" s="16">
        <f t="shared" si="18"/>
        <v>3.0000000000000027E-2</v>
      </c>
      <c r="K131" s="16"/>
      <c r="L131" s="355">
        <f t="shared" si="19"/>
        <v>5.1815286624203818</v>
      </c>
      <c r="O131" s="11">
        <v>391</v>
      </c>
      <c r="P131" s="11">
        <v>5.4</v>
      </c>
      <c r="Q131" s="11">
        <v>28.93</v>
      </c>
      <c r="R131" s="11">
        <v>8.85</v>
      </c>
      <c r="S131" s="11">
        <v>20.48</v>
      </c>
      <c r="T131" s="346">
        <v>0.43</v>
      </c>
      <c r="U131" s="11">
        <v>0.43</v>
      </c>
      <c r="W131" s="16">
        <f t="shared" si="20"/>
        <v>0</v>
      </c>
      <c r="X131" s="16"/>
      <c r="Y131" s="355">
        <f t="shared" si="21"/>
        <v>2.8184713375796178</v>
      </c>
      <c r="AB131" s="11">
        <v>203</v>
      </c>
      <c r="AC131" s="11">
        <v>30.52</v>
      </c>
      <c r="AD131" s="11">
        <v>86.65</v>
      </c>
      <c r="AE131" s="11">
        <v>20.91</v>
      </c>
      <c r="AF131" s="11">
        <v>35.33</v>
      </c>
      <c r="AG131" s="346">
        <v>0.59</v>
      </c>
      <c r="AH131" s="11">
        <v>0.59</v>
      </c>
      <c r="AJ131" s="16">
        <f t="shared" si="22"/>
        <v>0</v>
      </c>
      <c r="AK131" s="16"/>
      <c r="AL131" s="355">
        <f t="shared" si="23"/>
        <v>6.6592356687898091</v>
      </c>
      <c r="AO131" s="11">
        <v>27</v>
      </c>
      <c r="AP131" s="11">
        <v>11.46</v>
      </c>
      <c r="AQ131" s="11">
        <v>33.94</v>
      </c>
      <c r="AR131" s="11">
        <v>13.94</v>
      </c>
      <c r="AS131" s="11">
        <v>23.76</v>
      </c>
      <c r="AT131" s="346">
        <v>0.57999999999999996</v>
      </c>
      <c r="AU131" s="16">
        <v>0.59</v>
      </c>
      <c r="AW131" s="16">
        <f t="shared" si="24"/>
        <v>1.0000000000000009E-2</v>
      </c>
      <c r="AX131" s="16"/>
      <c r="AY131" s="355">
        <f t="shared" si="25"/>
        <v>4.4394904458598718</v>
      </c>
    </row>
    <row r="132" spans="2:51" x14ac:dyDescent="0.25">
      <c r="B132" s="11">
        <v>113</v>
      </c>
      <c r="C132" s="11">
        <v>18.3</v>
      </c>
      <c r="D132" s="11">
        <v>63.4</v>
      </c>
      <c r="E132" s="11">
        <v>16.27</v>
      </c>
      <c r="F132" s="11">
        <v>31.98</v>
      </c>
      <c r="G132" s="346">
        <v>0.54</v>
      </c>
      <c r="H132" s="11">
        <v>0.51</v>
      </c>
      <c r="J132" s="16">
        <f t="shared" si="18"/>
        <v>-3.0000000000000027E-2</v>
      </c>
      <c r="K132" s="16"/>
      <c r="L132" s="355">
        <f t="shared" si="19"/>
        <v>5.1815286624203818</v>
      </c>
      <c r="O132" s="11">
        <v>108</v>
      </c>
      <c r="P132" s="11">
        <v>4.33</v>
      </c>
      <c r="Q132" s="11">
        <v>31.22</v>
      </c>
      <c r="R132" s="11">
        <v>8.86</v>
      </c>
      <c r="S132" s="11">
        <v>21.96</v>
      </c>
      <c r="T132" s="346">
        <v>0.37</v>
      </c>
      <c r="U132" s="11">
        <v>0.4</v>
      </c>
      <c r="W132" s="16">
        <f t="shared" si="20"/>
        <v>3.0000000000000027E-2</v>
      </c>
      <c r="X132" s="16"/>
      <c r="Y132" s="355">
        <f t="shared" si="21"/>
        <v>2.8216560509554136</v>
      </c>
      <c r="AB132" s="11">
        <v>131</v>
      </c>
      <c r="AC132" s="11">
        <v>20.149999999999999</v>
      </c>
      <c r="AD132" s="11">
        <v>71.61</v>
      </c>
      <c r="AE132" s="11">
        <v>21.01</v>
      </c>
      <c r="AF132" s="11">
        <v>37.99</v>
      </c>
      <c r="AG132" s="346">
        <v>0.53</v>
      </c>
      <c r="AH132" s="11">
        <v>0.55000000000000004</v>
      </c>
      <c r="AJ132" s="16">
        <f t="shared" si="22"/>
        <v>2.0000000000000018E-2</v>
      </c>
      <c r="AK132" s="16"/>
      <c r="AL132" s="355">
        <f t="shared" si="23"/>
        <v>6.6910828025477711</v>
      </c>
      <c r="AO132" s="11">
        <v>156</v>
      </c>
      <c r="AP132" s="11">
        <v>12.45</v>
      </c>
      <c r="AQ132" s="11">
        <v>34.049999999999997</v>
      </c>
      <c r="AR132" s="11">
        <v>13.94</v>
      </c>
      <c r="AS132" s="11">
        <v>22.29</v>
      </c>
      <c r="AT132" s="346">
        <v>0.6</v>
      </c>
      <c r="AU132" s="16">
        <v>0.63</v>
      </c>
      <c r="AW132" s="16">
        <f t="shared" si="24"/>
        <v>3.0000000000000027E-2</v>
      </c>
      <c r="AX132" s="16"/>
      <c r="AY132" s="355">
        <f t="shared" si="25"/>
        <v>4.4394904458598718</v>
      </c>
    </row>
    <row r="133" spans="2:51" x14ac:dyDescent="0.25">
      <c r="B133" s="11">
        <v>324</v>
      </c>
      <c r="C133" s="11">
        <v>18.100000000000001</v>
      </c>
      <c r="D133" s="11">
        <v>53.54</v>
      </c>
      <c r="E133" s="11">
        <v>16.399999999999999</v>
      </c>
      <c r="F133" s="11">
        <v>27.96</v>
      </c>
      <c r="G133" s="346">
        <v>0.57999999999999996</v>
      </c>
      <c r="H133" s="11">
        <v>0.59</v>
      </c>
      <c r="J133" s="16">
        <f t="shared" si="18"/>
        <v>1.0000000000000009E-2</v>
      </c>
      <c r="K133" s="16"/>
      <c r="L133" s="355">
        <f t="shared" si="19"/>
        <v>5.2229299363057322</v>
      </c>
      <c r="O133" s="11">
        <v>528</v>
      </c>
      <c r="P133" s="11">
        <v>5.64</v>
      </c>
      <c r="Q133" s="11">
        <v>24.79</v>
      </c>
      <c r="R133" s="11">
        <v>8.9499999999999993</v>
      </c>
      <c r="S133" s="11">
        <v>18.850000000000001</v>
      </c>
      <c r="T133" s="346">
        <v>0.48</v>
      </c>
      <c r="U133" s="11">
        <v>0.47</v>
      </c>
      <c r="W133" s="16">
        <f t="shared" si="20"/>
        <v>-1.0000000000000009E-2</v>
      </c>
      <c r="X133" s="16"/>
      <c r="Y133" s="355">
        <f t="shared" si="21"/>
        <v>2.8503184713375793</v>
      </c>
      <c r="AB133" s="11">
        <v>324</v>
      </c>
      <c r="AC133" s="11">
        <v>28.45</v>
      </c>
      <c r="AD133" s="11">
        <v>43.26</v>
      </c>
      <c r="AE133" s="11">
        <v>21.23</v>
      </c>
      <c r="AF133" s="11">
        <v>26.53</v>
      </c>
      <c r="AG133" s="346">
        <v>0.81</v>
      </c>
      <c r="AH133" s="11">
        <v>0.8</v>
      </c>
      <c r="AJ133" s="16">
        <f t="shared" si="22"/>
        <v>-1.0000000000000009E-2</v>
      </c>
      <c r="AK133" s="16"/>
      <c r="AL133" s="355">
        <f t="shared" si="23"/>
        <v>6.7611464968152868</v>
      </c>
      <c r="AO133" s="11">
        <v>258</v>
      </c>
      <c r="AP133" s="11">
        <v>13.1</v>
      </c>
      <c r="AQ133" s="11">
        <v>46.49</v>
      </c>
      <c r="AR133" s="11">
        <v>13.98</v>
      </c>
      <c r="AS133" s="11">
        <v>26.14</v>
      </c>
      <c r="AT133" s="346">
        <v>0.53</v>
      </c>
      <c r="AU133" s="16">
        <v>0.53</v>
      </c>
      <c r="AW133" s="16">
        <f t="shared" si="24"/>
        <v>0</v>
      </c>
      <c r="AX133" s="16"/>
      <c r="AY133" s="355">
        <f t="shared" si="25"/>
        <v>4.452229299363057</v>
      </c>
    </row>
    <row r="134" spans="2:51" x14ac:dyDescent="0.25">
      <c r="B134" s="11">
        <v>69</v>
      </c>
      <c r="C134" s="11">
        <v>16.010000000000002</v>
      </c>
      <c r="D134" s="11">
        <v>35.770000000000003</v>
      </c>
      <c r="E134" s="11">
        <v>16.41</v>
      </c>
      <c r="F134" s="11">
        <v>23.42</v>
      </c>
      <c r="G134" s="346">
        <v>0.67</v>
      </c>
      <c r="H134" s="11">
        <v>0.7</v>
      </c>
      <c r="J134" s="16">
        <f t="shared" si="18"/>
        <v>2.9999999999999916E-2</v>
      </c>
      <c r="K134" s="16"/>
      <c r="L134" s="355">
        <f t="shared" si="19"/>
        <v>5.2261146496815281</v>
      </c>
      <c r="O134" s="11">
        <v>126</v>
      </c>
      <c r="P134" s="11">
        <v>5.8</v>
      </c>
      <c r="Q134" s="11">
        <v>28.41</v>
      </c>
      <c r="R134" s="11">
        <v>8.98</v>
      </c>
      <c r="S134" s="11">
        <v>20.079999999999998</v>
      </c>
      <c r="T134" s="346">
        <v>0.45</v>
      </c>
      <c r="U134" s="11">
        <v>0.45</v>
      </c>
      <c r="W134" s="16">
        <f t="shared" si="20"/>
        <v>0</v>
      </c>
      <c r="X134" s="16"/>
      <c r="Y134" s="355">
        <f t="shared" si="21"/>
        <v>2.8598726114649682</v>
      </c>
      <c r="AB134" s="11">
        <v>108</v>
      </c>
      <c r="AC134" s="11">
        <v>27.36</v>
      </c>
      <c r="AD134" s="11">
        <v>88.16</v>
      </c>
      <c r="AE134" s="11">
        <v>21.26</v>
      </c>
      <c r="AF134" s="11">
        <v>37.299999999999997</v>
      </c>
      <c r="AG134" s="346">
        <v>0.56000000000000005</v>
      </c>
      <c r="AH134" s="11">
        <v>0.56999999999999995</v>
      </c>
      <c r="AJ134" s="16">
        <f t="shared" si="22"/>
        <v>9.9999999999998979E-3</v>
      </c>
      <c r="AK134" s="16"/>
      <c r="AL134" s="355">
        <f t="shared" si="23"/>
        <v>6.7707006369426752</v>
      </c>
      <c r="AO134" s="11">
        <v>448</v>
      </c>
      <c r="AP134" s="11">
        <v>13.15</v>
      </c>
      <c r="AQ134" s="11">
        <v>43.61</v>
      </c>
      <c r="AR134" s="11">
        <v>13.98</v>
      </c>
      <c r="AS134" s="11">
        <v>25.01</v>
      </c>
      <c r="AT134" s="346">
        <v>0.55000000000000004</v>
      </c>
      <c r="AU134" s="16">
        <v>0.56000000000000005</v>
      </c>
      <c r="AW134" s="16">
        <f t="shared" si="24"/>
        <v>1.0000000000000009E-2</v>
      </c>
      <c r="AX134" s="16"/>
      <c r="AY134" s="355">
        <f t="shared" si="25"/>
        <v>4.452229299363057</v>
      </c>
    </row>
    <row r="135" spans="2:51" x14ac:dyDescent="0.25">
      <c r="B135" s="11">
        <v>427</v>
      </c>
      <c r="C135" s="11">
        <v>15.44</v>
      </c>
      <c r="D135" s="11">
        <v>49.67</v>
      </c>
      <c r="E135" s="11">
        <v>16.68</v>
      </c>
      <c r="F135" s="11">
        <v>29.83</v>
      </c>
      <c r="G135" s="346">
        <v>0.56000000000000005</v>
      </c>
      <c r="H135" s="11">
        <v>0.56000000000000005</v>
      </c>
      <c r="J135" s="16">
        <f t="shared" si="18"/>
        <v>0</v>
      </c>
      <c r="K135" s="16"/>
      <c r="L135" s="355">
        <f t="shared" si="19"/>
        <v>5.3121019108280247</v>
      </c>
      <c r="O135" s="11">
        <v>410</v>
      </c>
      <c r="P135" s="11">
        <v>5.54</v>
      </c>
      <c r="Q135" s="11">
        <v>33.11</v>
      </c>
      <c r="R135" s="11">
        <v>9</v>
      </c>
      <c r="S135" s="11">
        <v>21.76</v>
      </c>
      <c r="T135" s="346">
        <v>0.41</v>
      </c>
      <c r="U135" s="11">
        <v>0.41</v>
      </c>
      <c r="W135" s="16">
        <f t="shared" si="20"/>
        <v>0</v>
      </c>
      <c r="X135" s="16"/>
      <c r="Y135" s="355">
        <f t="shared" si="21"/>
        <v>2.8662420382165603</v>
      </c>
      <c r="AB135" s="11">
        <v>153</v>
      </c>
      <c r="AC135" s="11">
        <v>30.61</v>
      </c>
      <c r="AD135" s="11">
        <v>65.28</v>
      </c>
      <c r="AE135" s="11">
        <v>21.36</v>
      </c>
      <c r="AF135" s="11">
        <v>30.97</v>
      </c>
      <c r="AG135" s="346">
        <v>0.68</v>
      </c>
      <c r="AH135" s="11">
        <v>0.69</v>
      </c>
      <c r="AJ135" s="16">
        <f t="shared" si="22"/>
        <v>9.9999999999998979E-3</v>
      </c>
      <c r="AK135" s="16"/>
      <c r="AL135" s="355">
        <f t="shared" si="23"/>
        <v>6.8025477707006363</v>
      </c>
      <c r="AO135" s="11">
        <v>70</v>
      </c>
      <c r="AP135" s="11">
        <v>11.79</v>
      </c>
      <c r="AQ135" s="11">
        <v>37.11</v>
      </c>
      <c r="AR135" s="11">
        <v>14.02</v>
      </c>
      <c r="AS135" s="11">
        <v>23.67</v>
      </c>
      <c r="AT135" s="346">
        <v>0.56000000000000005</v>
      </c>
      <c r="AU135" s="16">
        <v>0.59</v>
      </c>
      <c r="AW135" s="16">
        <f t="shared" si="24"/>
        <v>2.9999999999999916E-2</v>
      </c>
      <c r="AX135" s="16"/>
      <c r="AY135" s="355">
        <f t="shared" si="25"/>
        <v>4.4649681528662422</v>
      </c>
    </row>
    <row r="136" spans="2:51" x14ac:dyDescent="0.25">
      <c r="B136" s="11">
        <v>284</v>
      </c>
      <c r="C136" s="11">
        <v>18.43</v>
      </c>
      <c r="D136" s="11">
        <v>47.93</v>
      </c>
      <c r="E136" s="11">
        <v>16.78</v>
      </c>
      <c r="F136" s="11">
        <v>26.75</v>
      </c>
      <c r="G136" s="346">
        <v>0.62</v>
      </c>
      <c r="H136" s="11">
        <v>0.63</v>
      </c>
      <c r="J136" s="16">
        <f t="shared" si="18"/>
        <v>1.0000000000000009E-2</v>
      </c>
      <c r="K136" s="16"/>
      <c r="L136" s="355">
        <f t="shared" si="19"/>
        <v>5.3439490445859876</v>
      </c>
      <c r="O136" s="11">
        <v>361</v>
      </c>
      <c r="P136" s="11">
        <v>5.53</v>
      </c>
      <c r="Q136" s="11">
        <v>32.520000000000003</v>
      </c>
      <c r="R136" s="11">
        <v>9.0299999999999994</v>
      </c>
      <c r="S136" s="11">
        <v>21.52</v>
      </c>
      <c r="T136" s="346">
        <v>0.41</v>
      </c>
      <c r="U136" s="11">
        <v>0.42</v>
      </c>
      <c r="W136" s="16">
        <f t="shared" si="20"/>
        <v>1.0000000000000009E-2</v>
      </c>
      <c r="X136" s="16"/>
      <c r="Y136" s="355">
        <f t="shared" si="21"/>
        <v>2.8757961783439487</v>
      </c>
      <c r="AB136" s="11">
        <v>242</v>
      </c>
      <c r="AC136" s="11">
        <v>30.79</v>
      </c>
      <c r="AD136" s="11">
        <v>79.44</v>
      </c>
      <c r="AE136" s="11">
        <v>21.53</v>
      </c>
      <c r="AF136" s="11">
        <v>34.159999999999997</v>
      </c>
      <c r="AG136" s="346">
        <v>0.62</v>
      </c>
      <c r="AH136" s="11">
        <v>0.63</v>
      </c>
      <c r="AJ136" s="16">
        <f t="shared" si="22"/>
        <v>1.0000000000000009E-2</v>
      </c>
      <c r="AK136" s="16"/>
      <c r="AL136" s="355">
        <f t="shared" si="23"/>
        <v>6.8566878980891719</v>
      </c>
      <c r="AO136" s="11">
        <v>76</v>
      </c>
      <c r="AP136" s="11">
        <v>13.32</v>
      </c>
      <c r="AQ136" s="11">
        <v>34.67</v>
      </c>
      <c r="AR136" s="11">
        <v>14.03</v>
      </c>
      <c r="AS136" s="11">
        <v>22.32</v>
      </c>
      <c r="AT136" s="346">
        <v>0.62</v>
      </c>
      <c r="AU136" s="16">
        <v>0.63</v>
      </c>
      <c r="AW136" s="16">
        <f t="shared" si="24"/>
        <v>1.0000000000000009E-2</v>
      </c>
      <c r="AX136" s="16"/>
      <c r="AY136" s="355">
        <f t="shared" si="25"/>
        <v>4.468152866242038</v>
      </c>
    </row>
    <row r="137" spans="2:51" x14ac:dyDescent="0.25">
      <c r="B137" s="11">
        <v>345</v>
      </c>
      <c r="C137" s="11">
        <v>17.61</v>
      </c>
      <c r="D137" s="11">
        <v>51.45</v>
      </c>
      <c r="E137" s="11">
        <v>16.989999999999998</v>
      </c>
      <c r="F137" s="11">
        <v>27.55</v>
      </c>
      <c r="G137" s="346">
        <v>0.57999999999999996</v>
      </c>
      <c r="H137" s="11">
        <v>0.62</v>
      </c>
      <c r="J137" s="16">
        <f t="shared" si="18"/>
        <v>4.0000000000000036E-2</v>
      </c>
      <c r="K137" s="16"/>
      <c r="L137" s="355">
        <f t="shared" si="19"/>
        <v>5.4108280254777066</v>
      </c>
      <c r="O137" s="11">
        <v>237</v>
      </c>
      <c r="P137" s="11">
        <v>5.13</v>
      </c>
      <c r="Q137" s="11">
        <v>25.79</v>
      </c>
      <c r="R137" s="11">
        <v>9.1</v>
      </c>
      <c r="S137" s="11">
        <v>20.55</v>
      </c>
      <c r="T137" s="346">
        <v>0.45</v>
      </c>
      <c r="U137" s="11">
        <v>0.44</v>
      </c>
      <c r="W137" s="16">
        <f t="shared" si="20"/>
        <v>-1.0000000000000009E-2</v>
      </c>
      <c r="X137" s="16"/>
      <c r="Y137" s="355">
        <f t="shared" si="21"/>
        <v>2.8980891719745219</v>
      </c>
      <c r="AB137" s="11">
        <v>221</v>
      </c>
      <c r="AC137" s="11">
        <v>24.74</v>
      </c>
      <c r="AD137" s="11">
        <v>101.77</v>
      </c>
      <c r="AE137" s="11">
        <v>21.58</v>
      </c>
      <c r="AF137" s="11">
        <v>42.34</v>
      </c>
      <c r="AG137" s="346">
        <v>0.49</v>
      </c>
      <c r="AH137" s="11">
        <v>0.51</v>
      </c>
      <c r="AJ137" s="16">
        <f t="shared" si="22"/>
        <v>2.0000000000000018E-2</v>
      </c>
      <c r="AK137" s="16"/>
      <c r="AL137" s="355">
        <f t="shared" si="23"/>
        <v>6.872611464968152</v>
      </c>
      <c r="AO137" s="11">
        <v>229</v>
      </c>
      <c r="AP137" s="11">
        <v>12.68</v>
      </c>
      <c r="AQ137" s="11">
        <v>28.69</v>
      </c>
      <c r="AR137" s="11">
        <v>14.03</v>
      </c>
      <c r="AS137" s="11">
        <v>20.149999999999999</v>
      </c>
      <c r="AT137" s="346">
        <v>0.66</v>
      </c>
      <c r="AU137" s="16">
        <v>0.7</v>
      </c>
      <c r="AW137" s="16">
        <f t="shared" si="24"/>
        <v>3.9999999999999925E-2</v>
      </c>
      <c r="AX137" s="16"/>
      <c r="AY137" s="355">
        <f t="shared" si="25"/>
        <v>4.468152866242038</v>
      </c>
    </row>
    <row r="138" spans="2:51" x14ac:dyDescent="0.25">
      <c r="B138" s="11">
        <v>258</v>
      </c>
      <c r="C138" s="11">
        <v>19.260000000000002</v>
      </c>
      <c r="D138" s="11">
        <v>37.58</v>
      </c>
      <c r="E138" s="11">
        <v>17.04</v>
      </c>
      <c r="F138" s="11">
        <v>23.59</v>
      </c>
      <c r="G138" s="346">
        <v>0.72</v>
      </c>
      <c r="H138" s="11">
        <v>0.72</v>
      </c>
      <c r="J138" s="16">
        <f t="shared" si="18"/>
        <v>0</v>
      </c>
      <c r="K138" s="16"/>
      <c r="L138" s="355">
        <f t="shared" si="19"/>
        <v>5.4267515923566876</v>
      </c>
      <c r="O138" s="11">
        <v>58</v>
      </c>
      <c r="P138" s="11">
        <v>5.83</v>
      </c>
      <c r="Q138" s="11">
        <v>27.29</v>
      </c>
      <c r="R138" s="11">
        <v>9.1300000000000008</v>
      </c>
      <c r="S138" s="11">
        <v>19.61</v>
      </c>
      <c r="T138" s="346">
        <v>0.46</v>
      </c>
      <c r="U138" s="11">
        <v>0.47</v>
      </c>
      <c r="W138" s="16">
        <f t="shared" si="20"/>
        <v>9.9999999999999534E-3</v>
      </c>
      <c r="X138" s="16"/>
      <c r="Y138" s="355">
        <f t="shared" si="21"/>
        <v>2.9076433121019112</v>
      </c>
      <c r="AB138" s="11">
        <v>212</v>
      </c>
      <c r="AC138" s="11">
        <v>30.37</v>
      </c>
      <c r="AD138" s="11">
        <v>81.11</v>
      </c>
      <c r="AE138" s="11">
        <v>21.73</v>
      </c>
      <c r="AF138" s="11">
        <v>35.49</v>
      </c>
      <c r="AG138" s="346">
        <v>0.61</v>
      </c>
      <c r="AH138" s="11">
        <v>0.61</v>
      </c>
      <c r="AJ138" s="16">
        <f t="shared" si="22"/>
        <v>0</v>
      </c>
      <c r="AK138" s="16"/>
      <c r="AL138" s="355">
        <f t="shared" si="23"/>
        <v>6.920382165605095</v>
      </c>
      <c r="AO138" s="11">
        <v>153</v>
      </c>
      <c r="AP138" s="11">
        <v>12.66</v>
      </c>
      <c r="AQ138" s="11">
        <v>27.88</v>
      </c>
      <c r="AR138" s="11">
        <v>14.05</v>
      </c>
      <c r="AS138" s="11">
        <v>20.309999999999999</v>
      </c>
      <c r="AT138" s="346">
        <v>0.67</v>
      </c>
      <c r="AU138" s="16">
        <v>0.69</v>
      </c>
      <c r="AW138" s="16">
        <f t="shared" si="24"/>
        <v>1.9999999999999907E-2</v>
      </c>
      <c r="AX138" s="16"/>
      <c r="AY138" s="355">
        <f t="shared" si="25"/>
        <v>4.4745222929936306</v>
      </c>
    </row>
    <row r="139" spans="2:51" x14ac:dyDescent="0.25">
      <c r="B139" s="11">
        <v>248</v>
      </c>
      <c r="C139" s="11">
        <v>14.6</v>
      </c>
      <c r="D139" s="11">
        <v>45.36</v>
      </c>
      <c r="E139" s="11">
        <v>17.190000000000001</v>
      </c>
      <c r="F139" s="11">
        <v>27.6</v>
      </c>
      <c r="G139" s="346">
        <v>0.56999999999999995</v>
      </c>
      <c r="H139" s="11">
        <v>0.62</v>
      </c>
      <c r="J139" s="16">
        <f t="shared" si="18"/>
        <v>5.0000000000000044E-2</v>
      </c>
      <c r="K139" s="16"/>
      <c r="L139" s="355">
        <f t="shared" si="19"/>
        <v>5.4745222929936306</v>
      </c>
      <c r="O139" s="11">
        <v>266</v>
      </c>
      <c r="P139" s="11">
        <v>5.98</v>
      </c>
      <c r="Q139" s="11">
        <v>18.95</v>
      </c>
      <c r="R139" s="11">
        <v>9.1300000000000008</v>
      </c>
      <c r="S139" s="11">
        <v>16.48</v>
      </c>
      <c r="T139" s="346">
        <v>0.56000000000000005</v>
      </c>
      <c r="U139" s="11">
        <v>0.55000000000000004</v>
      </c>
      <c r="W139" s="16">
        <f t="shared" si="20"/>
        <v>-1.0000000000000009E-2</v>
      </c>
      <c r="X139" s="16"/>
      <c r="Y139" s="355">
        <f t="shared" si="21"/>
        <v>2.9076433121019112</v>
      </c>
      <c r="AB139" s="11">
        <v>174</v>
      </c>
      <c r="AC139" s="11">
        <v>32.07</v>
      </c>
      <c r="AD139" s="11">
        <v>71.06</v>
      </c>
      <c r="AE139" s="11">
        <v>21.73</v>
      </c>
      <c r="AF139" s="11">
        <v>32.06</v>
      </c>
      <c r="AG139" s="346">
        <v>0.67</v>
      </c>
      <c r="AH139" s="11">
        <v>0.68</v>
      </c>
      <c r="AJ139" s="16">
        <f t="shared" si="22"/>
        <v>1.0000000000000009E-2</v>
      </c>
      <c r="AK139" s="16"/>
      <c r="AL139" s="355">
        <f t="shared" si="23"/>
        <v>6.920382165605095</v>
      </c>
      <c r="AO139" s="11">
        <v>65</v>
      </c>
      <c r="AP139" s="11">
        <v>12.72</v>
      </c>
      <c r="AQ139" s="11">
        <v>51.72</v>
      </c>
      <c r="AR139" s="11">
        <v>14.09</v>
      </c>
      <c r="AS139" s="11">
        <v>27.75</v>
      </c>
      <c r="AT139" s="346">
        <v>0.5</v>
      </c>
      <c r="AU139" s="16">
        <v>0.51</v>
      </c>
      <c r="AW139" s="16">
        <f t="shared" si="24"/>
        <v>1.0000000000000009E-2</v>
      </c>
      <c r="AX139" s="16"/>
      <c r="AY139" s="355">
        <f t="shared" si="25"/>
        <v>4.4872611464968148</v>
      </c>
    </row>
    <row r="140" spans="2:51" x14ac:dyDescent="0.25">
      <c r="B140" s="11">
        <v>303</v>
      </c>
      <c r="C140" s="11">
        <v>18.420000000000002</v>
      </c>
      <c r="D140" s="11">
        <v>42.42</v>
      </c>
      <c r="E140" s="11">
        <v>17.21</v>
      </c>
      <c r="F140" s="11">
        <v>25.6</v>
      </c>
      <c r="G140" s="346">
        <v>0.66</v>
      </c>
      <c r="H140" s="11">
        <v>0.67</v>
      </c>
      <c r="J140" s="16">
        <f t="shared" si="18"/>
        <v>1.0000000000000009E-2</v>
      </c>
      <c r="K140" s="16"/>
      <c r="L140" s="355">
        <f t="shared" si="19"/>
        <v>5.4808917197452232</v>
      </c>
      <c r="O140" s="11">
        <v>422</v>
      </c>
      <c r="P140" s="11">
        <v>5.28</v>
      </c>
      <c r="Q140" s="11">
        <v>34.299999999999997</v>
      </c>
      <c r="R140" s="11">
        <v>9.1300000000000008</v>
      </c>
      <c r="S140" s="11">
        <v>22.58</v>
      </c>
      <c r="T140" s="346">
        <v>0.39</v>
      </c>
      <c r="U140" s="11">
        <v>0.4</v>
      </c>
      <c r="W140" s="16">
        <f t="shared" si="20"/>
        <v>1.0000000000000009E-2</v>
      </c>
      <c r="X140" s="16"/>
      <c r="Y140" s="355">
        <f t="shared" si="21"/>
        <v>2.9076433121019112</v>
      </c>
      <c r="AB140" s="11">
        <v>45</v>
      </c>
      <c r="AC140" s="11">
        <v>28.02</v>
      </c>
      <c r="AD140" s="11">
        <v>119.5</v>
      </c>
      <c r="AE140" s="11">
        <v>21.83</v>
      </c>
      <c r="AF140" s="11">
        <v>43.47</v>
      </c>
      <c r="AG140" s="346">
        <v>0.48</v>
      </c>
      <c r="AH140" s="11">
        <v>0.5</v>
      </c>
      <c r="AJ140" s="16">
        <f t="shared" si="22"/>
        <v>2.0000000000000018E-2</v>
      </c>
      <c r="AK140" s="16"/>
      <c r="AL140" s="355">
        <f t="shared" si="23"/>
        <v>6.9522292993630561</v>
      </c>
      <c r="AO140" s="11">
        <v>88</v>
      </c>
      <c r="AP140" s="11">
        <v>12.9</v>
      </c>
      <c r="AQ140" s="11">
        <v>43.06</v>
      </c>
      <c r="AR140" s="11">
        <v>14.12</v>
      </c>
      <c r="AS140" s="11">
        <v>25.03</v>
      </c>
      <c r="AT140" s="346">
        <v>0.55000000000000004</v>
      </c>
      <c r="AU140" s="16">
        <v>0.56000000000000005</v>
      </c>
      <c r="AW140" s="16">
        <f t="shared" si="24"/>
        <v>1.0000000000000009E-2</v>
      </c>
      <c r="AX140" s="16"/>
      <c r="AY140" s="355">
        <f t="shared" si="25"/>
        <v>4.4968152866242033</v>
      </c>
    </row>
    <row r="141" spans="2:51" x14ac:dyDescent="0.25">
      <c r="B141" s="11">
        <v>320</v>
      </c>
      <c r="C141" s="11">
        <v>16.260000000000002</v>
      </c>
      <c r="D141" s="11">
        <v>39.4</v>
      </c>
      <c r="E141" s="11">
        <v>17.25</v>
      </c>
      <c r="F141" s="11">
        <v>25.07</v>
      </c>
      <c r="G141" s="346">
        <v>0.64</v>
      </c>
      <c r="H141" s="11">
        <v>0.69</v>
      </c>
      <c r="J141" s="16">
        <f t="shared" si="18"/>
        <v>4.9999999999999933E-2</v>
      </c>
      <c r="K141" s="16"/>
      <c r="L141" s="355">
        <f t="shared" si="19"/>
        <v>5.4936305732484074</v>
      </c>
      <c r="O141" s="11">
        <v>556</v>
      </c>
      <c r="P141" s="11">
        <v>5.7</v>
      </c>
      <c r="Q141" s="11">
        <v>24.28</v>
      </c>
      <c r="R141" s="11">
        <v>9.2200000000000006</v>
      </c>
      <c r="S141" s="11">
        <v>18.920000000000002</v>
      </c>
      <c r="T141" s="346">
        <v>0.48</v>
      </c>
      <c r="U141" s="11">
        <v>0.49</v>
      </c>
      <c r="W141" s="16">
        <f t="shared" si="20"/>
        <v>1.0000000000000009E-2</v>
      </c>
      <c r="X141" s="16"/>
      <c r="Y141" s="355">
        <f t="shared" si="21"/>
        <v>2.9363057324840764</v>
      </c>
      <c r="AB141" s="11">
        <v>100</v>
      </c>
      <c r="AC141" s="11">
        <v>31.92</v>
      </c>
      <c r="AD141" s="11">
        <v>84.36</v>
      </c>
      <c r="AE141" s="11">
        <v>21.85</v>
      </c>
      <c r="AF141" s="11">
        <v>35.590000000000003</v>
      </c>
      <c r="AG141" s="346">
        <v>0.62</v>
      </c>
      <c r="AH141" s="11">
        <v>0.61</v>
      </c>
      <c r="AJ141" s="16">
        <f t="shared" si="22"/>
        <v>-1.0000000000000009E-2</v>
      </c>
      <c r="AK141" s="16"/>
      <c r="AL141" s="355">
        <f t="shared" si="23"/>
        <v>6.9585987261146496</v>
      </c>
      <c r="AO141" s="11">
        <v>257</v>
      </c>
      <c r="AP141" s="11">
        <v>10.99</v>
      </c>
      <c r="AQ141" s="11">
        <v>27.02</v>
      </c>
      <c r="AR141" s="11">
        <v>14.12</v>
      </c>
      <c r="AS141" s="11">
        <v>21.04</v>
      </c>
      <c r="AT141" s="346">
        <v>0.64</v>
      </c>
      <c r="AU141" s="16">
        <v>0.67</v>
      </c>
      <c r="AW141" s="16">
        <f t="shared" si="24"/>
        <v>3.0000000000000027E-2</v>
      </c>
      <c r="AX141" s="16"/>
      <c r="AY141" s="355">
        <f t="shared" si="25"/>
        <v>4.4968152866242033</v>
      </c>
    </row>
    <row r="142" spans="2:51" x14ac:dyDescent="0.25">
      <c r="B142" s="11">
        <v>428</v>
      </c>
      <c r="C142" s="11">
        <v>18.940000000000001</v>
      </c>
      <c r="D142" s="11">
        <v>61.9</v>
      </c>
      <c r="E142" s="11">
        <v>17.25</v>
      </c>
      <c r="F142" s="11">
        <v>31.97</v>
      </c>
      <c r="G142" s="346">
        <v>0.55000000000000004</v>
      </c>
      <c r="H142" s="11">
        <v>0.54</v>
      </c>
      <c r="J142" s="16">
        <f t="shared" si="18"/>
        <v>-1.0000000000000009E-2</v>
      </c>
      <c r="K142" s="16"/>
      <c r="L142" s="355">
        <f t="shared" si="19"/>
        <v>5.4936305732484074</v>
      </c>
      <c r="O142" s="11">
        <v>492</v>
      </c>
      <c r="P142" s="11">
        <v>5.76</v>
      </c>
      <c r="Q142" s="11">
        <v>36.799999999999997</v>
      </c>
      <c r="R142" s="11">
        <v>9.25</v>
      </c>
      <c r="S142" s="11">
        <v>23.35</v>
      </c>
      <c r="T142" s="346">
        <v>0.4</v>
      </c>
      <c r="U142" s="11">
        <v>0.4</v>
      </c>
      <c r="W142" s="16">
        <f t="shared" si="20"/>
        <v>0</v>
      </c>
      <c r="X142" s="16"/>
      <c r="Y142" s="355">
        <f t="shared" si="21"/>
        <v>2.9458598726114649</v>
      </c>
      <c r="AB142" s="11">
        <v>214</v>
      </c>
      <c r="AC142" s="11">
        <v>30.94</v>
      </c>
      <c r="AD142" s="11">
        <v>100.99</v>
      </c>
      <c r="AE142" s="11">
        <v>21.96</v>
      </c>
      <c r="AF142" s="11">
        <v>44.08</v>
      </c>
      <c r="AG142" s="346">
        <v>0.55000000000000004</v>
      </c>
      <c r="AH142" s="11">
        <v>0.5</v>
      </c>
      <c r="AJ142" s="16">
        <f t="shared" si="22"/>
        <v>-5.0000000000000044E-2</v>
      </c>
      <c r="AK142" s="16"/>
      <c r="AL142" s="355">
        <f t="shared" si="23"/>
        <v>6.9936305732484074</v>
      </c>
      <c r="AO142" s="11">
        <v>313</v>
      </c>
      <c r="AP142" s="11">
        <v>12.64</v>
      </c>
      <c r="AQ142" s="11">
        <v>28.88</v>
      </c>
      <c r="AR142" s="11">
        <v>14.12</v>
      </c>
      <c r="AS142" s="11">
        <v>20.95</v>
      </c>
      <c r="AT142" s="346">
        <v>0.66</v>
      </c>
      <c r="AU142" s="16">
        <v>0.67</v>
      </c>
      <c r="AW142" s="16">
        <f t="shared" si="24"/>
        <v>1.0000000000000009E-2</v>
      </c>
      <c r="AX142" s="16"/>
      <c r="AY142" s="355">
        <f t="shared" si="25"/>
        <v>4.4968152866242033</v>
      </c>
    </row>
    <row r="143" spans="2:51" x14ac:dyDescent="0.25">
      <c r="B143" s="11">
        <v>440</v>
      </c>
      <c r="C143" s="11">
        <v>16.77</v>
      </c>
      <c r="D143" s="11">
        <v>59.41</v>
      </c>
      <c r="E143" s="11">
        <v>17.34</v>
      </c>
      <c r="F143" s="11">
        <v>31.85</v>
      </c>
      <c r="G143" s="346">
        <v>0.53</v>
      </c>
      <c r="H143" s="11">
        <v>0.54</v>
      </c>
      <c r="J143" s="16">
        <f t="shared" si="18"/>
        <v>1.0000000000000009E-2</v>
      </c>
      <c r="K143" s="16"/>
      <c r="L143" s="355">
        <f t="shared" si="19"/>
        <v>5.5222929936305727</v>
      </c>
      <c r="O143" s="11">
        <v>118</v>
      </c>
      <c r="P143" s="11">
        <v>5.59</v>
      </c>
      <c r="Q143" s="11">
        <v>33.83</v>
      </c>
      <c r="R143" s="11">
        <v>9.2899999999999991</v>
      </c>
      <c r="S143" s="11">
        <v>23.26</v>
      </c>
      <c r="T143" s="346">
        <v>0.41</v>
      </c>
      <c r="U143" s="11">
        <v>0.4</v>
      </c>
      <c r="W143" s="16">
        <f t="shared" si="20"/>
        <v>-9.9999999999999534E-3</v>
      </c>
      <c r="X143" s="16"/>
      <c r="Y143" s="355">
        <f t="shared" si="21"/>
        <v>2.9585987261146491</v>
      </c>
      <c r="AB143" s="11">
        <v>224</v>
      </c>
      <c r="AC143" s="11">
        <v>31.48</v>
      </c>
      <c r="AD143" s="11">
        <v>84.3</v>
      </c>
      <c r="AE143" s="11">
        <v>21.99</v>
      </c>
      <c r="AF143" s="11">
        <v>35.18</v>
      </c>
      <c r="AG143" s="346">
        <v>0.61</v>
      </c>
      <c r="AH143" s="11">
        <v>0.63</v>
      </c>
      <c r="AJ143" s="16">
        <f t="shared" si="22"/>
        <v>2.0000000000000018E-2</v>
      </c>
      <c r="AK143" s="16"/>
      <c r="AL143" s="355">
        <f t="shared" si="23"/>
        <v>7.0031847133757958</v>
      </c>
      <c r="AO143" s="11">
        <v>357</v>
      </c>
      <c r="AP143" s="11">
        <v>10.71</v>
      </c>
      <c r="AQ143" s="11">
        <v>37.82</v>
      </c>
      <c r="AR143" s="11">
        <v>14.12</v>
      </c>
      <c r="AS143" s="11">
        <v>24.2</v>
      </c>
      <c r="AT143" s="346">
        <v>0.53</v>
      </c>
      <c r="AU143" s="16">
        <v>0.57999999999999996</v>
      </c>
      <c r="AW143" s="16">
        <f t="shared" si="24"/>
        <v>4.9999999999999933E-2</v>
      </c>
      <c r="AX143" s="16"/>
      <c r="AY143" s="355">
        <f t="shared" si="25"/>
        <v>4.4968152866242033</v>
      </c>
    </row>
    <row r="144" spans="2:51" x14ac:dyDescent="0.25">
      <c r="B144" s="11">
        <v>306</v>
      </c>
      <c r="C144" s="11">
        <v>15.08</v>
      </c>
      <c r="D144" s="11">
        <v>33.07</v>
      </c>
      <c r="E144" s="11">
        <v>17.37</v>
      </c>
      <c r="F144" s="11">
        <v>23.82</v>
      </c>
      <c r="G144" s="346">
        <v>0.68</v>
      </c>
      <c r="H144" s="11">
        <v>0.73</v>
      </c>
      <c r="J144" s="16">
        <f t="shared" si="18"/>
        <v>4.9999999999999933E-2</v>
      </c>
      <c r="K144" s="16"/>
      <c r="L144" s="355">
        <f t="shared" si="19"/>
        <v>5.531847133757962</v>
      </c>
      <c r="O144" s="11">
        <v>61</v>
      </c>
      <c r="P144" s="11">
        <v>5.31</v>
      </c>
      <c r="Q144" s="11">
        <v>24.09</v>
      </c>
      <c r="R144" s="11">
        <v>9.34</v>
      </c>
      <c r="S144" s="11">
        <v>19.7</v>
      </c>
      <c r="T144" s="346">
        <v>0.47</v>
      </c>
      <c r="U144" s="11">
        <v>0.47</v>
      </c>
      <c r="W144" s="16">
        <f t="shared" si="20"/>
        <v>0</v>
      </c>
      <c r="X144" s="16"/>
      <c r="Y144" s="355">
        <f t="shared" si="21"/>
        <v>2.9745222929936306</v>
      </c>
      <c r="AB144" s="11">
        <v>106</v>
      </c>
      <c r="AC144" s="11">
        <v>31.81</v>
      </c>
      <c r="AD144" s="11">
        <v>100.35</v>
      </c>
      <c r="AE144" s="11">
        <v>22.02</v>
      </c>
      <c r="AF144" s="11">
        <v>41.35</v>
      </c>
      <c r="AG144" s="346">
        <v>0.56000000000000005</v>
      </c>
      <c r="AH144" s="11">
        <v>0.53</v>
      </c>
      <c r="AJ144" s="16">
        <f t="shared" si="22"/>
        <v>-3.0000000000000027E-2</v>
      </c>
      <c r="AK144" s="16"/>
      <c r="AL144" s="355">
        <f t="shared" si="23"/>
        <v>7.0127388535031843</v>
      </c>
      <c r="AO144" s="11">
        <v>151</v>
      </c>
      <c r="AP144" s="11">
        <v>12.92</v>
      </c>
      <c r="AQ144" s="11">
        <v>43.08</v>
      </c>
      <c r="AR144" s="11">
        <v>14.14</v>
      </c>
      <c r="AS144" s="11">
        <v>25.44</v>
      </c>
      <c r="AT144" s="346">
        <v>0.55000000000000004</v>
      </c>
      <c r="AU144" s="16">
        <v>0.56000000000000005</v>
      </c>
      <c r="AW144" s="16">
        <f t="shared" si="24"/>
        <v>1.0000000000000009E-2</v>
      </c>
      <c r="AX144" s="16"/>
      <c r="AY144" s="355">
        <f t="shared" si="25"/>
        <v>4.5031847133757958</v>
      </c>
    </row>
    <row r="145" spans="2:51" x14ac:dyDescent="0.25">
      <c r="B145" s="11">
        <v>129</v>
      </c>
      <c r="C145" s="11">
        <v>15.55</v>
      </c>
      <c r="D145" s="11">
        <v>66.14</v>
      </c>
      <c r="E145" s="11">
        <v>17.399999999999999</v>
      </c>
      <c r="F145" s="11">
        <v>33.049999999999997</v>
      </c>
      <c r="G145" s="346">
        <v>0.48</v>
      </c>
      <c r="H145" s="11">
        <v>0.53</v>
      </c>
      <c r="J145" s="16">
        <f t="shared" si="18"/>
        <v>5.0000000000000044E-2</v>
      </c>
      <c r="K145" s="16"/>
      <c r="L145" s="355">
        <f t="shared" si="19"/>
        <v>5.5414012738853495</v>
      </c>
      <c r="O145" s="11">
        <v>314</v>
      </c>
      <c r="P145" s="11">
        <v>5</v>
      </c>
      <c r="Q145" s="11">
        <v>30.13</v>
      </c>
      <c r="R145" s="11">
        <v>9.34</v>
      </c>
      <c r="S145" s="11">
        <v>21.32</v>
      </c>
      <c r="T145" s="346">
        <v>0.41</v>
      </c>
      <c r="U145" s="11">
        <v>0.44</v>
      </c>
      <c r="W145" s="16">
        <f t="shared" si="20"/>
        <v>3.0000000000000027E-2</v>
      </c>
      <c r="X145" s="16"/>
      <c r="Y145" s="355">
        <f t="shared" si="21"/>
        <v>2.9745222929936306</v>
      </c>
      <c r="AB145" s="11">
        <v>128</v>
      </c>
      <c r="AC145" s="11">
        <v>23.6</v>
      </c>
      <c r="AD145" s="11">
        <v>90.28</v>
      </c>
      <c r="AE145" s="11">
        <v>22.14</v>
      </c>
      <c r="AF145" s="11">
        <v>39.090000000000003</v>
      </c>
      <c r="AG145" s="346">
        <v>0.51</v>
      </c>
      <c r="AH145" s="11">
        <v>0.56999999999999995</v>
      </c>
      <c r="AJ145" s="16">
        <f t="shared" si="22"/>
        <v>5.9999999999999942E-2</v>
      </c>
      <c r="AK145" s="16"/>
      <c r="AL145" s="355">
        <f t="shared" si="23"/>
        <v>7.0509554140127388</v>
      </c>
      <c r="AO145" s="11">
        <v>134</v>
      </c>
      <c r="AP145" s="11">
        <v>12.09</v>
      </c>
      <c r="AQ145" s="11">
        <v>28.28</v>
      </c>
      <c r="AR145" s="11">
        <v>14.16</v>
      </c>
      <c r="AS145" s="11">
        <v>20.260000000000002</v>
      </c>
      <c r="AT145" s="346">
        <v>0.65</v>
      </c>
      <c r="AU145" s="16">
        <v>0.7</v>
      </c>
      <c r="AW145" s="16">
        <f t="shared" si="24"/>
        <v>4.9999999999999933E-2</v>
      </c>
      <c r="AX145" s="16"/>
      <c r="AY145" s="355">
        <f t="shared" si="25"/>
        <v>4.5095541401273884</v>
      </c>
    </row>
    <row r="146" spans="2:51" x14ac:dyDescent="0.25">
      <c r="B146" s="11">
        <v>418</v>
      </c>
      <c r="C146" s="11">
        <v>18.68</v>
      </c>
      <c r="D146" s="11">
        <v>63.38</v>
      </c>
      <c r="E146" s="11">
        <v>17.41</v>
      </c>
      <c r="F146" s="11">
        <v>32.46</v>
      </c>
      <c r="G146" s="346">
        <v>0.54</v>
      </c>
      <c r="H146" s="11">
        <v>0.54</v>
      </c>
      <c r="J146" s="16">
        <f t="shared" si="18"/>
        <v>0</v>
      </c>
      <c r="K146" s="16"/>
      <c r="L146" s="355">
        <f t="shared" si="19"/>
        <v>5.5445859872611463</v>
      </c>
      <c r="O146" s="11">
        <v>479</v>
      </c>
      <c r="P146" s="11">
        <v>5.7</v>
      </c>
      <c r="Q146" s="11">
        <v>32.159999999999997</v>
      </c>
      <c r="R146" s="11">
        <v>9.3800000000000008</v>
      </c>
      <c r="S146" s="11">
        <v>21.62</v>
      </c>
      <c r="T146" s="346">
        <v>0.42</v>
      </c>
      <c r="U146" s="11">
        <v>0.43</v>
      </c>
      <c r="W146" s="16">
        <f t="shared" si="20"/>
        <v>1.0000000000000009E-2</v>
      </c>
      <c r="X146" s="16"/>
      <c r="Y146" s="355">
        <f t="shared" si="21"/>
        <v>2.9872611464968153</v>
      </c>
      <c r="AB146" s="11">
        <v>74</v>
      </c>
      <c r="AC146" s="11">
        <v>24.72</v>
      </c>
      <c r="AD146" s="11">
        <v>92.57</v>
      </c>
      <c r="AE146" s="11">
        <v>22.25</v>
      </c>
      <c r="AF146" s="11">
        <v>37.869999999999997</v>
      </c>
      <c r="AG146" s="346">
        <v>0.52</v>
      </c>
      <c r="AH146" s="11">
        <v>0.59</v>
      </c>
      <c r="AJ146" s="16">
        <f t="shared" si="22"/>
        <v>6.9999999999999951E-2</v>
      </c>
      <c r="AK146" s="16"/>
      <c r="AL146" s="355">
        <f t="shared" si="23"/>
        <v>7.0859872611464967</v>
      </c>
      <c r="AO146" s="11">
        <v>38</v>
      </c>
      <c r="AP146" s="11">
        <v>13.1</v>
      </c>
      <c r="AQ146" s="11">
        <v>30.93</v>
      </c>
      <c r="AR146" s="11">
        <v>14.17</v>
      </c>
      <c r="AS146" s="11">
        <v>21.4</v>
      </c>
      <c r="AT146" s="346">
        <v>0.65</v>
      </c>
      <c r="AU146" s="16">
        <v>0.66</v>
      </c>
      <c r="AW146" s="16">
        <f t="shared" si="24"/>
        <v>1.0000000000000009E-2</v>
      </c>
      <c r="AX146" s="16"/>
      <c r="AY146" s="355">
        <f t="shared" si="25"/>
        <v>4.5127388535031843</v>
      </c>
    </row>
    <row r="147" spans="2:51" x14ac:dyDescent="0.25">
      <c r="B147" s="11">
        <v>7</v>
      </c>
      <c r="C147" s="11">
        <v>15.46</v>
      </c>
      <c r="D147" s="11">
        <v>40.58</v>
      </c>
      <c r="E147" s="11">
        <v>17.46</v>
      </c>
      <c r="F147" s="11">
        <v>26.4</v>
      </c>
      <c r="G147" s="346">
        <v>0.62</v>
      </c>
      <c r="H147" s="11">
        <v>0.66</v>
      </c>
      <c r="J147" s="16">
        <f t="shared" si="18"/>
        <v>4.0000000000000036E-2</v>
      </c>
      <c r="K147" s="16"/>
      <c r="L147" s="355">
        <f t="shared" si="19"/>
        <v>5.5605095541401273</v>
      </c>
      <c r="O147" s="11">
        <v>150</v>
      </c>
      <c r="P147" s="11">
        <v>5.26</v>
      </c>
      <c r="Q147" s="11">
        <v>26.33</v>
      </c>
      <c r="R147" s="11">
        <v>9.4</v>
      </c>
      <c r="S147" s="11">
        <v>19.75</v>
      </c>
      <c r="T147" s="346">
        <v>0.45</v>
      </c>
      <c r="U147" s="11">
        <v>0.48</v>
      </c>
      <c r="W147" s="16">
        <f t="shared" si="20"/>
        <v>2.9999999999999971E-2</v>
      </c>
      <c r="X147" s="16"/>
      <c r="Y147" s="355">
        <f t="shared" si="21"/>
        <v>2.9936305732484074</v>
      </c>
      <c r="AB147" s="11">
        <v>200</v>
      </c>
      <c r="AC147" s="11">
        <v>29.85</v>
      </c>
      <c r="AD147" s="11">
        <v>81.77</v>
      </c>
      <c r="AE147" s="11">
        <v>22.42</v>
      </c>
      <c r="AF147" s="11">
        <v>36.03</v>
      </c>
      <c r="AG147" s="346">
        <v>0.6</v>
      </c>
      <c r="AH147" s="11">
        <v>0.62</v>
      </c>
      <c r="AJ147" s="16">
        <f t="shared" si="22"/>
        <v>2.0000000000000018E-2</v>
      </c>
      <c r="AK147" s="16"/>
      <c r="AL147" s="355">
        <f t="shared" si="23"/>
        <v>7.1401273885350323</v>
      </c>
      <c r="AO147" s="11">
        <v>39</v>
      </c>
      <c r="AP147" s="11">
        <v>13.03</v>
      </c>
      <c r="AQ147" s="11">
        <v>40.090000000000003</v>
      </c>
      <c r="AR147" s="11">
        <v>14.18</v>
      </c>
      <c r="AS147" s="11">
        <v>24.31</v>
      </c>
      <c r="AT147" s="346">
        <v>0.56999999999999995</v>
      </c>
      <c r="AU147" s="16">
        <v>0.57999999999999996</v>
      </c>
      <c r="AW147" s="16">
        <f t="shared" si="24"/>
        <v>1.0000000000000009E-2</v>
      </c>
      <c r="AX147" s="16"/>
      <c r="AY147" s="355">
        <f t="shared" si="25"/>
        <v>4.515923566878981</v>
      </c>
    </row>
    <row r="148" spans="2:51" x14ac:dyDescent="0.25">
      <c r="B148" s="11">
        <v>94</v>
      </c>
      <c r="C148" s="11">
        <v>15.28</v>
      </c>
      <c r="D148" s="11">
        <v>36.979999999999997</v>
      </c>
      <c r="E148" s="11">
        <v>17.510000000000002</v>
      </c>
      <c r="F148" s="11">
        <v>27.55</v>
      </c>
      <c r="G148" s="346">
        <v>0.64</v>
      </c>
      <c r="H148" s="11">
        <v>0.64</v>
      </c>
      <c r="J148" s="16">
        <f t="shared" si="18"/>
        <v>0</v>
      </c>
      <c r="K148" s="16"/>
      <c r="L148" s="355">
        <f t="shared" si="19"/>
        <v>5.5764331210191083</v>
      </c>
      <c r="O148" s="11">
        <v>161</v>
      </c>
      <c r="P148" s="11">
        <v>6.15</v>
      </c>
      <c r="Q148" s="11">
        <v>28.91</v>
      </c>
      <c r="R148" s="11">
        <v>9.43</v>
      </c>
      <c r="S148" s="11">
        <v>20.7</v>
      </c>
      <c r="T148" s="346">
        <v>0.46</v>
      </c>
      <c r="U148" s="11">
        <v>0.46</v>
      </c>
      <c r="W148" s="16">
        <f t="shared" si="20"/>
        <v>0</v>
      </c>
      <c r="X148" s="16"/>
      <c r="Y148" s="355">
        <f t="shared" si="21"/>
        <v>3.0031847133757958</v>
      </c>
      <c r="AB148" s="11">
        <v>294</v>
      </c>
      <c r="AC148" s="11">
        <v>30.06</v>
      </c>
      <c r="AD148" s="11">
        <v>74.31</v>
      </c>
      <c r="AE148" s="11">
        <v>22.59</v>
      </c>
      <c r="AF148" s="11">
        <v>33.97</v>
      </c>
      <c r="AG148" s="346">
        <v>0.64</v>
      </c>
      <c r="AH148" s="11">
        <v>0.67</v>
      </c>
      <c r="AJ148" s="16">
        <f t="shared" si="22"/>
        <v>3.0000000000000027E-2</v>
      </c>
      <c r="AK148" s="16"/>
      <c r="AL148" s="355">
        <f t="shared" si="23"/>
        <v>7.1942675159235669</v>
      </c>
      <c r="AO148" s="11">
        <v>44</v>
      </c>
      <c r="AP148" s="11">
        <v>14.39</v>
      </c>
      <c r="AQ148" s="11">
        <v>45.25</v>
      </c>
      <c r="AR148" s="11">
        <v>14.2</v>
      </c>
      <c r="AS148" s="11">
        <v>25.26</v>
      </c>
      <c r="AT148" s="346">
        <v>0.56000000000000005</v>
      </c>
      <c r="AU148" s="16">
        <v>0.56000000000000005</v>
      </c>
      <c r="AW148" s="16">
        <f t="shared" si="24"/>
        <v>0</v>
      </c>
      <c r="AX148" s="16"/>
      <c r="AY148" s="355">
        <f t="shared" si="25"/>
        <v>4.5222929936305727</v>
      </c>
    </row>
    <row r="149" spans="2:51" x14ac:dyDescent="0.25">
      <c r="B149" s="11">
        <v>200</v>
      </c>
      <c r="C149" s="11">
        <v>18.37</v>
      </c>
      <c r="D149" s="11">
        <v>55.55</v>
      </c>
      <c r="E149" s="11">
        <v>17.63</v>
      </c>
      <c r="F149" s="11">
        <v>29.14</v>
      </c>
      <c r="G149" s="346">
        <v>0.57999999999999996</v>
      </c>
      <c r="H149" s="11">
        <v>0.6</v>
      </c>
      <c r="J149" s="16">
        <f t="shared" si="18"/>
        <v>2.0000000000000018E-2</v>
      </c>
      <c r="K149" s="16"/>
      <c r="L149" s="355">
        <f t="shared" si="19"/>
        <v>5.614649681528662</v>
      </c>
      <c r="O149" s="11">
        <v>564</v>
      </c>
      <c r="P149" s="11">
        <v>5.83</v>
      </c>
      <c r="Q149" s="11">
        <v>33.26</v>
      </c>
      <c r="R149" s="11">
        <v>9.43</v>
      </c>
      <c r="S149" s="11">
        <v>21.66</v>
      </c>
      <c r="T149" s="346">
        <v>0.42</v>
      </c>
      <c r="U149" s="11">
        <v>0.44</v>
      </c>
      <c r="W149" s="16">
        <f t="shared" si="20"/>
        <v>2.0000000000000018E-2</v>
      </c>
      <c r="X149" s="16"/>
      <c r="Y149" s="355">
        <f t="shared" si="21"/>
        <v>3.0031847133757958</v>
      </c>
      <c r="AB149" s="11">
        <v>6</v>
      </c>
      <c r="AC149" s="11">
        <v>34.53</v>
      </c>
      <c r="AD149" s="11">
        <v>74.98</v>
      </c>
      <c r="AE149" s="11">
        <v>22.6</v>
      </c>
      <c r="AF149" s="11">
        <v>33</v>
      </c>
      <c r="AG149" s="346">
        <v>0.68</v>
      </c>
      <c r="AH149" s="11">
        <v>0.68</v>
      </c>
      <c r="AJ149" s="16">
        <f t="shared" si="22"/>
        <v>0</v>
      </c>
      <c r="AK149" s="16"/>
      <c r="AL149" s="355">
        <f t="shared" si="23"/>
        <v>7.1974522292993628</v>
      </c>
      <c r="AO149" s="11">
        <v>391</v>
      </c>
      <c r="AP149" s="11">
        <v>12.73</v>
      </c>
      <c r="AQ149" s="11">
        <v>42.54</v>
      </c>
      <c r="AR149" s="11">
        <v>14.21</v>
      </c>
      <c r="AS149" s="11">
        <v>25.35</v>
      </c>
      <c r="AT149" s="346">
        <v>0.55000000000000004</v>
      </c>
      <c r="AU149" s="16">
        <v>0.56000000000000005</v>
      </c>
      <c r="AW149" s="16">
        <f t="shared" si="24"/>
        <v>1.0000000000000009E-2</v>
      </c>
      <c r="AX149" s="16"/>
      <c r="AY149" s="355">
        <f t="shared" si="25"/>
        <v>4.5254777070063694</v>
      </c>
    </row>
    <row r="150" spans="2:51" x14ac:dyDescent="0.25">
      <c r="B150" s="11">
        <v>165</v>
      </c>
      <c r="C150" s="11">
        <v>20.56</v>
      </c>
      <c r="D150" s="11">
        <v>49.22</v>
      </c>
      <c r="E150" s="11">
        <v>17.73</v>
      </c>
      <c r="F150" s="11">
        <v>27.12</v>
      </c>
      <c r="G150" s="346">
        <v>0.65</v>
      </c>
      <c r="H150" s="11">
        <v>0.65</v>
      </c>
      <c r="J150" s="16">
        <f t="shared" si="18"/>
        <v>0</v>
      </c>
      <c r="K150" s="16"/>
      <c r="L150" s="355">
        <f t="shared" si="19"/>
        <v>5.6464968152866239</v>
      </c>
      <c r="O150" s="11">
        <v>13</v>
      </c>
      <c r="P150" s="11">
        <v>6.33</v>
      </c>
      <c r="Q150" s="11">
        <v>36.869999999999997</v>
      </c>
      <c r="R150" s="11">
        <v>9.44</v>
      </c>
      <c r="S150" s="11">
        <v>23.22</v>
      </c>
      <c r="T150" s="346">
        <v>0.41</v>
      </c>
      <c r="U150" s="11">
        <v>0.41</v>
      </c>
      <c r="W150" s="16">
        <f t="shared" si="20"/>
        <v>0</v>
      </c>
      <c r="X150" s="16"/>
      <c r="Y150" s="355">
        <f t="shared" si="21"/>
        <v>3.0063694267515921</v>
      </c>
      <c r="AB150" s="11">
        <v>302</v>
      </c>
      <c r="AC150" s="11">
        <v>27.71</v>
      </c>
      <c r="AD150" s="11">
        <v>73.37</v>
      </c>
      <c r="AE150" s="11">
        <v>22.81</v>
      </c>
      <c r="AF150" s="11">
        <v>36.28</v>
      </c>
      <c r="AG150" s="346">
        <v>0.61</v>
      </c>
      <c r="AH150" s="11">
        <v>0.63</v>
      </c>
      <c r="AJ150" s="16">
        <f t="shared" si="22"/>
        <v>2.0000000000000018E-2</v>
      </c>
      <c r="AK150" s="16"/>
      <c r="AL150" s="355">
        <f t="shared" si="23"/>
        <v>7.2643312101910817</v>
      </c>
      <c r="AO150" s="11">
        <v>445</v>
      </c>
      <c r="AP150" s="11">
        <v>13.75</v>
      </c>
      <c r="AQ150" s="11">
        <v>38.700000000000003</v>
      </c>
      <c r="AR150" s="11">
        <v>14.24</v>
      </c>
      <c r="AS150" s="11">
        <v>23.53</v>
      </c>
      <c r="AT150" s="346">
        <v>0.6</v>
      </c>
      <c r="AU150" s="16">
        <v>0.61</v>
      </c>
      <c r="AW150" s="16">
        <f t="shared" si="24"/>
        <v>1.0000000000000009E-2</v>
      </c>
      <c r="AX150" s="16"/>
      <c r="AY150" s="355">
        <f t="shared" si="25"/>
        <v>4.5350318471337578</v>
      </c>
    </row>
    <row r="151" spans="2:51" x14ac:dyDescent="0.25">
      <c r="B151" s="11">
        <v>30</v>
      </c>
      <c r="C151" s="11">
        <v>17.420000000000002</v>
      </c>
      <c r="D151" s="11">
        <v>54.9</v>
      </c>
      <c r="E151" s="11">
        <v>17.84</v>
      </c>
      <c r="F151" s="11">
        <v>30.23</v>
      </c>
      <c r="G151" s="346">
        <v>0.56000000000000005</v>
      </c>
      <c r="H151" s="11">
        <v>0.59</v>
      </c>
      <c r="J151" s="16">
        <f t="shared" si="18"/>
        <v>2.9999999999999916E-2</v>
      </c>
      <c r="K151" s="16"/>
      <c r="L151" s="355">
        <f t="shared" si="19"/>
        <v>5.6815286624203818</v>
      </c>
      <c r="O151" s="11">
        <v>143</v>
      </c>
      <c r="P151" s="11">
        <v>5.23</v>
      </c>
      <c r="Q151" s="11">
        <v>27.85</v>
      </c>
      <c r="R151" s="11">
        <v>9.44</v>
      </c>
      <c r="S151" s="11">
        <v>20.239999999999998</v>
      </c>
      <c r="T151" s="346">
        <v>0.43</v>
      </c>
      <c r="U151" s="11">
        <v>0.47</v>
      </c>
      <c r="W151" s="16">
        <f t="shared" si="20"/>
        <v>3.999999999999998E-2</v>
      </c>
      <c r="X151" s="16"/>
      <c r="Y151" s="355">
        <f t="shared" si="21"/>
        <v>3.0063694267515921</v>
      </c>
      <c r="AB151" s="11">
        <v>65</v>
      </c>
      <c r="AC151" s="11">
        <v>35.770000000000003</v>
      </c>
      <c r="AD151" s="11">
        <v>95.75</v>
      </c>
      <c r="AE151" s="11">
        <v>22.9</v>
      </c>
      <c r="AF151" s="11">
        <v>37.630000000000003</v>
      </c>
      <c r="AG151" s="346">
        <v>0.61</v>
      </c>
      <c r="AH151" s="11">
        <v>0.61</v>
      </c>
      <c r="AJ151" s="16">
        <f t="shared" si="22"/>
        <v>0</v>
      </c>
      <c r="AK151" s="16"/>
      <c r="AL151" s="355">
        <f t="shared" si="23"/>
        <v>7.2929936305732479</v>
      </c>
      <c r="AO151" s="11">
        <v>11</v>
      </c>
      <c r="AP151" s="11">
        <v>13.71</v>
      </c>
      <c r="AQ151" s="11">
        <v>38.14</v>
      </c>
      <c r="AR151" s="11">
        <v>14.29</v>
      </c>
      <c r="AS151" s="11">
        <v>23.63</v>
      </c>
      <c r="AT151" s="346">
        <v>0.6</v>
      </c>
      <c r="AU151" s="16">
        <v>0.6</v>
      </c>
      <c r="AW151" s="16">
        <f t="shared" si="24"/>
        <v>0</v>
      </c>
      <c r="AX151" s="16"/>
      <c r="AY151" s="355">
        <f t="shared" si="25"/>
        <v>4.5509554140127388</v>
      </c>
    </row>
    <row r="152" spans="2:51" x14ac:dyDescent="0.25">
      <c r="B152" s="11">
        <v>5</v>
      </c>
      <c r="C152" s="11">
        <v>20.28</v>
      </c>
      <c r="D152" s="11">
        <v>47.67</v>
      </c>
      <c r="E152" s="11">
        <v>17.86</v>
      </c>
      <c r="F152" s="11">
        <v>26.46</v>
      </c>
      <c r="G152" s="346">
        <v>0.65</v>
      </c>
      <c r="H152" s="11">
        <v>0.67</v>
      </c>
      <c r="J152" s="16">
        <f t="shared" si="18"/>
        <v>2.0000000000000018E-2</v>
      </c>
      <c r="K152" s="16"/>
      <c r="L152" s="355">
        <f t="shared" si="19"/>
        <v>5.6878980891719744</v>
      </c>
      <c r="O152" s="11">
        <v>50</v>
      </c>
      <c r="P152" s="11">
        <v>5.82</v>
      </c>
      <c r="Q152" s="11">
        <v>31.91</v>
      </c>
      <c r="R152" s="11">
        <v>9.51</v>
      </c>
      <c r="S152" s="11">
        <v>21.64</v>
      </c>
      <c r="T152" s="346">
        <v>0.43</v>
      </c>
      <c r="U152" s="11">
        <v>0.44</v>
      </c>
      <c r="W152" s="16">
        <f t="shared" si="20"/>
        <v>1.0000000000000009E-2</v>
      </c>
      <c r="X152" s="16"/>
      <c r="Y152" s="355">
        <f t="shared" si="21"/>
        <v>3.0286624203821653</v>
      </c>
      <c r="AB152" s="11">
        <v>287</v>
      </c>
      <c r="AC152" s="11">
        <v>37.159999999999997</v>
      </c>
      <c r="AD152" s="11">
        <v>79.040000000000006</v>
      </c>
      <c r="AE152" s="11">
        <v>23.15</v>
      </c>
      <c r="AF152" s="11">
        <v>33.29</v>
      </c>
      <c r="AG152" s="346">
        <v>0.69</v>
      </c>
      <c r="AH152" s="11">
        <v>0.7</v>
      </c>
      <c r="AJ152" s="16">
        <f t="shared" si="22"/>
        <v>1.0000000000000009E-2</v>
      </c>
      <c r="AK152" s="16"/>
      <c r="AL152" s="355">
        <f t="shared" si="23"/>
        <v>7.372611464968152</v>
      </c>
      <c r="AO152" s="11">
        <v>292</v>
      </c>
      <c r="AP152" s="11">
        <v>12.66</v>
      </c>
      <c r="AQ152" s="11">
        <v>37.200000000000003</v>
      </c>
      <c r="AR152" s="11">
        <v>14.29</v>
      </c>
      <c r="AS152" s="11">
        <v>23.51</v>
      </c>
      <c r="AT152" s="346">
        <v>0.57999999999999996</v>
      </c>
      <c r="AU152" s="16">
        <v>0.61</v>
      </c>
      <c r="AW152" s="16">
        <f t="shared" si="24"/>
        <v>3.0000000000000027E-2</v>
      </c>
      <c r="AX152" s="16"/>
      <c r="AY152" s="355">
        <f t="shared" si="25"/>
        <v>4.5509554140127388</v>
      </c>
    </row>
    <row r="153" spans="2:51" x14ac:dyDescent="0.25">
      <c r="B153" s="11">
        <v>66</v>
      </c>
      <c r="C153" s="11">
        <v>14.33</v>
      </c>
      <c r="D153" s="11">
        <v>46.03</v>
      </c>
      <c r="E153" s="11">
        <v>17.87</v>
      </c>
      <c r="F153" s="11">
        <v>34.049999999999997</v>
      </c>
      <c r="G153" s="346">
        <v>0.56000000000000005</v>
      </c>
      <c r="H153" s="11">
        <v>0.52</v>
      </c>
      <c r="J153" s="16">
        <f t="shared" si="18"/>
        <v>-4.0000000000000036E-2</v>
      </c>
      <c r="K153" s="16"/>
      <c r="L153" s="355">
        <f t="shared" si="19"/>
        <v>5.6910828025477711</v>
      </c>
      <c r="O153" s="11">
        <v>395</v>
      </c>
      <c r="P153" s="11">
        <v>6.5</v>
      </c>
      <c r="Q153" s="11">
        <v>23.63</v>
      </c>
      <c r="R153" s="11">
        <v>9.51</v>
      </c>
      <c r="S153" s="11">
        <v>18.16</v>
      </c>
      <c r="T153" s="346">
        <v>0.52</v>
      </c>
      <c r="U153" s="11">
        <v>0.52</v>
      </c>
      <c r="W153" s="16">
        <f t="shared" si="20"/>
        <v>0</v>
      </c>
      <c r="X153" s="16"/>
      <c r="Y153" s="355">
        <f t="shared" si="21"/>
        <v>3.0286624203821653</v>
      </c>
      <c r="AB153" s="11">
        <v>183</v>
      </c>
      <c r="AC153" s="11">
        <v>37.53</v>
      </c>
      <c r="AD153" s="11">
        <v>98.36</v>
      </c>
      <c r="AE153" s="11">
        <v>23.16</v>
      </c>
      <c r="AF153" s="11">
        <v>38</v>
      </c>
      <c r="AG153" s="346">
        <v>0.62</v>
      </c>
      <c r="AH153" s="11">
        <v>0.61</v>
      </c>
      <c r="AJ153" s="16">
        <f t="shared" si="22"/>
        <v>-1.0000000000000009E-2</v>
      </c>
      <c r="AK153" s="16"/>
      <c r="AL153" s="355">
        <f t="shared" si="23"/>
        <v>7.3757961783439487</v>
      </c>
      <c r="AO153" s="11">
        <v>69</v>
      </c>
      <c r="AP153" s="11">
        <v>13.26</v>
      </c>
      <c r="AQ153" s="11">
        <v>41.27</v>
      </c>
      <c r="AR153" s="11">
        <v>14.3</v>
      </c>
      <c r="AS153" s="11">
        <v>25.12</v>
      </c>
      <c r="AT153" s="346">
        <v>0.56999999999999995</v>
      </c>
      <c r="AU153" s="16">
        <v>0.56999999999999995</v>
      </c>
      <c r="AW153" s="16">
        <f t="shared" si="24"/>
        <v>0</v>
      </c>
      <c r="AX153" s="16"/>
      <c r="AY153" s="355">
        <f t="shared" si="25"/>
        <v>4.5541401273885347</v>
      </c>
    </row>
    <row r="154" spans="2:51" x14ac:dyDescent="0.25">
      <c r="B154" s="11">
        <v>67</v>
      </c>
      <c r="C154" s="11">
        <v>21.65</v>
      </c>
      <c r="D154" s="11">
        <v>42.16</v>
      </c>
      <c r="E154" s="11">
        <v>17.88</v>
      </c>
      <c r="F154" s="11">
        <v>25.12</v>
      </c>
      <c r="G154" s="346">
        <v>0.72</v>
      </c>
      <c r="H154" s="11">
        <v>0.71</v>
      </c>
      <c r="J154" s="16">
        <f t="shared" si="18"/>
        <v>-1.0000000000000009E-2</v>
      </c>
      <c r="K154" s="16"/>
      <c r="L154" s="355">
        <f t="shared" si="19"/>
        <v>5.6942675159235661</v>
      </c>
      <c r="O154" s="11">
        <v>33</v>
      </c>
      <c r="P154" s="11">
        <v>6.32</v>
      </c>
      <c r="Q154" s="11">
        <v>44.15</v>
      </c>
      <c r="R154" s="11">
        <v>9.6</v>
      </c>
      <c r="S154" s="11">
        <v>26.88</v>
      </c>
      <c r="T154" s="346">
        <v>0.38</v>
      </c>
      <c r="U154" s="11">
        <v>0.36</v>
      </c>
      <c r="W154" s="16">
        <f t="shared" si="20"/>
        <v>-2.0000000000000018E-2</v>
      </c>
      <c r="X154" s="16"/>
      <c r="Y154" s="355">
        <f t="shared" si="21"/>
        <v>3.057324840764331</v>
      </c>
      <c r="AB154" s="11">
        <v>72</v>
      </c>
      <c r="AC154" s="11">
        <v>34.78</v>
      </c>
      <c r="AD154" s="11">
        <v>82.3</v>
      </c>
      <c r="AE154" s="11">
        <v>23.62</v>
      </c>
      <c r="AF154" s="11">
        <v>35.19</v>
      </c>
      <c r="AG154" s="346">
        <v>0.65</v>
      </c>
      <c r="AH154" s="11">
        <v>0.67</v>
      </c>
      <c r="AJ154" s="16">
        <f t="shared" si="22"/>
        <v>2.0000000000000018E-2</v>
      </c>
      <c r="AK154" s="16"/>
      <c r="AL154" s="355">
        <f t="shared" si="23"/>
        <v>7.5222929936305736</v>
      </c>
      <c r="AO154" s="11">
        <v>264</v>
      </c>
      <c r="AP154" s="11">
        <v>14.34</v>
      </c>
      <c r="AQ154" s="11">
        <v>31.91</v>
      </c>
      <c r="AR154" s="11">
        <v>14.31</v>
      </c>
      <c r="AS154" s="11">
        <v>21.35</v>
      </c>
      <c r="AT154" s="346">
        <v>0.67</v>
      </c>
      <c r="AU154" s="16">
        <v>0.67</v>
      </c>
      <c r="AW154" s="16">
        <f t="shared" si="24"/>
        <v>0</v>
      </c>
      <c r="AX154" s="16"/>
      <c r="AY154" s="355">
        <f t="shared" si="25"/>
        <v>4.5573248407643314</v>
      </c>
    </row>
    <row r="155" spans="2:51" x14ac:dyDescent="0.25">
      <c r="B155" s="11">
        <v>25</v>
      </c>
      <c r="C155" s="11">
        <v>20.75</v>
      </c>
      <c r="D155" s="11">
        <v>43.27</v>
      </c>
      <c r="E155" s="11">
        <v>17.97</v>
      </c>
      <c r="F155" s="11">
        <v>25.52</v>
      </c>
      <c r="G155" s="346">
        <v>0.69</v>
      </c>
      <c r="H155" s="11">
        <v>0.7</v>
      </c>
      <c r="J155" s="16">
        <f t="shared" si="18"/>
        <v>1.0000000000000009E-2</v>
      </c>
      <c r="K155" s="16"/>
      <c r="L155" s="355">
        <f t="shared" si="19"/>
        <v>5.7229299363057322</v>
      </c>
      <c r="O155" s="11">
        <v>330</v>
      </c>
      <c r="P155" s="11">
        <v>6.73</v>
      </c>
      <c r="Q155" s="11">
        <v>28.75</v>
      </c>
      <c r="R155" s="11">
        <v>9.6</v>
      </c>
      <c r="S155" s="11">
        <v>20.39</v>
      </c>
      <c r="T155" s="346">
        <v>0.48</v>
      </c>
      <c r="U155" s="11">
        <v>0.47</v>
      </c>
      <c r="W155" s="16">
        <f t="shared" si="20"/>
        <v>-1.0000000000000009E-2</v>
      </c>
      <c r="X155" s="16"/>
      <c r="Y155" s="355">
        <f t="shared" si="21"/>
        <v>3.057324840764331</v>
      </c>
      <c r="AB155" s="11">
        <v>77</v>
      </c>
      <c r="AC155" s="11">
        <v>37.03</v>
      </c>
      <c r="AD155" s="11">
        <v>95.51</v>
      </c>
      <c r="AE155" s="11">
        <v>23.65</v>
      </c>
      <c r="AF155" s="11">
        <v>38.369999999999997</v>
      </c>
      <c r="AG155" s="346">
        <v>0.62</v>
      </c>
      <c r="AH155" s="11">
        <v>0.62</v>
      </c>
      <c r="AJ155" s="16">
        <f t="shared" si="22"/>
        <v>0</v>
      </c>
      <c r="AK155" s="16"/>
      <c r="AL155" s="355">
        <f t="shared" si="23"/>
        <v>7.5318471337579611</v>
      </c>
      <c r="AO155" s="11">
        <v>207</v>
      </c>
      <c r="AP155" s="11">
        <v>13.41</v>
      </c>
      <c r="AQ155" s="11">
        <v>35.51</v>
      </c>
      <c r="AR155" s="11">
        <v>14.42</v>
      </c>
      <c r="AS155" s="11">
        <v>22.95</v>
      </c>
      <c r="AT155" s="346">
        <v>0.61</v>
      </c>
      <c r="AU155" s="16">
        <v>0.63</v>
      </c>
      <c r="AW155" s="16">
        <f t="shared" si="24"/>
        <v>2.0000000000000018E-2</v>
      </c>
      <c r="AX155" s="16"/>
      <c r="AY155" s="355">
        <f t="shared" si="25"/>
        <v>4.5923566878980893</v>
      </c>
    </row>
    <row r="156" spans="2:51" x14ac:dyDescent="0.25">
      <c r="B156" s="11">
        <v>382</v>
      </c>
      <c r="C156" s="11">
        <v>20.73</v>
      </c>
      <c r="D156" s="11">
        <v>48.48</v>
      </c>
      <c r="E156" s="11">
        <v>17.989999999999998</v>
      </c>
      <c r="F156" s="11">
        <v>26.49</v>
      </c>
      <c r="G156" s="346">
        <v>0.65</v>
      </c>
      <c r="H156" s="11">
        <v>0.68</v>
      </c>
      <c r="J156" s="16">
        <f t="shared" si="18"/>
        <v>3.0000000000000027E-2</v>
      </c>
      <c r="K156" s="16"/>
      <c r="L156" s="355">
        <f t="shared" si="19"/>
        <v>5.7292993630573239</v>
      </c>
      <c r="O156" s="11">
        <v>431</v>
      </c>
      <c r="P156" s="11">
        <v>5.71</v>
      </c>
      <c r="Q156" s="11">
        <v>28.12</v>
      </c>
      <c r="R156" s="11">
        <v>9.6</v>
      </c>
      <c r="S156" s="11">
        <v>20.45</v>
      </c>
      <c r="T156" s="346">
        <v>0.45</v>
      </c>
      <c r="U156" s="11">
        <v>0.47</v>
      </c>
      <c r="W156" s="16">
        <f t="shared" si="20"/>
        <v>1.9999999999999962E-2</v>
      </c>
      <c r="X156" s="16"/>
      <c r="Y156" s="355">
        <f t="shared" si="21"/>
        <v>3.057324840764331</v>
      </c>
      <c r="AB156" s="11">
        <v>137</v>
      </c>
      <c r="AC156" s="11">
        <v>32.130000000000003</v>
      </c>
      <c r="AD156" s="11">
        <v>83.84</v>
      </c>
      <c r="AE156" s="11">
        <v>23.7</v>
      </c>
      <c r="AF156" s="11">
        <v>35.01</v>
      </c>
      <c r="AG156" s="346">
        <v>0.62</v>
      </c>
      <c r="AH156" s="11">
        <v>0.68</v>
      </c>
      <c r="AJ156" s="16">
        <f t="shared" si="22"/>
        <v>6.0000000000000053E-2</v>
      </c>
      <c r="AK156" s="16"/>
      <c r="AL156" s="355">
        <f t="shared" si="23"/>
        <v>7.5477707006369421</v>
      </c>
      <c r="AO156" s="11">
        <v>408</v>
      </c>
      <c r="AP156" s="11">
        <v>13.43</v>
      </c>
      <c r="AQ156" s="11">
        <v>37.58</v>
      </c>
      <c r="AR156" s="11">
        <v>14.42</v>
      </c>
      <c r="AS156" s="11">
        <v>24.05</v>
      </c>
      <c r="AT156" s="346">
        <v>0.6</v>
      </c>
      <c r="AU156" s="16">
        <v>0.6</v>
      </c>
      <c r="AW156" s="16">
        <f t="shared" si="24"/>
        <v>0</v>
      </c>
      <c r="AX156" s="16"/>
      <c r="AY156" s="355">
        <f t="shared" si="25"/>
        <v>4.5923566878980893</v>
      </c>
    </row>
    <row r="157" spans="2:51" x14ac:dyDescent="0.25">
      <c r="B157" s="11">
        <v>341</v>
      </c>
      <c r="C157" s="11">
        <v>17.16</v>
      </c>
      <c r="D157" s="11">
        <v>29.11</v>
      </c>
      <c r="E157" s="11">
        <v>18.13</v>
      </c>
      <c r="F157" s="11">
        <v>22.23</v>
      </c>
      <c r="G157" s="346">
        <v>0.77</v>
      </c>
      <c r="H157" s="11">
        <v>0.82</v>
      </c>
      <c r="J157" s="16">
        <f t="shared" si="18"/>
        <v>4.9999999999999933E-2</v>
      </c>
      <c r="K157" s="16"/>
      <c r="L157" s="355">
        <f t="shared" si="19"/>
        <v>5.7738853503184711</v>
      </c>
      <c r="O157" s="11">
        <v>532</v>
      </c>
      <c r="P157" s="11">
        <v>6.76</v>
      </c>
      <c r="Q157" s="11">
        <v>20.88</v>
      </c>
      <c r="R157" s="11">
        <v>9.69</v>
      </c>
      <c r="S157" s="11">
        <v>17.07</v>
      </c>
      <c r="T157" s="346">
        <v>0.56999999999999995</v>
      </c>
      <c r="U157" s="11">
        <v>0.56999999999999995</v>
      </c>
      <c r="W157" s="16">
        <f t="shared" si="20"/>
        <v>0</v>
      </c>
      <c r="X157" s="16"/>
      <c r="Y157" s="355">
        <f t="shared" si="21"/>
        <v>3.0859872611464967</v>
      </c>
      <c r="AB157" s="11">
        <v>278</v>
      </c>
      <c r="AC157" s="11">
        <v>28.8</v>
      </c>
      <c r="AD157" s="11">
        <v>102</v>
      </c>
      <c r="AE157" s="11">
        <v>23.72</v>
      </c>
      <c r="AF157" s="11">
        <v>43.46</v>
      </c>
      <c r="AG157" s="346">
        <v>0.53</v>
      </c>
      <c r="AH157" s="11">
        <v>0.55000000000000004</v>
      </c>
      <c r="AJ157" s="16">
        <f t="shared" si="22"/>
        <v>2.0000000000000018E-2</v>
      </c>
      <c r="AK157" s="16"/>
      <c r="AL157" s="355">
        <f t="shared" si="23"/>
        <v>7.5541401273885347</v>
      </c>
      <c r="AO157" s="11">
        <v>340</v>
      </c>
      <c r="AP157" s="11">
        <v>13.93</v>
      </c>
      <c r="AQ157" s="11">
        <v>28.3</v>
      </c>
      <c r="AR157" s="11">
        <v>14.43</v>
      </c>
      <c r="AS157" s="11">
        <v>20.18</v>
      </c>
      <c r="AT157" s="346">
        <v>0.7</v>
      </c>
      <c r="AU157" s="16">
        <v>0.71</v>
      </c>
      <c r="AW157" s="16">
        <f t="shared" si="24"/>
        <v>1.0000000000000009E-2</v>
      </c>
      <c r="AX157" s="16"/>
      <c r="AY157" s="355">
        <f t="shared" si="25"/>
        <v>4.5955414012738851</v>
      </c>
    </row>
    <row r="158" spans="2:51" x14ac:dyDescent="0.25">
      <c r="B158" s="11">
        <v>152</v>
      </c>
      <c r="C158" s="11">
        <v>22.11</v>
      </c>
      <c r="D158" s="11">
        <v>70.599999999999994</v>
      </c>
      <c r="E158" s="11">
        <v>18.3</v>
      </c>
      <c r="F158" s="11">
        <v>32.299999999999997</v>
      </c>
      <c r="G158" s="346">
        <v>0.56000000000000005</v>
      </c>
      <c r="H158" s="11">
        <v>0.56999999999999995</v>
      </c>
      <c r="J158" s="16">
        <f t="shared" si="18"/>
        <v>9.9999999999998979E-3</v>
      </c>
      <c r="K158" s="16"/>
      <c r="L158" s="355">
        <f t="shared" si="19"/>
        <v>5.8280254777070066</v>
      </c>
      <c r="O158" s="11">
        <v>320</v>
      </c>
      <c r="P158" s="11">
        <v>6.09</v>
      </c>
      <c r="Q158" s="11">
        <v>28.63</v>
      </c>
      <c r="R158" s="11">
        <v>9.7799999999999994</v>
      </c>
      <c r="S158" s="11">
        <v>20.73</v>
      </c>
      <c r="T158" s="346">
        <v>0.46</v>
      </c>
      <c r="U158" s="11">
        <v>0.47</v>
      </c>
      <c r="W158" s="16">
        <f t="shared" si="20"/>
        <v>9.9999999999999534E-3</v>
      </c>
      <c r="X158" s="16"/>
      <c r="Y158" s="355">
        <f t="shared" si="21"/>
        <v>3.114649681528662</v>
      </c>
      <c r="AB158" s="11">
        <v>13</v>
      </c>
      <c r="AC158" s="11">
        <v>35.97</v>
      </c>
      <c r="AD158" s="11">
        <v>79.349999999999994</v>
      </c>
      <c r="AE158" s="11">
        <v>23.81</v>
      </c>
      <c r="AF158" s="11">
        <v>34.65</v>
      </c>
      <c r="AG158" s="346">
        <v>0.67</v>
      </c>
      <c r="AH158" s="11">
        <v>0.69</v>
      </c>
      <c r="AJ158" s="16">
        <f t="shared" si="22"/>
        <v>1.9999999999999907E-2</v>
      </c>
      <c r="AK158" s="16"/>
      <c r="AL158" s="355">
        <f t="shared" si="23"/>
        <v>7.5828025477707</v>
      </c>
      <c r="AO158" s="11">
        <v>427</v>
      </c>
      <c r="AP158" s="11">
        <v>13.73</v>
      </c>
      <c r="AQ158" s="11">
        <v>48.23</v>
      </c>
      <c r="AR158" s="11">
        <v>14.52</v>
      </c>
      <c r="AS158" s="11">
        <v>27.01</v>
      </c>
      <c r="AT158" s="346">
        <v>0.53</v>
      </c>
      <c r="AU158" s="16">
        <v>0.54</v>
      </c>
      <c r="AW158" s="16">
        <f t="shared" si="24"/>
        <v>1.0000000000000009E-2</v>
      </c>
      <c r="AX158" s="16"/>
      <c r="AY158" s="355">
        <f t="shared" si="25"/>
        <v>4.6242038216560504</v>
      </c>
    </row>
    <row r="159" spans="2:51" x14ac:dyDescent="0.25">
      <c r="B159" s="11">
        <v>189</v>
      </c>
      <c r="C159" s="11">
        <v>22.07</v>
      </c>
      <c r="D159" s="11">
        <v>56.18</v>
      </c>
      <c r="E159" s="11">
        <v>18.329999999999998</v>
      </c>
      <c r="F159" s="11">
        <v>28.25</v>
      </c>
      <c r="G159" s="346">
        <v>0.63</v>
      </c>
      <c r="H159" s="11">
        <v>0.65</v>
      </c>
      <c r="J159" s="16">
        <f t="shared" si="18"/>
        <v>2.0000000000000018E-2</v>
      </c>
      <c r="K159" s="16"/>
      <c r="L159" s="355">
        <f t="shared" si="19"/>
        <v>5.8375796178343942</v>
      </c>
      <c r="O159" s="11">
        <v>220</v>
      </c>
      <c r="P159" s="11">
        <v>5.13</v>
      </c>
      <c r="Q159" s="11">
        <v>33.4</v>
      </c>
      <c r="R159" s="11">
        <v>9.82</v>
      </c>
      <c r="S159" s="11">
        <v>22.84</v>
      </c>
      <c r="T159" s="346">
        <v>0.39</v>
      </c>
      <c r="U159" s="11">
        <v>0.43</v>
      </c>
      <c r="W159" s="16">
        <f t="shared" si="20"/>
        <v>3.999999999999998E-2</v>
      </c>
      <c r="X159" s="16"/>
      <c r="Y159" s="355">
        <f t="shared" si="21"/>
        <v>3.1273885350318471</v>
      </c>
      <c r="AB159" s="11">
        <v>46</v>
      </c>
      <c r="AC159" s="11">
        <v>35.19</v>
      </c>
      <c r="AD159" s="11">
        <v>80.95</v>
      </c>
      <c r="AE159" s="11">
        <v>23.89</v>
      </c>
      <c r="AF159" s="11">
        <v>35.020000000000003</v>
      </c>
      <c r="AG159" s="346">
        <v>0.66</v>
      </c>
      <c r="AH159" s="11">
        <v>0.68</v>
      </c>
      <c r="AJ159" s="16">
        <f t="shared" si="22"/>
        <v>2.0000000000000018E-2</v>
      </c>
      <c r="AK159" s="16"/>
      <c r="AL159" s="355">
        <f t="shared" si="23"/>
        <v>7.6082802547770703</v>
      </c>
      <c r="AO159" s="11">
        <v>311</v>
      </c>
      <c r="AP159" s="11">
        <v>14.7</v>
      </c>
      <c r="AQ159" s="11">
        <v>42.53</v>
      </c>
      <c r="AR159" s="11">
        <v>14.54</v>
      </c>
      <c r="AS159" s="11">
        <v>25.23</v>
      </c>
      <c r="AT159" s="346">
        <v>0.59</v>
      </c>
      <c r="AU159" s="16">
        <v>0.57999999999999996</v>
      </c>
      <c r="AW159" s="16">
        <f t="shared" si="24"/>
        <v>-1.0000000000000009E-2</v>
      </c>
      <c r="AX159" s="16"/>
      <c r="AY159" s="355">
        <f t="shared" si="25"/>
        <v>4.630573248407643</v>
      </c>
    </row>
    <row r="160" spans="2:51" x14ac:dyDescent="0.25">
      <c r="B160" s="11">
        <v>315</v>
      </c>
      <c r="C160" s="11">
        <v>23.23</v>
      </c>
      <c r="D160" s="11">
        <v>52.64</v>
      </c>
      <c r="E160" s="11">
        <v>18.34</v>
      </c>
      <c r="F160" s="11">
        <v>27.5</v>
      </c>
      <c r="G160" s="346">
        <v>0.66</v>
      </c>
      <c r="H160" s="11">
        <v>0.67</v>
      </c>
      <c r="J160" s="16">
        <f t="shared" si="18"/>
        <v>1.0000000000000009E-2</v>
      </c>
      <c r="K160" s="16"/>
      <c r="L160" s="355">
        <f t="shared" si="19"/>
        <v>5.8407643312101909</v>
      </c>
      <c r="O160" s="11">
        <v>331</v>
      </c>
      <c r="P160" s="11">
        <v>7.03</v>
      </c>
      <c r="Q160" s="11">
        <v>21.72</v>
      </c>
      <c r="R160" s="11">
        <v>9.82</v>
      </c>
      <c r="S160" s="11">
        <v>17.47</v>
      </c>
      <c r="T160" s="346">
        <v>0.56999999999999995</v>
      </c>
      <c r="U160" s="11">
        <v>0.56000000000000005</v>
      </c>
      <c r="W160" s="16">
        <f t="shared" si="20"/>
        <v>-9.9999999999998979E-3</v>
      </c>
      <c r="X160" s="16"/>
      <c r="Y160" s="355">
        <f t="shared" si="21"/>
        <v>3.1273885350318471</v>
      </c>
      <c r="AB160" s="11">
        <v>182</v>
      </c>
      <c r="AC160" s="11">
        <v>38.07</v>
      </c>
      <c r="AD160" s="11">
        <v>100.95</v>
      </c>
      <c r="AE160" s="11">
        <v>23.98</v>
      </c>
      <c r="AF160" s="11">
        <v>39.35</v>
      </c>
      <c r="AG160" s="346">
        <v>0.61</v>
      </c>
      <c r="AH160" s="11">
        <v>0.61</v>
      </c>
      <c r="AJ160" s="16">
        <f t="shared" si="22"/>
        <v>0</v>
      </c>
      <c r="AK160" s="16"/>
      <c r="AL160" s="355">
        <f t="shared" si="23"/>
        <v>7.6369426751592355</v>
      </c>
      <c r="AO160" s="11">
        <v>236</v>
      </c>
      <c r="AP160" s="11">
        <v>13.72</v>
      </c>
      <c r="AQ160" s="11">
        <v>42.57</v>
      </c>
      <c r="AR160" s="11">
        <v>14.56</v>
      </c>
      <c r="AS160" s="11">
        <v>25.87</v>
      </c>
      <c r="AT160" s="346">
        <v>0.56999999999999995</v>
      </c>
      <c r="AU160" s="16">
        <v>0.56000000000000005</v>
      </c>
      <c r="AW160" s="16">
        <f t="shared" si="24"/>
        <v>-9.9999999999998979E-3</v>
      </c>
      <c r="AX160" s="16"/>
      <c r="AY160" s="355">
        <f t="shared" si="25"/>
        <v>4.6369426751592355</v>
      </c>
    </row>
    <row r="161" spans="2:51" x14ac:dyDescent="0.25">
      <c r="B161" s="11">
        <v>80</v>
      </c>
      <c r="C161" s="11">
        <v>17.77</v>
      </c>
      <c r="D161" s="11">
        <v>38.78</v>
      </c>
      <c r="E161" s="11">
        <v>18.36</v>
      </c>
      <c r="F161" s="11">
        <v>25.28</v>
      </c>
      <c r="G161" s="346">
        <v>0.68</v>
      </c>
      <c r="H161" s="11">
        <v>0.73</v>
      </c>
      <c r="J161" s="16">
        <f t="shared" si="18"/>
        <v>4.9999999999999933E-2</v>
      </c>
      <c r="K161" s="16"/>
      <c r="L161" s="355">
        <f t="shared" si="19"/>
        <v>5.8471337579617826</v>
      </c>
      <c r="O161" s="11">
        <v>367</v>
      </c>
      <c r="P161" s="11">
        <v>6.91</v>
      </c>
      <c r="Q161" s="11">
        <v>35.43</v>
      </c>
      <c r="R161" s="11">
        <v>9.84</v>
      </c>
      <c r="S161" s="11">
        <v>22.95</v>
      </c>
      <c r="T161" s="346">
        <v>0.44</v>
      </c>
      <c r="U161" s="11">
        <v>0.43</v>
      </c>
      <c r="W161" s="16">
        <f t="shared" si="20"/>
        <v>-1.0000000000000009E-2</v>
      </c>
      <c r="X161" s="16"/>
      <c r="Y161" s="355">
        <f t="shared" si="21"/>
        <v>3.1337579617834392</v>
      </c>
      <c r="AB161" s="11">
        <v>193</v>
      </c>
      <c r="AC161" s="11">
        <v>25.82</v>
      </c>
      <c r="AD161" s="11">
        <v>96.35</v>
      </c>
      <c r="AE161" s="11">
        <v>24.03</v>
      </c>
      <c r="AF161" s="11">
        <v>41.18</v>
      </c>
      <c r="AG161" s="346">
        <v>0.52</v>
      </c>
      <c r="AH161" s="11">
        <v>0.57999999999999996</v>
      </c>
      <c r="AJ161" s="16">
        <f t="shared" si="22"/>
        <v>5.9999999999999942E-2</v>
      </c>
      <c r="AK161" s="16"/>
      <c r="AL161" s="355">
        <f t="shared" si="23"/>
        <v>7.6528662420382165</v>
      </c>
      <c r="AO161" s="11">
        <v>344</v>
      </c>
      <c r="AP161" s="11">
        <v>13.71</v>
      </c>
      <c r="AQ161" s="11">
        <v>25.54</v>
      </c>
      <c r="AR161" s="11">
        <v>14.57</v>
      </c>
      <c r="AS161" s="11">
        <v>19.78</v>
      </c>
      <c r="AT161" s="346">
        <v>0.73</v>
      </c>
      <c r="AU161" s="16">
        <v>0.74</v>
      </c>
      <c r="AW161" s="16">
        <f t="shared" si="24"/>
        <v>1.0000000000000009E-2</v>
      </c>
      <c r="AX161" s="16"/>
      <c r="AY161" s="355">
        <f t="shared" si="25"/>
        <v>4.6401273885350314</v>
      </c>
    </row>
    <row r="162" spans="2:51" x14ac:dyDescent="0.25">
      <c r="B162" s="11">
        <v>356</v>
      </c>
      <c r="C162" s="11">
        <v>22.58</v>
      </c>
      <c r="D162" s="11">
        <v>77.61</v>
      </c>
      <c r="E162" s="11">
        <v>18.41</v>
      </c>
      <c r="F162" s="11">
        <v>34.65</v>
      </c>
      <c r="G162" s="346">
        <v>0.54</v>
      </c>
      <c r="H162" s="11">
        <v>0.53</v>
      </c>
      <c r="J162" s="16">
        <f t="shared" si="18"/>
        <v>-1.0000000000000009E-2</v>
      </c>
      <c r="K162" s="16"/>
      <c r="L162" s="355">
        <f t="shared" si="19"/>
        <v>5.8630573248407645</v>
      </c>
      <c r="O162" s="11">
        <v>301</v>
      </c>
      <c r="P162" s="11">
        <v>6.46</v>
      </c>
      <c r="Q162" s="11">
        <v>31</v>
      </c>
      <c r="R162" s="11">
        <v>9.91</v>
      </c>
      <c r="S162" s="11">
        <v>21.13</v>
      </c>
      <c r="T162" s="346">
        <v>0.46</v>
      </c>
      <c r="U162" s="11">
        <v>0.47</v>
      </c>
      <c r="W162" s="16">
        <f t="shared" si="20"/>
        <v>9.9999999999999534E-3</v>
      </c>
      <c r="X162" s="16"/>
      <c r="Y162" s="355">
        <f t="shared" si="21"/>
        <v>3.1560509554140128</v>
      </c>
      <c r="AB162" s="11">
        <v>236</v>
      </c>
      <c r="AC162" s="11">
        <v>40.450000000000003</v>
      </c>
      <c r="AD162" s="11">
        <v>109.25</v>
      </c>
      <c r="AE162" s="11">
        <v>24.41</v>
      </c>
      <c r="AF162" s="11">
        <v>39.96</v>
      </c>
      <c r="AG162" s="346">
        <v>0.61</v>
      </c>
      <c r="AH162" s="11">
        <v>0.61</v>
      </c>
      <c r="AJ162" s="16">
        <f t="shared" si="22"/>
        <v>0</v>
      </c>
      <c r="AK162" s="16"/>
      <c r="AL162" s="355">
        <f t="shared" si="23"/>
        <v>7.7738853503184711</v>
      </c>
      <c r="AO162" s="11">
        <v>47</v>
      </c>
      <c r="AP162" s="11">
        <v>13.67</v>
      </c>
      <c r="AQ162" s="11">
        <v>34.92</v>
      </c>
      <c r="AR162" s="11">
        <v>14.6</v>
      </c>
      <c r="AS162" s="11">
        <v>22.51</v>
      </c>
      <c r="AT162" s="346">
        <v>0.63</v>
      </c>
      <c r="AU162" s="16">
        <v>0.65</v>
      </c>
      <c r="AW162" s="16">
        <f t="shared" si="24"/>
        <v>2.0000000000000018E-2</v>
      </c>
      <c r="AX162" s="16"/>
      <c r="AY162" s="355">
        <f t="shared" si="25"/>
        <v>4.6496815286624198</v>
      </c>
    </row>
    <row r="163" spans="2:51" x14ac:dyDescent="0.25">
      <c r="B163" s="11">
        <v>92</v>
      </c>
      <c r="C163" s="11">
        <v>23.4</v>
      </c>
      <c r="D163" s="11">
        <v>93.44</v>
      </c>
      <c r="E163" s="11">
        <v>18.600000000000001</v>
      </c>
      <c r="F163" s="11">
        <v>37.380000000000003</v>
      </c>
      <c r="G163" s="346">
        <v>0.5</v>
      </c>
      <c r="H163" s="11">
        <v>0.5</v>
      </c>
      <c r="J163" s="16">
        <f t="shared" si="18"/>
        <v>0</v>
      </c>
      <c r="K163" s="16"/>
      <c r="L163" s="355">
        <f t="shared" si="19"/>
        <v>5.9235668789808917</v>
      </c>
      <c r="O163" s="11">
        <v>448</v>
      </c>
      <c r="P163" s="11">
        <v>6.92</v>
      </c>
      <c r="Q163" s="11">
        <v>35.24</v>
      </c>
      <c r="R163" s="11">
        <v>9.91</v>
      </c>
      <c r="S163" s="11">
        <v>22.6</v>
      </c>
      <c r="T163" s="346">
        <v>0.44</v>
      </c>
      <c r="U163" s="11">
        <v>0.44</v>
      </c>
      <c r="W163" s="16">
        <f t="shared" si="20"/>
        <v>0</v>
      </c>
      <c r="X163" s="16"/>
      <c r="Y163" s="355">
        <f t="shared" si="21"/>
        <v>3.1560509554140128</v>
      </c>
      <c r="AB163" s="11">
        <v>165</v>
      </c>
      <c r="AC163" s="11">
        <v>39.74</v>
      </c>
      <c r="AD163" s="11">
        <v>107.67</v>
      </c>
      <c r="AE163" s="11">
        <v>24.61</v>
      </c>
      <c r="AF163" s="11">
        <v>39.61</v>
      </c>
      <c r="AG163" s="346">
        <v>0.61</v>
      </c>
      <c r="AH163" s="11">
        <v>0.62</v>
      </c>
      <c r="AJ163" s="16">
        <f t="shared" si="22"/>
        <v>1.0000000000000009E-2</v>
      </c>
      <c r="AK163" s="16"/>
      <c r="AL163" s="355">
        <f t="shared" si="23"/>
        <v>7.8375796178343942</v>
      </c>
      <c r="AO163" s="11">
        <v>59</v>
      </c>
      <c r="AP163" s="11">
        <v>10.1</v>
      </c>
      <c r="AQ163" s="11">
        <v>29.68</v>
      </c>
      <c r="AR163" s="11">
        <v>14.6</v>
      </c>
      <c r="AS163" s="11">
        <v>23.29</v>
      </c>
      <c r="AT163" s="346">
        <v>0.57999999999999996</v>
      </c>
      <c r="AU163" s="16">
        <v>0.63</v>
      </c>
      <c r="AW163" s="16">
        <f t="shared" si="24"/>
        <v>5.0000000000000044E-2</v>
      </c>
      <c r="AX163" s="16"/>
      <c r="AY163" s="355">
        <f t="shared" si="25"/>
        <v>4.6496815286624198</v>
      </c>
    </row>
    <row r="164" spans="2:51" x14ac:dyDescent="0.25">
      <c r="B164" s="11">
        <v>393</v>
      </c>
      <c r="C164" s="11">
        <v>21.28</v>
      </c>
      <c r="D164" s="11">
        <v>70.45</v>
      </c>
      <c r="E164" s="11">
        <v>18.77</v>
      </c>
      <c r="F164" s="11">
        <v>32.61</v>
      </c>
      <c r="G164" s="346">
        <v>0.55000000000000004</v>
      </c>
      <c r="H164" s="11">
        <v>0.57999999999999996</v>
      </c>
      <c r="J164" s="16">
        <f t="shared" si="18"/>
        <v>2.9999999999999916E-2</v>
      </c>
      <c r="K164" s="16"/>
      <c r="L164" s="355">
        <f t="shared" si="19"/>
        <v>5.9777070063694264</v>
      </c>
      <c r="O164" s="11">
        <v>217</v>
      </c>
      <c r="P164" s="11">
        <v>6.57</v>
      </c>
      <c r="Q164" s="11">
        <v>25.36</v>
      </c>
      <c r="R164" s="11">
        <v>9.9499999999999993</v>
      </c>
      <c r="S164" s="11">
        <v>19.21</v>
      </c>
      <c r="T164" s="346">
        <v>0.51</v>
      </c>
      <c r="U164" s="11">
        <v>0.52</v>
      </c>
      <c r="W164" s="16">
        <f t="shared" si="20"/>
        <v>1.0000000000000009E-2</v>
      </c>
      <c r="X164" s="16"/>
      <c r="Y164" s="355">
        <f t="shared" si="21"/>
        <v>3.1687898089171971</v>
      </c>
      <c r="AB164" s="11">
        <v>149</v>
      </c>
      <c r="AC164" s="11">
        <v>42.27</v>
      </c>
      <c r="AD164" s="11">
        <v>78.78</v>
      </c>
      <c r="AE164" s="11">
        <v>25.22</v>
      </c>
      <c r="AF164" s="11">
        <v>33.270000000000003</v>
      </c>
      <c r="AG164" s="346">
        <v>0.73</v>
      </c>
      <c r="AH164" s="11">
        <v>0.76</v>
      </c>
      <c r="AJ164" s="16">
        <f t="shared" si="22"/>
        <v>3.0000000000000027E-2</v>
      </c>
      <c r="AK164" s="16"/>
      <c r="AL164" s="355">
        <f t="shared" si="23"/>
        <v>8.0318471337579602</v>
      </c>
      <c r="AO164" s="11">
        <v>275</v>
      </c>
      <c r="AP164" s="11">
        <v>13.07</v>
      </c>
      <c r="AQ164" s="11">
        <v>33.700000000000003</v>
      </c>
      <c r="AR164" s="11">
        <v>14.65</v>
      </c>
      <c r="AS164" s="11">
        <v>22.68</v>
      </c>
      <c r="AT164" s="346">
        <v>0.62</v>
      </c>
      <c r="AU164" s="16">
        <v>0.65</v>
      </c>
      <c r="AW164" s="16">
        <f t="shared" si="24"/>
        <v>3.0000000000000027E-2</v>
      </c>
      <c r="AX164" s="16"/>
      <c r="AY164" s="355">
        <f t="shared" si="25"/>
        <v>4.6656050955414008</v>
      </c>
    </row>
    <row r="165" spans="2:51" x14ac:dyDescent="0.25">
      <c r="B165" s="11">
        <v>439</v>
      </c>
      <c r="C165" s="11">
        <v>22.74</v>
      </c>
      <c r="D165" s="11">
        <v>69.849999999999994</v>
      </c>
      <c r="E165" s="11">
        <v>19.27</v>
      </c>
      <c r="F165" s="11">
        <v>32.21</v>
      </c>
      <c r="G165" s="346">
        <v>0.56999999999999995</v>
      </c>
      <c r="H165" s="11">
        <v>0.6</v>
      </c>
      <c r="J165" s="16">
        <f t="shared" si="18"/>
        <v>3.0000000000000027E-2</v>
      </c>
      <c r="K165" s="16"/>
      <c r="L165" s="355">
        <f t="shared" si="19"/>
        <v>6.1369426751592355</v>
      </c>
      <c r="O165" s="11">
        <v>453</v>
      </c>
      <c r="P165" s="11">
        <v>6.92</v>
      </c>
      <c r="Q165" s="11">
        <v>43.63</v>
      </c>
      <c r="R165" s="11">
        <v>9.9499999999999993</v>
      </c>
      <c r="S165" s="11">
        <v>25.55</v>
      </c>
      <c r="T165" s="346">
        <v>0.4</v>
      </c>
      <c r="U165" s="11">
        <v>0.39</v>
      </c>
      <c r="W165" s="16">
        <f t="shared" si="20"/>
        <v>-1.0000000000000009E-2</v>
      </c>
      <c r="X165" s="16"/>
      <c r="Y165" s="355">
        <f t="shared" si="21"/>
        <v>3.1687898089171971</v>
      </c>
      <c r="AB165" s="11">
        <v>219</v>
      </c>
      <c r="AC165" s="11">
        <v>42.01</v>
      </c>
      <c r="AD165" s="11">
        <v>91.88</v>
      </c>
      <c r="AE165" s="11">
        <v>25.25</v>
      </c>
      <c r="AF165" s="11">
        <v>37.61</v>
      </c>
      <c r="AG165" s="346">
        <v>0.68</v>
      </c>
      <c r="AH165" s="11">
        <v>0.67</v>
      </c>
      <c r="AJ165" s="16">
        <f t="shared" si="22"/>
        <v>-1.0000000000000009E-2</v>
      </c>
      <c r="AK165" s="16"/>
      <c r="AL165" s="355">
        <f t="shared" si="23"/>
        <v>8.0414012738853504</v>
      </c>
      <c r="AO165" s="11">
        <v>416</v>
      </c>
      <c r="AP165" s="11">
        <v>12.22</v>
      </c>
      <c r="AQ165" s="11">
        <v>36.520000000000003</v>
      </c>
      <c r="AR165" s="11">
        <v>14.73</v>
      </c>
      <c r="AS165" s="11">
        <v>24.02</v>
      </c>
      <c r="AT165" s="346">
        <v>0.57999999999999996</v>
      </c>
      <c r="AU165" s="16">
        <v>0.61</v>
      </c>
      <c r="AW165" s="16">
        <f t="shared" si="24"/>
        <v>3.0000000000000027E-2</v>
      </c>
      <c r="AX165" s="16"/>
      <c r="AY165" s="355">
        <f t="shared" si="25"/>
        <v>4.6910828025477702</v>
      </c>
    </row>
    <row r="166" spans="2:51" x14ac:dyDescent="0.25">
      <c r="B166" s="11">
        <v>257</v>
      </c>
      <c r="C166" s="11">
        <v>16.579999999999998</v>
      </c>
      <c r="D166" s="11">
        <v>58.94</v>
      </c>
      <c r="E166" s="11">
        <v>19.39</v>
      </c>
      <c r="F166" s="11">
        <v>34.909999999999997</v>
      </c>
      <c r="G166" s="346">
        <v>0.53</v>
      </c>
      <c r="H166" s="11">
        <v>0.56000000000000005</v>
      </c>
      <c r="J166" s="16">
        <f t="shared" si="18"/>
        <v>3.0000000000000027E-2</v>
      </c>
      <c r="K166" s="16"/>
      <c r="L166" s="355">
        <f t="shared" si="19"/>
        <v>6.1751592356687901</v>
      </c>
      <c r="O166" s="11">
        <v>234</v>
      </c>
      <c r="P166" s="11">
        <v>7.07</v>
      </c>
      <c r="Q166" s="11">
        <v>24.64</v>
      </c>
      <c r="R166" s="11">
        <v>9.99</v>
      </c>
      <c r="S166" s="11">
        <v>18.84</v>
      </c>
      <c r="T166" s="346">
        <v>0.54</v>
      </c>
      <c r="U166" s="11">
        <v>0.53</v>
      </c>
      <c r="W166" s="16">
        <f t="shared" si="20"/>
        <v>-1.0000000000000009E-2</v>
      </c>
      <c r="X166" s="16"/>
      <c r="Y166" s="355">
        <f t="shared" si="21"/>
        <v>3.1815286624203822</v>
      </c>
      <c r="AB166" s="11">
        <v>39</v>
      </c>
      <c r="AC166" s="11">
        <v>42.56</v>
      </c>
      <c r="AD166" s="11">
        <v>106.88</v>
      </c>
      <c r="AE166" s="11">
        <v>25.36</v>
      </c>
      <c r="AF166" s="11">
        <v>40.94</v>
      </c>
      <c r="AG166" s="346">
        <v>0.63</v>
      </c>
      <c r="AH166" s="11">
        <v>0.62</v>
      </c>
      <c r="AJ166" s="16">
        <f t="shared" si="22"/>
        <v>-1.0000000000000009E-2</v>
      </c>
      <c r="AK166" s="16"/>
      <c r="AL166" s="355">
        <f t="shared" si="23"/>
        <v>8.0764331210191074</v>
      </c>
      <c r="AO166" s="11">
        <v>345</v>
      </c>
      <c r="AP166" s="11">
        <v>13.69</v>
      </c>
      <c r="AQ166" s="11">
        <v>32.39</v>
      </c>
      <c r="AR166" s="11">
        <v>14.74</v>
      </c>
      <c r="AS166" s="11">
        <v>22.28</v>
      </c>
      <c r="AT166" s="346">
        <v>0.65</v>
      </c>
      <c r="AU166" s="16">
        <v>0.66</v>
      </c>
      <c r="AW166" s="16">
        <f t="shared" si="24"/>
        <v>1.0000000000000009E-2</v>
      </c>
      <c r="AX166" s="16"/>
      <c r="AY166" s="355">
        <f t="shared" si="25"/>
        <v>4.6942675159235669</v>
      </c>
    </row>
    <row r="167" spans="2:51" x14ac:dyDescent="0.25">
      <c r="B167" s="11">
        <v>203</v>
      </c>
      <c r="C167" s="11">
        <v>24.5</v>
      </c>
      <c r="D167" s="11">
        <v>62.88</v>
      </c>
      <c r="E167" s="11">
        <v>19.45</v>
      </c>
      <c r="F167" s="11">
        <v>30.18</v>
      </c>
      <c r="G167" s="346">
        <v>0.62</v>
      </c>
      <c r="H167" s="11">
        <v>0.64</v>
      </c>
      <c r="J167" s="16">
        <f t="shared" si="18"/>
        <v>2.0000000000000018E-2</v>
      </c>
      <c r="K167" s="16"/>
      <c r="L167" s="355">
        <f t="shared" si="19"/>
        <v>6.1942675159235661</v>
      </c>
      <c r="O167" s="11">
        <v>104</v>
      </c>
      <c r="P167" s="11">
        <v>6.91</v>
      </c>
      <c r="Q167" s="11">
        <v>40.31</v>
      </c>
      <c r="R167" s="11">
        <v>10</v>
      </c>
      <c r="S167" s="11">
        <v>27.45</v>
      </c>
      <c r="T167" s="346">
        <v>0.41</v>
      </c>
      <c r="U167" s="11">
        <v>0.36</v>
      </c>
      <c r="W167" s="16">
        <f t="shared" si="20"/>
        <v>-4.9999999999999989E-2</v>
      </c>
      <c r="X167" s="16"/>
      <c r="Y167" s="355">
        <f t="shared" si="21"/>
        <v>3.1847133757961781</v>
      </c>
      <c r="AB167" s="11">
        <v>125</v>
      </c>
      <c r="AC167" s="11">
        <v>43.63</v>
      </c>
      <c r="AD167" s="11">
        <v>114.45</v>
      </c>
      <c r="AE167" s="11">
        <v>25.38</v>
      </c>
      <c r="AF167" s="11">
        <v>40.68</v>
      </c>
      <c r="AG167" s="346">
        <v>0.62</v>
      </c>
      <c r="AH167" s="11">
        <v>0.62</v>
      </c>
      <c r="AJ167" s="16">
        <f t="shared" si="22"/>
        <v>0</v>
      </c>
      <c r="AK167" s="16"/>
      <c r="AL167" s="355">
        <f t="shared" si="23"/>
        <v>8.0828025477707008</v>
      </c>
      <c r="AO167" s="11">
        <v>410</v>
      </c>
      <c r="AP167" s="11">
        <v>15.31</v>
      </c>
      <c r="AQ167" s="11">
        <v>39.68</v>
      </c>
      <c r="AR167" s="11">
        <v>14.74</v>
      </c>
      <c r="AS167" s="11">
        <v>24.89</v>
      </c>
      <c r="AT167" s="346">
        <v>0.62</v>
      </c>
      <c r="AU167" s="16">
        <v>0.59</v>
      </c>
      <c r="AW167" s="16">
        <f t="shared" si="24"/>
        <v>-3.0000000000000027E-2</v>
      </c>
      <c r="AX167" s="16"/>
      <c r="AY167" s="355">
        <f t="shared" si="25"/>
        <v>4.6942675159235669</v>
      </c>
    </row>
    <row r="168" spans="2:51" x14ac:dyDescent="0.25">
      <c r="B168" s="11">
        <v>419</v>
      </c>
      <c r="C168" s="11">
        <v>23.43</v>
      </c>
      <c r="D168" s="11">
        <v>37.340000000000003</v>
      </c>
      <c r="E168" s="11">
        <v>19.54</v>
      </c>
      <c r="F168" s="11">
        <v>24.36</v>
      </c>
      <c r="G168" s="346">
        <v>0.79</v>
      </c>
      <c r="H168" s="11">
        <v>0.8</v>
      </c>
      <c r="J168" s="16">
        <f t="shared" si="18"/>
        <v>1.0000000000000009E-2</v>
      </c>
      <c r="K168" s="16"/>
      <c r="L168" s="355">
        <f t="shared" si="19"/>
        <v>6.2229299363057322</v>
      </c>
      <c r="O168" s="11">
        <v>427</v>
      </c>
      <c r="P168" s="11">
        <v>7.04</v>
      </c>
      <c r="Q168" s="11">
        <v>29.67</v>
      </c>
      <c r="R168" s="11">
        <v>10.039999999999999</v>
      </c>
      <c r="S168" s="11">
        <v>21.1</v>
      </c>
      <c r="T168" s="346">
        <v>0.49</v>
      </c>
      <c r="U168" s="11">
        <v>0.48</v>
      </c>
      <c r="W168" s="16">
        <f t="shared" si="20"/>
        <v>-1.0000000000000009E-2</v>
      </c>
      <c r="X168" s="16"/>
      <c r="Y168" s="355">
        <f t="shared" si="21"/>
        <v>3.1974522292993628</v>
      </c>
      <c r="AB168" s="11">
        <v>191</v>
      </c>
      <c r="AC168" s="11">
        <v>43.37</v>
      </c>
      <c r="AD168" s="11">
        <v>120.23</v>
      </c>
      <c r="AE168" s="11">
        <v>25.66</v>
      </c>
      <c r="AF168" s="11">
        <v>43.38</v>
      </c>
      <c r="AG168" s="346">
        <v>0.6</v>
      </c>
      <c r="AH168" s="11">
        <v>0.59</v>
      </c>
      <c r="AJ168" s="16">
        <f t="shared" si="22"/>
        <v>-1.0000000000000009E-2</v>
      </c>
      <c r="AK168" s="16"/>
      <c r="AL168" s="355">
        <f t="shared" si="23"/>
        <v>8.1719745222929934</v>
      </c>
      <c r="AO168" s="11">
        <v>202</v>
      </c>
      <c r="AP168" s="11">
        <v>15.62</v>
      </c>
      <c r="AQ168" s="11">
        <v>38.909999999999997</v>
      </c>
      <c r="AR168" s="11">
        <v>14.76</v>
      </c>
      <c r="AS168" s="11">
        <v>23.15</v>
      </c>
      <c r="AT168" s="346">
        <v>0.63</v>
      </c>
      <c r="AU168" s="16">
        <v>0.64</v>
      </c>
      <c r="AW168" s="16">
        <f t="shared" si="24"/>
        <v>1.0000000000000009E-2</v>
      </c>
      <c r="AX168" s="16"/>
      <c r="AY168" s="355">
        <f t="shared" si="25"/>
        <v>4.7006369426751586</v>
      </c>
    </row>
    <row r="169" spans="2:51" x14ac:dyDescent="0.25">
      <c r="B169" s="11">
        <v>179</v>
      </c>
      <c r="C169" s="11">
        <v>26.31</v>
      </c>
      <c r="D169" s="11">
        <v>41.2</v>
      </c>
      <c r="E169" s="11">
        <v>19.59</v>
      </c>
      <c r="F169" s="11">
        <v>24.09</v>
      </c>
      <c r="G169" s="346">
        <v>0.8</v>
      </c>
      <c r="H169" s="11">
        <v>0.81</v>
      </c>
      <c r="J169" s="16">
        <f t="shared" si="18"/>
        <v>1.0000000000000009E-2</v>
      </c>
      <c r="K169" s="16"/>
      <c r="L169" s="355">
        <f t="shared" si="19"/>
        <v>6.2388535031847132</v>
      </c>
      <c r="O169" s="11">
        <v>465</v>
      </c>
      <c r="P169" s="11">
        <v>6.52</v>
      </c>
      <c r="Q169" s="11">
        <v>33.130000000000003</v>
      </c>
      <c r="R169" s="11">
        <v>10.06</v>
      </c>
      <c r="S169" s="11">
        <v>22.39</v>
      </c>
      <c r="T169" s="346">
        <v>0.44</v>
      </c>
      <c r="U169" s="11">
        <v>0.45</v>
      </c>
      <c r="W169" s="16">
        <f t="shared" si="20"/>
        <v>1.0000000000000009E-2</v>
      </c>
      <c r="X169" s="16"/>
      <c r="Y169" s="355">
        <f t="shared" si="21"/>
        <v>3.2038216560509554</v>
      </c>
      <c r="AB169" s="11">
        <v>26</v>
      </c>
      <c r="AC169" s="11">
        <v>29.81</v>
      </c>
      <c r="AD169" s="11">
        <v>98.81</v>
      </c>
      <c r="AE169" s="11">
        <v>25.67</v>
      </c>
      <c r="AF169" s="11">
        <v>41.75</v>
      </c>
      <c r="AG169" s="346">
        <v>0.55000000000000004</v>
      </c>
      <c r="AH169" s="11">
        <v>0.61</v>
      </c>
      <c r="AJ169" s="16">
        <f t="shared" si="22"/>
        <v>5.9999999999999942E-2</v>
      </c>
      <c r="AK169" s="16"/>
      <c r="AL169" s="355">
        <f t="shared" si="23"/>
        <v>8.1751592356687901</v>
      </c>
      <c r="AO169" s="11">
        <v>91</v>
      </c>
      <c r="AP169" s="11">
        <v>15.5</v>
      </c>
      <c r="AQ169" s="11">
        <v>46.04</v>
      </c>
      <c r="AR169" s="11">
        <v>14.78</v>
      </c>
      <c r="AS169" s="11">
        <v>25.59</v>
      </c>
      <c r="AT169" s="346">
        <v>0.57999999999999996</v>
      </c>
      <c r="AU169" s="16">
        <v>0.57999999999999996</v>
      </c>
      <c r="AW169" s="16">
        <f t="shared" si="24"/>
        <v>0</v>
      </c>
      <c r="AX169" s="16"/>
      <c r="AY169" s="355">
        <f t="shared" si="25"/>
        <v>4.7070063694267512</v>
      </c>
    </row>
    <row r="170" spans="2:51" x14ac:dyDescent="0.25">
      <c r="B170" s="11">
        <v>420</v>
      </c>
      <c r="C170" s="11">
        <v>25.13</v>
      </c>
      <c r="D170" s="11">
        <v>84.71</v>
      </c>
      <c r="E170" s="11">
        <v>20.05</v>
      </c>
      <c r="F170" s="11">
        <v>35.880000000000003</v>
      </c>
      <c r="G170" s="346">
        <v>0.54</v>
      </c>
      <c r="H170" s="11">
        <v>0.56000000000000005</v>
      </c>
      <c r="J170" s="16">
        <f t="shared" si="18"/>
        <v>2.0000000000000018E-2</v>
      </c>
      <c r="K170" s="16"/>
      <c r="L170" s="355">
        <f t="shared" si="19"/>
        <v>6.3853503184713372</v>
      </c>
      <c r="O170" s="11">
        <v>430</v>
      </c>
      <c r="P170" s="11">
        <v>7.1</v>
      </c>
      <c r="Q170" s="11">
        <v>36.03</v>
      </c>
      <c r="R170" s="11">
        <v>10.09</v>
      </c>
      <c r="S170" s="11">
        <v>23.09</v>
      </c>
      <c r="T170" s="346">
        <v>0.44</v>
      </c>
      <c r="U170" s="11">
        <v>0.44</v>
      </c>
      <c r="W170" s="16">
        <f t="shared" si="20"/>
        <v>0</v>
      </c>
      <c r="X170" s="16"/>
      <c r="Y170" s="355">
        <f t="shared" si="21"/>
        <v>3.2133757961783438</v>
      </c>
      <c r="AB170" s="11">
        <v>7</v>
      </c>
      <c r="AC170" s="11">
        <v>38.950000000000003</v>
      </c>
      <c r="AD170" s="11">
        <v>82.44</v>
      </c>
      <c r="AE170" s="11">
        <v>25.7</v>
      </c>
      <c r="AF170" s="11">
        <v>35.159999999999997</v>
      </c>
      <c r="AG170" s="346">
        <v>0.69</v>
      </c>
      <c r="AH170" s="11">
        <v>0.73</v>
      </c>
      <c r="AJ170" s="16">
        <f t="shared" si="22"/>
        <v>4.0000000000000036E-2</v>
      </c>
      <c r="AK170" s="16"/>
      <c r="AL170" s="355">
        <f t="shared" si="23"/>
        <v>8.1847133757961785</v>
      </c>
      <c r="AO170" s="11">
        <v>430</v>
      </c>
      <c r="AP170" s="11">
        <v>13.58</v>
      </c>
      <c r="AQ170" s="11">
        <v>42.99</v>
      </c>
      <c r="AR170" s="11">
        <v>14.81</v>
      </c>
      <c r="AS170" s="11">
        <v>25.98</v>
      </c>
      <c r="AT170" s="346">
        <v>0.56000000000000005</v>
      </c>
      <c r="AU170" s="16">
        <v>0.56999999999999995</v>
      </c>
      <c r="AW170" s="16">
        <f t="shared" si="24"/>
        <v>9.9999999999998979E-3</v>
      </c>
      <c r="AX170" s="16"/>
      <c r="AY170" s="355">
        <f t="shared" si="25"/>
        <v>4.7165605095541405</v>
      </c>
    </row>
    <row r="171" spans="2:51" x14ac:dyDescent="0.25">
      <c r="B171" s="11">
        <v>130</v>
      </c>
      <c r="C171" s="11">
        <v>26.8</v>
      </c>
      <c r="D171" s="11">
        <v>77.290000000000006</v>
      </c>
      <c r="E171" s="11">
        <v>20.14</v>
      </c>
      <c r="F171" s="11">
        <v>33.93</v>
      </c>
      <c r="G171" s="346">
        <v>0.59</v>
      </c>
      <c r="H171" s="11">
        <v>0.59</v>
      </c>
      <c r="J171" s="16">
        <f t="shared" si="18"/>
        <v>0</v>
      </c>
      <c r="K171" s="16"/>
      <c r="L171" s="355">
        <f t="shared" si="19"/>
        <v>6.4140127388535033</v>
      </c>
      <c r="O171" s="11">
        <v>357</v>
      </c>
      <c r="P171" s="11">
        <v>6.81</v>
      </c>
      <c r="Q171" s="11">
        <v>33.630000000000003</v>
      </c>
      <c r="R171" s="11">
        <v>10.119999999999999</v>
      </c>
      <c r="S171" s="11">
        <v>22.44</v>
      </c>
      <c r="T171" s="346">
        <v>0.45</v>
      </c>
      <c r="U171" s="11">
        <v>0.45</v>
      </c>
      <c r="W171" s="16">
        <f t="shared" si="20"/>
        <v>0</v>
      </c>
      <c r="X171" s="16"/>
      <c r="Y171" s="355">
        <f t="shared" si="21"/>
        <v>3.2229299363057322</v>
      </c>
      <c r="AB171" s="11">
        <v>133</v>
      </c>
      <c r="AC171" s="11">
        <v>34.85</v>
      </c>
      <c r="AD171" s="11">
        <v>118.27</v>
      </c>
      <c r="AE171" s="11">
        <v>26.05</v>
      </c>
      <c r="AF171" s="11">
        <v>53.56</v>
      </c>
      <c r="AG171" s="346">
        <v>0.54</v>
      </c>
      <c r="AH171" s="11">
        <v>0.49</v>
      </c>
      <c r="AJ171" s="16">
        <f t="shared" si="22"/>
        <v>-5.0000000000000044E-2</v>
      </c>
      <c r="AK171" s="16"/>
      <c r="AL171" s="355">
        <f t="shared" si="23"/>
        <v>8.2961783439490446</v>
      </c>
      <c r="AO171" s="11">
        <v>444</v>
      </c>
      <c r="AP171" s="11">
        <v>14.92</v>
      </c>
      <c r="AQ171" s="11">
        <v>47.01</v>
      </c>
      <c r="AR171" s="11">
        <v>14.87</v>
      </c>
      <c r="AS171" s="11">
        <v>25.89</v>
      </c>
      <c r="AT171" s="346">
        <v>0.56000000000000005</v>
      </c>
      <c r="AU171" s="16">
        <v>0.56999999999999995</v>
      </c>
      <c r="AW171" s="16">
        <f t="shared" si="24"/>
        <v>9.9999999999998979E-3</v>
      </c>
      <c r="AX171" s="16"/>
      <c r="AY171" s="355">
        <f t="shared" si="25"/>
        <v>4.7356687898089165</v>
      </c>
    </row>
    <row r="172" spans="2:51" x14ac:dyDescent="0.25">
      <c r="B172" s="11">
        <v>163</v>
      </c>
      <c r="C172" s="11">
        <v>26.8</v>
      </c>
      <c r="D172" s="11">
        <v>77.290000000000006</v>
      </c>
      <c r="E172" s="11">
        <v>20.14</v>
      </c>
      <c r="F172" s="11">
        <v>33.93</v>
      </c>
      <c r="G172" s="346">
        <v>0.59</v>
      </c>
      <c r="H172" s="11">
        <v>0.59</v>
      </c>
      <c r="J172" s="16">
        <f t="shared" si="18"/>
        <v>0</v>
      </c>
      <c r="K172" s="16"/>
      <c r="L172" s="355">
        <f t="shared" si="19"/>
        <v>6.4140127388535033</v>
      </c>
      <c r="O172" s="11">
        <v>337</v>
      </c>
      <c r="P172" s="11">
        <v>7.14</v>
      </c>
      <c r="Q172" s="11">
        <v>17.25</v>
      </c>
      <c r="R172" s="11">
        <v>10.130000000000001</v>
      </c>
      <c r="S172" s="11">
        <v>15.61</v>
      </c>
      <c r="T172" s="346">
        <v>0.64</v>
      </c>
      <c r="U172" s="11">
        <v>0.65</v>
      </c>
      <c r="W172" s="16">
        <f t="shared" si="20"/>
        <v>1.0000000000000009E-2</v>
      </c>
      <c r="X172" s="16"/>
      <c r="Y172" s="355">
        <f t="shared" si="21"/>
        <v>3.2261146496815289</v>
      </c>
      <c r="AB172" s="11">
        <v>123</v>
      </c>
      <c r="AC172" s="11">
        <v>44.88</v>
      </c>
      <c r="AD172" s="11">
        <v>101.31</v>
      </c>
      <c r="AE172" s="11">
        <v>26.56</v>
      </c>
      <c r="AF172" s="11">
        <v>39.71</v>
      </c>
      <c r="AG172" s="346">
        <v>0.67</v>
      </c>
      <c r="AH172" s="11">
        <v>0.67</v>
      </c>
      <c r="AJ172" s="16">
        <f t="shared" si="22"/>
        <v>0</v>
      </c>
      <c r="AK172" s="16"/>
      <c r="AL172" s="355">
        <f t="shared" si="23"/>
        <v>8.4585987261146496</v>
      </c>
      <c r="AO172" s="11">
        <v>187</v>
      </c>
      <c r="AP172" s="11">
        <v>14.41</v>
      </c>
      <c r="AQ172" s="11">
        <v>53.52</v>
      </c>
      <c r="AR172" s="11">
        <v>14.89</v>
      </c>
      <c r="AS172" s="11">
        <v>29.51</v>
      </c>
      <c r="AT172" s="346">
        <v>0.52</v>
      </c>
      <c r="AU172" s="16">
        <v>0.5</v>
      </c>
      <c r="AW172" s="16">
        <f t="shared" si="24"/>
        <v>-2.0000000000000018E-2</v>
      </c>
      <c r="AX172" s="16"/>
      <c r="AY172" s="355">
        <f t="shared" si="25"/>
        <v>4.7420382165605099</v>
      </c>
    </row>
    <row r="173" spans="2:51" x14ac:dyDescent="0.25">
      <c r="B173" s="11">
        <v>266</v>
      </c>
      <c r="C173" s="11">
        <v>26.43</v>
      </c>
      <c r="D173" s="11">
        <v>59.98</v>
      </c>
      <c r="E173" s="11">
        <v>20.27</v>
      </c>
      <c r="F173" s="11">
        <v>29.63</v>
      </c>
      <c r="G173" s="346">
        <v>0.66</v>
      </c>
      <c r="H173" s="11">
        <v>0.68</v>
      </c>
      <c r="J173" s="16">
        <f t="shared" si="18"/>
        <v>2.0000000000000018E-2</v>
      </c>
      <c r="K173" s="16"/>
      <c r="L173" s="355">
        <f t="shared" si="19"/>
        <v>6.4554140127388528</v>
      </c>
      <c r="O173" s="11">
        <v>227</v>
      </c>
      <c r="P173" s="11">
        <v>7.42</v>
      </c>
      <c r="Q173" s="11">
        <v>56.72</v>
      </c>
      <c r="R173" s="11">
        <v>10.18</v>
      </c>
      <c r="S173" s="11">
        <v>28.69</v>
      </c>
      <c r="T173" s="346">
        <v>0.36</v>
      </c>
      <c r="U173" s="11">
        <v>0.35</v>
      </c>
      <c r="W173" s="16">
        <f t="shared" si="20"/>
        <v>-1.0000000000000009E-2</v>
      </c>
      <c r="X173" s="16"/>
      <c r="Y173" s="355">
        <f t="shared" si="21"/>
        <v>3.2420382165605095</v>
      </c>
      <c r="AB173" s="11">
        <v>1</v>
      </c>
      <c r="AC173" s="11">
        <v>44.87</v>
      </c>
      <c r="AD173" s="11">
        <v>102.97</v>
      </c>
      <c r="AE173" s="11">
        <v>26.7</v>
      </c>
      <c r="AF173" s="11">
        <v>39.369999999999997</v>
      </c>
      <c r="AG173" s="346">
        <v>0.66</v>
      </c>
      <c r="AH173" s="11">
        <v>0.68</v>
      </c>
      <c r="AJ173" s="16">
        <f t="shared" si="22"/>
        <v>2.0000000000000018E-2</v>
      </c>
      <c r="AK173" s="16"/>
      <c r="AL173" s="355">
        <f t="shared" si="23"/>
        <v>8.503184713375795</v>
      </c>
      <c r="AO173" s="11">
        <v>66</v>
      </c>
      <c r="AP173" s="11">
        <v>13.95</v>
      </c>
      <c r="AQ173" s="11">
        <v>43.28</v>
      </c>
      <c r="AR173" s="11">
        <v>14.91</v>
      </c>
      <c r="AS173" s="11">
        <v>25.31</v>
      </c>
      <c r="AT173" s="346">
        <v>0.56999999999999995</v>
      </c>
      <c r="AU173" s="16">
        <v>0.59</v>
      </c>
      <c r="AW173" s="16">
        <f t="shared" si="24"/>
        <v>2.0000000000000018E-2</v>
      </c>
      <c r="AX173" s="16"/>
      <c r="AY173" s="355">
        <f t="shared" si="25"/>
        <v>4.7484076433121016</v>
      </c>
    </row>
    <row r="174" spans="2:51" x14ac:dyDescent="0.25">
      <c r="B174" s="11">
        <v>363</v>
      </c>
      <c r="C174" s="11">
        <v>23.96</v>
      </c>
      <c r="D174" s="11">
        <v>72.650000000000006</v>
      </c>
      <c r="E174" s="11">
        <v>20.38</v>
      </c>
      <c r="F174" s="11">
        <v>33.68</v>
      </c>
      <c r="G174" s="346">
        <v>0.56999999999999995</v>
      </c>
      <c r="H174" s="11">
        <v>0.61</v>
      </c>
      <c r="J174" s="16">
        <f t="shared" si="18"/>
        <v>4.0000000000000036E-2</v>
      </c>
      <c r="K174" s="16"/>
      <c r="L174" s="355">
        <f t="shared" si="19"/>
        <v>6.4904458598726107</v>
      </c>
      <c r="O174" s="11">
        <v>5</v>
      </c>
      <c r="P174" s="11">
        <v>7.16</v>
      </c>
      <c r="Q174" s="11">
        <v>29.71</v>
      </c>
      <c r="R174" s="11">
        <v>10.210000000000001</v>
      </c>
      <c r="S174" s="11">
        <v>20.93</v>
      </c>
      <c r="T174" s="346">
        <v>0.49</v>
      </c>
      <c r="U174" s="11">
        <v>0.49</v>
      </c>
      <c r="W174" s="16">
        <f t="shared" si="20"/>
        <v>0</v>
      </c>
      <c r="X174" s="16"/>
      <c r="Y174" s="355">
        <f t="shared" si="21"/>
        <v>3.2515923566878984</v>
      </c>
      <c r="AB174" s="11">
        <v>234</v>
      </c>
      <c r="AC174" s="11">
        <v>46.77</v>
      </c>
      <c r="AD174" s="11">
        <v>101.08</v>
      </c>
      <c r="AE174" s="11">
        <v>27.45</v>
      </c>
      <c r="AF174" s="11">
        <v>39.369999999999997</v>
      </c>
      <c r="AG174" s="346">
        <v>0.68</v>
      </c>
      <c r="AH174" s="11">
        <v>0.7</v>
      </c>
      <c r="AJ174" s="16">
        <f t="shared" si="22"/>
        <v>1.9999999999999907E-2</v>
      </c>
      <c r="AK174" s="16"/>
      <c r="AL174" s="355">
        <f t="shared" si="23"/>
        <v>8.7420382165605091</v>
      </c>
      <c r="AO174" s="11">
        <v>404</v>
      </c>
      <c r="AP174" s="11">
        <v>14.29</v>
      </c>
      <c r="AQ174" s="11">
        <v>37.32</v>
      </c>
      <c r="AR174" s="11">
        <v>14.92</v>
      </c>
      <c r="AS174" s="11">
        <v>23.64</v>
      </c>
      <c r="AT174" s="346">
        <v>0.62</v>
      </c>
      <c r="AU174" s="16">
        <v>0.63</v>
      </c>
      <c r="AW174" s="16">
        <f t="shared" si="24"/>
        <v>1.0000000000000009E-2</v>
      </c>
      <c r="AX174" s="16"/>
      <c r="AY174" s="355">
        <f t="shared" si="25"/>
        <v>4.7515923566878975</v>
      </c>
    </row>
    <row r="175" spans="2:51" x14ac:dyDescent="0.25">
      <c r="B175" s="11">
        <v>104</v>
      </c>
      <c r="C175" s="11">
        <v>20.28</v>
      </c>
      <c r="D175" s="11">
        <v>78.67</v>
      </c>
      <c r="E175" s="11">
        <v>20.399999999999999</v>
      </c>
      <c r="F175" s="11">
        <v>40.409999999999997</v>
      </c>
      <c r="G175" s="346">
        <v>0.51</v>
      </c>
      <c r="H175" s="11">
        <v>0.5</v>
      </c>
      <c r="J175" s="16">
        <f t="shared" si="18"/>
        <v>-1.0000000000000009E-2</v>
      </c>
      <c r="K175" s="16"/>
      <c r="L175" s="355">
        <f t="shared" si="19"/>
        <v>6.4968152866242033</v>
      </c>
      <c r="O175" s="11">
        <v>148</v>
      </c>
      <c r="P175" s="11">
        <v>6.84</v>
      </c>
      <c r="Q175" s="11">
        <v>30.86</v>
      </c>
      <c r="R175" s="11">
        <v>10.210000000000001</v>
      </c>
      <c r="S175" s="11">
        <v>21.35</v>
      </c>
      <c r="T175" s="346">
        <v>0.47</v>
      </c>
      <c r="U175" s="11">
        <v>0.48</v>
      </c>
      <c r="W175" s="16">
        <f t="shared" si="20"/>
        <v>1.0000000000000009E-2</v>
      </c>
      <c r="X175" s="16"/>
      <c r="Y175" s="355">
        <f t="shared" si="21"/>
        <v>3.2515923566878984</v>
      </c>
      <c r="AB175" s="11">
        <v>23</v>
      </c>
      <c r="AC175" s="11">
        <v>44.89</v>
      </c>
      <c r="AD175" s="11">
        <v>108.34</v>
      </c>
      <c r="AE175" s="11">
        <v>27.63</v>
      </c>
      <c r="AF175" s="11">
        <v>42.06</v>
      </c>
      <c r="AG175" s="346">
        <v>0.64</v>
      </c>
      <c r="AH175" s="11">
        <v>0.66</v>
      </c>
      <c r="AJ175" s="16">
        <f t="shared" si="22"/>
        <v>2.0000000000000018E-2</v>
      </c>
      <c r="AK175" s="16"/>
      <c r="AL175" s="355">
        <f t="shared" si="23"/>
        <v>8.7993630573248396</v>
      </c>
      <c r="AO175" s="11">
        <v>164</v>
      </c>
      <c r="AP175" s="11">
        <v>15.73</v>
      </c>
      <c r="AQ175" s="11">
        <v>40.56</v>
      </c>
      <c r="AR175" s="11">
        <v>14.96</v>
      </c>
      <c r="AS175" s="11">
        <v>24.47</v>
      </c>
      <c r="AT175" s="346">
        <v>0.62</v>
      </c>
      <c r="AU175" s="16">
        <v>0.61</v>
      </c>
      <c r="AW175" s="16">
        <f t="shared" si="24"/>
        <v>-1.0000000000000009E-2</v>
      </c>
      <c r="AX175" s="16"/>
      <c r="AY175" s="355">
        <f t="shared" si="25"/>
        <v>4.7643312101910826</v>
      </c>
    </row>
    <row r="176" spans="2:51" x14ac:dyDescent="0.25">
      <c r="B176" s="11">
        <v>194</v>
      </c>
      <c r="C176" s="11">
        <v>24.81</v>
      </c>
      <c r="D176" s="11">
        <v>59.47</v>
      </c>
      <c r="E176" s="11">
        <v>20.440000000000001</v>
      </c>
      <c r="F176" s="11">
        <v>30.41</v>
      </c>
      <c r="G176" s="346">
        <v>0.65</v>
      </c>
      <c r="H176" s="11">
        <v>0.67</v>
      </c>
      <c r="J176" s="16">
        <f t="shared" si="18"/>
        <v>2.0000000000000018E-2</v>
      </c>
      <c r="K176" s="16"/>
      <c r="L176" s="355">
        <f t="shared" si="19"/>
        <v>6.5095541401273884</v>
      </c>
      <c r="O176" s="11">
        <v>538</v>
      </c>
      <c r="P176" s="11">
        <v>7.39</v>
      </c>
      <c r="Q176" s="11">
        <v>34.1</v>
      </c>
      <c r="R176" s="11">
        <v>10.210000000000001</v>
      </c>
      <c r="S176" s="11">
        <v>22.59</v>
      </c>
      <c r="T176" s="346">
        <v>0.47</v>
      </c>
      <c r="U176" s="11">
        <v>0.45</v>
      </c>
      <c r="W176" s="16">
        <f t="shared" si="20"/>
        <v>-1.9999999999999962E-2</v>
      </c>
      <c r="X176" s="16"/>
      <c r="Y176" s="355">
        <f t="shared" si="21"/>
        <v>3.2515923566878984</v>
      </c>
      <c r="AB176" s="11">
        <v>298</v>
      </c>
      <c r="AC176" s="11">
        <v>34.39</v>
      </c>
      <c r="AD176" s="11">
        <v>105.32</v>
      </c>
      <c r="AE176" s="11">
        <v>27.69</v>
      </c>
      <c r="AF176" s="11">
        <v>44.95</v>
      </c>
      <c r="AG176" s="346">
        <v>0.56999999999999995</v>
      </c>
      <c r="AH176" s="11">
        <v>0.62</v>
      </c>
      <c r="AJ176" s="16">
        <f t="shared" si="22"/>
        <v>5.0000000000000044E-2</v>
      </c>
      <c r="AK176" s="16"/>
      <c r="AL176" s="355">
        <f t="shared" si="23"/>
        <v>8.8184713375796182</v>
      </c>
      <c r="AO176" s="11">
        <v>426</v>
      </c>
      <c r="AP176" s="11">
        <v>14.58</v>
      </c>
      <c r="AQ176" s="11">
        <v>33.69</v>
      </c>
      <c r="AR176" s="11">
        <v>15</v>
      </c>
      <c r="AS176" s="11">
        <v>22.05</v>
      </c>
      <c r="AT176" s="346">
        <v>0.66</v>
      </c>
      <c r="AU176" s="16">
        <v>0.68</v>
      </c>
      <c r="AW176" s="16">
        <f t="shared" si="24"/>
        <v>2.0000000000000018E-2</v>
      </c>
      <c r="AX176" s="16"/>
      <c r="AY176" s="355">
        <f t="shared" si="25"/>
        <v>4.7770700636942669</v>
      </c>
    </row>
    <row r="177" spans="2:51" x14ac:dyDescent="0.25">
      <c r="B177" s="11">
        <v>307</v>
      </c>
      <c r="C177" s="11">
        <v>24.58</v>
      </c>
      <c r="D177" s="11">
        <v>42.89</v>
      </c>
      <c r="E177" s="11">
        <v>20.47</v>
      </c>
      <c r="F177" s="11">
        <v>28.39</v>
      </c>
      <c r="G177" s="346">
        <v>0.76</v>
      </c>
      <c r="H177" s="11">
        <v>0.72</v>
      </c>
      <c r="J177" s="16">
        <f t="shared" si="18"/>
        <v>-4.0000000000000036E-2</v>
      </c>
      <c r="K177" s="16"/>
      <c r="L177" s="355">
        <f t="shared" si="19"/>
        <v>6.5191082802547768</v>
      </c>
      <c r="O177" s="11">
        <v>469</v>
      </c>
      <c r="P177" s="11">
        <v>6.33</v>
      </c>
      <c r="Q177" s="11">
        <v>28.22</v>
      </c>
      <c r="R177" s="11">
        <v>10.23</v>
      </c>
      <c r="S177" s="11">
        <v>20.74</v>
      </c>
      <c r="T177" s="346">
        <v>0.47</v>
      </c>
      <c r="U177" s="11">
        <v>0.49</v>
      </c>
      <c r="W177" s="16">
        <f t="shared" si="20"/>
        <v>2.0000000000000018E-2</v>
      </c>
      <c r="X177" s="16"/>
      <c r="Y177" s="355">
        <f t="shared" si="21"/>
        <v>3.2579617834394905</v>
      </c>
      <c r="AB177" s="11">
        <v>143</v>
      </c>
      <c r="AC177" s="11">
        <v>48.29</v>
      </c>
      <c r="AD177" s="11">
        <v>94.88</v>
      </c>
      <c r="AE177" s="11">
        <v>27.77</v>
      </c>
      <c r="AF177" s="11">
        <v>38.450000000000003</v>
      </c>
      <c r="AG177" s="346">
        <v>0.71</v>
      </c>
      <c r="AH177" s="11">
        <v>0.72</v>
      </c>
      <c r="AJ177" s="16">
        <f t="shared" si="22"/>
        <v>1.0000000000000009E-2</v>
      </c>
      <c r="AK177" s="16"/>
      <c r="AL177" s="355">
        <f t="shared" si="23"/>
        <v>8.8439490445859867</v>
      </c>
      <c r="AO177" s="11">
        <v>101</v>
      </c>
      <c r="AP177" s="11">
        <v>15.72</v>
      </c>
      <c r="AQ177" s="11">
        <v>47.98</v>
      </c>
      <c r="AR177" s="11">
        <v>15.04</v>
      </c>
      <c r="AS177" s="11">
        <v>26.39</v>
      </c>
      <c r="AT177" s="346">
        <v>0.56999999999999995</v>
      </c>
      <c r="AU177" s="16">
        <v>0.56999999999999995</v>
      </c>
      <c r="AW177" s="16">
        <f t="shared" si="24"/>
        <v>0</v>
      </c>
      <c r="AX177" s="16"/>
      <c r="AY177" s="355">
        <f t="shared" si="25"/>
        <v>4.7898089171974521</v>
      </c>
    </row>
    <row r="178" spans="2:51" x14ac:dyDescent="0.25">
      <c r="B178" s="11">
        <v>234</v>
      </c>
      <c r="C178" s="11">
        <v>27.14</v>
      </c>
      <c r="D178" s="11">
        <v>74.86</v>
      </c>
      <c r="E178" s="11">
        <v>20.53</v>
      </c>
      <c r="F178" s="11">
        <v>33.4</v>
      </c>
      <c r="G178" s="346">
        <v>0.6</v>
      </c>
      <c r="H178" s="11">
        <v>0.61</v>
      </c>
      <c r="J178" s="16">
        <f t="shared" si="18"/>
        <v>1.0000000000000009E-2</v>
      </c>
      <c r="K178" s="16"/>
      <c r="L178" s="355">
        <f t="shared" si="19"/>
        <v>6.5382165605095546</v>
      </c>
      <c r="O178" s="11">
        <v>72</v>
      </c>
      <c r="P178" s="11">
        <v>7.19</v>
      </c>
      <c r="Q178" s="11">
        <v>18.21</v>
      </c>
      <c r="R178" s="11">
        <v>10.26</v>
      </c>
      <c r="S178" s="11">
        <v>16.16</v>
      </c>
      <c r="T178" s="346">
        <v>0.63</v>
      </c>
      <c r="U178" s="11">
        <v>0.63</v>
      </c>
      <c r="W178" s="16">
        <f t="shared" si="20"/>
        <v>0</v>
      </c>
      <c r="X178" s="16"/>
      <c r="Y178" s="355">
        <f t="shared" si="21"/>
        <v>3.2675159235668789</v>
      </c>
      <c r="AB178" s="11">
        <v>90</v>
      </c>
      <c r="AC178" s="11">
        <v>48.11</v>
      </c>
      <c r="AD178" s="11">
        <v>125.21</v>
      </c>
      <c r="AE178" s="11">
        <v>27.98</v>
      </c>
      <c r="AF178" s="11">
        <v>45.87</v>
      </c>
      <c r="AG178" s="346">
        <v>0.62</v>
      </c>
      <c r="AH178" s="11">
        <v>0.61</v>
      </c>
      <c r="AJ178" s="16">
        <f t="shared" si="22"/>
        <v>-1.0000000000000009E-2</v>
      </c>
      <c r="AK178" s="16"/>
      <c r="AL178" s="355">
        <f t="shared" si="23"/>
        <v>8.9108280254777075</v>
      </c>
      <c r="AO178" s="11">
        <v>360</v>
      </c>
      <c r="AP178" s="11">
        <v>14.53</v>
      </c>
      <c r="AQ178" s="11">
        <v>47.61</v>
      </c>
      <c r="AR178" s="11">
        <v>15.06</v>
      </c>
      <c r="AS178" s="11">
        <v>26.88</v>
      </c>
      <c r="AT178" s="346">
        <v>0.55000000000000004</v>
      </c>
      <c r="AU178" s="16">
        <v>0.56000000000000005</v>
      </c>
      <c r="AW178" s="16">
        <f t="shared" si="24"/>
        <v>1.0000000000000009E-2</v>
      </c>
      <c r="AX178" s="16"/>
      <c r="AY178" s="355">
        <f t="shared" si="25"/>
        <v>4.7961783439490446</v>
      </c>
    </row>
    <row r="179" spans="2:51" x14ac:dyDescent="0.25">
      <c r="B179" s="11">
        <v>442</v>
      </c>
      <c r="C179" s="11">
        <v>22.72</v>
      </c>
      <c r="D179" s="11">
        <v>64.319999999999993</v>
      </c>
      <c r="E179" s="11">
        <v>20.53</v>
      </c>
      <c r="F179" s="11">
        <v>32.44</v>
      </c>
      <c r="G179" s="346">
        <v>0.59</v>
      </c>
      <c r="H179" s="11">
        <v>0.63</v>
      </c>
      <c r="J179" s="16">
        <f t="shared" si="18"/>
        <v>4.0000000000000036E-2</v>
      </c>
      <c r="K179" s="16"/>
      <c r="L179" s="355">
        <f t="shared" si="19"/>
        <v>6.5382165605095546</v>
      </c>
      <c r="O179" s="11">
        <v>216</v>
      </c>
      <c r="P179" s="11">
        <v>7.42</v>
      </c>
      <c r="Q179" s="11">
        <v>38.14</v>
      </c>
      <c r="R179" s="11">
        <v>10.28</v>
      </c>
      <c r="S179" s="11">
        <v>23.52</v>
      </c>
      <c r="T179" s="346">
        <v>0.44</v>
      </c>
      <c r="U179" s="11">
        <v>0.44</v>
      </c>
      <c r="W179" s="16">
        <f t="shared" si="20"/>
        <v>0</v>
      </c>
      <c r="X179" s="16"/>
      <c r="Y179" s="355">
        <f t="shared" si="21"/>
        <v>3.2738853503184711</v>
      </c>
      <c r="AB179" s="11">
        <v>163</v>
      </c>
      <c r="AC179" s="11">
        <v>55.41</v>
      </c>
      <c r="AD179" s="11">
        <v>83.32</v>
      </c>
      <c r="AE179" s="11">
        <v>28.03</v>
      </c>
      <c r="AF179" s="11">
        <v>34.119999999999997</v>
      </c>
      <c r="AG179" s="346">
        <v>0.82</v>
      </c>
      <c r="AH179" s="11">
        <v>0.82</v>
      </c>
      <c r="AJ179" s="16">
        <f t="shared" si="22"/>
        <v>0</v>
      </c>
      <c r="AK179" s="16"/>
      <c r="AL179" s="355">
        <f t="shared" si="23"/>
        <v>8.9267515923566876</v>
      </c>
      <c r="AO179" s="11">
        <v>352</v>
      </c>
      <c r="AP179" s="11">
        <v>16.3</v>
      </c>
      <c r="AQ179" s="11">
        <v>34.520000000000003</v>
      </c>
      <c r="AR179" s="11">
        <v>15.19</v>
      </c>
      <c r="AS179" s="11">
        <v>22.01</v>
      </c>
      <c r="AT179" s="346">
        <v>0.69</v>
      </c>
      <c r="AU179" s="16">
        <v>0.69</v>
      </c>
      <c r="AW179" s="16">
        <f t="shared" si="24"/>
        <v>0</v>
      </c>
      <c r="AX179" s="16"/>
      <c r="AY179" s="355">
        <f t="shared" si="25"/>
        <v>4.8375796178343942</v>
      </c>
    </row>
    <row r="180" spans="2:51" x14ac:dyDescent="0.25">
      <c r="B180" s="11">
        <v>87</v>
      </c>
      <c r="C180" s="11">
        <v>25.89</v>
      </c>
      <c r="D180" s="11">
        <v>62.18</v>
      </c>
      <c r="E180" s="11">
        <v>20.62</v>
      </c>
      <c r="F180" s="11">
        <v>30.41</v>
      </c>
      <c r="G180" s="346">
        <v>0.65</v>
      </c>
      <c r="H180" s="11">
        <v>0.68</v>
      </c>
      <c r="J180" s="16">
        <f t="shared" si="18"/>
        <v>3.0000000000000027E-2</v>
      </c>
      <c r="K180" s="16"/>
      <c r="L180" s="355">
        <f t="shared" si="19"/>
        <v>6.5668789808917198</v>
      </c>
      <c r="O180" s="11">
        <v>418</v>
      </c>
      <c r="P180" s="11">
        <v>7.21</v>
      </c>
      <c r="Q180" s="11">
        <v>51.74</v>
      </c>
      <c r="R180" s="11">
        <v>10.3</v>
      </c>
      <c r="S180" s="11">
        <v>28.77</v>
      </c>
      <c r="T180" s="346">
        <v>0.37</v>
      </c>
      <c r="U180" s="11">
        <v>0.36</v>
      </c>
      <c r="W180" s="16">
        <f t="shared" si="20"/>
        <v>-1.0000000000000009E-2</v>
      </c>
      <c r="X180" s="16"/>
      <c r="Y180" s="355">
        <f t="shared" si="21"/>
        <v>3.2802547770700636</v>
      </c>
      <c r="AB180" s="11">
        <v>71</v>
      </c>
      <c r="AC180" s="11">
        <v>50.83</v>
      </c>
      <c r="AD180" s="11">
        <v>81.22</v>
      </c>
      <c r="AE180" s="11">
        <v>28.3</v>
      </c>
      <c r="AF180" s="11">
        <v>34.83</v>
      </c>
      <c r="AG180" s="346">
        <v>0.79</v>
      </c>
      <c r="AH180" s="11">
        <v>0.81</v>
      </c>
      <c r="AJ180" s="16">
        <f t="shared" si="22"/>
        <v>2.0000000000000018E-2</v>
      </c>
      <c r="AK180" s="16"/>
      <c r="AL180" s="355">
        <f t="shared" si="23"/>
        <v>9.0127388535031852</v>
      </c>
      <c r="AO180" s="11">
        <v>401</v>
      </c>
      <c r="AP180" s="11">
        <v>13.94</v>
      </c>
      <c r="AQ180" s="11">
        <v>56.52</v>
      </c>
      <c r="AR180" s="11">
        <v>15.25</v>
      </c>
      <c r="AS180" s="11">
        <v>32.35</v>
      </c>
      <c r="AT180" s="346">
        <v>0.5</v>
      </c>
      <c r="AU180" s="16">
        <v>0.47</v>
      </c>
      <c r="AW180" s="16">
        <f t="shared" si="24"/>
        <v>-3.0000000000000027E-2</v>
      </c>
      <c r="AX180" s="16"/>
      <c r="AY180" s="355">
        <f t="shared" si="25"/>
        <v>4.8566878980891719</v>
      </c>
    </row>
    <row r="181" spans="2:51" x14ac:dyDescent="0.25">
      <c r="B181" s="11">
        <v>381</v>
      </c>
      <c r="C181" s="11">
        <v>29.15</v>
      </c>
      <c r="D181" s="11">
        <v>72.760000000000005</v>
      </c>
      <c r="E181" s="11">
        <v>20.67</v>
      </c>
      <c r="F181" s="11">
        <v>32.28</v>
      </c>
      <c r="G181" s="346">
        <v>0.63</v>
      </c>
      <c r="H181" s="11">
        <v>0.64</v>
      </c>
      <c r="J181" s="16">
        <f t="shared" si="18"/>
        <v>1.0000000000000009E-2</v>
      </c>
      <c r="K181" s="16"/>
      <c r="L181" s="355">
        <f t="shared" si="19"/>
        <v>6.5828025477707008</v>
      </c>
      <c r="O181" s="11">
        <v>497</v>
      </c>
      <c r="P181" s="11">
        <v>7.28</v>
      </c>
      <c r="Q181" s="11">
        <v>36.81</v>
      </c>
      <c r="R181" s="11">
        <v>10.3</v>
      </c>
      <c r="S181" s="11">
        <v>22.99</v>
      </c>
      <c r="T181" s="346">
        <v>0.44</v>
      </c>
      <c r="U181" s="11">
        <v>0.45</v>
      </c>
      <c r="W181" s="16">
        <f t="shared" si="20"/>
        <v>1.0000000000000009E-2</v>
      </c>
      <c r="X181" s="16"/>
      <c r="Y181" s="355">
        <f t="shared" si="21"/>
        <v>3.2802547770700636</v>
      </c>
      <c r="AB181" s="11">
        <v>198</v>
      </c>
      <c r="AC181" s="11">
        <v>41.77</v>
      </c>
      <c r="AD181" s="11">
        <v>119.75</v>
      </c>
      <c r="AE181" s="11">
        <v>28.35</v>
      </c>
      <c r="AF181" s="11">
        <v>45.55</v>
      </c>
      <c r="AG181" s="346">
        <v>0.59</v>
      </c>
      <c r="AH181" s="11">
        <v>0.62</v>
      </c>
      <c r="AJ181" s="16">
        <f t="shared" si="22"/>
        <v>3.0000000000000027E-2</v>
      </c>
      <c r="AK181" s="16"/>
      <c r="AL181" s="355">
        <f t="shared" si="23"/>
        <v>9.0286624203821653</v>
      </c>
      <c r="AO181" s="11">
        <v>111</v>
      </c>
      <c r="AP181" s="11">
        <v>14.94</v>
      </c>
      <c r="AQ181" s="11">
        <v>39</v>
      </c>
      <c r="AR181" s="11">
        <v>15.26</v>
      </c>
      <c r="AS181" s="11">
        <v>24.05</v>
      </c>
      <c r="AT181" s="346">
        <v>0.62</v>
      </c>
      <c r="AU181" s="16">
        <v>0.63</v>
      </c>
      <c r="AW181" s="16">
        <f t="shared" si="24"/>
        <v>1.0000000000000009E-2</v>
      </c>
      <c r="AX181" s="16"/>
      <c r="AY181" s="355">
        <f t="shared" si="25"/>
        <v>4.8598726114649677</v>
      </c>
    </row>
    <row r="182" spans="2:51" x14ac:dyDescent="0.25">
      <c r="B182" s="11">
        <v>70</v>
      </c>
      <c r="C182" s="11">
        <v>27.96</v>
      </c>
      <c r="D182" s="11">
        <v>74.66</v>
      </c>
      <c r="E182" s="11">
        <v>20.9</v>
      </c>
      <c r="F182" s="11">
        <v>33.43</v>
      </c>
      <c r="G182" s="346">
        <v>0.61</v>
      </c>
      <c r="H182" s="11">
        <v>0.63</v>
      </c>
      <c r="J182" s="16">
        <f t="shared" si="18"/>
        <v>2.0000000000000018E-2</v>
      </c>
      <c r="K182" s="16"/>
      <c r="L182" s="355">
        <f t="shared" si="19"/>
        <v>6.6560509554140124</v>
      </c>
      <c r="O182" s="11">
        <v>77</v>
      </c>
      <c r="P182" s="11">
        <v>7.34</v>
      </c>
      <c r="Q182" s="11">
        <v>20.010000000000002</v>
      </c>
      <c r="R182" s="11">
        <v>10.31</v>
      </c>
      <c r="S182" s="11">
        <v>17.010000000000002</v>
      </c>
      <c r="T182" s="346">
        <v>0.61</v>
      </c>
      <c r="U182" s="11">
        <v>0.61</v>
      </c>
      <c r="W182" s="16">
        <f t="shared" si="20"/>
        <v>0</v>
      </c>
      <c r="X182" s="16"/>
      <c r="Y182" s="355">
        <f t="shared" si="21"/>
        <v>3.2834394904458599</v>
      </c>
      <c r="AB182" s="11">
        <v>187</v>
      </c>
      <c r="AC182" s="11">
        <v>57.74</v>
      </c>
      <c r="AD182" s="11">
        <v>112.47</v>
      </c>
      <c r="AE182" s="11">
        <v>28.5</v>
      </c>
      <c r="AF182" s="11">
        <v>43.48</v>
      </c>
      <c r="AG182" s="346">
        <v>0.72</v>
      </c>
      <c r="AH182" s="11">
        <v>0.66</v>
      </c>
      <c r="AJ182" s="16">
        <f t="shared" si="22"/>
        <v>-5.9999999999999942E-2</v>
      </c>
      <c r="AK182" s="16"/>
      <c r="AL182" s="355">
        <f t="shared" si="23"/>
        <v>9.0764331210191074</v>
      </c>
      <c r="AO182" s="11">
        <v>51</v>
      </c>
      <c r="AP182" s="11">
        <v>16.59</v>
      </c>
      <c r="AQ182" s="11">
        <v>53.55</v>
      </c>
      <c r="AR182" s="11">
        <v>15.28</v>
      </c>
      <c r="AS182" s="11">
        <v>27.71</v>
      </c>
      <c r="AT182" s="346">
        <v>0.56000000000000005</v>
      </c>
      <c r="AU182" s="16">
        <v>0.55000000000000004</v>
      </c>
      <c r="AW182" s="16">
        <f t="shared" si="24"/>
        <v>-1.0000000000000009E-2</v>
      </c>
      <c r="AX182" s="16"/>
      <c r="AY182" s="355">
        <f t="shared" si="25"/>
        <v>4.8662420382165603</v>
      </c>
    </row>
    <row r="183" spans="2:51" x14ac:dyDescent="0.25">
      <c r="B183" s="11">
        <v>332</v>
      </c>
      <c r="C183" s="11">
        <v>25.31</v>
      </c>
      <c r="D183" s="11">
        <v>93.9</v>
      </c>
      <c r="E183" s="11">
        <v>20.93</v>
      </c>
      <c r="F183" s="11">
        <v>39.33</v>
      </c>
      <c r="G183" s="346">
        <v>0.52</v>
      </c>
      <c r="H183" s="11">
        <v>0.53</v>
      </c>
      <c r="J183" s="16">
        <f t="shared" si="18"/>
        <v>1.0000000000000009E-2</v>
      </c>
      <c r="K183" s="16"/>
      <c r="L183" s="355">
        <f t="shared" si="19"/>
        <v>6.6656050955414008</v>
      </c>
      <c r="O183" s="11">
        <v>370</v>
      </c>
      <c r="P183" s="11">
        <v>6.67</v>
      </c>
      <c r="Q183" s="11">
        <v>14.42</v>
      </c>
      <c r="R183" s="11">
        <v>10.34</v>
      </c>
      <c r="S183" s="11">
        <v>14.43</v>
      </c>
      <c r="T183" s="346">
        <v>0.68</v>
      </c>
      <c r="U183" s="11">
        <v>0.72</v>
      </c>
      <c r="W183" s="16">
        <f t="shared" si="20"/>
        <v>3.9999999999999925E-2</v>
      </c>
      <c r="X183" s="16"/>
      <c r="Y183" s="355">
        <f t="shared" si="21"/>
        <v>3.2929936305732483</v>
      </c>
      <c r="AB183" s="11">
        <v>209</v>
      </c>
      <c r="AC183" s="11">
        <v>37.39</v>
      </c>
      <c r="AD183" s="11">
        <v>110.9</v>
      </c>
      <c r="AE183" s="11">
        <v>28.66</v>
      </c>
      <c r="AF183" s="11">
        <v>44.02</v>
      </c>
      <c r="AG183" s="346">
        <v>0.57999999999999996</v>
      </c>
      <c r="AH183" s="11">
        <v>0.65</v>
      </c>
      <c r="AJ183" s="16">
        <f t="shared" si="22"/>
        <v>7.0000000000000062E-2</v>
      </c>
      <c r="AK183" s="16"/>
      <c r="AL183" s="355">
        <f t="shared" si="23"/>
        <v>9.1273885350318462</v>
      </c>
      <c r="AO183" s="11">
        <v>14</v>
      </c>
      <c r="AP183" s="11">
        <v>15.68</v>
      </c>
      <c r="AQ183" s="11">
        <v>35.130000000000003</v>
      </c>
      <c r="AR183" s="11">
        <v>15.32</v>
      </c>
      <c r="AS183" s="11">
        <v>22.42</v>
      </c>
      <c r="AT183" s="346">
        <v>0.67</v>
      </c>
      <c r="AU183" s="16">
        <v>0.68</v>
      </c>
      <c r="AW183" s="16">
        <f t="shared" si="24"/>
        <v>1.0000000000000009E-2</v>
      </c>
      <c r="AX183" s="16"/>
      <c r="AY183" s="355">
        <f t="shared" si="25"/>
        <v>4.8789808917197455</v>
      </c>
    </row>
    <row r="184" spans="2:51" x14ac:dyDescent="0.25">
      <c r="B184" s="11">
        <v>380</v>
      </c>
      <c r="C184" s="11">
        <v>28.18</v>
      </c>
      <c r="D184" s="11">
        <v>69.33</v>
      </c>
      <c r="E184" s="11">
        <v>20.98</v>
      </c>
      <c r="F184" s="11">
        <v>31.87</v>
      </c>
      <c r="G184" s="346">
        <v>0.64</v>
      </c>
      <c r="H184" s="11">
        <v>0.66</v>
      </c>
      <c r="J184" s="16">
        <f t="shared" si="18"/>
        <v>2.0000000000000018E-2</v>
      </c>
      <c r="K184" s="16"/>
      <c r="L184" s="355">
        <f t="shared" si="19"/>
        <v>6.6815286624203818</v>
      </c>
      <c r="O184" s="11">
        <v>454</v>
      </c>
      <c r="P184" s="11">
        <v>7.28</v>
      </c>
      <c r="Q184" s="11">
        <v>30.81</v>
      </c>
      <c r="R184" s="11">
        <v>10.38</v>
      </c>
      <c r="S184" s="11">
        <v>20.88</v>
      </c>
      <c r="T184" s="346">
        <v>0.49</v>
      </c>
      <c r="U184" s="11">
        <v>0.5</v>
      </c>
      <c r="W184" s="16">
        <f t="shared" si="20"/>
        <v>1.0000000000000009E-2</v>
      </c>
      <c r="X184" s="16"/>
      <c r="Y184" s="355">
        <f t="shared" si="21"/>
        <v>3.3057324840764331</v>
      </c>
      <c r="AB184" s="11">
        <v>8</v>
      </c>
      <c r="AC184" s="11">
        <v>44.15</v>
      </c>
      <c r="AD184" s="11">
        <v>114.88</v>
      </c>
      <c r="AE184" s="11">
        <v>28.71</v>
      </c>
      <c r="AF184" s="11">
        <v>43.73</v>
      </c>
      <c r="AG184" s="346">
        <v>0.62</v>
      </c>
      <c r="AH184" s="11">
        <v>0.66</v>
      </c>
      <c r="AJ184" s="16">
        <f t="shared" si="22"/>
        <v>4.0000000000000036E-2</v>
      </c>
      <c r="AK184" s="16"/>
      <c r="AL184" s="355">
        <f t="shared" si="23"/>
        <v>9.1433121019108281</v>
      </c>
      <c r="AO184" s="11">
        <v>206</v>
      </c>
      <c r="AP184" s="11">
        <v>15.52</v>
      </c>
      <c r="AQ184" s="11">
        <v>39.33</v>
      </c>
      <c r="AR184" s="11">
        <v>15.32</v>
      </c>
      <c r="AS184" s="11">
        <v>23.89</v>
      </c>
      <c r="AT184" s="346">
        <v>0.63</v>
      </c>
      <c r="AU184" s="16">
        <v>0.64</v>
      </c>
      <c r="AW184" s="16">
        <f t="shared" si="24"/>
        <v>1.0000000000000009E-2</v>
      </c>
      <c r="AX184" s="16"/>
      <c r="AY184" s="355">
        <f t="shared" si="25"/>
        <v>4.8789808917197455</v>
      </c>
    </row>
    <row r="185" spans="2:51" x14ac:dyDescent="0.25">
      <c r="B185" s="11">
        <v>207</v>
      </c>
      <c r="C185" s="11">
        <v>28.3</v>
      </c>
      <c r="D185" s="11">
        <v>69.73</v>
      </c>
      <c r="E185" s="11">
        <v>21.18</v>
      </c>
      <c r="F185" s="11">
        <v>32.72</v>
      </c>
      <c r="G185" s="346">
        <v>0.64</v>
      </c>
      <c r="H185" s="11">
        <v>0.65</v>
      </c>
      <c r="J185" s="16">
        <f t="shared" si="18"/>
        <v>1.0000000000000009E-2</v>
      </c>
      <c r="K185" s="16"/>
      <c r="L185" s="355">
        <f t="shared" si="19"/>
        <v>6.7452229299363058</v>
      </c>
      <c r="O185" s="11">
        <v>278</v>
      </c>
      <c r="P185" s="11">
        <v>7.26</v>
      </c>
      <c r="Q185" s="11">
        <v>34.61</v>
      </c>
      <c r="R185" s="11">
        <v>10.39</v>
      </c>
      <c r="S185" s="11">
        <v>22.98</v>
      </c>
      <c r="T185" s="346">
        <v>0.46</v>
      </c>
      <c r="U185" s="11">
        <v>0.45</v>
      </c>
      <c r="W185" s="16">
        <f t="shared" si="20"/>
        <v>-1.0000000000000009E-2</v>
      </c>
      <c r="X185" s="16"/>
      <c r="Y185" s="355">
        <f t="shared" si="21"/>
        <v>3.3089171974522293</v>
      </c>
      <c r="AB185" s="11">
        <v>25</v>
      </c>
      <c r="AC185" s="11">
        <v>48.24</v>
      </c>
      <c r="AD185" s="11">
        <v>122.04</v>
      </c>
      <c r="AE185" s="11">
        <v>28.73</v>
      </c>
      <c r="AF185" s="11">
        <v>44.22</v>
      </c>
      <c r="AG185" s="346">
        <v>0.63</v>
      </c>
      <c r="AH185" s="11">
        <v>0.65</v>
      </c>
      <c r="AJ185" s="16">
        <f t="shared" si="22"/>
        <v>2.0000000000000018E-2</v>
      </c>
      <c r="AK185" s="16"/>
      <c r="AL185" s="355">
        <f t="shared" si="23"/>
        <v>9.1496815286624198</v>
      </c>
      <c r="AO185" s="11">
        <v>28</v>
      </c>
      <c r="AP185" s="11">
        <v>16.149999999999999</v>
      </c>
      <c r="AQ185" s="11">
        <v>32.96</v>
      </c>
      <c r="AR185" s="11">
        <v>15.35</v>
      </c>
      <c r="AS185" s="11">
        <v>21.94</v>
      </c>
      <c r="AT185" s="346">
        <v>0.7</v>
      </c>
      <c r="AU185" s="16">
        <v>0.7</v>
      </c>
      <c r="AW185" s="16">
        <f t="shared" si="24"/>
        <v>0</v>
      </c>
      <c r="AX185" s="16"/>
      <c r="AY185" s="355">
        <f t="shared" si="25"/>
        <v>4.8885350318471339</v>
      </c>
    </row>
    <row r="186" spans="2:51" x14ac:dyDescent="0.25">
      <c r="B186" s="11">
        <v>85</v>
      </c>
      <c r="C186" s="11">
        <v>26.97</v>
      </c>
      <c r="D186" s="11">
        <v>67.84</v>
      </c>
      <c r="E186" s="11">
        <v>21.29</v>
      </c>
      <c r="F186" s="11">
        <v>32.72</v>
      </c>
      <c r="G186" s="346">
        <v>0.63</v>
      </c>
      <c r="H186" s="11">
        <v>0.65</v>
      </c>
      <c r="J186" s="16">
        <f t="shared" si="18"/>
        <v>2.0000000000000018E-2</v>
      </c>
      <c r="K186" s="16"/>
      <c r="L186" s="355">
        <f t="shared" si="19"/>
        <v>6.7802547770700627</v>
      </c>
      <c r="O186" s="11">
        <v>129</v>
      </c>
      <c r="P186" s="11">
        <v>6.95</v>
      </c>
      <c r="Q186" s="11">
        <v>28.11</v>
      </c>
      <c r="R186" s="11">
        <v>10.43</v>
      </c>
      <c r="S186" s="11">
        <v>20.170000000000002</v>
      </c>
      <c r="T186" s="346">
        <v>0.5</v>
      </c>
      <c r="U186" s="11">
        <v>0.52</v>
      </c>
      <c r="W186" s="16">
        <f t="shared" si="20"/>
        <v>2.0000000000000018E-2</v>
      </c>
      <c r="X186" s="16"/>
      <c r="Y186" s="355">
        <f t="shared" si="21"/>
        <v>3.3216560509554136</v>
      </c>
      <c r="AB186" s="11">
        <v>147</v>
      </c>
      <c r="AC186" s="11">
        <v>57.37</v>
      </c>
      <c r="AD186" s="11">
        <v>115.58</v>
      </c>
      <c r="AE186" s="11">
        <v>28.77</v>
      </c>
      <c r="AF186" s="11">
        <v>42.12</v>
      </c>
      <c r="AG186" s="346">
        <v>0.7</v>
      </c>
      <c r="AH186" s="11">
        <v>0.68</v>
      </c>
      <c r="AJ186" s="16">
        <f t="shared" si="22"/>
        <v>-1.9999999999999907E-2</v>
      </c>
      <c r="AK186" s="16"/>
      <c r="AL186" s="355">
        <f t="shared" si="23"/>
        <v>9.1624203821656049</v>
      </c>
      <c r="AO186" s="11">
        <v>332</v>
      </c>
      <c r="AP186" s="11">
        <v>15.49</v>
      </c>
      <c r="AQ186" s="11">
        <v>39.22</v>
      </c>
      <c r="AR186" s="11">
        <v>15.38</v>
      </c>
      <c r="AS186" s="11">
        <v>23.83</v>
      </c>
      <c r="AT186" s="346">
        <v>0.63</v>
      </c>
      <c r="AU186" s="16">
        <v>0.65</v>
      </c>
      <c r="AW186" s="16">
        <f t="shared" si="24"/>
        <v>2.0000000000000018E-2</v>
      </c>
      <c r="AX186" s="16"/>
      <c r="AY186" s="355">
        <f t="shared" si="25"/>
        <v>4.8980891719745223</v>
      </c>
    </row>
    <row r="187" spans="2:51" x14ac:dyDescent="0.25">
      <c r="B187" s="11">
        <v>404</v>
      </c>
      <c r="C187" s="11">
        <v>30.52</v>
      </c>
      <c r="D187" s="11">
        <v>78.95</v>
      </c>
      <c r="E187" s="11">
        <v>21.31</v>
      </c>
      <c r="F187" s="11">
        <v>33.54</v>
      </c>
      <c r="G187" s="346">
        <v>0.62</v>
      </c>
      <c r="H187" s="11">
        <v>0.64</v>
      </c>
      <c r="J187" s="16">
        <f t="shared" si="18"/>
        <v>2.0000000000000018E-2</v>
      </c>
      <c r="K187" s="16"/>
      <c r="L187" s="355">
        <f t="shared" si="19"/>
        <v>6.7866242038216553</v>
      </c>
      <c r="O187" s="11">
        <v>584</v>
      </c>
      <c r="P187" s="11">
        <v>7.03</v>
      </c>
      <c r="Q187" s="11">
        <v>32.22</v>
      </c>
      <c r="R187" s="11">
        <v>10.44</v>
      </c>
      <c r="S187" s="11">
        <v>21.79</v>
      </c>
      <c r="T187" s="346">
        <v>0.47</v>
      </c>
      <c r="U187" s="11">
        <v>0.48</v>
      </c>
      <c r="W187" s="16">
        <f t="shared" si="20"/>
        <v>1.0000000000000009E-2</v>
      </c>
      <c r="X187" s="16"/>
      <c r="Y187" s="355">
        <f t="shared" si="21"/>
        <v>3.3248407643312099</v>
      </c>
      <c r="AB187" s="11">
        <v>86</v>
      </c>
      <c r="AC187" s="11">
        <v>57.43</v>
      </c>
      <c r="AD187" s="11">
        <v>126.64</v>
      </c>
      <c r="AE187" s="11">
        <v>29.23</v>
      </c>
      <c r="AF187" s="11">
        <v>45.65</v>
      </c>
      <c r="AG187" s="346">
        <v>0.67</v>
      </c>
      <c r="AH187" s="11">
        <v>0.64</v>
      </c>
      <c r="AJ187" s="16">
        <f t="shared" si="22"/>
        <v>-3.0000000000000027E-2</v>
      </c>
      <c r="AK187" s="16"/>
      <c r="AL187" s="355">
        <f t="shared" si="23"/>
        <v>9.3089171974522298</v>
      </c>
      <c r="AO187" s="11">
        <v>48</v>
      </c>
      <c r="AP187" s="11">
        <v>16.03</v>
      </c>
      <c r="AQ187" s="11">
        <v>57.18</v>
      </c>
      <c r="AR187" s="11">
        <v>15.48</v>
      </c>
      <c r="AS187" s="11">
        <v>28.83</v>
      </c>
      <c r="AT187" s="346">
        <v>0.53</v>
      </c>
      <c r="AU187" s="16">
        <v>0.54</v>
      </c>
      <c r="AW187" s="16">
        <f t="shared" si="24"/>
        <v>1.0000000000000009E-2</v>
      </c>
      <c r="AX187" s="16"/>
      <c r="AY187" s="355">
        <f t="shared" si="25"/>
        <v>4.9299363057324843</v>
      </c>
    </row>
    <row r="188" spans="2:51" x14ac:dyDescent="0.25">
      <c r="B188" s="11">
        <v>54</v>
      </c>
      <c r="C188" s="11">
        <v>17.52</v>
      </c>
      <c r="D188" s="11">
        <v>79.17</v>
      </c>
      <c r="E188" s="11">
        <v>21.81</v>
      </c>
      <c r="F188" s="11">
        <v>48.54</v>
      </c>
      <c r="G188" s="346">
        <v>0.47</v>
      </c>
      <c r="H188" s="11">
        <v>0.45</v>
      </c>
      <c r="J188" s="16">
        <f t="shared" si="18"/>
        <v>-1.9999999999999962E-2</v>
      </c>
      <c r="K188" s="16"/>
      <c r="L188" s="355">
        <f t="shared" si="19"/>
        <v>6.9458598726114644</v>
      </c>
      <c r="O188" s="11">
        <v>324</v>
      </c>
      <c r="P188" s="11">
        <v>6.85</v>
      </c>
      <c r="Q188" s="11">
        <v>38.82</v>
      </c>
      <c r="R188" s="11">
        <v>10.47</v>
      </c>
      <c r="S188" s="11">
        <v>24.42</v>
      </c>
      <c r="T188" s="346">
        <v>0.42</v>
      </c>
      <c r="U188" s="11">
        <v>0.43</v>
      </c>
      <c r="W188" s="16">
        <f t="shared" si="20"/>
        <v>1.0000000000000009E-2</v>
      </c>
      <c r="X188" s="16"/>
      <c r="Y188" s="355">
        <f t="shared" si="21"/>
        <v>3.3343949044585988</v>
      </c>
      <c r="AB188" s="11">
        <v>130</v>
      </c>
      <c r="AC188" s="11">
        <v>51.11</v>
      </c>
      <c r="AD188" s="11">
        <v>83.34</v>
      </c>
      <c r="AE188" s="11">
        <v>29.55</v>
      </c>
      <c r="AF188" s="11">
        <v>37.520000000000003</v>
      </c>
      <c r="AG188" s="346">
        <v>0.78</v>
      </c>
      <c r="AH188" s="11">
        <v>0.79</v>
      </c>
      <c r="AJ188" s="16">
        <f t="shared" si="22"/>
        <v>1.0000000000000009E-2</v>
      </c>
      <c r="AK188" s="16"/>
      <c r="AL188" s="355">
        <f t="shared" si="23"/>
        <v>9.4108280254777075</v>
      </c>
      <c r="AO188" s="11">
        <v>407</v>
      </c>
      <c r="AP188" s="11">
        <v>14.82</v>
      </c>
      <c r="AQ188" s="11">
        <v>49.57</v>
      </c>
      <c r="AR188" s="11">
        <v>15.52</v>
      </c>
      <c r="AS188" s="11">
        <v>27.38</v>
      </c>
      <c r="AT188" s="346">
        <v>0.55000000000000004</v>
      </c>
      <c r="AU188" s="16">
        <v>0.56999999999999995</v>
      </c>
      <c r="AW188" s="16">
        <f t="shared" si="24"/>
        <v>1.9999999999999907E-2</v>
      </c>
      <c r="AX188" s="16"/>
      <c r="AY188" s="355">
        <f t="shared" si="25"/>
        <v>4.9426751592356686</v>
      </c>
    </row>
    <row r="189" spans="2:51" x14ac:dyDescent="0.25">
      <c r="B189" s="11">
        <v>79</v>
      </c>
      <c r="C189" s="11">
        <v>31.58</v>
      </c>
      <c r="D189" s="11">
        <v>69.2</v>
      </c>
      <c r="E189" s="11">
        <v>21.81</v>
      </c>
      <c r="F189" s="11">
        <v>31.77</v>
      </c>
      <c r="G189" s="346">
        <v>0.68</v>
      </c>
      <c r="H189" s="11">
        <v>0.69</v>
      </c>
      <c r="J189" s="16">
        <f t="shared" si="18"/>
        <v>9.9999999999998979E-3</v>
      </c>
      <c r="K189" s="16"/>
      <c r="L189" s="355">
        <f t="shared" si="19"/>
        <v>6.9458598726114644</v>
      </c>
      <c r="O189" s="11">
        <v>317</v>
      </c>
      <c r="P189" s="11">
        <v>7.66</v>
      </c>
      <c r="Q189" s="11">
        <v>34.35</v>
      </c>
      <c r="R189" s="11">
        <v>10.5</v>
      </c>
      <c r="S189" s="11">
        <v>22.45</v>
      </c>
      <c r="T189" s="346">
        <v>0.47</v>
      </c>
      <c r="U189" s="11">
        <v>0.47</v>
      </c>
      <c r="W189" s="16">
        <f t="shared" si="20"/>
        <v>0</v>
      </c>
      <c r="X189" s="16"/>
      <c r="Y189" s="355">
        <f t="shared" si="21"/>
        <v>3.3439490445859872</v>
      </c>
      <c r="AB189" s="11">
        <v>186</v>
      </c>
      <c r="AC189" s="11">
        <v>57</v>
      </c>
      <c r="AD189" s="11">
        <v>111.48</v>
      </c>
      <c r="AE189" s="11">
        <v>29.56</v>
      </c>
      <c r="AF189" s="11">
        <v>39.74</v>
      </c>
      <c r="AG189" s="346">
        <v>0.72</v>
      </c>
      <c r="AH189" s="11">
        <v>0.74</v>
      </c>
      <c r="AJ189" s="16">
        <f t="shared" si="22"/>
        <v>2.0000000000000018E-2</v>
      </c>
      <c r="AK189" s="16"/>
      <c r="AL189" s="355">
        <f t="shared" si="23"/>
        <v>9.4140127388535024</v>
      </c>
      <c r="AO189" s="11">
        <v>372</v>
      </c>
      <c r="AP189" s="11">
        <v>14.91</v>
      </c>
      <c r="AQ189" s="11">
        <v>51.18</v>
      </c>
      <c r="AR189" s="11">
        <v>15.57</v>
      </c>
      <c r="AS189" s="11">
        <v>28.59</v>
      </c>
      <c r="AT189" s="346">
        <v>0.54</v>
      </c>
      <c r="AU189" s="16">
        <v>0.54</v>
      </c>
      <c r="AW189" s="16">
        <f t="shared" si="24"/>
        <v>0</v>
      </c>
      <c r="AX189" s="16"/>
      <c r="AY189" s="355">
        <f t="shared" si="25"/>
        <v>4.9585987261146496</v>
      </c>
    </row>
    <row r="190" spans="2:51" x14ac:dyDescent="0.25">
      <c r="B190" s="11">
        <v>485</v>
      </c>
      <c r="C190" s="11">
        <v>28.76</v>
      </c>
      <c r="D190" s="11">
        <v>79.44</v>
      </c>
      <c r="E190" s="11">
        <v>21.83</v>
      </c>
      <c r="F190" s="11">
        <v>36.659999999999997</v>
      </c>
      <c r="G190" s="346">
        <v>0.6</v>
      </c>
      <c r="H190" s="11">
        <v>0.6</v>
      </c>
      <c r="J190" s="16">
        <f t="shared" si="18"/>
        <v>0</v>
      </c>
      <c r="K190" s="16"/>
      <c r="L190" s="355">
        <f t="shared" si="19"/>
        <v>6.9522292993630561</v>
      </c>
      <c r="O190" s="11">
        <v>582</v>
      </c>
      <c r="P190" s="11">
        <v>7.53</v>
      </c>
      <c r="Q190" s="11">
        <v>42.11</v>
      </c>
      <c r="R190" s="11">
        <v>10.5</v>
      </c>
      <c r="S190" s="11">
        <v>24.73</v>
      </c>
      <c r="T190" s="346">
        <v>0.42</v>
      </c>
      <c r="U190" s="11">
        <v>0.42</v>
      </c>
      <c r="W190" s="16">
        <f t="shared" si="20"/>
        <v>0</v>
      </c>
      <c r="X190" s="16"/>
      <c r="Y190" s="355">
        <f t="shared" si="21"/>
        <v>3.3439490445859872</v>
      </c>
      <c r="AB190" s="11">
        <v>66</v>
      </c>
      <c r="AC190" s="11">
        <v>54.12</v>
      </c>
      <c r="AD190" s="11">
        <v>100.35</v>
      </c>
      <c r="AE190" s="11">
        <v>29.63</v>
      </c>
      <c r="AF190" s="11">
        <v>39.770000000000003</v>
      </c>
      <c r="AG190" s="346">
        <v>0.73</v>
      </c>
      <c r="AH190" s="11">
        <v>0.74</v>
      </c>
      <c r="AJ190" s="16">
        <f t="shared" si="22"/>
        <v>1.0000000000000009E-2</v>
      </c>
      <c r="AK190" s="16"/>
      <c r="AL190" s="355">
        <f t="shared" si="23"/>
        <v>9.436305732484076</v>
      </c>
      <c r="AO190" s="11">
        <v>412</v>
      </c>
      <c r="AP190" s="11">
        <v>17.45</v>
      </c>
      <c r="AQ190" s="11">
        <v>51.78</v>
      </c>
      <c r="AR190" s="11">
        <v>15.58</v>
      </c>
      <c r="AS190" s="11">
        <v>27.72</v>
      </c>
      <c r="AT190" s="346">
        <v>0.57999999999999996</v>
      </c>
      <c r="AU190" s="16">
        <v>0.56000000000000005</v>
      </c>
      <c r="AW190" s="16">
        <f t="shared" si="24"/>
        <v>-1.9999999999999907E-2</v>
      </c>
      <c r="AX190" s="16"/>
      <c r="AY190" s="355">
        <f t="shared" si="25"/>
        <v>4.9617834394904454</v>
      </c>
    </row>
    <row r="191" spans="2:51" x14ac:dyDescent="0.25">
      <c r="B191" s="11">
        <v>369</v>
      </c>
      <c r="C191" s="11">
        <v>30.94</v>
      </c>
      <c r="D191" s="11">
        <v>78.77</v>
      </c>
      <c r="E191" s="11">
        <v>21.9</v>
      </c>
      <c r="F191" s="11">
        <v>34.26</v>
      </c>
      <c r="G191" s="346">
        <v>0.63</v>
      </c>
      <c r="H191" s="11">
        <v>0.64</v>
      </c>
      <c r="J191" s="16">
        <f t="shared" si="18"/>
        <v>1.0000000000000009E-2</v>
      </c>
      <c r="K191" s="16"/>
      <c r="L191" s="355">
        <f t="shared" si="19"/>
        <v>6.9745222929936297</v>
      </c>
      <c r="O191" s="11">
        <v>385</v>
      </c>
      <c r="P191" s="11">
        <v>7.53</v>
      </c>
      <c r="Q191" s="11">
        <v>26.51</v>
      </c>
      <c r="R191" s="11">
        <v>10.53</v>
      </c>
      <c r="S191" s="11">
        <v>20.51</v>
      </c>
      <c r="T191" s="346">
        <v>0.53</v>
      </c>
      <c r="U191" s="11">
        <v>0.51</v>
      </c>
      <c r="W191" s="16">
        <f t="shared" si="20"/>
        <v>-2.0000000000000018E-2</v>
      </c>
      <c r="X191" s="16"/>
      <c r="Y191" s="355">
        <f t="shared" si="21"/>
        <v>3.3535031847133756</v>
      </c>
      <c r="AB191" s="11">
        <v>263</v>
      </c>
      <c r="AC191" s="11">
        <v>62.77</v>
      </c>
      <c r="AD191" s="11">
        <v>94.34</v>
      </c>
      <c r="AE191" s="11">
        <v>30.16</v>
      </c>
      <c r="AF191" s="11">
        <v>36.83</v>
      </c>
      <c r="AG191" s="346">
        <v>0.82</v>
      </c>
      <c r="AH191" s="11">
        <v>0.82</v>
      </c>
      <c r="AJ191" s="16">
        <f t="shared" si="22"/>
        <v>0</v>
      </c>
      <c r="AK191" s="16"/>
      <c r="AL191" s="355">
        <f t="shared" si="23"/>
        <v>9.6050955414012744</v>
      </c>
      <c r="AO191" s="11">
        <v>245</v>
      </c>
      <c r="AP191" s="11">
        <v>15.78</v>
      </c>
      <c r="AQ191" s="11">
        <v>31.71</v>
      </c>
      <c r="AR191" s="11">
        <v>15.72</v>
      </c>
      <c r="AS191" s="11">
        <v>22.37</v>
      </c>
      <c r="AT191" s="346">
        <v>0.71</v>
      </c>
      <c r="AU191" s="16">
        <v>0.7</v>
      </c>
      <c r="AW191" s="16">
        <f t="shared" si="24"/>
        <v>-1.0000000000000009E-2</v>
      </c>
      <c r="AX191" s="16"/>
      <c r="AY191" s="355">
        <f t="shared" si="25"/>
        <v>5.0063694267515926</v>
      </c>
    </row>
    <row r="192" spans="2:51" x14ac:dyDescent="0.25">
      <c r="B192" s="11">
        <v>4</v>
      </c>
      <c r="C192" s="11">
        <v>28.01</v>
      </c>
      <c r="D192" s="11">
        <v>52.08</v>
      </c>
      <c r="E192" s="11">
        <v>22.06</v>
      </c>
      <c r="F192" s="11">
        <v>29.11</v>
      </c>
      <c r="G192" s="346">
        <v>0.73</v>
      </c>
      <c r="H192" s="11">
        <v>0.76</v>
      </c>
      <c r="J192" s="16">
        <f t="shared" si="18"/>
        <v>3.0000000000000027E-2</v>
      </c>
      <c r="K192" s="16"/>
      <c r="L192" s="355">
        <f t="shared" si="19"/>
        <v>7.0254777070063685</v>
      </c>
      <c r="O192" s="11">
        <v>566</v>
      </c>
      <c r="P192" s="11">
        <v>7.39</v>
      </c>
      <c r="Q192" s="11">
        <v>34.06</v>
      </c>
      <c r="R192" s="11">
        <v>10.53</v>
      </c>
      <c r="S192" s="11">
        <v>21.88</v>
      </c>
      <c r="T192" s="346">
        <v>0.47</v>
      </c>
      <c r="U192" s="11">
        <v>0.48</v>
      </c>
      <c r="W192" s="16">
        <f t="shared" si="20"/>
        <v>1.0000000000000009E-2</v>
      </c>
      <c r="X192" s="16"/>
      <c r="Y192" s="355">
        <f t="shared" si="21"/>
        <v>3.3535031847133756</v>
      </c>
      <c r="AB192" s="11">
        <v>156</v>
      </c>
      <c r="AC192" s="11">
        <v>65.36</v>
      </c>
      <c r="AD192" s="11">
        <v>152.18</v>
      </c>
      <c r="AE192" s="11">
        <v>31.58</v>
      </c>
      <c r="AF192" s="11">
        <v>48.26</v>
      </c>
      <c r="AG192" s="346">
        <v>0.66</v>
      </c>
      <c r="AH192" s="11">
        <v>0.65</v>
      </c>
      <c r="AJ192" s="16">
        <f t="shared" si="22"/>
        <v>-1.0000000000000009E-2</v>
      </c>
      <c r="AK192" s="16"/>
      <c r="AL192" s="355">
        <f t="shared" si="23"/>
        <v>10.057324840764331</v>
      </c>
      <c r="AO192" s="11">
        <v>316</v>
      </c>
      <c r="AP192" s="11">
        <v>17.07</v>
      </c>
      <c r="AQ192" s="11">
        <v>43.73</v>
      </c>
      <c r="AR192" s="11">
        <v>15.73</v>
      </c>
      <c r="AS192" s="11">
        <v>24.97</v>
      </c>
      <c r="AT192" s="346">
        <v>0.62</v>
      </c>
      <c r="AU192" s="16">
        <v>0.63</v>
      </c>
      <c r="AW192" s="16">
        <f t="shared" si="24"/>
        <v>1.0000000000000009E-2</v>
      </c>
      <c r="AX192" s="16"/>
      <c r="AY192" s="355">
        <f t="shared" si="25"/>
        <v>5.0095541401273884</v>
      </c>
    </row>
    <row r="193" spans="2:51" x14ac:dyDescent="0.25">
      <c r="B193" s="11">
        <v>504</v>
      </c>
      <c r="C193" s="11">
        <v>30.66</v>
      </c>
      <c r="D193" s="11">
        <v>111.99</v>
      </c>
      <c r="E193" s="11">
        <v>22.13</v>
      </c>
      <c r="F193" s="11">
        <v>42.25</v>
      </c>
      <c r="G193" s="346">
        <v>0.52</v>
      </c>
      <c r="H193" s="11">
        <v>0.52</v>
      </c>
      <c r="J193" s="16">
        <f t="shared" si="18"/>
        <v>0</v>
      </c>
      <c r="K193" s="16"/>
      <c r="L193" s="355">
        <f t="shared" si="19"/>
        <v>7.0477707006369421</v>
      </c>
      <c r="O193" s="11">
        <v>341</v>
      </c>
      <c r="P193" s="11">
        <v>6.21</v>
      </c>
      <c r="Q193" s="11">
        <v>26.95</v>
      </c>
      <c r="R193" s="11">
        <v>10.56</v>
      </c>
      <c r="S193" s="11">
        <v>20.69</v>
      </c>
      <c r="T193" s="346">
        <v>0.48</v>
      </c>
      <c r="U193" s="11">
        <v>0.51</v>
      </c>
      <c r="W193" s="16">
        <f t="shared" si="20"/>
        <v>3.0000000000000027E-2</v>
      </c>
      <c r="X193" s="16"/>
      <c r="Y193" s="355">
        <f t="shared" si="21"/>
        <v>3.3630573248407645</v>
      </c>
      <c r="AB193" s="11">
        <v>184</v>
      </c>
      <c r="AC193" s="11">
        <v>68.14</v>
      </c>
      <c r="AD193" s="11">
        <v>102.41</v>
      </c>
      <c r="AE193" s="11">
        <v>32.03</v>
      </c>
      <c r="AF193" s="11">
        <v>39.229999999999997</v>
      </c>
      <c r="AG193" s="346">
        <v>0.82</v>
      </c>
      <c r="AH193" s="11">
        <v>0.82</v>
      </c>
      <c r="AJ193" s="16">
        <f t="shared" si="22"/>
        <v>0</v>
      </c>
      <c r="AK193" s="16"/>
      <c r="AL193" s="355">
        <f t="shared" si="23"/>
        <v>10.200636942675159</v>
      </c>
      <c r="AO193" s="11">
        <v>130</v>
      </c>
      <c r="AP193" s="11">
        <v>16.25</v>
      </c>
      <c r="AQ193" s="11">
        <v>34.39</v>
      </c>
      <c r="AR193" s="11">
        <v>15.74</v>
      </c>
      <c r="AS193" s="11">
        <v>22.43</v>
      </c>
      <c r="AT193" s="346">
        <v>0.69</v>
      </c>
      <c r="AU193" s="16">
        <v>0.7</v>
      </c>
      <c r="AW193" s="16">
        <f t="shared" si="24"/>
        <v>1.0000000000000009E-2</v>
      </c>
      <c r="AX193" s="16"/>
      <c r="AY193" s="355">
        <f t="shared" si="25"/>
        <v>5.0127388535031843</v>
      </c>
    </row>
    <row r="194" spans="2:51" x14ac:dyDescent="0.25">
      <c r="B194" s="11">
        <v>41</v>
      </c>
      <c r="C194" s="11">
        <v>28.52</v>
      </c>
      <c r="D194" s="11">
        <v>60.77</v>
      </c>
      <c r="E194" s="11">
        <v>22.14</v>
      </c>
      <c r="F194" s="11">
        <v>30.76</v>
      </c>
      <c r="G194" s="346">
        <v>0.69</v>
      </c>
      <c r="H194" s="11">
        <v>0.72</v>
      </c>
      <c r="J194" s="16">
        <f t="shared" ref="J194:J257" si="26">H194-G194</f>
        <v>3.0000000000000027E-2</v>
      </c>
      <c r="K194" s="16"/>
      <c r="L194" s="355">
        <f t="shared" ref="L194:L257" si="27">E194/3.14</f>
        <v>7.0509554140127388</v>
      </c>
      <c r="O194" s="11">
        <v>443</v>
      </c>
      <c r="P194" s="11">
        <v>7.56</v>
      </c>
      <c r="Q194" s="11">
        <v>31.11</v>
      </c>
      <c r="R194" s="11">
        <v>10.57</v>
      </c>
      <c r="S194" s="11">
        <v>21.14</v>
      </c>
      <c r="T194" s="346">
        <v>0.49</v>
      </c>
      <c r="U194" s="11">
        <v>0.5</v>
      </c>
      <c r="W194" s="16">
        <f t="shared" ref="W194:W257" si="28">U194-T194</f>
        <v>1.0000000000000009E-2</v>
      </c>
      <c r="X194" s="16"/>
      <c r="Y194" s="355">
        <f t="shared" ref="Y194:Y257" si="29">R194/3.14</f>
        <v>3.3662420382165603</v>
      </c>
      <c r="AB194" s="11">
        <v>171</v>
      </c>
      <c r="AC194" s="11">
        <v>65.09</v>
      </c>
      <c r="AD194" s="11">
        <v>114.79</v>
      </c>
      <c r="AE194" s="11">
        <v>32.049999999999997</v>
      </c>
      <c r="AF194" s="11">
        <v>41.72</v>
      </c>
      <c r="AG194" s="346">
        <v>0.75</v>
      </c>
      <c r="AH194" s="11">
        <v>0.77</v>
      </c>
      <c r="AJ194" s="16">
        <f t="shared" ref="AJ194:AJ203" si="30">AH194-AG194</f>
        <v>2.0000000000000018E-2</v>
      </c>
      <c r="AK194" s="16"/>
      <c r="AL194" s="355">
        <f t="shared" ref="AL194:AL203" si="31">AE194/3.14</f>
        <v>10.20700636942675</v>
      </c>
      <c r="AO194" s="11">
        <v>103</v>
      </c>
      <c r="AP194" s="11">
        <v>16.940000000000001</v>
      </c>
      <c r="AQ194" s="11">
        <v>43.25</v>
      </c>
      <c r="AR194" s="11">
        <v>15.84</v>
      </c>
      <c r="AS194" s="11">
        <v>25.23</v>
      </c>
      <c r="AT194" s="346">
        <v>0.63</v>
      </c>
      <c r="AU194" s="16">
        <v>0.63</v>
      </c>
      <c r="AW194" s="16">
        <f t="shared" ref="AW194:AW257" si="32">AU194-AT194</f>
        <v>0</v>
      </c>
      <c r="AX194" s="16"/>
      <c r="AY194" s="355">
        <f t="shared" ref="AY194:AY257" si="33">AR194/3.14</f>
        <v>5.0445859872611463</v>
      </c>
    </row>
    <row r="195" spans="2:51" x14ac:dyDescent="0.25">
      <c r="B195" s="11">
        <v>449</v>
      </c>
      <c r="C195" s="11">
        <v>33.83</v>
      </c>
      <c r="D195" s="11">
        <v>87.69</v>
      </c>
      <c r="E195" s="11">
        <v>22.2</v>
      </c>
      <c r="F195" s="11">
        <v>34.979999999999997</v>
      </c>
      <c r="G195" s="346">
        <v>0.62</v>
      </c>
      <c r="H195" s="11">
        <v>0.63</v>
      </c>
      <c r="J195" s="16">
        <f t="shared" si="26"/>
        <v>1.0000000000000009E-2</v>
      </c>
      <c r="K195" s="16"/>
      <c r="L195" s="355">
        <f t="shared" si="27"/>
        <v>7.0700636942675157</v>
      </c>
      <c r="O195" s="11">
        <v>356</v>
      </c>
      <c r="P195" s="11">
        <v>7.6</v>
      </c>
      <c r="Q195" s="11">
        <v>36.28</v>
      </c>
      <c r="R195" s="11">
        <v>10.6</v>
      </c>
      <c r="S195" s="11">
        <v>22.47</v>
      </c>
      <c r="T195" s="346">
        <v>0.46</v>
      </c>
      <c r="U195" s="11">
        <v>0.47</v>
      </c>
      <c r="W195" s="16">
        <f t="shared" si="28"/>
        <v>9.9999999999999534E-3</v>
      </c>
      <c r="X195" s="16"/>
      <c r="Y195" s="355">
        <f t="shared" si="29"/>
        <v>3.3757961783439487</v>
      </c>
      <c r="AB195" s="11">
        <v>3</v>
      </c>
      <c r="AC195" s="11">
        <v>64.569999999999993</v>
      </c>
      <c r="AD195" s="11">
        <v>140.12</v>
      </c>
      <c r="AE195" s="11">
        <v>32.85</v>
      </c>
      <c r="AF195" s="11">
        <v>49.28</v>
      </c>
      <c r="AG195" s="346">
        <v>0.68</v>
      </c>
      <c r="AH195" s="11">
        <v>0.67</v>
      </c>
      <c r="AJ195" s="16">
        <f t="shared" si="30"/>
        <v>-1.0000000000000009E-2</v>
      </c>
      <c r="AK195" s="16"/>
      <c r="AL195" s="355">
        <f t="shared" si="31"/>
        <v>10.461783439490446</v>
      </c>
      <c r="AO195" s="11">
        <v>87</v>
      </c>
      <c r="AP195" s="11">
        <v>15.69</v>
      </c>
      <c r="AQ195" s="11">
        <v>48.41</v>
      </c>
      <c r="AR195" s="11">
        <v>15.86</v>
      </c>
      <c r="AS195" s="11">
        <v>26.79</v>
      </c>
      <c r="AT195" s="346">
        <v>0.56999999999999995</v>
      </c>
      <c r="AU195" s="16">
        <v>0.59</v>
      </c>
      <c r="AW195" s="16">
        <f t="shared" si="32"/>
        <v>2.0000000000000018E-2</v>
      </c>
      <c r="AX195" s="16"/>
      <c r="AY195" s="355">
        <f t="shared" si="33"/>
        <v>5.0509554140127388</v>
      </c>
    </row>
    <row r="196" spans="2:51" x14ac:dyDescent="0.25">
      <c r="B196" s="11">
        <v>287</v>
      </c>
      <c r="C196" s="11">
        <v>28.66</v>
      </c>
      <c r="D196" s="11">
        <v>67.180000000000007</v>
      </c>
      <c r="E196" s="11">
        <v>22.67</v>
      </c>
      <c r="F196" s="11">
        <v>32.630000000000003</v>
      </c>
      <c r="G196" s="346">
        <v>0.65</v>
      </c>
      <c r="H196" s="11">
        <v>0.69</v>
      </c>
      <c r="J196" s="16">
        <f t="shared" si="26"/>
        <v>3.9999999999999925E-2</v>
      </c>
      <c r="K196" s="16"/>
      <c r="L196" s="355">
        <f t="shared" si="27"/>
        <v>7.2197452229299364</v>
      </c>
      <c r="O196" s="11">
        <v>105</v>
      </c>
      <c r="P196" s="11">
        <v>6.68</v>
      </c>
      <c r="Q196" s="11">
        <v>25.68</v>
      </c>
      <c r="R196" s="11">
        <v>10.69</v>
      </c>
      <c r="S196" s="11">
        <v>19.64</v>
      </c>
      <c r="T196" s="346">
        <v>0.51</v>
      </c>
      <c r="U196" s="11">
        <v>0.54</v>
      </c>
      <c r="W196" s="16">
        <f t="shared" si="28"/>
        <v>3.0000000000000027E-2</v>
      </c>
      <c r="X196" s="16"/>
      <c r="Y196" s="355">
        <f t="shared" si="29"/>
        <v>3.4044585987261144</v>
      </c>
      <c r="AB196" s="11">
        <v>119</v>
      </c>
      <c r="AC196" s="11">
        <v>71.16</v>
      </c>
      <c r="AD196" s="11">
        <v>129.97</v>
      </c>
      <c r="AE196" s="11">
        <v>33.090000000000003</v>
      </c>
      <c r="AF196" s="11">
        <v>44.74</v>
      </c>
      <c r="AG196" s="346">
        <v>0.74</v>
      </c>
      <c r="AH196" s="11">
        <v>0.74</v>
      </c>
      <c r="AJ196" s="16">
        <f t="shared" si="30"/>
        <v>0</v>
      </c>
      <c r="AK196" s="16"/>
      <c r="AL196" s="355">
        <f t="shared" si="31"/>
        <v>10.538216560509555</v>
      </c>
      <c r="AO196" s="11">
        <v>109</v>
      </c>
      <c r="AP196" s="11">
        <v>17.510000000000002</v>
      </c>
      <c r="AQ196" s="11">
        <v>52.68</v>
      </c>
      <c r="AR196" s="11">
        <v>15.87</v>
      </c>
      <c r="AS196" s="11">
        <v>27.57</v>
      </c>
      <c r="AT196" s="346">
        <v>0.57999999999999996</v>
      </c>
      <c r="AU196" s="16">
        <v>0.57999999999999996</v>
      </c>
      <c r="AW196" s="16">
        <f t="shared" si="32"/>
        <v>0</v>
      </c>
      <c r="AX196" s="16"/>
      <c r="AY196" s="355">
        <f t="shared" si="33"/>
        <v>5.0541401273885347</v>
      </c>
    </row>
    <row r="197" spans="2:51" x14ac:dyDescent="0.25">
      <c r="B197" s="11">
        <v>401</v>
      </c>
      <c r="C197" s="11">
        <v>31.82</v>
      </c>
      <c r="D197" s="11">
        <v>72.58</v>
      </c>
      <c r="E197" s="11">
        <v>22.81</v>
      </c>
      <c r="F197" s="11">
        <v>33.49</v>
      </c>
      <c r="G197" s="346">
        <v>0.66</v>
      </c>
      <c r="H197" s="11">
        <v>0.68</v>
      </c>
      <c r="J197" s="16">
        <f t="shared" si="26"/>
        <v>2.0000000000000018E-2</v>
      </c>
      <c r="K197" s="16"/>
      <c r="L197" s="355">
        <f t="shared" si="27"/>
        <v>7.2643312101910817</v>
      </c>
      <c r="O197" s="11">
        <v>283</v>
      </c>
      <c r="P197" s="11">
        <v>8.1199999999999992</v>
      </c>
      <c r="Q197" s="11">
        <v>43.9</v>
      </c>
      <c r="R197" s="11">
        <v>10.7</v>
      </c>
      <c r="S197" s="11">
        <v>25.24</v>
      </c>
      <c r="T197" s="346">
        <v>0.43</v>
      </c>
      <c r="U197" s="11">
        <v>0.42</v>
      </c>
      <c r="W197" s="16">
        <f t="shared" si="28"/>
        <v>-1.0000000000000009E-2</v>
      </c>
      <c r="X197" s="16"/>
      <c r="Y197" s="355">
        <f t="shared" si="29"/>
        <v>3.4076433121019103</v>
      </c>
      <c r="AB197" s="11">
        <v>59</v>
      </c>
      <c r="AC197" s="11">
        <v>96.13</v>
      </c>
      <c r="AD197" s="11">
        <v>150.83000000000001</v>
      </c>
      <c r="AE197" s="11">
        <v>37.369999999999997</v>
      </c>
      <c r="AF197" s="11">
        <v>46.77</v>
      </c>
      <c r="AG197" s="346">
        <v>0.8</v>
      </c>
      <c r="AH197" s="11">
        <v>0.8</v>
      </c>
      <c r="AJ197" s="16">
        <f t="shared" si="30"/>
        <v>0</v>
      </c>
      <c r="AK197" s="16"/>
      <c r="AL197" s="355">
        <f t="shared" si="31"/>
        <v>11.901273885350317</v>
      </c>
      <c r="AO197" s="11">
        <v>244</v>
      </c>
      <c r="AP197" s="11">
        <v>13.39</v>
      </c>
      <c r="AQ197" s="11">
        <v>40.18</v>
      </c>
      <c r="AR197" s="11">
        <v>15.93</v>
      </c>
      <c r="AS197" s="11">
        <v>25.53</v>
      </c>
      <c r="AT197" s="346">
        <v>0.57999999999999996</v>
      </c>
      <c r="AU197" s="16">
        <v>0.62</v>
      </c>
      <c r="AW197" s="16">
        <f t="shared" si="32"/>
        <v>4.0000000000000036E-2</v>
      </c>
      <c r="AX197" s="16"/>
      <c r="AY197" s="355">
        <f t="shared" si="33"/>
        <v>5.0732484076433115</v>
      </c>
    </row>
    <row r="198" spans="2:51" x14ac:dyDescent="0.25">
      <c r="B198" s="11">
        <v>121</v>
      </c>
      <c r="C198" s="11">
        <v>32.479999999999997</v>
      </c>
      <c r="D198" s="11">
        <v>76.97</v>
      </c>
      <c r="E198" s="11">
        <v>22.83</v>
      </c>
      <c r="F198" s="11">
        <v>34.15</v>
      </c>
      <c r="G198" s="346">
        <v>0.65</v>
      </c>
      <c r="H198" s="11">
        <v>0.67</v>
      </c>
      <c r="J198" s="16">
        <f t="shared" si="26"/>
        <v>2.0000000000000018E-2</v>
      </c>
      <c r="K198" s="16"/>
      <c r="L198" s="355">
        <f t="shared" si="27"/>
        <v>7.2707006369426743</v>
      </c>
      <c r="O198" s="11">
        <v>343</v>
      </c>
      <c r="P198" s="11">
        <v>7.44</v>
      </c>
      <c r="Q198" s="11">
        <v>32.89</v>
      </c>
      <c r="R198" s="11">
        <v>10.7</v>
      </c>
      <c r="S198" s="11">
        <v>23.04</v>
      </c>
      <c r="T198" s="346">
        <v>0.48</v>
      </c>
      <c r="U198" s="11">
        <v>0.46</v>
      </c>
      <c r="W198" s="16">
        <f t="shared" si="28"/>
        <v>-1.9999999999999962E-2</v>
      </c>
      <c r="X198" s="16"/>
      <c r="Y198" s="355">
        <f t="shared" si="29"/>
        <v>3.4076433121019103</v>
      </c>
      <c r="AB198" s="11">
        <v>305</v>
      </c>
      <c r="AC198" s="11">
        <v>84.47</v>
      </c>
      <c r="AD198" s="11">
        <v>168.99</v>
      </c>
      <c r="AE198" s="11">
        <v>38.090000000000003</v>
      </c>
      <c r="AF198" s="11">
        <v>56.18</v>
      </c>
      <c r="AG198" s="346">
        <v>0.71</v>
      </c>
      <c r="AH198" s="11">
        <v>0.68</v>
      </c>
      <c r="AJ198" s="16">
        <f t="shared" si="30"/>
        <v>-2.9999999999999916E-2</v>
      </c>
      <c r="AK198" s="16"/>
      <c r="AL198" s="355">
        <f t="shared" si="31"/>
        <v>12.130573248407645</v>
      </c>
      <c r="AO198" s="11">
        <v>310</v>
      </c>
      <c r="AP198" s="11">
        <v>17.760000000000002</v>
      </c>
      <c r="AQ198" s="11">
        <v>46.88</v>
      </c>
      <c r="AR198" s="11">
        <v>15.94</v>
      </c>
      <c r="AS198" s="11">
        <v>25.74</v>
      </c>
      <c r="AT198" s="346">
        <v>0.62</v>
      </c>
      <c r="AU198" s="16">
        <v>0.62</v>
      </c>
      <c r="AW198" s="16">
        <f t="shared" si="32"/>
        <v>0</v>
      </c>
      <c r="AX198" s="16"/>
      <c r="AY198" s="355">
        <f t="shared" si="33"/>
        <v>5.0764331210191083</v>
      </c>
    </row>
    <row r="199" spans="2:51" x14ac:dyDescent="0.25">
      <c r="B199" s="11">
        <v>288</v>
      </c>
      <c r="C199" s="11">
        <v>34.729999999999997</v>
      </c>
      <c r="D199" s="11">
        <v>78.430000000000007</v>
      </c>
      <c r="E199" s="11">
        <v>23.05</v>
      </c>
      <c r="F199" s="11">
        <v>34.07</v>
      </c>
      <c r="G199" s="346">
        <v>0.67</v>
      </c>
      <c r="H199" s="11">
        <v>0.68</v>
      </c>
      <c r="J199" s="16">
        <f t="shared" si="26"/>
        <v>1.0000000000000009E-2</v>
      </c>
      <c r="K199" s="16"/>
      <c r="L199" s="355">
        <f t="shared" si="27"/>
        <v>7.3407643312101909</v>
      </c>
      <c r="O199" s="11">
        <v>412</v>
      </c>
      <c r="P199" s="11">
        <v>7.03</v>
      </c>
      <c r="Q199" s="11">
        <v>28.98</v>
      </c>
      <c r="R199" s="11">
        <v>10.7</v>
      </c>
      <c r="S199" s="11">
        <v>20.74</v>
      </c>
      <c r="T199" s="346">
        <v>0.49</v>
      </c>
      <c r="U199" s="11">
        <v>0.52</v>
      </c>
      <c r="W199" s="16">
        <f t="shared" si="28"/>
        <v>3.0000000000000027E-2</v>
      </c>
      <c r="X199" s="16"/>
      <c r="Y199" s="355">
        <f t="shared" si="29"/>
        <v>3.4076433121019103</v>
      </c>
      <c r="AB199" s="11">
        <v>136</v>
      </c>
      <c r="AC199" s="11">
        <v>106.77</v>
      </c>
      <c r="AD199" s="11">
        <v>212.07</v>
      </c>
      <c r="AE199" s="11">
        <v>42.06</v>
      </c>
      <c r="AF199" s="11">
        <v>60.16</v>
      </c>
      <c r="AG199" s="346">
        <v>0.71</v>
      </c>
      <c r="AH199" s="11">
        <v>0.7</v>
      </c>
      <c r="AJ199" s="16">
        <f t="shared" si="30"/>
        <v>-1.0000000000000009E-2</v>
      </c>
      <c r="AK199" s="16"/>
      <c r="AL199" s="355">
        <f t="shared" si="31"/>
        <v>13.394904458598726</v>
      </c>
      <c r="AO199" s="11">
        <v>23</v>
      </c>
      <c r="AP199" s="11">
        <v>16.059999999999999</v>
      </c>
      <c r="AQ199" s="11">
        <v>38.299999999999997</v>
      </c>
      <c r="AR199" s="11">
        <v>16</v>
      </c>
      <c r="AS199" s="11">
        <v>23.69</v>
      </c>
      <c r="AT199" s="346">
        <v>0.65</v>
      </c>
      <c r="AU199" s="16">
        <v>0.68</v>
      </c>
      <c r="AW199" s="16">
        <f t="shared" si="32"/>
        <v>3.0000000000000027E-2</v>
      </c>
      <c r="AX199" s="16"/>
      <c r="AY199" s="355">
        <f t="shared" si="33"/>
        <v>5.0955414012738851</v>
      </c>
    </row>
    <row r="200" spans="2:51" x14ac:dyDescent="0.25">
      <c r="B200" s="11">
        <v>311</v>
      </c>
      <c r="C200" s="11">
        <v>32.97</v>
      </c>
      <c r="D200" s="11">
        <v>64.19</v>
      </c>
      <c r="E200" s="11">
        <v>23.05</v>
      </c>
      <c r="F200" s="11">
        <v>31.86</v>
      </c>
      <c r="G200" s="346">
        <v>0.72</v>
      </c>
      <c r="H200" s="11">
        <v>0.72</v>
      </c>
      <c r="J200" s="16">
        <f t="shared" si="26"/>
        <v>0</v>
      </c>
      <c r="K200" s="16"/>
      <c r="L200" s="355">
        <f t="shared" si="27"/>
        <v>7.3407643312101909</v>
      </c>
      <c r="O200" s="11">
        <v>553</v>
      </c>
      <c r="P200" s="11">
        <v>8.23</v>
      </c>
      <c r="Q200" s="11">
        <v>32.04</v>
      </c>
      <c r="R200" s="11">
        <v>10.7</v>
      </c>
      <c r="S200" s="11">
        <v>21.27</v>
      </c>
      <c r="T200" s="346">
        <v>0.51</v>
      </c>
      <c r="U200" s="11">
        <v>0.5</v>
      </c>
      <c r="W200" s="16">
        <f t="shared" si="28"/>
        <v>-1.0000000000000009E-2</v>
      </c>
      <c r="X200" s="16"/>
      <c r="Y200" s="355">
        <f t="shared" si="29"/>
        <v>3.4076433121019103</v>
      </c>
      <c r="AB200" s="11">
        <v>88</v>
      </c>
      <c r="AC200" s="11">
        <v>98.06</v>
      </c>
      <c r="AD200" s="11">
        <v>219.01</v>
      </c>
      <c r="AE200" s="11">
        <v>43.27</v>
      </c>
      <c r="AF200" s="11">
        <v>62.42</v>
      </c>
      <c r="AG200" s="346">
        <v>0.67</v>
      </c>
      <c r="AH200" s="11">
        <v>0.69</v>
      </c>
      <c r="AJ200" s="16">
        <f t="shared" si="30"/>
        <v>1.9999999999999907E-2</v>
      </c>
      <c r="AK200" s="16"/>
      <c r="AL200" s="355">
        <f t="shared" si="31"/>
        <v>13.780254777070065</v>
      </c>
      <c r="AO200" s="11">
        <v>341</v>
      </c>
      <c r="AP200" s="11">
        <v>17.04</v>
      </c>
      <c r="AQ200" s="11">
        <v>37.04</v>
      </c>
      <c r="AR200" s="11">
        <v>16.04</v>
      </c>
      <c r="AS200" s="11">
        <v>23.29</v>
      </c>
      <c r="AT200" s="346">
        <v>0.68</v>
      </c>
      <c r="AU200" s="16">
        <v>0.69</v>
      </c>
      <c r="AW200" s="16">
        <f t="shared" si="32"/>
        <v>9.9999999999998979E-3</v>
      </c>
      <c r="AX200" s="16"/>
      <c r="AY200" s="355">
        <f t="shared" si="33"/>
        <v>5.1082802547770694</v>
      </c>
    </row>
    <row r="201" spans="2:51" x14ac:dyDescent="0.25">
      <c r="B201" s="11">
        <v>507</v>
      </c>
      <c r="C201" s="11">
        <v>34.79</v>
      </c>
      <c r="D201" s="11">
        <v>99.78</v>
      </c>
      <c r="E201" s="11">
        <v>23.07</v>
      </c>
      <c r="F201" s="11">
        <v>38.020000000000003</v>
      </c>
      <c r="G201" s="346">
        <v>0.59</v>
      </c>
      <c r="H201" s="11">
        <v>0.61</v>
      </c>
      <c r="J201" s="16">
        <f t="shared" si="26"/>
        <v>2.0000000000000018E-2</v>
      </c>
      <c r="K201" s="16"/>
      <c r="L201" s="355">
        <f t="shared" si="27"/>
        <v>7.3471337579617835</v>
      </c>
      <c r="O201" s="11">
        <v>393</v>
      </c>
      <c r="P201" s="11">
        <v>7.33</v>
      </c>
      <c r="Q201" s="11">
        <v>32.159999999999997</v>
      </c>
      <c r="R201" s="11">
        <v>10.71</v>
      </c>
      <c r="S201" s="11">
        <v>22.02</v>
      </c>
      <c r="T201" s="346">
        <v>0.48</v>
      </c>
      <c r="U201" s="11">
        <v>0.49</v>
      </c>
      <c r="W201" s="16">
        <f t="shared" si="28"/>
        <v>1.0000000000000009E-2</v>
      </c>
      <c r="X201" s="16"/>
      <c r="Y201" s="355">
        <f t="shared" si="29"/>
        <v>3.410828025477707</v>
      </c>
      <c r="AB201" s="11">
        <v>129</v>
      </c>
      <c r="AC201" s="11">
        <v>114.81</v>
      </c>
      <c r="AD201" s="11">
        <v>209.08</v>
      </c>
      <c r="AE201" s="11">
        <v>45.11</v>
      </c>
      <c r="AF201" s="11">
        <v>59.35</v>
      </c>
      <c r="AG201" s="346">
        <v>0.74</v>
      </c>
      <c r="AH201" s="11">
        <v>0.76</v>
      </c>
      <c r="AJ201" s="16">
        <f t="shared" si="30"/>
        <v>2.0000000000000018E-2</v>
      </c>
      <c r="AK201" s="16"/>
      <c r="AL201" s="355">
        <f t="shared" si="31"/>
        <v>14.36624203821656</v>
      </c>
      <c r="AO201" s="11">
        <v>201</v>
      </c>
      <c r="AP201" s="11">
        <v>16.940000000000001</v>
      </c>
      <c r="AQ201" s="11">
        <v>50.36</v>
      </c>
      <c r="AR201" s="11">
        <v>16.23</v>
      </c>
      <c r="AS201" s="11">
        <v>27.25</v>
      </c>
      <c r="AT201" s="346">
        <v>0.57999999999999996</v>
      </c>
      <c r="AU201" s="16">
        <v>0.6</v>
      </c>
      <c r="AW201" s="16">
        <f t="shared" si="32"/>
        <v>2.0000000000000018E-2</v>
      </c>
      <c r="AX201" s="16"/>
      <c r="AY201" s="355">
        <f t="shared" si="33"/>
        <v>5.1687898089171975</v>
      </c>
    </row>
    <row r="202" spans="2:51" x14ac:dyDescent="0.25">
      <c r="B202" s="11">
        <v>211</v>
      </c>
      <c r="C202" s="11">
        <v>35.71</v>
      </c>
      <c r="D202" s="11">
        <v>69.81</v>
      </c>
      <c r="E202" s="11">
        <v>23.17</v>
      </c>
      <c r="F202" s="11">
        <v>32.229999999999997</v>
      </c>
      <c r="G202" s="346">
        <v>0.72</v>
      </c>
      <c r="H202" s="11">
        <v>0.72</v>
      </c>
      <c r="J202" s="16">
        <f t="shared" si="26"/>
        <v>0</v>
      </c>
      <c r="K202" s="16"/>
      <c r="L202" s="355">
        <f t="shared" si="27"/>
        <v>7.3789808917197455</v>
      </c>
      <c r="O202" s="11">
        <v>48</v>
      </c>
      <c r="P202" s="11">
        <v>7.73</v>
      </c>
      <c r="Q202" s="11">
        <v>32.49</v>
      </c>
      <c r="R202" s="11">
        <v>10.72</v>
      </c>
      <c r="S202" s="11">
        <v>22.07</v>
      </c>
      <c r="T202" s="346">
        <v>0.49</v>
      </c>
      <c r="U202" s="11">
        <v>0.49</v>
      </c>
      <c r="W202" s="16">
        <f t="shared" si="28"/>
        <v>0</v>
      </c>
      <c r="X202" s="16"/>
      <c r="Y202" s="355">
        <f t="shared" si="29"/>
        <v>3.4140127388535033</v>
      </c>
      <c r="AB202" s="11">
        <v>140</v>
      </c>
      <c r="AC202" s="11">
        <v>118.73</v>
      </c>
      <c r="AD202" s="11">
        <v>239.63</v>
      </c>
      <c r="AE202" s="11">
        <v>45.83</v>
      </c>
      <c r="AF202" s="11">
        <v>66.819999999999993</v>
      </c>
      <c r="AG202" s="346">
        <v>0.7</v>
      </c>
      <c r="AH202" s="11">
        <v>0.69</v>
      </c>
      <c r="AJ202" s="16">
        <f t="shared" si="30"/>
        <v>-1.0000000000000009E-2</v>
      </c>
      <c r="AK202" s="16"/>
      <c r="AL202" s="355">
        <f t="shared" si="31"/>
        <v>14.595541401273884</v>
      </c>
      <c r="AO202" s="11">
        <v>298</v>
      </c>
      <c r="AP202" s="11">
        <v>18.8</v>
      </c>
      <c r="AQ202" s="11">
        <v>49.57</v>
      </c>
      <c r="AR202" s="11">
        <v>16.23</v>
      </c>
      <c r="AS202" s="11">
        <v>26.73</v>
      </c>
      <c r="AT202" s="346">
        <v>0.62</v>
      </c>
      <c r="AU202" s="16">
        <v>0.61</v>
      </c>
      <c r="AW202" s="16">
        <f t="shared" si="32"/>
        <v>-1.0000000000000009E-2</v>
      </c>
      <c r="AX202" s="16"/>
      <c r="AY202" s="355">
        <f t="shared" si="33"/>
        <v>5.1687898089171975</v>
      </c>
    </row>
    <row r="203" spans="2:51" x14ac:dyDescent="0.25">
      <c r="B203" s="11">
        <v>302</v>
      </c>
      <c r="C203" s="11">
        <v>33.08</v>
      </c>
      <c r="D203" s="11">
        <v>77.75</v>
      </c>
      <c r="E203" s="11">
        <v>23.29</v>
      </c>
      <c r="F203" s="11">
        <v>35.9</v>
      </c>
      <c r="G203" s="346">
        <v>0.65</v>
      </c>
      <c r="H203" s="11">
        <v>0.65</v>
      </c>
      <c r="J203" s="16">
        <f t="shared" si="26"/>
        <v>0</v>
      </c>
      <c r="K203" s="16"/>
      <c r="L203" s="355">
        <f t="shared" si="27"/>
        <v>7.4171974522292992</v>
      </c>
      <c r="O203" s="11">
        <v>468</v>
      </c>
      <c r="P203" s="11">
        <v>8.35</v>
      </c>
      <c r="Q203" s="11">
        <v>51.51</v>
      </c>
      <c r="R203" s="11">
        <v>10.75</v>
      </c>
      <c r="S203" s="11">
        <v>27.1</v>
      </c>
      <c r="T203" s="346">
        <v>0.4</v>
      </c>
      <c r="U203" s="11">
        <v>0.4</v>
      </c>
      <c r="W203" s="16">
        <f t="shared" si="28"/>
        <v>0</v>
      </c>
      <c r="X203" s="16"/>
      <c r="Y203" s="355">
        <f t="shared" si="29"/>
        <v>3.4235668789808917</v>
      </c>
      <c r="AB203" s="11">
        <v>196</v>
      </c>
      <c r="AC203" s="11">
        <v>113.43</v>
      </c>
      <c r="AD203" s="11">
        <v>214.01</v>
      </c>
      <c r="AE203" s="11">
        <v>55.08</v>
      </c>
      <c r="AF203" s="11">
        <v>67.69</v>
      </c>
      <c r="AG203" s="346">
        <v>0.73</v>
      </c>
      <c r="AH203" s="11">
        <v>0.81</v>
      </c>
      <c r="AJ203" s="16">
        <f t="shared" si="30"/>
        <v>8.0000000000000071E-2</v>
      </c>
      <c r="AK203" s="16"/>
      <c r="AL203" s="355">
        <f t="shared" si="31"/>
        <v>17.541401273885349</v>
      </c>
      <c r="AO203" s="11">
        <v>3</v>
      </c>
      <c r="AP203" s="11">
        <v>16.29</v>
      </c>
      <c r="AQ203" s="11">
        <v>28.87</v>
      </c>
      <c r="AR203" s="11">
        <v>16.27</v>
      </c>
      <c r="AS203" s="11">
        <v>21.09</v>
      </c>
      <c r="AT203" s="346">
        <v>0.75</v>
      </c>
      <c r="AU203" s="16">
        <v>0.77</v>
      </c>
      <c r="AW203" s="16">
        <f t="shared" si="32"/>
        <v>2.0000000000000018E-2</v>
      </c>
      <c r="AX203" s="16"/>
      <c r="AY203" s="355">
        <f t="shared" si="33"/>
        <v>5.1815286624203818</v>
      </c>
    </row>
    <row r="204" spans="2:51" x14ac:dyDescent="0.25">
      <c r="B204" s="11">
        <v>512</v>
      </c>
      <c r="C204" s="11">
        <v>38.76</v>
      </c>
      <c r="D204" s="11">
        <v>97.99</v>
      </c>
      <c r="E204" s="11">
        <v>23.33</v>
      </c>
      <c r="F204" s="11">
        <v>40.21</v>
      </c>
      <c r="G204" s="346">
        <v>0.63</v>
      </c>
      <c r="H204" s="11">
        <v>0.57999999999999996</v>
      </c>
      <c r="J204" s="16">
        <f t="shared" si="26"/>
        <v>-5.0000000000000044E-2</v>
      </c>
      <c r="K204" s="16"/>
      <c r="L204" s="355">
        <f t="shared" si="27"/>
        <v>7.4299363057324834</v>
      </c>
      <c r="O204" s="11">
        <v>186</v>
      </c>
      <c r="P204" s="11">
        <v>7.41</v>
      </c>
      <c r="Q204" s="11">
        <v>26.66</v>
      </c>
      <c r="R204" s="11">
        <v>10.82</v>
      </c>
      <c r="S204" s="11">
        <v>20.89</v>
      </c>
      <c r="T204" s="346">
        <v>0.53</v>
      </c>
      <c r="U204" s="11">
        <v>0.52</v>
      </c>
      <c r="W204" s="16">
        <f t="shared" si="28"/>
        <v>-1.0000000000000009E-2</v>
      </c>
      <c r="X204" s="16"/>
      <c r="Y204" s="355">
        <f t="shared" si="29"/>
        <v>3.4458598726114649</v>
      </c>
      <c r="AO204" s="11">
        <v>291</v>
      </c>
      <c r="AP204" s="11">
        <v>14.64</v>
      </c>
      <c r="AQ204" s="11">
        <v>50.26</v>
      </c>
      <c r="AR204" s="11">
        <v>16.27</v>
      </c>
      <c r="AS204" s="11">
        <v>28.41</v>
      </c>
      <c r="AT204" s="346">
        <v>0.54</v>
      </c>
      <c r="AU204" s="16">
        <v>0.56999999999999995</v>
      </c>
      <c r="AW204" s="16">
        <f t="shared" si="32"/>
        <v>2.9999999999999916E-2</v>
      </c>
      <c r="AX204" s="16"/>
      <c r="AY204" s="355">
        <f t="shared" si="33"/>
        <v>5.1815286624203818</v>
      </c>
    </row>
    <row r="205" spans="2:51" x14ac:dyDescent="0.25">
      <c r="B205" s="11">
        <v>178</v>
      </c>
      <c r="C205" s="11">
        <v>33.520000000000003</v>
      </c>
      <c r="D205" s="11">
        <v>78.58</v>
      </c>
      <c r="E205" s="11">
        <v>23.45</v>
      </c>
      <c r="F205" s="11">
        <v>34.08</v>
      </c>
      <c r="G205" s="346">
        <v>0.65</v>
      </c>
      <c r="H205" s="11">
        <v>0.69</v>
      </c>
      <c r="J205" s="16">
        <f t="shared" si="26"/>
        <v>3.9999999999999925E-2</v>
      </c>
      <c r="K205" s="16"/>
      <c r="L205" s="355">
        <f t="shared" si="27"/>
        <v>7.468152866242038</v>
      </c>
      <c r="O205" s="11">
        <v>409</v>
      </c>
      <c r="P205" s="11">
        <v>7.53</v>
      </c>
      <c r="Q205" s="11">
        <v>34.42</v>
      </c>
      <c r="R205" s="11">
        <v>10.85</v>
      </c>
      <c r="S205" s="11">
        <v>22.59</v>
      </c>
      <c r="T205" s="346">
        <v>0.47</v>
      </c>
      <c r="U205" s="11">
        <v>0.48</v>
      </c>
      <c r="W205" s="16">
        <f t="shared" si="28"/>
        <v>1.0000000000000009E-2</v>
      </c>
      <c r="X205" s="16"/>
      <c r="Y205" s="355">
        <f t="shared" si="29"/>
        <v>3.4554140127388533</v>
      </c>
      <c r="AA205" s="186" t="s">
        <v>20</v>
      </c>
      <c r="AB205" s="11" t="s">
        <v>3</v>
      </c>
      <c r="AC205" s="11" t="s">
        <v>4</v>
      </c>
      <c r="AD205" s="11" t="s">
        <v>5</v>
      </c>
      <c r="AE205" s="11" t="s">
        <v>6</v>
      </c>
      <c r="AF205" s="11" t="s">
        <v>7</v>
      </c>
      <c r="AG205" s="346" t="s">
        <v>8</v>
      </c>
      <c r="AH205" s="11" t="s">
        <v>9</v>
      </c>
      <c r="AJ205" s="16" t="s">
        <v>245</v>
      </c>
      <c r="AK205" s="16"/>
      <c r="AL205" s="2" t="s">
        <v>167</v>
      </c>
      <c r="AO205" s="11">
        <v>123</v>
      </c>
      <c r="AP205" s="11">
        <v>14.63</v>
      </c>
      <c r="AQ205" s="11">
        <v>51.85</v>
      </c>
      <c r="AR205" s="11">
        <v>16.28</v>
      </c>
      <c r="AS205" s="11">
        <v>29.92</v>
      </c>
      <c r="AT205" s="346">
        <v>0.53</v>
      </c>
      <c r="AU205" s="16">
        <v>0.54</v>
      </c>
      <c r="AW205" s="16">
        <f t="shared" si="32"/>
        <v>1.0000000000000009E-2</v>
      </c>
      <c r="AX205" s="16"/>
      <c r="AY205" s="355">
        <f t="shared" si="33"/>
        <v>5.1847133757961785</v>
      </c>
    </row>
    <row r="206" spans="2:51" x14ac:dyDescent="0.25">
      <c r="B206" s="11">
        <v>74</v>
      </c>
      <c r="C206" s="11">
        <v>39.08</v>
      </c>
      <c r="D206" s="11">
        <v>95</v>
      </c>
      <c r="E206" s="11">
        <v>23.62</v>
      </c>
      <c r="F206" s="11">
        <v>37</v>
      </c>
      <c r="G206" s="346">
        <v>0.64</v>
      </c>
      <c r="H206" s="11">
        <v>0.64</v>
      </c>
      <c r="J206" s="16">
        <f t="shared" si="26"/>
        <v>0</v>
      </c>
      <c r="K206" s="16"/>
      <c r="L206" s="355">
        <f t="shared" si="27"/>
        <v>7.5222929936305736</v>
      </c>
      <c r="O206" s="11">
        <v>379</v>
      </c>
      <c r="P206" s="11">
        <v>8.17</v>
      </c>
      <c r="Q206" s="11">
        <v>38.68</v>
      </c>
      <c r="R206" s="11">
        <v>10.91</v>
      </c>
      <c r="S206" s="11">
        <v>24.41</v>
      </c>
      <c r="T206" s="346">
        <v>0.46</v>
      </c>
      <c r="U206" s="11">
        <v>0.45</v>
      </c>
      <c r="W206" s="16">
        <f t="shared" si="28"/>
        <v>-1.0000000000000009E-2</v>
      </c>
      <c r="X206" s="16"/>
      <c r="Y206" s="355">
        <f t="shared" si="29"/>
        <v>3.4745222929936306</v>
      </c>
      <c r="AA206" s="187" t="s">
        <v>235</v>
      </c>
      <c r="AB206" s="11">
        <v>456</v>
      </c>
      <c r="AC206" s="11">
        <v>0.8</v>
      </c>
      <c r="AD206" s="11">
        <v>3.99</v>
      </c>
      <c r="AE206" s="11">
        <v>3.34</v>
      </c>
      <c r="AF206" s="11">
        <v>7.34</v>
      </c>
      <c r="AG206" s="346">
        <v>0.45</v>
      </c>
      <c r="AH206" s="11">
        <v>0.46</v>
      </c>
      <c r="AJ206" s="16">
        <f t="shared" ref="AJ206:AJ269" si="34">AH206-AG206</f>
        <v>1.0000000000000009E-2</v>
      </c>
      <c r="AK206" s="16"/>
      <c r="AL206" s="355">
        <f t="shared" ref="AL206:AL269" si="35">AE206/3.14</f>
        <v>1.0636942675159236</v>
      </c>
      <c r="AO206" s="11">
        <v>415</v>
      </c>
      <c r="AP206" s="11">
        <v>18.89</v>
      </c>
      <c r="AQ206" s="11">
        <v>50.57</v>
      </c>
      <c r="AR206" s="11">
        <v>16.309999999999999</v>
      </c>
      <c r="AS206" s="11">
        <v>26.63</v>
      </c>
      <c r="AT206" s="346">
        <v>0.61</v>
      </c>
      <c r="AU206" s="16">
        <v>0.61</v>
      </c>
      <c r="AW206" s="16">
        <f t="shared" si="32"/>
        <v>0</v>
      </c>
      <c r="AX206" s="16"/>
      <c r="AY206" s="355">
        <f t="shared" si="33"/>
        <v>5.1942675159235661</v>
      </c>
    </row>
    <row r="207" spans="2:51" x14ac:dyDescent="0.25">
      <c r="B207" s="11">
        <v>265</v>
      </c>
      <c r="C207" s="11">
        <v>33.64</v>
      </c>
      <c r="D207" s="11">
        <v>69.540000000000006</v>
      </c>
      <c r="E207" s="11">
        <v>23.72</v>
      </c>
      <c r="F207" s="11">
        <v>33.090000000000003</v>
      </c>
      <c r="G207" s="346">
        <v>0.7</v>
      </c>
      <c r="H207" s="11">
        <v>0.72</v>
      </c>
      <c r="J207" s="16">
        <f t="shared" si="26"/>
        <v>2.0000000000000018E-2</v>
      </c>
      <c r="K207" s="16"/>
      <c r="L207" s="355">
        <f t="shared" si="27"/>
        <v>7.5541401273885347</v>
      </c>
      <c r="O207" s="11">
        <v>318</v>
      </c>
      <c r="P207" s="11">
        <v>7.19</v>
      </c>
      <c r="Q207" s="11">
        <v>32.51</v>
      </c>
      <c r="R207" s="11">
        <v>10.93</v>
      </c>
      <c r="S207" s="11">
        <v>22.37</v>
      </c>
      <c r="T207" s="346">
        <v>0.47</v>
      </c>
      <c r="U207" s="11">
        <v>0.49</v>
      </c>
      <c r="W207" s="16">
        <f t="shared" si="28"/>
        <v>2.0000000000000018E-2</v>
      </c>
      <c r="X207" s="16"/>
      <c r="Y207" s="355">
        <f t="shared" si="29"/>
        <v>3.4808917197452227</v>
      </c>
      <c r="AB207" s="11">
        <v>348</v>
      </c>
      <c r="AC207" s="11">
        <v>0.93</v>
      </c>
      <c r="AD207" s="11">
        <v>9.74</v>
      </c>
      <c r="AE207" s="11">
        <v>3.47</v>
      </c>
      <c r="AF207" s="11">
        <v>11.72</v>
      </c>
      <c r="AG207" s="346">
        <v>0.31</v>
      </c>
      <c r="AH207" s="11">
        <v>0.3</v>
      </c>
      <c r="AJ207" s="16">
        <f t="shared" si="34"/>
        <v>-1.0000000000000009E-2</v>
      </c>
      <c r="AK207" s="16"/>
      <c r="AL207" s="355">
        <f t="shared" si="35"/>
        <v>1.105095541401274</v>
      </c>
      <c r="AO207" s="11">
        <v>212</v>
      </c>
      <c r="AP207" s="11">
        <v>17.68</v>
      </c>
      <c r="AQ207" s="11">
        <v>43.92</v>
      </c>
      <c r="AR207" s="11">
        <v>16.32</v>
      </c>
      <c r="AS207" s="11">
        <v>25.13</v>
      </c>
      <c r="AT207" s="346">
        <v>0.63</v>
      </c>
      <c r="AU207" s="16">
        <v>0.65</v>
      </c>
      <c r="AW207" s="16">
        <f t="shared" si="32"/>
        <v>2.0000000000000018E-2</v>
      </c>
      <c r="AX207" s="16"/>
      <c r="AY207" s="355">
        <f t="shared" si="33"/>
        <v>5.1974522292993628</v>
      </c>
    </row>
    <row r="208" spans="2:51" x14ac:dyDescent="0.25">
      <c r="B208" s="11">
        <v>523</v>
      </c>
      <c r="C208" s="11">
        <v>36.01</v>
      </c>
      <c r="D208" s="11">
        <v>110.03</v>
      </c>
      <c r="E208" s="11">
        <v>23.72</v>
      </c>
      <c r="F208" s="11">
        <v>40.46</v>
      </c>
      <c r="G208" s="346">
        <v>0.56999999999999995</v>
      </c>
      <c r="H208" s="11">
        <v>0.59</v>
      </c>
      <c r="J208" s="16">
        <f t="shared" si="26"/>
        <v>2.0000000000000018E-2</v>
      </c>
      <c r="K208" s="16"/>
      <c r="L208" s="355">
        <f t="shared" si="27"/>
        <v>7.5541401273885347</v>
      </c>
      <c r="O208" s="11">
        <v>124</v>
      </c>
      <c r="P208" s="11">
        <v>8.2200000000000006</v>
      </c>
      <c r="Q208" s="11">
        <v>25.49</v>
      </c>
      <c r="R208" s="11">
        <v>11</v>
      </c>
      <c r="S208" s="11">
        <v>18.91</v>
      </c>
      <c r="T208" s="346">
        <v>0.56999999999999995</v>
      </c>
      <c r="U208" s="11">
        <v>0.57999999999999996</v>
      </c>
      <c r="W208" s="16">
        <f t="shared" si="28"/>
        <v>1.0000000000000009E-2</v>
      </c>
      <c r="X208" s="16"/>
      <c r="Y208" s="355">
        <f t="shared" si="29"/>
        <v>3.5031847133757958</v>
      </c>
      <c r="AB208" s="11">
        <v>1</v>
      </c>
      <c r="AC208" s="11">
        <v>1.2</v>
      </c>
      <c r="AD208" s="11">
        <v>8.8800000000000008</v>
      </c>
      <c r="AE208" s="11">
        <v>4.09</v>
      </c>
      <c r="AF208" s="11">
        <v>11.57</v>
      </c>
      <c r="AG208" s="346">
        <v>0.37</v>
      </c>
      <c r="AH208" s="11">
        <v>0.35</v>
      </c>
      <c r="AJ208" s="16">
        <f t="shared" si="34"/>
        <v>-2.0000000000000018E-2</v>
      </c>
      <c r="AK208" s="16"/>
      <c r="AL208" s="355">
        <f t="shared" si="35"/>
        <v>1.3025477707006368</v>
      </c>
      <c r="AO208" s="11">
        <v>387</v>
      </c>
      <c r="AP208" s="11">
        <v>15.13</v>
      </c>
      <c r="AQ208" s="11">
        <v>41.77</v>
      </c>
      <c r="AR208" s="11">
        <v>16.329999999999998</v>
      </c>
      <c r="AS208" s="11">
        <v>25.24</v>
      </c>
      <c r="AT208" s="346">
        <v>0.6</v>
      </c>
      <c r="AU208" s="16">
        <v>0.65</v>
      </c>
      <c r="AW208" s="16">
        <f t="shared" si="32"/>
        <v>5.0000000000000044E-2</v>
      </c>
      <c r="AX208" s="16"/>
      <c r="AY208" s="355">
        <f t="shared" si="33"/>
        <v>5.2006369426751586</v>
      </c>
    </row>
    <row r="209" spans="2:51" x14ac:dyDescent="0.25">
      <c r="B209" s="11">
        <v>65</v>
      </c>
      <c r="C209" s="11">
        <v>26.86</v>
      </c>
      <c r="D209" s="11">
        <v>62.09</v>
      </c>
      <c r="E209" s="11">
        <v>23.77</v>
      </c>
      <c r="F209" s="11">
        <v>33.590000000000003</v>
      </c>
      <c r="G209" s="346">
        <v>0.66</v>
      </c>
      <c r="H209" s="11">
        <v>0.71</v>
      </c>
      <c r="J209" s="16">
        <f t="shared" si="26"/>
        <v>4.9999999999999933E-2</v>
      </c>
      <c r="K209" s="16"/>
      <c r="L209" s="355">
        <f t="shared" si="27"/>
        <v>7.5700636942675157</v>
      </c>
      <c r="O209" s="11">
        <v>256</v>
      </c>
      <c r="P209" s="11">
        <v>8.5399999999999991</v>
      </c>
      <c r="Q209" s="11">
        <v>30.24</v>
      </c>
      <c r="R209" s="11">
        <v>11</v>
      </c>
      <c r="S209" s="11">
        <v>20.95</v>
      </c>
      <c r="T209" s="346">
        <v>0.53</v>
      </c>
      <c r="U209" s="11">
        <v>0.53</v>
      </c>
      <c r="W209" s="16">
        <f t="shared" si="28"/>
        <v>0</v>
      </c>
      <c r="X209" s="16"/>
      <c r="Y209" s="355">
        <f t="shared" si="29"/>
        <v>3.5031847133757958</v>
      </c>
      <c r="AB209" s="11">
        <v>444</v>
      </c>
      <c r="AC209" s="11">
        <v>1.91</v>
      </c>
      <c r="AD209" s="11">
        <v>11.53</v>
      </c>
      <c r="AE209" s="11">
        <v>5.16</v>
      </c>
      <c r="AF209" s="11">
        <v>12.67</v>
      </c>
      <c r="AG209" s="346">
        <v>0.41</v>
      </c>
      <c r="AH209" s="11">
        <v>0.41</v>
      </c>
      <c r="AJ209" s="16">
        <f t="shared" si="34"/>
        <v>0</v>
      </c>
      <c r="AK209" s="16"/>
      <c r="AL209" s="355">
        <f t="shared" si="35"/>
        <v>1.6433121019108281</v>
      </c>
      <c r="AO209" s="11">
        <v>84</v>
      </c>
      <c r="AP209" s="11">
        <v>16.63</v>
      </c>
      <c r="AQ209" s="11">
        <v>27.53</v>
      </c>
      <c r="AR209" s="11">
        <v>16.34</v>
      </c>
      <c r="AS209" s="11">
        <v>20.56</v>
      </c>
      <c r="AT209" s="346">
        <v>0.78</v>
      </c>
      <c r="AU209" s="16">
        <v>0.79</v>
      </c>
      <c r="AW209" s="16">
        <f t="shared" si="32"/>
        <v>1.0000000000000009E-2</v>
      </c>
      <c r="AX209" s="16"/>
      <c r="AY209" s="355">
        <f t="shared" si="33"/>
        <v>5.2038216560509554</v>
      </c>
    </row>
    <row r="210" spans="2:51" x14ac:dyDescent="0.25">
      <c r="B210" s="11">
        <v>343</v>
      </c>
      <c r="C210" s="11">
        <v>36.25</v>
      </c>
      <c r="D210" s="11">
        <v>99.09</v>
      </c>
      <c r="E210" s="11">
        <v>23.86</v>
      </c>
      <c r="F210" s="11">
        <v>37.96</v>
      </c>
      <c r="G210" s="346">
        <v>0.6</v>
      </c>
      <c r="H210" s="11">
        <v>0.63</v>
      </c>
      <c r="J210" s="16">
        <f t="shared" si="26"/>
        <v>3.0000000000000027E-2</v>
      </c>
      <c r="K210" s="16"/>
      <c r="L210" s="355">
        <f t="shared" si="27"/>
        <v>7.598726114649681</v>
      </c>
      <c r="O210" s="11">
        <v>378</v>
      </c>
      <c r="P210" s="11">
        <v>8.5399999999999991</v>
      </c>
      <c r="Q210" s="11">
        <v>29.94</v>
      </c>
      <c r="R210" s="11">
        <v>11</v>
      </c>
      <c r="S210" s="11">
        <v>20.309999999999999</v>
      </c>
      <c r="T210" s="346">
        <v>0.53</v>
      </c>
      <c r="U210" s="11">
        <v>0.54</v>
      </c>
      <c r="W210" s="16">
        <f t="shared" si="28"/>
        <v>1.0000000000000009E-2</v>
      </c>
      <c r="X210" s="16"/>
      <c r="Y210" s="355">
        <f t="shared" si="29"/>
        <v>3.5031847133757958</v>
      </c>
      <c r="AB210" s="11">
        <v>186</v>
      </c>
      <c r="AC210" s="11">
        <v>2.04</v>
      </c>
      <c r="AD210" s="11">
        <v>15.42</v>
      </c>
      <c r="AE210" s="11">
        <v>5.38</v>
      </c>
      <c r="AF210" s="11">
        <v>15</v>
      </c>
      <c r="AG210" s="346">
        <v>0.36</v>
      </c>
      <c r="AH210" s="11">
        <v>0.36</v>
      </c>
      <c r="AJ210" s="16">
        <f t="shared" si="34"/>
        <v>0</v>
      </c>
      <c r="AK210" s="16"/>
      <c r="AL210" s="355">
        <f t="shared" si="35"/>
        <v>1.7133757961783438</v>
      </c>
      <c r="AO210" s="11">
        <v>347</v>
      </c>
      <c r="AP210" s="11">
        <v>18.420000000000002</v>
      </c>
      <c r="AQ210" s="11">
        <v>48.1</v>
      </c>
      <c r="AR210" s="11">
        <v>16.350000000000001</v>
      </c>
      <c r="AS210" s="11">
        <v>26.36</v>
      </c>
      <c r="AT210" s="346">
        <v>0.62</v>
      </c>
      <c r="AU210" s="16">
        <v>0.62</v>
      </c>
      <c r="AW210" s="16">
        <f t="shared" si="32"/>
        <v>0</v>
      </c>
      <c r="AX210" s="16"/>
      <c r="AY210" s="355">
        <f t="shared" si="33"/>
        <v>5.2070063694267521</v>
      </c>
    </row>
    <row r="211" spans="2:51" x14ac:dyDescent="0.25">
      <c r="B211" s="11">
        <v>325</v>
      </c>
      <c r="C211" s="11">
        <v>36.799999999999997</v>
      </c>
      <c r="D211" s="11">
        <v>89.09</v>
      </c>
      <c r="E211" s="11">
        <v>23.89</v>
      </c>
      <c r="F211" s="11">
        <v>36.67</v>
      </c>
      <c r="G211" s="346">
        <v>0.64</v>
      </c>
      <c r="H211" s="11">
        <v>0.65</v>
      </c>
      <c r="J211" s="16">
        <f t="shared" si="26"/>
        <v>1.0000000000000009E-2</v>
      </c>
      <c r="K211" s="16"/>
      <c r="L211" s="355">
        <f t="shared" si="27"/>
        <v>7.6082802547770703</v>
      </c>
      <c r="O211" s="11">
        <v>358</v>
      </c>
      <c r="P211" s="11">
        <v>8.19</v>
      </c>
      <c r="Q211" s="11">
        <v>42.07</v>
      </c>
      <c r="R211" s="11">
        <v>11.01</v>
      </c>
      <c r="S211" s="11">
        <v>24.81</v>
      </c>
      <c r="T211" s="346">
        <v>0.44</v>
      </c>
      <c r="U211" s="11">
        <v>0.44</v>
      </c>
      <c r="W211" s="16">
        <f t="shared" si="28"/>
        <v>0</v>
      </c>
      <c r="X211" s="16"/>
      <c r="Y211" s="355">
        <f t="shared" si="29"/>
        <v>3.5063694267515921</v>
      </c>
      <c r="AB211" s="11">
        <v>337</v>
      </c>
      <c r="AC211" s="11">
        <v>1.85</v>
      </c>
      <c r="AD211" s="11">
        <v>12.33</v>
      </c>
      <c r="AE211" s="11">
        <v>5.69</v>
      </c>
      <c r="AF211" s="11">
        <v>13.69</v>
      </c>
      <c r="AG211" s="346">
        <v>0.39</v>
      </c>
      <c r="AH211" s="11">
        <v>0.42</v>
      </c>
      <c r="AJ211" s="16">
        <f t="shared" si="34"/>
        <v>2.9999999999999971E-2</v>
      </c>
      <c r="AK211" s="16"/>
      <c r="AL211" s="355">
        <f t="shared" si="35"/>
        <v>1.8121019108280256</v>
      </c>
      <c r="AO211" s="11">
        <v>132</v>
      </c>
      <c r="AP211" s="11">
        <v>17.82</v>
      </c>
      <c r="AQ211" s="11">
        <v>39.700000000000003</v>
      </c>
      <c r="AR211" s="11">
        <v>16.45</v>
      </c>
      <c r="AS211" s="11">
        <v>24.05</v>
      </c>
      <c r="AT211" s="346">
        <v>0.67</v>
      </c>
      <c r="AU211" s="16">
        <v>0.68</v>
      </c>
      <c r="AW211" s="16">
        <f t="shared" si="32"/>
        <v>1.0000000000000009E-2</v>
      </c>
      <c r="AX211" s="16"/>
      <c r="AY211" s="355">
        <f t="shared" si="33"/>
        <v>5.2388535031847132</v>
      </c>
    </row>
    <row r="212" spans="2:51" x14ac:dyDescent="0.25">
      <c r="B212" s="11">
        <v>342</v>
      </c>
      <c r="C212" s="11">
        <v>33.090000000000003</v>
      </c>
      <c r="D212" s="11">
        <v>81.489999999999995</v>
      </c>
      <c r="E212" s="11">
        <v>24.02</v>
      </c>
      <c r="F212" s="11">
        <v>35.53</v>
      </c>
      <c r="G212" s="346">
        <v>0.64</v>
      </c>
      <c r="H212" s="11">
        <v>0.68</v>
      </c>
      <c r="J212" s="16">
        <f t="shared" si="26"/>
        <v>4.0000000000000036E-2</v>
      </c>
      <c r="K212" s="16"/>
      <c r="L212" s="355">
        <f t="shared" si="27"/>
        <v>7.6496815286624198</v>
      </c>
      <c r="O212" s="11">
        <v>226</v>
      </c>
      <c r="P212" s="11">
        <v>7.48</v>
      </c>
      <c r="Q212" s="11">
        <v>34.799999999999997</v>
      </c>
      <c r="R212" s="11">
        <v>11.09</v>
      </c>
      <c r="S212" s="11">
        <v>22.59</v>
      </c>
      <c r="T212" s="346">
        <v>0.46</v>
      </c>
      <c r="U212" s="11">
        <v>0.49</v>
      </c>
      <c r="W212" s="16">
        <f t="shared" si="28"/>
        <v>2.9999999999999971E-2</v>
      </c>
      <c r="X212" s="16"/>
      <c r="Y212" s="355">
        <f t="shared" si="29"/>
        <v>3.5318471337579616</v>
      </c>
      <c r="AB212" s="11">
        <v>301</v>
      </c>
      <c r="AC212" s="11">
        <v>2.4</v>
      </c>
      <c r="AD212" s="11">
        <v>8.2799999999999994</v>
      </c>
      <c r="AE212" s="11">
        <v>5.75</v>
      </c>
      <c r="AF212" s="11">
        <v>10.84</v>
      </c>
      <c r="AG212" s="346">
        <v>0.54</v>
      </c>
      <c r="AH212" s="11">
        <v>0.53</v>
      </c>
      <c r="AJ212" s="16">
        <f t="shared" si="34"/>
        <v>-1.0000000000000009E-2</v>
      </c>
      <c r="AK212" s="16"/>
      <c r="AL212" s="355">
        <f t="shared" si="35"/>
        <v>1.8312101910828025</v>
      </c>
      <c r="AO212" s="11">
        <v>324</v>
      </c>
      <c r="AP212" s="11">
        <v>19.38</v>
      </c>
      <c r="AQ212" s="11">
        <v>42.37</v>
      </c>
      <c r="AR212" s="11">
        <v>16.46</v>
      </c>
      <c r="AS212" s="11">
        <v>25.22</v>
      </c>
      <c r="AT212" s="346">
        <v>0.68</v>
      </c>
      <c r="AU212" s="16">
        <v>0.65</v>
      </c>
      <c r="AW212" s="16">
        <f t="shared" si="32"/>
        <v>-3.0000000000000027E-2</v>
      </c>
      <c r="AX212" s="16"/>
      <c r="AY212" s="355">
        <f t="shared" si="33"/>
        <v>5.2420382165605099</v>
      </c>
    </row>
    <row r="213" spans="2:51" x14ac:dyDescent="0.25">
      <c r="B213" s="11">
        <v>269</v>
      </c>
      <c r="C213" s="11">
        <v>38.74</v>
      </c>
      <c r="D213" s="11">
        <v>95.09</v>
      </c>
      <c r="E213" s="11">
        <v>24.11</v>
      </c>
      <c r="F213" s="11">
        <v>37.96</v>
      </c>
      <c r="G213" s="346">
        <v>0.64</v>
      </c>
      <c r="H213" s="11">
        <v>0.63</v>
      </c>
      <c r="J213" s="16">
        <f t="shared" si="26"/>
        <v>-1.0000000000000009E-2</v>
      </c>
      <c r="K213" s="16"/>
      <c r="L213" s="355">
        <f t="shared" si="27"/>
        <v>7.6783439490445851</v>
      </c>
      <c r="O213" s="11">
        <v>451</v>
      </c>
      <c r="P213" s="11">
        <v>6.76</v>
      </c>
      <c r="Q213" s="11">
        <v>36.340000000000003</v>
      </c>
      <c r="R213" s="11">
        <v>11.09</v>
      </c>
      <c r="S213" s="11">
        <v>23.26</v>
      </c>
      <c r="T213" s="346">
        <v>0.43</v>
      </c>
      <c r="U213" s="11">
        <v>0.48</v>
      </c>
      <c r="W213" s="16">
        <f t="shared" si="28"/>
        <v>4.9999999999999989E-2</v>
      </c>
      <c r="X213" s="16"/>
      <c r="Y213" s="355">
        <f t="shared" si="29"/>
        <v>3.5318471337579616</v>
      </c>
      <c r="AB213" s="11">
        <v>327</v>
      </c>
      <c r="AC213" s="11">
        <v>2.3199999999999998</v>
      </c>
      <c r="AD213" s="11">
        <v>5.54</v>
      </c>
      <c r="AE213" s="11">
        <v>5.75</v>
      </c>
      <c r="AF213" s="11">
        <v>8.76</v>
      </c>
      <c r="AG213" s="346">
        <v>0.65</v>
      </c>
      <c r="AH213" s="11">
        <v>0.66</v>
      </c>
      <c r="AJ213" s="16">
        <f t="shared" si="34"/>
        <v>1.0000000000000009E-2</v>
      </c>
      <c r="AK213" s="16"/>
      <c r="AL213" s="355">
        <f t="shared" si="35"/>
        <v>1.8312101910828025</v>
      </c>
      <c r="AO213" s="11">
        <v>108</v>
      </c>
      <c r="AP213" s="11">
        <v>17.46</v>
      </c>
      <c r="AQ213" s="11">
        <v>53.29</v>
      </c>
      <c r="AR213" s="11">
        <v>16.5</v>
      </c>
      <c r="AS213" s="11">
        <v>28.04</v>
      </c>
      <c r="AT213" s="346">
        <v>0.56999999999999995</v>
      </c>
      <c r="AU213" s="16">
        <v>0.59</v>
      </c>
      <c r="AW213" s="16">
        <f t="shared" si="32"/>
        <v>2.0000000000000018E-2</v>
      </c>
      <c r="AX213" s="16"/>
      <c r="AY213" s="355">
        <f t="shared" si="33"/>
        <v>5.2547770700636942</v>
      </c>
    </row>
    <row r="214" spans="2:51" x14ac:dyDescent="0.25">
      <c r="B214" s="11">
        <v>508</v>
      </c>
      <c r="C214" s="11">
        <v>39.92</v>
      </c>
      <c r="D214" s="11">
        <v>96.17</v>
      </c>
      <c r="E214" s="11">
        <v>24.31</v>
      </c>
      <c r="F214" s="11">
        <v>37.36</v>
      </c>
      <c r="G214" s="346">
        <v>0.64</v>
      </c>
      <c r="H214" s="11">
        <v>0.65</v>
      </c>
      <c r="J214" s="16">
        <f t="shared" si="26"/>
        <v>1.0000000000000009E-2</v>
      </c>
      <c r="K214" s="16"/>
      <c r="L214" s="355">
        <f t="shared" si="27"/>
        <v>7.7420382165605091</v>
      </c>
      <c r="O214" s="11">
        <v>288</v>
      </c>
      <c r="P214" s="11">
        <v>8.2200000000000006</v>
      </c>
      <c r="Q214" s="11">
        <v>35.28</v>
      </c>
      <c r="R214" s="11">
        <v>11.1</v>
      </c>
      <c r="S214" s="11">
        <v>22.64</v>
      </c>
      <c r="T214" s="346">
        <v>0.48</v>
      </c>
      <c r="U214" s="11">
        <v>0.49</v>
      </c>
      <c r="W214" s="16">
        <f t="shared" si="28"/>
        <v>1.0000000000000009E-2</v>
      </c>
      <c r="X214" s="16"/>
      <c r="Y214" s="355">
        <f t="shared" si="29"/>
        <v>3.5350318471337578</v>
      </c>
      <c r="AB214" s="11">
        <v>78</v>
      </c>
      <c r="AC214" s="11">
        <v>2.54</v>
      </c>
      <c r="AD214" s="11">
        <v>11.64</v>
      </c>
      <c r="AE214" s="11">
        <v>6.04</v>
      </c>
      <c r="AF214" s="11">
        <v>12.86</v>
      </c>
      <c r="AG214" s="346">
        <v>0.47</v>
      </c>
      <c r="AH214" s="11">
        <v>0.47</v>
      </c>
      <c r="AJ214" s="16">
        <f t="shared" si="34"/>
        <v>0</v>
      </c>
      <c r="AK214" s="16"/>
      <c r="AL214" s="355">
        <f t="shared" si="35"/>
        <v>1.9235668789808917</v>
      </c>
      <c r="AO214" s="11">
        <v>402</v>
      </c>
      <c r="AP214" s="11">
        <v>17.8</v>
      </c>
      <c r="AQ214" s="11">
        <v>51.39</v>
      </c>
      <c r="AR214" s="11">
        <v>16.510000000000002</v>
      </c>
      <c r="AS214" s="11">
        <v>27.71</v>
      </c>
      <c r="AT214" s="346">
        <v>0.59</v>
      </c>
      <c r="AU214" s="16">
        <v>0.6</v>
      </c>
      <c r="AW214" s="16">
        <f t="shared" si="32"/>
        <v>1.0000000000000009E-2</v>
      </c>
      <c r="AX214" s="16"/>
      <c r="AY214" s="355">
        <f t="shared" si="33"/>
        <v>5.2579617834394909</v>
      </c>
    </row>
    <row r="215" spans="2:51" x14ac:dyDescent="0.25">
      <c r="B215" s="11">
        <v>510</v>
      </c>
      <c r="C215" s="11">
        <v>40.03</v>
      </c>
      <c r="D215" s="11">
        <v>101.69</v>
      </c>
      <c r="E215" s="11">
        <v>24.6</v>
      </c>
      <c r="F215" s="11">
        <v>38.79</v>
      </c>
      <c r="G215" s="346">
        <v>0.63</v>
      </c>
      <c r="H215" s="11">
        <v>0.63</v>
      </c>
      <c r="J215" s="16">
        <f t="shared" si="26"/>
        <v>0</v>
      </c>
      <c r="K215" s="16"/>
      <c r="L215" s="355">
        <f t="shared" si="27"/>
        <v>7.8343949044585992</v>
      </c>
      <c r="O215" s="11">
        <v>386</v>
      </c>
      <c r="P215" s="11">
        <v>8.07</v>
      </c>
      <c r="Q215" s="11">
        <v>34.61</v>
      </c>
      <c r="R215" s="11">
        <v>11.1</v>
      </c>
      <c r="S215" s="11">
        <v>22.51</v>
      </c>
      <c r="T215" s="346">
        <v>0.48</v>
      </c>
      <c r="U215" s="11">
        <v>0.49</v>
      </c>
      <c r="W215" s="16">
        <f t="shared" si="28"/>
        <v>1.0000000000000009E-2</v>
      </c>
      <c r="X215" s="16"/>
      <c r="Y215" s="355">
        <f t="shared" si="29"/>
        <v>3.5350318471337578</v>
      </c>
      <c r="AB215" s="11">
        <v>403</v>
      </c>
      <c r="AC215" s="11">
        <v>2.63</v>
      </c>
      <c r="AD215" s="11">
        <v>9.1999999999999993</v>
      </c>
      <c r="AE215" s="11">
        <v>6.31</v>
      </c>
      <c r="AF215" s="11">
        <v>11.41</v>
      </c>
      <c r="AG215" s="346">
        <v>0.53</v>
      </c>
      <c r="AH215" s="11">
        <v>0.55000000000000004</v>
      </c>
      <c r="AJ215" s="16">
        <f t="shared" si="34"/>
        <v>2.0000000000000018E-2</v>
      </c>
      <c r="AK215" s="16"/>
      <c r="AL215" s="355">
        <f t="shared" si="35"/>
        <v>2.0095541401273884</v>
      </c>
      <c r="AO215" s="11">
        <v>423</v>
      </c>
      <c r="AP215" s="11">
        <v>18.89</v>
      </c>
      <c r="AQ215" s="11">
        <v>41.13</v>
      </c>
      <c r="AR215" s="11">
        <v>16.52</v>
      </c>
      <c r="AS215" s="11">
        <v>24.03</v>
      </c>
      <c r="AT215" s="346">
        <v>0.68</v>
      </c>
      <c r="AU215" s="16">
        <v>0.69</v>
      </c>
      <c r="AW215" s="16">
        <f t="shared" si="32"/>
        <v>9.9999999999998979E-3</v>
      </c>
      <c r="AX215" s="16"/>
      <c r="AY215" s="355">
        <f t="shared" si="33"/>
        <v>5.2611464968152859</v>
      </c>
    </row>
    <row r="216" spans="2:51" x14ac:dyDescent="0.25">
      <c r="B216" s="11">
        <v>402</v>
      </c>
      <c r="C216" s="11">
        <v>38.61</v>
      </c>
      <c r="D216" s="11">
        <v>93.68</v>
      </c>
      <c r="E216" s="11">
        <v>24.66</v>
      </c>
      <c r="F216" s="11">
        <v>37.85</v>
      </c>
      <c r="G216" s="346">
        <v>0.64</v>
      </c>
      <c r="H216" s="11">
        <v>0.65</v>
      </c>
      <c r="J216" s="16">
        <f t="shared" si="26"/>
        <v>1.0000000000000009E-2</v>
      </c>
      <c r="K216" s="16"/>
      <c r="L216" s="355">
        <f t="shared" si="27"/>
        <v>7.8535031847133752</v>
      </c>
      <c r="O216" s="11">
        <v>428</v>
      </c>
      <c r="P216" s="11">
        <v>9.0500000000000007</v>
      </c>
      <c r="Q216" s="11">
        <v>34.58</v>
      </c>
      <c r="R216" s="11">
        <v>11.13</v>
      </c>
      <c r="S216" s="11">
        <v>22.01</v>
      </c>
      <c r="T216" s="346">
        <v>0.51</v>
      </c>
      <c r="U216" s="11">
        <v>0.51</v>
      </c>
      <c r="W216" s="16">
        <f t="shared" si="28"/>
        <v>0</v>
      </c>
      <c r="X216" s="16"/>
      <c r="Y216" s="355">
        <f t="shared" si="29"/>
        <v>3.5445859872611467</v>
      </c>
      <c r="AB216" s="11">
        <v>58</v>
      </c>
      <c r="AC216" s="11">
        <v>2.73</v>
      </c>
      <c r="AD216" s="11">
        <v>9.84</v>
      </c>
      <c r="AE216" s="11">
        <v>6.35</v>
      </c>
      <c r="AF216" s="11">
        <v>11.94</v>
      </c>
      <c r="AG216" s="346">
        <v>0.53</v>
      </c>
      <c r="AH216" s="11">
        <v>0.53</v>
      </c>
      <c r="AJ216" s="16">
        <f t="shared" si="34"/>
        <v>0</v>
      </c>
      <c r="AK216" s="16"/>
      <c r="AL216" s="355">
        <f t="shared" si="35"/>
        <v>2.0222929936305731</v>
      </c>
      <c r="AO216" s="11">
        <v>139</v>
      </c>
      <c r="AP216" s="11">
        <v>12.78</v>
      </c>
      <c r="AQ216" s="11">
        <v>71.83</v>
      </c>
      <c r="AR216" s="11">
        <v>16.62</v>
      </c>
      <c r="AS216" s="11">
        <v>39.19</v>
      </c>
      <c r="AT216" s="346">
        <v>0.42</v>
      </c>
      <c r="AU216" s="16">
        <v>0.42</v>
      </c>
      <c r="AW216" s="16">
        <f t="shared" si="32"/>
        <v>0</v>
      </c>
      <c r="AX216" s="16"/>
      <c r="AY216" s="355">
        <f t="shared" si="33"/>
        <v>5.2929936305732488</v>
      </c>
    </row>
    <row r="217" spans="2:51" x14ac:dyDescent="0.25">
      <c r="B217" s="11">
        <v>186</v>
      </c>
      <c r="C217" s="11">
        <v>41.87</v>
      </c>
      <c r="D217" s="11">
        <v>87.02</v>
      </c>
      <c r="E217" s="11">
        <v>24.81</v>
      </c>
      <c r="F217" s="11">
        <v>35.380000000000003</v>
      </c>
      <c r="G217" s="346">
        <v>0.69</v>
      </c>
      <c r="H217" s="11">
        <v>0.7</v>
      </c>
      <c r="J217" s="16">
        <f t="shared" si="26"/>
        <v>1.0000000000000009E-2</v>
      </c>
      <c r="K217" s="16"/>
      <c r="L217" s="355">
        <f t="shared" si="27"/>
        <v>7.9012738853503182</v>
      </c>
      <c r="O217" s="11">
        <v>218</v>
      </c>
      <c r="P217" s="11">
        <v>8.65</v>
      </c>
      <c r="Q217" s="11">
        <v>23.01</v>
      </c>
      <c r="R217" s="11">
        <v>11.19</v>
      </c>
      <c r="S217" s="11">
        <v>18.2</v>
      </c>
      <c r="T217" s="346">
        <v>0.61</v>
      </c>
      <c r="U217" s="11">
        <v>0.61</v>
      </c>
      <c r="W217" s="16">
        <f t="shared" si="28"/>
        <v>0</v>
      </c>
      <c r="X217" s="16"/>
      <c r="Y217" s="355">
        <f t="shared" si="29"/>
        <v>3.5636942675159231</v>
      </c>
      <c r="AB217" s="11">
        <v>203</v>
      </c>
      <c r="AC217" s="11">
        <v>2.65</v>
      </c>
      <c r="AD217" s="11">
        <v>18.739999999999998</v>
      </c>
      <c r="AE217" s="11">
        <v>6.35</v>
      </c>
      <c r="AF217" s="11">
        <v>16.78</v>
      </c>
      <c r="AG217" s="346">
        <v>0.38</v>
      </c>
      <c r="AH217" s="11">
        <v>0.38</v>
      </c>
      <c r="AJ217" s="16">
        <f t="shared" si="34"/>
        <v>0</v>
      </c>
      <c r="AK217" s="16"/>
      <c r="AL217" s="355">
        <f t="shared" si="35"/>
        <v>2.0222929936305731</v>
      </c>
      <c r="AO217" s="11">
        <v>168</v>
      </c>
      <c r="AP217" s="11">
        <v>17.41</v>
      </c>
      <c r="AQ217" s="11">
        <v>58.16</v>
      </c>
      <c r="AR217" s="11">
        <v>16.64</v>
      </c>
      <c r="AS217" s="11">
        <v>29.88</v>
      </c>
      <c r="AT217" s="346">
        <v>0.55000000000000004</v>
      </c>
      <c r="AU217" s="16">
        <v>0.56000000000000005</v>
      </c>
      <c r="AW217" s="16">
        <f t="shared" si="32"/>
        <v>1.0000000000000009E-2</v>
      </c>
      <c r="AX217" s="16"/>
      <c r="AY217" s="355">
        <f t="shared" si="33"/>
        <v>5.2993630573248405</v>
      </c>
    </row>
    <row r="218" spans="2:51" x14ac:dyDescent="0.25">
      <c r="B218" s="11">
        <v>483</v>
      </c>
      <c r="C218" s="11">
        <v>31.62</v>
      </c>
      <c r="D218" s="11">
        <v>86.54</v>
      </c>
      <c r="E218" s="11">
        <v>24.93</v>
      </c>
      <c r="F218" s="11">
        <v>39.39</v>
      </c>
      <c r="G218" s="346">
        <v>0.6</v>
      </c>
      <c r="H218" s="11">
        <v>0.63</v>
      </c>
      <c r="J218" s="16">
        <f t="shared" si="26"/>
        <v>3.0000000000000027E-2</v>
      </c>
      <c r="K218" s="16"/>
      <c r="L218" s="355">
        <f t="shared" si="27"/>
        <v>7.9394904458598718</v>
      </c>
      <c r="O218" s="11">
        <v>476</v>
      </c>
      <c r="P218" s="11">
        <v>7.93</v>
      </c>
      <c r="Q218" s="11">
        <v>38.049999999999997</v>
      </c>
      <c r="R218" s="11">
        <v>11.23</v>
      </c>
      <c r="S218" s="11">
        <v>24.23</v>
      </c>
      <c r="T218" s="346">
        <v>0.46</v>
      </c>
      <c r="U218" s="11">
        <v>0.46</v>
      </c>
      <c r="W218" s="16">
        <f t="shared" si="28"/>
        <v>0</v>
      </c>
      <c r="X218" s="16"/>
      <c r="Y218" s="355">
        <f t="shared" si="29"/>
        <v>3.5764331210191083</v>
      </c>
      <c r="AB218" s="11">
        <v>88</v>
      </c>
      <c r="AC218" s="11">
        <v>2.89</v>
      </c>
      <c r="AD218" s="11">
        <v>17.48</v>
      </c>
      <c r="AE218" s="11">
        <v>6.62</v>
      </c>
      <c r="AF218" s="11">
        <v>15.7</v>
      </c>
      <c r="AG218" s="346">
        <v>0.41</v>
      </c>
      <c r="AH218" s="11">
        <v>0.42</v>
      </c>
      <c r="AJ218" s="16">
        <f t="shared" si="34"/>
        <v>1.0000000000000009E-2</v>
      </c>
      <c r="AK218" s="16"/>
      <c r="AL218" s="355">
        <f t="shared" si="35"/>
        <v>2.1082802547770698</v>
      </c>
      <c r="AO218" s="11">
        <v>208</v>
      </c>
      <c r="AP218" s="11">
        <v>16.61</v>
      </c>
      <c r="AQ218" s="11">
        <v>47.2</v>
      </c>
      <c r="AR218" s="11">
        <v>16.649999999999999</v>
      </c>
      <c r="AS218" s="11">
        <v>26.48</v>
      </c>
      <c r="AT218" s="346">
        <v>0.59</v>
      </c>
      <c r="AU218" s="16">
        <v>0.63</v>
      </c>
      <c r="AW218" s="16">
        <f t="shared" si="32"/>
        <v>4.0000000000000036E-2</v>
      </c>
      <c r="AX218" s="16"/>
      <c r="AY218" s="355">
        <f t="shared" si="33"/>
        <v>5.3025477707006363</v>
      </c>
    </row>
    <row r="219" spans="2:51" x14ac:dyDescent="0.25">
      <c r="B219" s="11">
        <v>308</v>
      </c>
      <c r="C219" s="11">
        <v>37.33</v>
      </c>
      <c r="D219" s="11">
        <v>79.900000000000006</v>
      </c>
      <c r="E219" s="11">
        <v>25.02</v>
      </c>
      <c r="F219" s="11">
        <v>35.54</v>
      </c>
      <c r="G219" s="346">
        <v>0.68</v>
      </c>
      <c r="H219" s="11">
        <v>0.7</v>
      </c>
      <c r="J219" s="16">
        <f t="shared" si="26"/>
        <v>1.9999999999999907E-2</v>
      </c>
      <c r="K219" s="16"/>
      <c r="L219" s="355">
        <f t="shared" si="27"/>
        <v>7.968152866242038</v>
      </c>
      <c r="O219" s="11">
        <v>230</v>
      </c>
      <c r="P219" s="11">
        <v>9.2899999999999991</v>
      </c>
      <c r="Q219" s="11">
        <v>35.549999999999997</v>
      </c>
      <c r="R219" s="11">
        <v>11.29</v>
      </c>
      <c r="S219" s="11">
        <v>22.64</v>
      </c>
      <c r="T219" s="346">
        <v>0.51</v>
      </c>
      <c r="U219" s="11">
        <v>0.5</v>
      </c>
      <c r="W219" s="16">
        <f t="shared" si="28"/>
        <v>-1.0000000000000009E-2</v>
      </c>
      <c r="X219" s="16"/>
      <c r="Y219" s="355">
        <f t="shared" si="29"/>
        <v>3.5955414012738851</v>
      </c>
      <c r="AB219" s="11">
        <v>170</v>
      </c>
      <c r="AC219" s="11">
        <v>3.29</v>
      </c>
      <c r="AD219" s="11">
        <v>20.67</v>
      </c>
      <c r="AE219" s="11">
        <v>6.97</v>
      </c>
      <c r="AF219" s="11">
        <v>17.73</v>
      </c>
      <c r="AG219" s="346">
        <v>0.4</v>
      </c>
      <c r="AH219" s="11">
        <v>0.39</v>
      </c>
      <c r="AJ219" s="16">
        <f t="shared" si="34"/>
        <v>-1.0000000000000009E-2</v>
      </c>
      <c r="AK219" s="16"/>
      <c r="AL219" s="355">
        <f t="shared" si="35"/>
        <v>2.2197452229299359</v>
      </c>
      <c r="AO219" s="11">
        <v>15</v>
      </c>
      <c r="AP219" s="11">
        <v>18.850000000000001</v>
      </c>
      <c r="AQ219" s="11">
        <v>47.66</v>
      </c>
      <c r="AR219" s="11">
        <v>16.670000000000002</v>
      </c>
      <c r="AS219" s="11">
        <v>26.11</v>
      </c>
      <c r="AT219" s="346">
        <v>0.63</v>
      </c>
      <c r="AU219" s="16">
        <v>0.64</v>
      </c>
      <c r="AW219" s="16">
        <f t="shared" si="32"/>
        <v>1.0000000000000009E-2</v>
      </c>
      <c r="AX219" s="16"/>
      <c r="AY219" s="355">
        <f t="shared" si="33"/>
        <v>5.3089171974522298</v>
      </c>
    </row>
    <row r="220" spans="2:51" x14ac:dyDescent="0.25">
      <c r="B220" s="11">
        <v>337</v>
      </c>
      <c r="C220" s="11">
        <v>36.409999999999997</v>
      </c>
      <c r="D220" s="11">
        <v>91.26</v>
      </c>
      <c r="E220" s="11">
        <v>25.13</v>
      </c>
      <c r="F220" s="11">
        <v>37.99</v>
      </c>
      <c r="G220" s="346">
        <v>0.63</v>
      </c>
      <c r="H220" s="11">
        <v>0.66</v>
      </c>
      <c r="J220" s="16">
        <f t="shared" si="26"/>
        <v>3.0000000000000027E-2</v>
      </c>
      <c r="K220" s="16"/>
      <c r="L220" s="355">
        <f t="shared" si="27"/>
        <v>8.003184713375795</v>
      </c>
      <c r="O220" s="11">
        <v>99</v>
      </c>
      <c r="P220" s="11">
        <v>7.41</v>
      </c>
      <c r="Q220" s="11">
        <v>31.7</v>
      </c>
      <c r="R220" s="11">
        <v>11.32</v>
      </c>
      <c r="S220" s="11">
        <v>22.16</v>
      </c>
      <c r="T220" s="346">
        <v>0.48</v>
      </c>
      <c r="U220" s="11">
        <v>0.51</v>
      </c>
      <c r="W220" s="16">
        <f t="shared" si="28"/>
        <v>3.0000000000000027E-2</v>
      </c>
      <c r="X220" s="16"/>
      <c r="Y220" s="355">
        <f t="shared" si="29"/>
        <v>3.605095541401274</v>
      </c>
      <c r="AB220" s="11">
        <v>347</v>
      </c>
      <c r="AC220" s="11">
        <v>3.42</v>
      </c>
      <c r="AD220" s="11">
        <v>25.82</v>
      </c>
      <c r="AE220" s="11">
        <v>7.1</v>
      </c>
      <c r="AF220" s="11">
        <v>20.92</v>
      </c>
      <c r="AG220" s="346">
        <v>0.36</v>
      </c>
      <c r="AH220" s="11">
        <v>0.34</v>
      </c>
      <c r="AJ220" s="16">
        <f t="shared" si="34"/>
        <v>-1.9999999999999962E-2</v>
      </c>
      <c r="AK220" s="16"/>
      <c r="AL220" s="355">
        <f t="shared" si="35"/>
        <v>2.2611464968152863</v>
      </c>
      <c r="AO220" s="11">
        <v>232</v>
      </c>
      <c r="AP220" s="11">
        <v>18.829999999999998</v>
      </c>
      <c r="AQ220" s="11">
        <v>64.31</v>
      </c>
      <c r="AR220" s="11">
        <v>16.79</v>
      </c>
      <c r="AS220" s="11">
        <v>30.43</v>
      </c>
      <c r="AT220" s="346">
        <v>0.54</v>
      </c>
      <c r="AU220" s="16">
        <v>0.55000000000000004</v>
      </c>
      <c r="AW220" s="16">
        <f t="shared" si="32"/>
        <v>1.0000000000000009E-2</v>
      </c>
      <c r="AX220" s="16"/>
      <c r="AY220" s="355">
        <f t="shared" si="33"/>
        <v>5.3471337579617826</v>
      </c>
    </row>
    <row r="221" spans="2:51" x14ac:dyDescent="0.25">
      <c r="B221" s="11">
        <v>344</v>
      </c>
      <c r="C221" s="11">
        <v>39.72</v>
      </c>
      <c r="D221" s="11">
        <v>86.07</v>
      </c>
      <c r="E221" s="11">
        <v>25.41</v>
      </c>
      <c r="F221" s="11">
        <v>36.07</v>
      </c>
      <c r="G221" s="346">
        <v>0.68</v>
      </c>
      <c r="H221" s="11">
        <v>0.7</v>
      </c>
      <c r="J221" s="16">
        <f t="shared" si="26"/>
        <v>1.9999999999999907E-2</v>
      </c>
      <c r="K221" s="16"/>
      <c r="L221" s="355">
        <f t="shared" si="27"/>
        <v>8.0923566878980893</v>
      </c>
      <c r="O221" s="11">
        <v>396</v>
      </c>
      <c r="P221" s="11">
        <v>9</v>
      </c>
      <c r="Q221" s="11">
        <v>29.71</v>
      </c>
      <c r="R221" s="11">
        <v>11.37</v>
      </c>
      <c r="S221" s="11">
        <v>20.59</v>
      </c>
      <c r="T221" s="346">
        <v>0.55000000000000004</v>
      </c>
      <c r="U221" s="11">
        <v>0.55000000000000004</v>
      </c>
      <c r="W221" s="16">
        <f t="shared" si="28"/>
        <v>0</v>
      </c>
      <c r="X221" s="16"/>
      <c r="Y221" s="355">
        <f t="shared" si="29"/>
        <v>3.6210191082802545</v>
      </c>
      <c r="AB221" s="11">
        <v>312</v>
      </c>
      <c r="AC221" s="11">
        <v>3.64</v>
      </c>
      <c r="AD221" s="11">
        <v>8.6999999999999993</v>
      </c>
      <c r="AE221" s="11">
        <v>7.12</v>
      </c>
      <c r="AF221" s="11">
        <v>11.15</v>
      </c>
      <c r="AG221" s="346">
        <v>0.65</v>
      </c>
      <c r="AH221" s="11">
        <v>0.64</v>
      </c>
      <c r="AJ221" s="16">
        <f t="shared" si="34"/>
        <v>-1.0000000000000009E-2</v>
      </c>
      <c r="AK221" s="16"/>
      <c r="AL221" s="355">
        <f t="shared" si="35"/>
        <v>2.2675159235668789</v>
      </c>
      <c r="AO221" s="11">
        <v>318</v>
      </c>
      <c r="AP221" s="11">
        <v>18.86</v>
      </c>
      <c r="AQ221" s="11">
        <v>45.63</v>
      </c>
      <c r="AR221" s="11">
        <v>16.82</v>
      </c>
      <c r="AS221" s="11">
        <v>26.04</v>
      </c>
      <c r="AT221" s="346">
        <v>0.64</v>
      </c>
      <c r="AU221" s="16">
        <v>0.65</v>
      </c>
      <c r="AW221" s="16">
        <f t="shared" si="32"/>
        <v>1.0000000000000009E-2</v>
      </c>
      <c r="AX221" s="16"/>
      <c r="AY221" s="355">
        <f t="shared" si="33"/>
        <v>5.3566878980891719</v>
      </c>
    </row>
    <row r="222" spans="2:51" x14ac:dyDescent="0.25">
      <c r="B222" s="11">
        <v>432</v>
      </c>
      <c r="C222" s="11">
        <v>40.04</v>
      </c>
      <c r="D222" s="11">
        <v>93.48</v>
      </c>
      <c r="E222" s="11">
        <v>25.48</v>
      </c>
      <c r="F222" s="11">
        <v>37.39</v>
      </c>
      <c r="G222" s="346">
        <v>0.65</v>
      </c>
      <c r="H222" s="11">
        <v>0.68</v>
      </c>
      <c r="J222" s="16">
        <f t="shared" si="26"/>
        <v>3.0000000000000027E-2</v>
      </c>
      <c r="K222" s="16"/>
      <c r="L222" s="355">
        <f t="shared" si="27"/>
        <v>8.1146496815286628</v>
      </c>
      <c r="O222" s="11">
        <v>62</v>
      </c>
      <c r="P222" s="11">
        <v>9.15</v>
      </c>
      <c r="Q222" s="11">
        <v>48.21</v>
      </c>
      <c r="R222" s="11">
        <v>11.41</v>
      </c>
      <c r="S222" s="11">
        <v>28.9</v>
      </c>
      <c r="T222" s="346">
        <v>0.44</v>
      </c>
      <c r="U222" s="11">
        <v>0.39</v>
      </c>
      <c r="W222" s="16">
        <f t="shared" si="28"/>
        <v>-4.9999999999999989E-2</v>
      </c>
      <c r="X222" s="16"/>
      <c r="Y222" s="355">
        <f t="shared" si="29"/>
        <v>3.6337579617834392</v>
      </c>
      <c r="AB222" s="11">
        <v>241</v>
      </c>
      <c r="AC222" s="11">
        <v>5.2</v>
      </c>
      <c r="AD222" s="11">
        <v>16.149999999999999</v>
      </c>
      <c r="AE222" s="11">
        <v>8.5399999999999991</v>
      </c>
      <c r="AF222" s="11">
        <v>15.04</v>
      </c>
      <c r="AG222" s="346">
        <v>0.56999999999999995</v>
      </c>
      <c r="AH222" s="11">
        <v>0.56999999999999995</v>
      </c>
      <c r="AJ222" s="16">
        <f t="shared" si="34"/>
        <v>0</v>
      </c>
      <c r="AK222" s="16"/>
      <c r="AL222" s="355">
        <f t="shared" si="35"/>
        <v>2.7197452229299359</v>
      </c>
      <c r="AO222" s="11">
        <v>49</v>
      </c>
      <c r="AP222" s="11">
        <v>19.010000000000002</v>
      </c>
      <c r="AQ222" s="11">
        <v>53.54</v>
      </c>
      <c r="AR222" s="11">
        <v>16.87</v>
      </c>
      <c r="AS222" s="11">
        <v>27.64</v>
      </c>
      <c r="AT222" s="346">
        <v>0.6</v>
      </c>
      <c r="AU222" s="16">
        <v>0.61</v>
      </c>
      <c r="AW222" s="16">
        <f t="shared" si="32"/>
        <v>1.0000000000000009E-2</v>
      </c>
      <c r="AX222" s="16"/>
      <c r="AY222" s="355">
        <f t="shared" si="33"/>
        <v>5.3726114649681529</v>
      </c>
    </row>
    <row r="223" spans="2:51" x14ac:dyDescent="0.25">
      <c r="B223" s="11">
        <v>133</v>
      </c>
      <c r="C223" s="11">
        <v>42.19</v>
      </c>
      <c r="D223" s="11">
        <v>86.53</v>
      </c>
      <c r="E223" s="11">
        <v>25.76</v>
      </c>
      <c r="F223" s="11">
        <v>36.72</v>
      </c>
      <c r="G223" s="346">
        <v>0.7</v>
      </c>
      <c r="H223" s="11">
        <v>0.7</v>
      </c>
      <c r="J223" s="16">
        <f t="shared" si="26"/>
        <v>0</v>
      </c>
      <c r="K223" s="16"/>
      <c r="L223" s="355">
        <f t="shared" si="27"/>
        <v>8.2038216560509554</v>
      </c>
      <c r="O223" s="11">
        <v>348</v>
      </c>
      <c r="P223" s="11">
        <v>9.16</v>
      </c>
      <c r="Q223" s="11">
        <v>44.94</v>
      </c>
      <c r="R223" s="11">
        <v>11.41</v>
      </c>
      <c r="S223" s="11">
        <v>26.23</v>
      </c>
      <c r="T223" s="346">
        <v>0.45</v>
      </c>
      <c r="U223" s="11">
        <v>0.44</v>
      </c>
      <c r="W223" s="16">
        <f t="shared" si="28"/>
        <v>-1.0000000000000009E-2</v>
      </c>
      <c r="X223" s="16"/>
      <c r="Y223" s="355">
        <f t="shared" si="29"/>
        <v>3.6337579617834392</v>
      </c>
      <c r="AB223" s="11">
        <v>59</v>
      </c>
      <c r="AC223" s="11">
        <v>5.2</v>
      </c>
      <c r="AD223" s="11">
        <v>26.31</v>
      </c>
      <c r="AE223" s="11">
        <v>8.59</v>
      </c>
      <c r="AF223" s="11">
        <v>19.47</v>
      </c>
      <c r="AG223" s="346">
        <v>0.44</v>
      </c>
      <c r="AH223" s="11">
        <v>0.44</v>
      </c>
      <c r="AJ223" s="16">
        <f t="shared" si="34"/>
        <v>0</v>
      </c>
      <c r="AK223" s="16"/>
      <c r="AL223" s="355">
        <f t="shared" si="35"/>
        <v>2.7356687898089169</v>
      </c>
      <c r="AO223" s="11">
        <v>315</v>
      </c>
      <c r="AP223" s="11">
        <v>16.52</v>
      </c>
      <c r="AQ223" s="11">
        <v>45.69</v>
      </c>
      <c r="AR223" s="11">
        <v>16.89</v>
      </c>
      <c r="AS223" s="11">
        <v>27.76</v>
      </c>
      <c r="AT223" s="346">
        <v>0.6</v>
      </c>
      <c r="AU223" s="16">
        <v>0.61</v>
      </c>
      <c r="AW223" s="16">
        <f t="shared" si="32"/>
        <v>1.0000000000000009E-2</v>
      </c>
      <c r="AX223" s="16"/>
      <c r="AY223" s="355">
        <f t="shared" si="33"/>
        <v>5.3789808917197455</v>
      </c>
    </row>
    <row r="224" spans="2:51" x14ac:dyDescent="0.25">
      <c r="B224" s="11">
        <v>462</v>
      </c>
      <c r="C224" s="11">
        <v>44.08</v>
      </c>
      <c r="D224" s="11">
        <v>113.39</v>
      </c>
      <c r="E224" s="11">
        <v>25.81</v>
      </c>
      <c r="F224" s="11">
        <v>41.67</v>
      </c>
      <c r="G224" s="346">
        <v>0.62</v>
      </c>
      <c r="H224" s="11">
        <v>0.62</v>
      </c>
      <c r="J224" s="16">
        <f t="shared" si="26"/>
        <v>0</v>
      </c>
      <c r="K224" s="16"/>
      <c r="L224" s="355">
        <f t="shared" si="27"/>
        <v>8.2197452229299355</v>
      </c>
      <c r="O224" s="11">
        <v>251</v>
      </c>
      <c r="P224" s="11">
        <v>7.93</v>
      </c>
      <c r="Q224" s="11">
        <v>25.11</v>
      </c>
      <c r="R224" s="11">
        <v>11.48</v>
      </c>
      <c r="S224" s="11">
        <v>20.45</v>
      </c>
      <c r="T224" s="346">
        <v>0.56000000000000005</v>
      </c>
      <c r="U224" s="11">
        <v>0.56000000000000005</v>
      </c>
      <c r="W224" s="16">
        <f t="shared" si="28"/>
        <v>0</v>
      </c>
      <c r="X224" s="16"/>
      <c r="Y224" s="355">
        <f t="shared" si="29"/>
        <v>3.6560509554140128</v>
      </c>
      <c r="AB224" s="11">
        <v>79</v>
      </c>
      <c r="AC224" s="11">
        <v>5.22</v>
      </c>
      <c r="AD224" s="11">
        <v>26.51</v>
      </c>
      <c r="AE224" s="11">
        <v>8.68</v>
      </c>
      <c r="AF224" s="11">
        <v>19.600000000000001</v>
      </c>
      <c r="AG224" s="346">
        <v>0.44</v>
      </c>
      <c r="AH224" s="11">
        <v>0.44</v>
      </c>
      <c r="AJ224" s="16">
        <f t="shared" si="34"/>
        <v>0</v>
      </c>
      <c r="AK224" s="16"/>
      <c r="AL224" s="355">
        <f t="shared" si="35"/>
        <v>2.7643312101910826</v>
      </c>
      <c r="AO224" s="11">
        <v>13</v>
      </c>
      <c r="AP224" s="11">
        <v>16.93</v>
      </c>
      <c r="AQ224" s="11">
        <v>36.75</v>
      </c>
      <c r="AR224" s="11">
        <v>16.940000000000001</v>
      </c>
      <c r="AS224" s="11">
        <v>23.86</v>
      </c>
      <c r="AT224" s="346">
        <v>0.68</v>
      </c>
      <c r="AU224" s="16">
        <v>0.71</v>
      </c>
      <c r="AW224" s="16">
        <f t="shared" si="32"/>
        <v>2.9999999999999916E-2</v>
      </c>
      <c r="AX224" s="16"/>
      <c r="AY224" s="355">
        <f t="shared" si="33"/>
        <v>5.3949044585987265</v>
      </c>
    </row>
    <row r="225" spans="2:51" x14ac:dyDescent="0.25">
      <c r="B225" s="11">
        <v>247</v>
      </c>
      <c r="C225" s="11">
        <v>39.119999999999997</v>
      </c>
      <c r="D225" s="11">
        <v>83.5</v>
      </c>
      <c r="E225" s="11">
        <v>25.85</v>
      </c>
      <c r="F225" s="11">
        <v>36.380000000000003</v>
      </c>
      <c r="G225" s="346">
        <v>0.68</v>
      </c>
      <c r="H225" s="11">
        <v>0.71</v>
      </c>
      <c r="J225" s="16">
        <f t="shared" si="26"/>
        <v>2.9999999999999916E-2</v>
      </c>
      <c r="K225" s="16"/>
      <c r="L225" s="355">
        <f t="shared" si="27"/>
        <v>8.2324840764331206</v>
      </c>
      <c r="O225" s="11">
        <v>413</v>
      </c>
      <c r="P225" s="11">
        <v>7.66</v>
      </c>
      <c r="Q225" s="11">
        <v>24.68</v>
      </c>
      <c r="R225" s="11">
        <v>11.55</v>
      </c>
      <c r="S225" s="11">
        <v>19.34</v>
      </c>
      <c r="T225" s="346">
        <v>0.56000000000000005</v>
      </c>
      <c r="U225" s="11">
        <v>0.6</v>
      </c>
      <c r="W225" s="16">
        <f t="shared" si="28"/>
        <v>3.9999999999999925E-2</v>
      </c>
      <c r="X225" s="16"/>
      <c r="Y225" s="355">
        <f t="shared" si="29"/>
        <v>3.6783439490445859</v>
      </c>
      <c r="AB225" s="11">
        <v>351</v>
      </c>
      <c r="AC225" s="11">
        <v>4.03</v>
      </c>
      <c r="AD225" s="11">
        <v>27.07</v>
      </c>
      <c r="AE225" s="11">
        <v>8.7100000000000009</v>
      </c>
      <c r="AF225" s="11">
        <v>20.68</v>
      </c>
      <c r="AG225" s="346">
        <v>0.39</v>
      </c>
      <c r="AH225" s="11">
        <v>0.42</v>
      </c>
      <c r="AJ225" s="16">
        <f t="shared" si="34"/>
        <v>2.9999999999999971E-2</v>
      </c>
      <c r="AK225" s="16"/>
      <c r="AL225" s="355">
        <f t="shared" si="35"/>
        <v>2.7738853503184715</v>
      </c>
      <c r="AO225" s="11">
        <v>371</v>
      </c>
      <c r="AP225" s="11">
        <v>19.38</v>
      </c>
      <c r="AQ225" s="11">
        <v>52.64</v>
      </c>
      <c r="AR225" s="11">
        <v>16.940000000000001</v>
      </c>
      <c r="AS225" s="11">
        <v>27.33</v>
      </c>
      <c r="AT225" s="346">
        <v>0.61</v>
      </c>
      <c r="AU225" s="16">
        <v>0.62</v>
      </c>
      <c r="AW225" s="16">
        <f t="shared" si="32"/>
        <v>1.0000000000000009E-2</v>
      </c>
      <c r="AX225" s="16"/>
      <c r="AY225" s="355">
        <f t="shared" si="33"/>
        <v>5.3949044585987265</v>
      </c>
    </row>
    <row r="226" spans="2:51" x14ac:dyDescent="0.25">
      <c r="B226" s="11">
        <v>430</v>
      </c>
      <c r="C226" s="11">
        <v>47.01</v>
      </c>
      <c r="D226" s="11">
        <v>101</v>
      </c>
      <c r="E226" s="11">
        <v>26.08</v>
      </c>
      <c r="F226" s="11">
        <v>38.28</v>
      </c>
      <c r="G226" s="346">
        <v>0.68</v>
      </c>
      <c r="H226" s="11">
        <v>0.68</v>
      </c>
      <c r="J226" s="16">
        <f t="shared" si="26"/>
        <v>0</v>
      </c>
      <c r="K226" s="16"/>
      <c r="L226" s="355">
        <f t="shared" si="27"/>
        <v>8.3057324840764331</v>
      </c>
      <c r="O226" s="11">
        <v>219</v>
      </c>
      <c r="P226" s="11">
        <v>8.7200000000000006</v>
      </c>
      <c r="Q226" s="11">
        <v>36.89</v>
      </c>
      <c r="R226" s="11">
        <v>11.7</v>
      </c>
      <c r="S226" s="11">
        <v>23.9</v>
      </c>
      <c r="T226" s="346">
        <v>0.49</v>
      </c>
      <c r="U226" s="11">
        <v>0.49</v>
      </c>
      <c r="W226" s="16">
        <f t="shared" si="28"/>
        <v>0</v>
      </c>
      <c r="X226" s="16"/>
      <c r="Y226" s="355">
        <f t="shared" si="29"/>
        <v>3.7261146496815285</v>
      </c>
      <c r="AB226" s="11">
        <v>251</v>
      </c>
      <c r="AC226" s="11">
        <v>5.01</v>
      </c>
      <c r="AD226" s="11">
        <v>20.21</v>
      </c>
      <c r="AE226" s="11">
        <v>8.7200000000000006</v>
      </c>
      <c r="AF226" s="11">
        <v>17.25</v>
      </c>
      <c r="AG226" s="346">
        <v>0.5</v>
      </c>
      <c r="AH226" s="11">
        <v>0.51</v>
      </c>
      <c r="AJ226" s="16">
        <f t="shared" si="34"/>
        <v>1.0000000000000009E-2</v>
      </c>
      <c r="AK226" s="16"/>
      <c r="AL226" s="355">
        <f t="shared" si="35"/>
        <v>2.7770700636942678</v>
      </c>
      <c r="AO226" s="11">
        <v>210</v>
      </c>
      <c r="AP226" s="11">
        <v>19.32</v>
      </c>
      <c r="AQ226" s="11">
        <v>47.31</v>
      </c>
      <c r="AR226" s="11">
        <v>16.989999999999998</v>
      </c>
      <c r="AS226" s="11">
        <v>26.29</v>
      </c>
      <c r="AT226" s="346">
        <v>0.64</v>
      </c>
      <c r="AU226" s="16">
        <v>0.65</v>
      </c>
      <c r="AW226" s="16">
        <f t="shared" si="32"/>
        <v>1.0000000000000009E-2</v>
      </c>
      <c r="AX226" s="16"/>
      <c r="AY226" s="355">
        <f t="shared" si="33"/>
        <v>5.4108280254777066</v>
      </c>
    </row>
    <row r="227" spans="2:51" x14ac:dyDescent="0.25">
      <c r="B227" s="11">
        <v>158</v>
      </c>
      <c r="C227" s="11">
        <v>42.76</v>
      </c>
      <c r="D227" s="11">
        <v>61.02</v>
      </c>
      <c r="E227" s="11">
        <v>26.17</v>
      </c>
      <c r="F227" s="11">
        <v>30.99</v>
      </c>
      <c r="G227" s="346">
        <v>0.84</v>
      </c>
      <c r="H227" s="11">
        <v>0.84</v>
      </c>
      <c r="J227" s="16">
        <f t="shared" si="26"/>
        <v>0</v>
      </c>
      <c r="K227" s="16"/>
      <c r="L227" s="355">
        <f t="shared" si="27"/>
        <v>8.3343949044585983</v>
      </c>
      <c r="O227" s="11">
        <v>196</v>
      </c>
      <c r="P227" s="11">
        <v>9.4700000000000006</v>
      </c>
      <c r="Q227" s="11">
        <v>51.27</v>
      </c>
      <c r="R227" s="11">
        <v>11.78</v>
      </c>
      <c r="S227" s="11">
        <v>27.86</v>
      </c>
      <c r="T227" s="346">
        <v>0.43</v>
      </c>
      <c r="U227" s="11">
        <v>0.42</v>
      </c>
      <c r="W227" s="16">
        <f t="shared" si="28"/>
        <v>-1.0000000000000009E-2</v>
      </c>
      <c r="X227" s="16"/>
      <c r="Y227" s="355">
        <f t="shared" si="29"/>
        <v>3.7515923566878979</v>
      </c>
      <c r="AB227" s="11">
        <v>406</v>
      </c>
      <c r="AC227" s="11">
        <v>5.53</v>
      </c>
      <c r="AD227" s="11">
        <v>16.23</v>
      </c>
      <c r="AE227" s="11">
        <v>8.94</v>
      </c>
      <c r="AF227" s="11">
        <v>15.22</v>
      </c>
      <c r="AG227" s="346">
        <v>0.57999999999999996</v>
      </c>
      <c r="AH227" s="11">
        <v>0.59</v>
      </c>
      <c r="AJ227" s="16">
        <f t="shared" si="34"/>
        <v>1.0000000000000009E-2</v>
      </c>
      <c r="AK227" s="16"/>
      <c r="AL227" s="355">
        <f t="shared" si="35"/>
        <v>2.847133757961783</v>
      </c>
      <c r="AO227" s="11">
        <v>299</v>
      </c>
      <c r="AP227" s="11">
        <v>19.2</v>
      </c>
      <c r="AQ227" s="11">
        <v>48.29</v>
      </c>
      <c r="AR227" s="11">
        <v>17.010000000000002</v>
      </c>
      <c r="AS227" s="11">
        <v>26.61</v>
      </c>
      <c r="AT227" s="346">
        <v>0.63</v>
      </c>
      <c r="AU227" s="16">
        <v>0.64</v>
      </c>
      <c r="AW227" s="16">
        <f t="shared" si="32"/>
        <v>1.0000000000000009E-2</v>
      </c>
      <c r="AX227" s="16"/>
      <c r="AY227" s="355">
        <f t="shared" si="33"/>
        <v>5.4171974522293</v>
      </c>
    </row>
    <row r="228" spans="2:51" x14ac:dyDescent="0.25">
      <c r="B228" s="11">
        <v>230</v>
      </c>
      <c r="C228" s="11">
        <v>40.75</v>
      </c>
      <c r="D228" s="11">
        <v>94.05</v>
      </c>
      <c r="E228" s="11">
        <v>26.28</v>
      </c>
      <c r="F228" s="11">
        <v>38.03</v>
      </c>
      <c r="G228" s="346">
        <v>0.66</v>
      </c>
      <c r="H228" s="11">
        <v>0.69</v>
      </c>
      <c r="J228" s="16">
        <f t="shared" si="26"/>
        <v>2.9999999999999916E-2</v>
      </c>
      <c r="K228" s="16"/>
      <c r="L228" s="355">
        <f t="shared" si="27"/>
        <v>8.369426751592357</v>
      </c>
      <c r="O228" s="11">
        <v>43</v>
      </c>
      <c r="P228" s="11">
        <v>9.2799999999999994</v>
      </c>
      <c r="Q228" s="11">
        <v>34.5</v>
      </c>
      <c r="R228" s="11">
        <v>11.81</v>
      </c>
      <c r="S228" s="11">
        <v>22.32</v>
      </c>
      <c r="T228" s="346">
        <v>0.52</v>
      </c>
      <c r="U228" s="11">
        <v>0.53</v>
      </c>
      <c r="W228" s="16">
        <f t="shared" si="28"/>
        <v>1.0000000000000009E-2</v>
      </c>
      <c r="X228" s="16"/>
      <c r="Y228" s="355">
        <f t="shared" si="29"/>
        <v>3.7611464968152868</v>
      </c>
      <c r="AB228" s="11">
        <v>139</v>
      </c>
      <c r="AC228" s="11">
        <v>5.32</v>
      </c>
      <c r="AD228" s="11">
        <v>22.22</v>
      </c>
      <c r="AE228" s="11">
        <v>8.9600000000000009</v>
      </c>
      <c r="AF228" s="11">
        <v>18.059999999999999</v>
      </c>
      <c r="AG228" s="346">
        <v>0.49</v>
      </c>
      <c r="AH228" s="11">
        <v>0.5</v>
      </c>
      <c r="AJ228" s="16">
        <f t="shared" si="34"/>
        <v>1.0000000000000009E-2</v>
      </c>
      <c r="AK228" s="16"/>
      <c r="AL228" s="355">
        <f t="shared" si="35"/>
        <v>2.8535031847133761</v>
      </c>
      <c r="AO228" s="11">
        <v>329</v>
      </c>
      <c r="AP228" s="11">
        <v>18.420000000000002</v>
      </c>
      <c r="AQ228" s="11">
        <v>35.32</v>
      </c>
      <c r="AR228" s="11">
        <v>17.010000000000002</v>
      </c>
      <c r="AS228" s="11">
        <v>22.89</v>
      </c>
      <c r="AT228" s="346">
        <v>0.72</v>
      </c>
      <c r="AU228" s="16">
        <v>0.74</v>
      </c>
      <c r="AW228" s="16">
        <f t="shared" si="32"/>
        <v>2.0000000000000018E-2</v>
      </c>
      <c r="AX228" s="16"/>
      <c r="AY228" s="355">
        <f t="shared" si="33"/>
        <v>5.4171974522293</v>
      </c>
    </row>
    <row r="229" spans="2:51" x14ac:dyDescent="0.25">
      <c r="B229" s="11">
        <v>275</v>
      </c>
      <c r="C229" s="11">
        <v>46.52</v>
      </c>
      <c r="D229" s="11">
        <v>105.6</v>
      </c>
      <c r="E229" s="11">
        <v>26.36</v>
      </c>
      <c r="F229" s="11">
        <v>39.520000000000003</v>
      </c>
      <c r="G229" s="346">
        <v>0.66</v>
      </c>
      <c r="H229" s="11">
        <v>0.67</v>
      </c>
      <c r="J229" s="16">
        <f t="shared" si="26"/>
        <v>1.0000000000000009E-2</v>
      </c>
      <c r="K229" s="16"/>
      <c r="L229" s="355">
        <f t="shared" si="27"/>
        <v>8.3949044585987256</v>
      </c>
      <c r="O229" s="11">
        <v>327</v>
      </c>
      <c r="P229" s="11">
        <v>9.06</v>
      </c>
      <c r="Q229" s="11">
        <v>21.65</v>
      </c>
      <c r="R229" s="11">
        <v>11.82</v>
      </c>
      <c r="S229" s="11">
        <v>17.739999999999998</v>
      </c>
      <c r="T229" s="346">
        <v>0.65</v>
      </c>
      <c r="U229" s="11">
        <v>0.67</v>
      </c>
      <c r="W229" s="16">
        <f t="shared" si="28"/>
        <v>2.0000000000000018E-2</v>
      </c>
      <c r="X229" s="16"/>
      <c r="Y229" s="355">
        <f t="shared" si="29"/>
        <v>3.7643312101910826</v>
      </c>
      <c r="AB229" s="11">
        <v>414</v>
      </c>
      <c r="AC229" s="11">
        <v>5.84</v>
      </c>
      <c r="AD229" s="11">
        <v>30.31</v>
      </c>
      <c r="AE229" s="11">
        <v>8.9600000000000009</v>
      </c>
      <c r="AF229" s="11">
        <v>21.15</v>
      </c>
      <c r="AG229" s="346">
        <v>0.44</v>
      </c>
      <c r="AH229" s="11">
        <v>0.42</v>
      </c>
      <c r="AJ229" s="16">
        <f t="shared" si="34"/>
        <v>-2.0000000000000018E-2</v>
      </c>
      <c r="AK229" s="16"/>
      <c r="AL229" s="355">
        <f t="shared" si="35"/>
        <v>2.8535031847133761</v>
      </c>
      <c r="AO229" s="11">
        <v>370</v>
      </c>
      <c r="AP229" s="11">
        <v>18.309999999999999</v>
      </c>
      <c r="AQ229" s="11">
        <v>36.58</v>
      </c>
      <c r="AR229" s="11">
        <v>17.079999999999998</v>
      </c>
      <c r="AS229" s="11">
        <v>23.49</v>
      </c>
      <c r="AT229" s="346">
        <v>0.71</v>
      </c>
      <c r="AU229" s="16">
        <v>0.73</v>
      </c>
      <c r="AW229" s="16">
        <f t="shared" si="32"/>
        <v>2.0000000000000018E-2</v>
      </c>
      <c r="AX229" s="16"/>
      <c r="AY229" s="355">
        <f t="shared" si="33"/>
        <v>5.4394904458598718</v>
      </c>
    </row>
    <row r="230" spans="2:51" x14ac:dyDescent="0.25">
      <c r="B230" s="11">
        <v>169</v>
      </c>
      <c r="C230" s="11">
        <v>50.35</v>
      </c>
      <c r="D230" s="11">
        <v>89.26</v>
      </c>
      <c r="E230" s="11">
        <v>27.03</v>
      </c>
      <c r="F230" s="11">
        <v>35.99</v>
      </c>
      <c r="G230" s="346">
        <v>0.75</v>
      </c>
      <c r="H230" s="11">
        <v>0.75</v>
      </c>
      <c r="J230" s="16">
        <f t="shared" si="26"/>
        <v>0</v>
      </c>
      <c r="K230" s="16"/>
      <c r="L230" s="355">
        <f t="shared" si="27"/>
        <v>8.6082802547770694</v>
      </c>
      <c r="O230" s="11">
        <v>20</v>
      </c>
      <c r="P230" s="11">
        <v>9.3800000000000008</v>
      </c>
      <c r="Q230" s="11">
        <v>33.090000000000003</v>
      </c>
      <c r="R230" s="11">
        <v>11.84</v>
      </c>
      <c r="S230" s="11">
        <v>21.94</v>
      </c>
      <c r="T230" s="346">
        <v>0.53</v>
      </c>
      <c r="U230" s="11">
        <v>0.54</v>
      </c>
      <c r="W230" s="16">
        <f t="shared" si="28"/>
        <v>1.0000000000000009E-2</v>
      </c>
      <c r="X230" s="16"/>
      <c r="Y230" s="355">
        <f t="shared" si="29"/>
        <v>3.7707006369426748</v>
      </c>
      <c r="AB230" s="11">
        <v>280</v>
      </c>
      <c r="AC230" s="11">
        <v>5.48</v>
      </c>
      <c r="AD230" s="11">
        <v>26.57</v>
      </c>
      <c r="AE230" s="11">
        <v>9</v>
      </c>
      <c r="AF230" s="11">
        <v>19.61</v>
      </c>
      <c r="AG230" s="346">
        <v>0.45</v>
      </c>
      <c r="AH230" s="11">
        <v>0.46</v>
      </c>
      <c r="AJ230" s="16">
        <f t="shared" si="34"/>
        <v>1.0000000000000009E-2</v>
      </c>
      <c r="AK230" s="16"/>
      <c r="AL230" s="355">
        <f t="shared" si="35"/>
        <v>2.8662420382165603</v>
      </c>
      <c r="AO230" s="11">
        <v>361</v>
      </c>
      <c r="AP230" s="11">
        <v>20.32</v>
      </c>
      <c r="AQ230" s="11">
        <v>58.93</v>
      </c>
      <c r="AR230" s="11">
        <v>17.14</v>
      </c>
      <c r="AS230" s="11">
        <v>28.96</v>
      </c>
      <c r="AT230" s="346">
        <v>0.59</v>
      </c>
      <c r="AU230" s="16">
        <v>0.59</v>
      </c>
      <c r="AW230" s="16">
        <f t="shared" si="32"/>
        <v>0</v>
      </c>
      <c r="AX230" s="16"/>
      <c r="AY230" s="355">
        <f t="shared" si="33"/>
        <v>5.4585987261146496</v>
      </c>
    </row>
    <row r="231" spans="2:51" x14ac:dyDescent="0.25">
      <c r="B231" s="11">
        <v>166</v>
      </c>
      <c r="C231" s="11">
        <v>49.04</v>
      </c>
      <c r="D231" s="11">
        <v>112.17</v>
      </c>
      <c r="E231" s="11">
        <v>27.07</v>
      </c>
      <c r="F231" s="11">
        <v>40.32</v>
      </c>
      <c r="G231" s="346">
        <v>0.66</v>
      </c>
      <c r="H231" s="11">
        <v>0.67</v>
      </c>
      <c r="J231" s="16">
        <f t="shared" si="26"/>
        <v>1.0000000000000009E-2</v>
      </c>
      <c r="K231" s="16"/>
      <c r="L231" s="355">
        <f t="shared" si="27"/>
        <v>8.6210191082802545</v>
      </c>
      <c r="O231" s="11">
        <v>577</v>
      </c>
      <c r="P231" s="11">
        <v>9.73</v>
      </c>
      <c r="Q231" s="11">
        <v>39.19</v>
      </c>
      <c r="R231" s="11">
        <v>11.85</v>
      </c>
      <c r="S231" s="11">
        <v>23.55</v>
      </c>
      <c r="T231" s="346">
        <v>0.5</v>
      </c>
      <c r="U231" s="11">
        <v>0.5</v>
      </c>
      <c r="W231" s="16">
        <f t="shared" si="28"/>
        <v>0</v>
      </c>
      <c r="X231" s="16"/>
      <c r="Y231" s="355">
        <f t="shared" si="29"/>
        <v>3.7738853503184711</v>
      </c>
      <c r="AB231" s="11">
        <v>277</v>
      </c>
      <c r="AC231" s="11">
        <v>5.74</v>
      </c>
      <c r="AD231" s="11">
        <v>23.17</v>
      </c>
      <c r="AE231" s="11">
        <v>9.0299999999999994</v>
      </c>
      <c r="AF231" s="11">
        <v>18.600000000000001</v>
      </c>
      <c r="AG231" s="346">
        <v>0.5</v>
      </c>
      <c r="AH231" s="11">
        <v>0.49</v>
      </c>
      <c r="AJ231" s="16">
        <f t="shared" si="34"/>
        <v>-1.0000000000000009E-2</v>
      </c>
      <c r="AK231" s="16"/>
      <c r="AL231" s="355">
        <f t="shared" si="35"/>
        <v>2.8757961783439487</v>
      </c>
      <c r="AO231" s="11">
        <v>386</v>
      </c>
      <c r="AP231" s="11">
        <v>17.739999999999998</v>
      </c>
      <c r="AQ231" s="11">
        <v>51.98</v>
      </c>
      <c r="AR231" s="11">
        <v>17.190000000000001</v>
      </c>
      <c r="AS231" s="11">
        <v>29.17</v>
      </c>
      <c r="AT231" s="346">
        <v>0.57999999999999996</v>
      </c>
      <c r="AU231" s="16">
        <v>0.59</v>
      </c>
      <c r="AW231" s="16">
        <f t="shared" si="32"/>
        <v>1.0000000000000009E-2</v>
      </c>
      <c r="AX231" s="16"/>
      <c r="AY231" s="355">
        <f t="shared" si="33"/>
        <v>5.4745222929936306</v>
      </c>
    </row>
    <row r="232" spans="2:51" x14ac:dyDescent="0.25">
      <c r="B232" s="11">
        <v>155</v>
      </c>
      <c r="C232" s="11">
        <v>48.57</v>
      </c>
      <c r="D232" s="11">
        <v>84.78</v>
      </c>
      <c r="E232" s="11">
        <v>27.25</v>
      </c>
      <c r="F232" s="11">
        <v>35.39</v>
      </c>
      <c r="G232" s="346">
        <v>0.76</v>
      </c>
      <c r="H232" s="11">
        <v>0.77</v>
      </c>
      <c r="J232" s="16">
        <f t="shared" si="26"/>
        <v>1.0000000000000009E-2</v>
      </c>
      <c r="K232" s="16"/>
      <c r="L232" s="355">
        <f t="shared" si="27"/>
        <v>8.6783439490445851</v>
      </c>
      <c r="O232" s="11">
        <v>85</v>
      </c>
      <c r="P232" s="11">
        <v>8.09</v>
      </c>
      <c r="Q232" s="11">
        <v>27.83</v>
      </c>
      <c r="R232" s="11">
        <v>11.86</v>
      </c>
      <c r="S232" s="11">
        <v>20.86</v>
      </c>
      <c r="T232" s="346">
        <v>0.54</v>
      </c>
      <c r="U232" s="11">
        <v>0.56999999999999995</v>
      </c>
      <c r="W232" s="16">
        <f t="shared" si="28"/>
        <v>2.9999999999999916E-2</v>
      </c>
      <c r="X232" s="16"/>
      <c r="Y232" s="355">
        <f t="shared" si="29"/>
        <v>3.7770700636942673</v>
      </c>
      <c r="AB232" s="11">
        <v>439</v>
      </c>
      <c r="AC232" s="11">
        <v>5.17</v>
      </c>
      <c r="AD232" s="11">
        <v>22.29</v>
      </c>
      <c r="AE232" s="11">
        <v>9.07</v>
      </c>
      <c r="AF232" s="11">
        <v>18.36</v>
      </c>
      <c r="AG232" s="346">
        <v>0.48</v>
      </c>
      <c r="AH232" s="11">
        <v>0.49</v>
      </c>
      <c r="AJ232" s="16">
        <f t="shared" si="34"/>
        <v>1.0000000000000009E-2</v>
      </c>
      <c r="AK232" s="16"/>
      <c r="AL232" s="355">
        <f t="shared" si="35"/>
        <v>2.8885350318471339</v>
      </c>
      <c r="AO232" s="11">
        <v>121</v>
      </c>
      <c r="AP232" s="11">
        <v>17.739999999999998</v>
      </c>
      <c r="AQ232" s="11">
        <v>44.85</v>
      </c>
      <c r="AR232" s="11">
        <v>17.2</v>
      </c>
      <c r="AS232" s="11">
        <v>26.63</v>
      </c>
      <c r="AT232" s="346">
        <v>0.63</v>
      </c>
      <c r="AU232" s="16">
        <v>0.65</v>
      </c>
      <c r="AW232" s="16">
        <f t="shared" si="32"/>
        <v>2.0000000000000018E-2</v>
      </c>
      <c r="AX232" s="16"/>
      <c r="AY232" s="355">
        <f t="shared" si="33"/>
        <v>5.4777070063694264</v>
      </c>
    </row>
    <row r="233" spans="2:51" x14ac:dyDescent="0.25">
      <c r="B233" s="11">
        <v>156</v>
      </c>
      <c r="C233" s="11">
        <v>46.68</v>
      </c>
      <c r="D233" s="11">
        <v>110.63</v>
      </c>
      <c r="E233" s="11">
        <v>27.27</v>
      </c>
      <c r="F233" s="11">
        <v>41.69</v>
      </c>
      <c r="G233" s="346">
        <v>0.65</v>
      </c>
      <c r="H233" s="11">
        <v>0.65</v>
      </c>
      <c r="J233" s="16">
        <f t="shared" si="26"/>
        <v>0</v>
      </c>
      <c r="K233" s="16"/>
      <c r="L233" s="355">
        <f t="shared" si="27"/>
        <v>8.6847133757961785</v>
      </c>
      <c r="O233" s="11">
        <v>382</v>
      </c>
      <c r="P233" s="11">
        <v>9.5500000000000007</v>
      </c>
      <c r="Q233" s="11">
        <v>34.700000000000003</v>
      </c>
      <c r="R233" s="11">
        <v>11.9</v>
      </c>
      <c r="S233" s="11">
        <v>22.47</v>
      </c>
      <c r="T233" s="346">
        <v>0.52</v>
      </c>
      <c r="U233" s="11">
        <v>0.53</v>
      </c>
      <c r="W233" s="16">
        <f t="shared" si="28"/>
        <v>1.0000000000000009E-2</v>
      </c>
      <c r="X233" s="16"/>
      <c r="Y233" s="355">
        <f t="shared" si="29"/>
        <v>3.7898089171974521</v>
      </c>
      <c r="AB233" s="11">
        <v>400</v>
      </c>
      <c r="AC233" s="11">
        <v>5.45</v>
      </c>
      <c r="AD233" s="11">
        <v>25.41</v>
      </c>
      <c r="AE233" s="11">
        <v>9.25</v>
      </c>
      <c r="AF233" s="11">
        <v>19.39</v>
      </c>
      <c r="AG233" s="346">
        <v>0.46</v>
      </c>
      <c r="AH233" s="11">
        <v>0.48</v>
      </c>
      <c r="AJ233" s="16">
        <f t="shared" si="34"/>
        <v>1.9999999999999962E-2</v>
      </c>
      <c r="AK233" s="16"/>
      <c r="AL233" s="355">
        <f t="shared" si="35"/>
        <v>2.9458598726114649</v>
      </c>
      <c r="AO233" s="11">
        <v>309</v>
      </c>
      <c r="AP233" s="11">
        <v>18.940000000000001</v>
      </c>
      <c r="AQ233" s="11">
        <v>57.8</v>
      </c>
      <c r="AR233" s="11">
        <v>17.28</v>
      </c>
      <c r="AS233" s="11">
        <v>29.22</v>
      </c>
      <c r="AT233" s="346">
        <v>0.56999999999999995</v>
      </c>
      <c r="AU233" s="16">
        <v>0.59</v>
      </c>
      <c r="AW233" s="16">
        <f t="shared" si="32"/>
        <v>2.0000000000000018E-2</v>
      </c>
      <c r="AX233" s="16"/>
      <c r="AY233" s="355">
        <f t="shared" si="33"/>
        <v>5.5031847133757967</v>
      </c>
    </row>
    <row r="234" spans="2:51" x14ac:dyDescent="0.25">
      <c r="B234" s="11">
        <v>107</v>
      </c>
      <c r="C234" s="11">
        <v>43.17</v>
      </c>
      <c r="D234" s="11">
        <v>118.07</v>
      </c>
      <c r="E234" s="11">
        <v>27.28</v>
      </c>
      <c r="F234" s="11">
        <v>42.38</v>
      </c>
      <c r="G234" s="346">
        <v>0.6</v>
      </c>
      <c r="H234" s="11">
        <v>0.64</v>
      </c>
      <c r="J234" s="16">
        <f t="shared" si="26"/>
        <v>4.0000000000000036E-2</v>
      </c>
      <c r="K234" s="16"/>
      <c r="L234" s="355">
        <f t="shared" si="27"/>
        <v>8.6878980891719753</v>
      </c>
      <c r="O234" s="11">
        <v>526</v>
      </c>
      <c r="P234" s="11">
        <v>8.86</v>
      </c>
      <c r="Q234" s="11">
        <v>50.05</v>
      </c>
      <c r="R234" s="11">
        <v>11.9</v>
      </c>
      <c r="S234" s="11">
        <v>27.81</v>
      </c>
      <c r="T234" s="346">
        <v>0.42</v>
      </c>
      <c r="U234" s="11">
        <v>0.43</v>
      </c>
      <c r="W234" s="16">
        <f t="shared" si="28"/>
        <v>1.0000000000000009E-2</v>
      </c>
      <c r="X234" s="16"/>
      <c r="Y234" s="355">
        <f t="shared" si="29"/>
        <v>3.7898089171974521</v>
      </c>
      <c r="AB234" s="11">
        <v>350</v>
      </c>
      <c r="AC234" s="11">
        <v>5.76</v>
      </c>
      <c r="AD234" s="11">
        <v>33.479999999999997</v>
      </c>
      <c r="AE234" s="11">
        <v>9.61</v>
      </c>
      <c r="AF234" s="11">
        <v>22.35</v>
      </c>
      <c r="AG234" s="346">
        <v>0.41</v>
      </c>
      <c r="AH234" s="11">
        <v>0.43</v>
      </c>
      <c r="AJ234" s="16">
        <f t="shared" si="34"/>
        <v>2.0000000000000018E-2</v>
      </c>
      <c r="AK234" s="16"/>
      <c r="AL234" s="355">
        <f t="shared" si="35"/>
        <v>3.0605095541401273</v>
      </c>
      <c r="AO234" s="11">
        <v>104</v>
      </c>
      <c r="AP234" s="11">
        <v>20.16</v>
      </c>
      <c r="AQ234" s="11">
        <v>57.74</v>
      </c>
      <c r="AR234" s="11">
        <v>17.34</v>
      </c>
      <c r="AS234" s="11">
        <v>28.9</v>
      </c>
      <c r="AT234" s="346">
        <v>0.59</v>
      </c>
      <c r="AU234" s="16">
        <v>0.6</v>
      </c>
      <c r="AW234" s="16">
        <f t="shared" si="32"/>
        <v>1.0000000000000009E-2</v>
      </c>
      <c r="AX234" s="16"/>
      <c r="AY234" s="355">
        <f t="shared" si="33"/>
        <v>5.5222929936305727</v>
      </c>
    </row>
    <row r="235" spans="2:51" x14ac:dyDescent="0.25">
      <c r="B235" s="11">
        <v>390</v>
      </c>
      <c r="C235" s="11">
        <v>49.23</v>
      </c>
      <c r="D235" s="11">
        <v>91.72</v>
      </c>
      <c r="E235" s="11">
        <v>27.37</v>
      </c>
      <c r="F235" s="11">
        <v>36.64</v>
      </c>
      <c r="G235" s="346">
        <v>0.73</v>
      </c>
      <c r="H235" s="11">
        <v>0.75</v>
      </c>
      <c r="J235" s="16">
        <f t="shared" si="26"/>
        <v>2.0000000000000018E-2</v>
      </c>
      <c r="K235" s="16"/>
      <c r="L235" s="355">
        <f t="shared" si="27"/>
        <v>8.7165605095541405</v>
      </c>
      <c r="O235" s="11">
        <v>223</v>
      </c>
      <c r="P235" s="11">
        <v>8.35</v>
      </c>
      <c r="Q235" s="11">
        <v>32.6</v>
      </c>
      <c r="R235" s="11">
        <v>11.98</v>
      </c>
      <c r="S235" s="11">
        <v>21.7</v>
      </c>
      <c r="T235" s="346">
        <v>0.51</v>
      </c>
      <c r="U235" s="11">
        <v>0.55000000000000004</v>
      </c>
      <c r="W235" s="16">
        <f t="shared" si="28"/>
        <v>4.0000000000000036E-2</v>
      </c>
      <c r="X235" s="16"/>
      <c r="Y235" s="355">
        <f t="shared" si="29"/>
        <v>3.8152866242038215</v>
      </c>
      <c r="AB235" s="11">
        <v>112</v>
      </c>
      <c r="AC235" s="11">
        <v>5.63</v>
      </c>
      <c r="AD235" s="11">
        <v>27.83</v>
      </c>
      <c r="AE235" s="11">
        <v>9.66</v>
      </c>
      <c r="AF235" s="11">
        <v>21.06</v>
      </c>
      <c r="AG235" s="346">
        <v>0.45</v>
      </c>
      <c r="AH235" s="11">
        <v>0.46</v>
      </c>
      <c r="AJ235" s="16">
        <f t="shared" si="34"/>
        <v>1.0000000000000009E-2</v>
      </c>
      <c r="AK235" s="16"/>
      <c r="AL235" s="355">
        <f t="shared" si="35"/>
        <v>3.0764331210191083</v>
      </c>
      <c r="AO235" s="11">
        <v>113</v>
      </c>
      <c r="AP235" s="11">
        <v>15.97</v>
      </c>
      <c r="AQ235" s="11">
        <v>35.28</v>
      </c>
      <c r="AR235" s="11">
        <v>17.36</v>
      </c>
      <c r="AS235" s="11">
        <v>23.96</v>
      </c>
      <c r="AT235" s="346">
        <v>0.67</v>
      </c>
      <c r="AU235" s="16">
        <v>0.72</v>
      </c>
      <c r="AW235" s="16">
        <f t="shared" si="32"/>
        <v>4.9999999999999933E-2</v>
      </c>
      <c r="AX235" s="16"/>
      <c r="AY235" s="355">
        <f t="shared" si="33"/>
        <v>5.5286624203821653</v>
      </c>
    </row>
    <row r="236" spans="2:51" x14ac:dyDescent="0.25">
      <c r="B236" s="11">
        <v>51</v>
      </c>
      <c r="C236" s="11">
        <v>51.98</v>
      </c>
      <c r="D236" s="11">
        <v>113.68</v>
      </c>
      <c r="E236" s="11">
        <v>27.51</v>
      </c>
      <c r="F236" s="11">
        <v>40.549999999999997</v>
      </c>
      <c r="G236" s="346">
        <v>0.68</v>
      </c>
      <c r="H236" s="11">
        <v>0.68</v>
      </c>
      <c r="J236" s="16">
        <f t="shared" si="26"/>
        <v>0</v>
      </c>
      <c r="K236" s="16"/>
      <c r="L236" s="355">
        <f t="shared" si="27"/>
        <v>8.7611464968152859</v>
      </c>
      <c r="O236" s="11">
        <v>503</v>
      </c>
      <c r="P236" s="11">
        <v>9.92</v>
      </c>
      <c r="Q236" s="11">
        <v>45.25</v>
      </c>
      <c r="R236" s="11">
        <v>11.98</v>
      </c>
      <c r="S236" s="11">
        <v>25.22</v>
      </c>
      <c r="T236" s="346">
        <v>0.47</v>
      </c>
      <c r="U236" s="11">
        <v>0.48</v>
      </c>
      <c r="W236" s="16">
        <f t="shared" si="28"/>
        <v>1.0000000000000009E-2</v>
      </c>
      <c r="X236" s="16"/>
      <c r="Y236" s="355">
        <f t="shared" si="29"/>
        <v>3.8152866242038215</v>
      </c>
      <c r="AB236" s="11">
        <v>183</v>
      </c>
      <c r="AC236" s="11">
        <v>6.53</v>
      </c>
      <c r="AD236" s="11">
        <v>35.54</v>
      </c>
      <c r="AE236" s="11">
        <v>9.7200000000000006</v>
      </c>
      <c r="AF236" s="11">
        <v>23.11</v>
      </c>
      <c r="AG236" s="346">
        <v>0.43</v>
      </c>
      <c r="AH236" s="11">
        <v>0.42</v>
      </c>
      <c r="AJ236" s="16">
        <f t="shared" si="34"/>
        <v>-1.0000000000000009E-2</v>
      </c>
      <c r="AK236" s="16"/>
      <c r="AL236" s="355">
        <f t="shared" si="35"/>
        <v>3.0955414012738856</v>
      </c>
      <c r="AO236" s="11">
        <v>226</v>
      </c>
      <c r="AP236" s="11">
        <v>18.829999999999998</v>
      </c>
      <c r="AQ236" s="11">
        <v>72.45</v>
      </c>
      <c r="AR236" s="11">
        <v>17.399999999999999</v>
      </c>
      <c r="AS236" s="11">
        <v>33.28</v>
      </c>
      <c r="AT236" s="346">
        <v>0.51</v>
      </c>
      <c r="AU236" s="16">
        <v>0.52</v>
      </c>
      <c r="AW236" s="16">
        <f t="shared" si="32"/>
        <v>1.0000000000000009E-2</v>
      </c>
      <c r="AX236" s="16"/>
      <c r="AY236" s="355">
        <f t="shared" si="33"/>
        <v>5.5414012738853495</v>
      </c>
    </row>
    <row r="237" spans="2:51" x14ac:dyDescent="0.25">
      <c r="B237" s="11">
        <v>360</v>
      </c>
      <c r="C237" s="11">
        <v>44.95</v>
      </c>
      <c r="D237" s="11">
        <v>104.99</v>
      </c>
      <c r="E237" s="11">
        <v>27.73</v>
      </c>
      <c r="F237" s="11">
        <v>39.83</v>
      </c>
      <c r="G237" s="346">
        <v>0.65</v>
      </c>
      <c r="H237" s="11">
        <v>0.7</v>
      </c>
      <c r="J237" s="16">
        <f t="shared" si="26"/>
        <v>4.9999999999999933E-2</v>
      </c>
      <c r="K237" s="16"/>
      <c r="L237" s="355">
        <f t="shared" si="27"/>
        <v>8.8312101910828016</v>
      </c>
      <c r="O237" s="11">
        <v>323</v>
      </c>
      <c r="P237" s="11">
        <v>8.85</v>
      </c>
      <c r="Q237" s="11">
        <v>37.68</v>
      </c>
      <c r="R237" s="11">
        <v>12.01</v>
      </c>
      <c r="S237" s="11">
        <v>23.39</v>
      </c>
      <c r="T237" s="346">
        <v>0.48</v>
      </c>
      <c r="U237" s="11">
        <v>0.51</v>
      </c>
      <c r="W237" s="16">
        <f t="shared" si="28"/>
        <v>3.0000000000000027E-2</v>
      </c>
      <c r="X237" s="16"/>
      <c r="Y237" s="355">
        <f t="shared" si="29"/>
        <v>3.8248407643312099</v>
      </c>
      <c r="AB237" s="11">
        <v>264</v>
      </c>
      <c r="AC237" s="11">
        <v>6.59</v>
      </c>
      <c r="AD237" s="11">
        <v>18.78</v>
      </c>
      <c r="AE237" s="11">
        <v>9.7200000000000006</v>
      </c>
      <c r="AF237" s="11">
        <v>17.989999999999998</v>
      </c>
      <c r="AG237" s="346">
        <v>0.59</v>
      </c>
      <c r="AH237" s="11">
        <v>0.54</v>
      </c>
      <c r="AJ237" s="16">
        <f t="shared" si="34"/>
        <v>-4.9999999999999933E-2</v>
      </c>
      <c r="AK237" s="16"/>
      <c r="AL237" s="355">
        <f t="shared" si="35"/>
        <v>3.0955414012738856</v>
      </c>
      <c r="AO237" s="11">
        <v>191</v>
      </c>
      <c r="AP237" s="11">
        <v>17.23</v>
      </c>
      <c r="AQ237" s="11">
        <v>38.25</v>
      </c>
      <c r="AR237" s="11">
        <v>17.420000000000002</v>
      </c>
      <c r="AS237" s="11">
        <v>24.84</v>
      </c>
      <c r="AT237" s="346">
        <v>0.67</v>
      </c>
      <c r="AU237" s="16">
        <v>0.7</v>
      </c>
      <c r="AW237" s="16">
        <f t="shared" si="32"/>
        <v>2.9999999999999916E-2</v>
      </c>
      <c r="AX237" s="16"/>
      <c r="AY237" s="355">
        <f t="shared" si="33"/>
        <v>5.547770700636943</v>
      </c>
    </row>
    <row r="238" spans="2:51" x14ac:dyDescent="0.25">
      <c r="B238" s="11">
        <v>183</v>
      </c>
      <c r="C238" s="11">
        <v>46.52</v>
      </c>
      <c r="D238" s="11">
        <v>82.05</v>
      </c>
      <c r="E238" s="11">
        <v>28.05</v>
      </c>
      <c r="F238" s="11">
        <v>35.65</v>
      </c>
      <c r="G238" s="346">
        <v>0.75</v>
      </c>
      <c r="H238" s="11">
        <v>0.79</v>
      </c>
      <c r="J238" s="16">
        <f t="shared" si="26"/>
        <v>4.0000000000000036E-2</v>
      </c>
      <c r="K238" s="16"/>
      <c r="L238" s="355">
        <f t="shared" si="27"/>
        <v>8.9331210191082793</v>
      </c>
      <c r="O238" s="11">
        <v>550</v>
      </c>
      <c r="P238" s="11">
        <v>9.81</v>
      </c>
      <c r="Q238" s="11">
        <v>33.54</v>
      </c>
      <c r="R238" s="11">
        <v>12.01</v>
      </c>
      <c r="S238" s="11">
        <v>22.78</v>
      </c>
      <c r="T238" s="346">
        <v>0.54</v>
      </c>
      <c r="U238" s="11">
        <v>0.53</v>
      </c>
      <c r="W238" s="16">
        <f t="shared" si="28"/>
        <v>-1.0000000000000009E-2</v>
      </c>
      <c r="X238" s="16"/>
      <c r="Y238" s="355">
        <f t="shared" si="29"/>
        <v>3.8248407643312099</v>
      </c>
      <c r="AB238" s="11">
        <v>141</v>
      </c>
      <c r="AC238" s="11">
        <v>6.36</v>
      </c>
      <c r="AD238" s="11">
        <v>26.29</v>
      </c>
      <c r="AE238" s="11">
        <v>9.73</v>
      </c>
      <c r="AF238" s="11">
        <v>19.73</v>
      </c>
      <c r="AG238" s="346">
        <v>0.49</v>
      </c>
      <c r="AH238" s="11">
        <v>0.49</v>
      </c>
      <c r="AJ238" s="16">
        <f t="shared" si="34"/>
        <v>0</v>
      </c>
      <c r="AK238" s="16"/>
      <c r="AL238" s="355">
        <f t="shared" si="35"/>
        <v>3.0987261146496814</v>
      </c>
      <c r="AO238" s="11">
        <v>135</v>
      </c>
      <c r="AP238" s="11">
        <v>16.690000000000001</v>
      </c>
      <c r="AQ238" s="11">
        <v>46.59</v>
      </c>
      <c r="AR238" s="11">
        <v>17.43</v>
      </c>
      <c r="AS238" s="11">
        <v>27.4</v>
      </c>
      <c r="AT238" s="346">
        <v>0.6</v>
      </c>
      <c r="AU238" s="16">
        <v>0.64</v>
      </c>
      <c r="AW238" s="16">
        <f t="shared" si="32"/>
        <v>4.0000000000000036E-2</v>
      </c>
      <c r="AX238" s="16"/>
      <c r="AY238" s="355">
        <f t="shared" si="33"/>
        <v>5.5509554140127388</v>
      </c>
    </row>
    <row r="239" spans="2:51" x14ac:dyDescent="0.25">
      <c r="B239" s="11">
        <v>392</v>
      </c>
      <c r="C239" s="11">
        <v>53.18</v>
      </c>
      <c r="D239" s="11">
        <v>107.22</v>
      </c>
      <c r="E239" s="11">
        <v>28.15</v>
      </c>
      <c r="F239" s="11">
        <v>39.96</v>
      </c>
      <c r="G239" s="346">
        <v>0.7</v>
      </c>
      <c r="H239" s="11">
        <v>0.7</v>
      </c>
      <c r="J239" s="16">
        <f t="shared" si="26"/>
        <v>0</v>
      </c>
      <c r="K239" s="16"/>
      <c r="L239" s="355">
        <f t="shared" si="27"/>
        <v>8.9649681528662413</v>
      </c>
      <c r="O239" s="11">
        <v>435</v>
      </c>
      <c r="P239" s="11">
        <v>9.6</v>
      </c>
      <c r="Q239" s="11">
        <v>39.94</v>
      </c>
      <c r="R239" s="11">
        <v>12.04</v>
      </c>
      <c r="S239" s="11">
        <v>24.23</v>
      </c>
      <c r="T239" s="346">
        <v>0.49</v>
      </c>
      <c r="U239" s="11">
        <v>0.5</v>
      </c>
      <c r="W239" s="16">
        <f t="shared" si="28"/>
        <v>1.0000000000000009E-2</v>
      </c>
      <c r="X239" s="16"/>
      <c r="Y239" s="355">
        <f t="shared" si="29"/>
        <v>3.8343949044585983</v>
      </c>
      <c r="AB239" s="11">
        <v>199</v>
      </c>
      <c r="AC239" s="11">
        <v>6.49</v>
      </c>
      <c r="AD239" s="11">
        <v>34</v>
      </c>
      <c r="AE239" s="11">
        <v>9.81</v>
      </c>
      <c r="AF239" s="11">
        <v>22.06</v>
      </c>
      <c r="AG239" s="346">
        <v>0.44</v>
      </c>
      <c r="AH239" s="11">
        <v>0.44</v>
      </c>
      <c r="AJ239" s="16">
        <f t="shared" si="34"/>
        <v>0</v>
      </c>
      <c r="AK239" s="16"/>
      <c r="AL239" s="355">
        <f t="shared" si="35"/>
        <v>3.1242038216560508</v>
      </c>
      <c r="AO239" s="11">
        <v>42</v>
      </c>
      <c r="AP239" s="11">
        <v>20.97</v>
      </c>
      <c r="AQ239" s="11">
        <v>37.29</v>
      </c>
      <c r="AR239" s="11">
        <v>17.45</v>
      </c>
      <c r="AS239" s="11">
        <v>23.07</v>
      </c>
      <c r="AT239" s="346">
        <v>0.75</v>
      </c>
      <c r="AU239" s="16">
        <v>0.76</v>
      </c>
      <c r="AW239" s="16">
        <f t="shared" si="32"/>
        <v>1.0000000000000009E-2</v>
      </c>
      <c r="AX239" s="16"/>
      <c r="AY239" s="355">
        <f t="shared" si="33"/>
        <v>5.5573248407643305</v>
      </c>
    </row>
    <row r="240" spans="2:51" x14ac:dyDescent="0.25">
      <c r="B240" s="11">
        <v>526</v>
      </c>
      <c r="C240" s="11">
        <v>50.45</v>
      </c>
      <c r="D240" s="11">
        <v>122.14</v>
      </c>
      <c r="E240" s="11">
        <v>28.22</v>
      </c>
      <c r="F240" s="11">
        <v>42.47</v>
      </c>
      <c r="G240" s="346">
        <v>0.64</v>
      </c>
      <c r="H240" s="11">
        <v>0.66</v>
      </c>
      <c r="J240" s="16">
        <f t="shared" si="26"/>
        <v>2.0000000000000018E-2</v>
      </c>
      <c r="K240" s="16"/>
      <c r="L240" s="355">
        <f t="shared" si="27"/>
        <v>8.9872611464968148</v>
      </c>
      <c r="O240" s="11">
        <v>392</v>
      </c>
      <c r="P240" s="11">
        <v>9.76</v>
      </c>
      <c r="Q240" s="11">
        <v>37.46</v>
      </c>
      <c r="R240" s="11">
        <v>12.12</v>
      </c>
      <c r="S240" s="11">
        <v>23.3</v>
      </c>
      <c r="T240" s="346">
        <v>0.51</v>
      </c>
      <c r="U240" s="11">
        <v>0.52</v>
      </c>
      <c r="W240" s="16">
        <f t="shared" si="28"/>
        <v>1.0000000000000009E-2</v>
      </c>
      <c r="X240" s="16"/>
      <c r="Y240" s="355">
        <f t="shared" si="29"/>
        <v>3.8598726114649677</v>
      </c>
      <c r="AB240" s="11">
        <v>268</v>
      </c>
      <c r="AC240" s="11">
        <v>6.67</v>
      </c>
      <c r="AD240" s="11">
        <v>19.190000000000001</v>
      </c>
      <c r="AE240" s="11">
        <v>9.82</v>
      </c>
      <c r="AF240" s="11">
        <v>16.38</v>
      </c>
      <c r="AG240" s="346">
        <v>0.59</v>
      </c>
      <c r="AH240" s="11">
        <v>0.6</v>
      </c>
      <c r="AJ240" s="16">
        <f t="shared" si="34"/>
        <v>1.0000000000000009E-2</v>
      </c>
      <c r="AK240" s="16"/>
      <c r="AL240" s="355">
        <f t="shared" si="35"/>
        <v>3.1273885350318471</v>
      </c>
      <c r="AO240" s="11">
        <v>399</v>
      </c>
      <c r="AP240" s="11">
        <v>19.260000000000002</v>
      </c>
      <c r="AQ240" s="11">
        <v>41.48</v>
      </c>
      <c r="AR240" s="11">
        <v>17.47</v>
      </c>
      <c r="AS240" s="11">
        <v>25.62</v>
      </c>
      <c r="AT240" s="346">
        <v>0.68</v>
      </c>
      <c r="AU240" s="16">
        <v>0.68</v>
      </c>
      <c r="AW240" s="16">
        <f t="shared" si="32"/>
        <v>0</v>
      </c>
      <c r="AX240" s="16"/>
      <c r="AY240" s="355">
        <f t="shared" si="33"/>
        <v>5.5636942675159231</v>
      </c>
    </row>
    <row r="241" spans="2:51" x14ac:dyDescent="0.25">
      <c r="B241" s="11">
        <v>289</v>
      </c>
      <c r="C241" s="11">
        <v>51.11</v>
      </c>
      <c r="D241" s="11">
        <v>113.66</v>
      </c>
      <c r="E241" s="11">
        <v>28.31</v>
      </c>
      <c r="F241" s="11">
        <v>42.23</v>
      </c>
      <c r="G241" s="346">
        <v>0.67</v>
      </c>
      <c r="H241" s="11">
        <v>0.67</v>
      </c>
      <c r="J241" s="16">
        <f t="shared" si="26"/>
        <v>0</v>
      </c>
      <c r="K241" s="16"/>
      <c r="L241" s="355">
        <f t="shared" si="27"/>
        <v>9.0159235668789801</v>
      </c>
      <c r="O241" s="11">
        <v>434</v>
      </c>
      <c r="P241" s="11">
        <v>10.01</v>
      </c>
      <c r="Q241" s="11">
        <v>36.08</v>
      </c>
      <c r="R241" s="11">
        <v>12.12</v>
      </c>
      <c r="S241" s="11">
        <v>22.8</v>
      </c>
      <c r="T241" s="346">
        <v>0.53</v>
      </c>
      <c r="U241" s="11">
        <v>0.53</v>
      </c>
      <c r="W241" s="16">
        <f t="shared" si="28"/>
        <v>0</v>
      </c>
      <c r="X241" s="16"/>
      <c r="Y241" s="355">
        <f t="shared" si="29"/>
        <v>3.8598726114649677</v>
      </c>
      <c r="AB241" s="11">
        <v>140</v>
      </c>
      <c r="AC241" s="11">
        <v>6.85</v>
      </c>
      <c r="AD241" s="11">
        <v>38.270000000000003</v>
      </c>
      <c r="AE241" s="11">
        <v>10.06</v>
      </c>
      <c r="AF241" s="11">
        <v>23.68</v>
      </c>
      <c r="AG241" s="346">
        <v>0.42</v>
      </c>
      <c r="AH241" s="11">
        <v>0.43</v>
      </c>
      <c r="AJ241" s="16">
        <f t="shared" si="34"/>
        <v>1.0000000000000009E-2</v>
      </c>
      <c r="AK241" s="16"/>
      <c r="AL241" s="355">
        <f t="shared" si="35"/>
        <v>3.2038216560509554</v>
      </c>
      <c r="AO241" s="11">
        <v>29</v>
      </c>
      <c r="AP241" s="11">
        <v>20.74</v>
      </c>
      <c r="AQ241" s="11">
        <v>49.36</v>
      </c>
      <c r="AR241" s="11">
        <v>17.61</v>
      </c>
      <c r="AS241" s="11">
        <v>27.05</v>
      </c>
      <c r="AT241" s="346">
        <v>0.65</v>
      </c>
      <c r="AU241" s="16">
        <v>0.65</v>
      </c>
      <c r="AW241" s="16">
        <f t="shared" si="32"/>
        <v>0</v>
      </c>
      <c r="AX241" s="16"/>
      <c r="AY241" s="355">
        <f t="shared" si="33"/>
        <v>5.6082802547770694</v>
      </c>
    </row>
    <row r="242" spans="2:51" x14ac:dyDescent="0.25">
      <c r="B242" s="11">
        <v>455</v>
      </c>
      <c r="C242" s="11">
        <v>49.4</v>
      </c>
      <c r="D242" s="11">
        <v>96.93</v>
      </c>
      <c r="E242" s="11">
        <v>28.67</v>
      </c>
      <c r="F242" s="11">
        <v>39</v>
      </c>
      <c r="G242" s="346">
        <v>0.71</v>
      </c>
      <c r="H242" s="11">
        <v>0.74</v>
      </c>
      <c r="J242" s="16">
        <f t="shared" si="26"/>
        <v>3.0000000000000027E-2</v>
      </c>
      <c r="K242" s="16"/>
      <c r="L242" s="355">
        <f t="shared" si="27"/>
        <v>9.130573248407643</v>
      </c>
      <c r="O242" s="11">
        <v>523</v>
      </c>
      <c r="P242" s="11">
        <v>9.3800000000000008</v>
      </c>
      <c r="Q242" s="11">
        <v>38.450000000000003</v>
      </c>
      <c r="R242" s="11">
        <v>12.16</v>
      </c>
      <c r="S242" s="11">
        <v>23.56</v>
      </c>
      <c r="T242" s="346">
        <v>0.49</v>
      </c>
      <c r="U242" s="11">
        <v>0.52</v>
      </c>
      <c r="W242" s="16">
        <f t="shared" si="28"/>
        <v>3.0000000000000027E-2</v>
      </c>
      <c r="X242" s="16"/>
      <c r="Y242" s="355">
        <f t="shared" si="29"/>
        <v>3.8726114649681529</v>
      </c>
      <c r="AB242" s="11">
        <v>353</v>
      </c>
      <c r="AC242" s="11">
        <v>7.38</v>
      </c>
      <c r="AD242" s="11">
        <v>34.549999999999997</v>
      </c>
      <c r="AE242" s="11">
        <v>10.38</v>
      </c>
      <c r="AF242" s="11">
        <v>22.19</v>
      </c>
      <c r="AG242" s="346">
        <v>0.46</v>
      </c>
      <c r="AH242" s="11">
        <v>0.47</v>
      </c>
      <c r="AJ242" s="16">
        <f t="shared" si="34"/>
        <v>9.9999999999999534E-3</v>
      </c>
      <c r="AK242" s="16"/>
      <c r="AL242" s="355">
        <f t="shared" si="35"/>
        <v>3.3057324840764331</v>
      </c>
      <c r="AO242" s="11">
        <v>241</v>
      </c>
      <c r="AP242" s="11">
        <v>17.96</v>
      </c>
      <c r="AQ242" s="11">
        <v>50.13</v>
      </c>
      <c r="AR242" s="11">
        <v>17.670000000000002</v>
      </c>
      <c r="AS242" s="11">
        <v>29.76</v>
      </c>
      <c r="AT242" s="346">
        <v>0.6</v>
      </c>
      <c r="AU242" s="16">
        <v>0.59</v>
      </c>
      <c r="AW242" s="16">
        <f t="shared" si="32"/>
        <v>-1.0000000000000009E-2</v>
      </c>
      <c r="AX242" s="16"/>
      <c r="AY242" s="355">
        <f t="shared" si="33"/>
        <v>5.6273885350318471</v>
      </c>
    </row>
    <row r="243" spans="2:51" x14ac:dyDescent="0.25">
      <c r="B243" s="11">
        <v>147</v>
      </c>
      <c r="C243" s="11">
        <v>53.93</v>
      </c>
      <c r="D243" s="11">
        <v>100.22</v>
      </c>
      <c r="E243" s="11">
        <v>28.71</v>
      </c>
      <c r="F243" s="11">
        <v>39.04</v>
      </c>
      <c r="G243" s="346">
        <v>0.73</v>
      </c>
      <c r="H243" s="11">
        <v>0.74</v>
      </c>
      <c r="J243" s="16">
        <f t="shared" si="26"/>
        <v>1.0000000000000009E-2</v>
      </c>
      <c r="K243" s="16"/>
      <c r="L243" s="355">
        <f t="shared" si="27"/>
        <v>9.1433121019108281</v>
      </c>
      <c r="O243" s="11">
        <v>376</v>
      </c>
      <c r="P243" s="11">
        <v>9.9499999999999993</v>
      </c>
      <c r="Q243" s="11">
        <v>35.92</v>
      </c>
      <c r="R243" s="11">
        <v>12.2</v>
      </c>
      <c r="S243" s="11">
        <v>23.21</v>
      </c>
      <c r="T243" s="346">
        <v>0.53</v>
      </c>
      <c r="U243" s="11">
        <v>0.53</v>
      </c>
      <c r="W243" s="16">
        <f t="shared" si="28"/>
        <v>0</v>
      </c>
      <c r="X243" s="16"/>
      <c r="Y243" s="355">
        <f t="shared" si="29"/>
        <v>3.8853503184713372</v>
      </c>
      <c r="AB243" s="11">
        <v>206</v>
      </c>
      <c r="AC243" s="11">
        <v>5.92</v>
      </c>
      <c r="AD243" s="11">
        <v>28.12</v>
      </c>
      <c r="AE243" s="11">
        <v>10.52</v>
      </c>
      <c r="AF243" s="11">
        <v>21.64</v>
      </c>
      <c r="AG243" s="346">
        <v>0.46</v>
      </c>
      <c r="AH243" s="11">
        <v>0.49</v>
      </c>
      <c r="AJ243" s="16">
        <f t="shared" si="34"/>
        <v>2.9999999999999971E-2</v>
      </c>
      <c r="AK243" s="16"/>
      <c r="AL243" s="355">
        <f t="shared" si="35"/>
        <v>3.3503184713375793</v>
      </c>
      <c r="AO243" s="11">
        <v>456</v>
      </c>
      <c r="AP243" s="11">
        <v>21.63</v>
      </c>
      <c r="AQ243" s="11">
        <v>54.43</v>
      </c>
      <c r="AR243" s="11">
        <v>17.78</v>
      </c>
      <c r="AS243" s="11">
        <v>27.76</v>
      </c>
      <c r="AT243" s="346">
        <v>0.63</v>
      </c>
      <c r="AU243" s="16">
        <v>0.64</v>
      </c>
      <c r="AW243" s="16">
        <f t="shared" si="32"/>
        <v>1.0000000000000009E-2</v>
      </c>
      <c r="AX243" s="16"/>
      <c r="AY243" s="355">
        <f t="shared" si="33"/>
        <v>5.6624203821656049</v>
      </c>
    </row>
    <row r="244" spans="2:51" x14ac:dyDescent="0.25">
      <c r="B244" s="11">
        <v>1</v>
      </c>
      <c r="C244" s="11">
        <v>53.77</v>
      </c>
      <c r="D244" s="11">
        <v>99.75</v>
      </c>
      <c r="E244" s="11">
        <v>29.07</v>
      </c>
      <c r="F244" s="11">
        <v>39.26</v>
      </c>
      <c r="G244" s="346">
        <v>0.73</v>
      </c>
      <c r="H244" s="11">
        <v>0.74</v>
      </c>
      <c r="J244" s="16">
        <f t="shared" si="26"/>
        <v>1.0000000000000009E-2</v>
      </c>
      <c r="K244" s="16"/>
      <c r="L244" s="355">
        <f t="shared" si="27"/>
        <v>9.2579617834394909</v>
      </c>
      <c r="O244" s="11">
        <v>59</v>
      </c>
      <c r="P244" s="11">
        <v>9.66</v>
      </c>
      <c r="Q244" s="11">
        <v>62.67</v>
      </c>
      <c r="R244" s="11">
        <v>12.22</v>
      </c>
      <c r="S244" s="11">
        <v>31.75</v>
      </c>
      <c r="T244" s="346">
        <v>0.39</v>
      </c>
      <c r="U244" s="11">
        <v>0.38</v>
      </c>
      <c r="W244" s="16">
        <f t="shared" si="28"/>
        <v>-1.0000000000000009E-2</v>
      </c>
      <c r="X244" s="16"/>
      <c r="Y244" s="355">
        <f t="shared" si="29"/>
        <v>3.8917197452229302</v>
      </c>
      <c r="AB244" s="11">
        <v>452</v>
      </c>
      <c r="AC244" s="11">
        <v>7.67</v>
      </c>
      <c r="AD244" s="11">
        <v>29.72</v>
      </c>
      <c r="AE244" s="11">
        <v>10.53</v>
      </c>
      <c r="AF244" s="11">
        <v>20.83</v>
      </c>
      <c r="AG244" s="346">
        <v>0.51</v>
      </c>
      <c r="AH244" s="11">
        <v>0.51</v>
      </c>
      <c r="AJ244" s="16">
        <f t="shared" si="34"/>
        <v>0</v>
      </c>
      <c r="AK244" s="16"/>
      <c r="AL244" s="355">
        <f t="shared" si="35"/>
        <v>3.3535031847133756</v>
      </c>
      <c r="AO244" s="11">
        <v>282</v>
      </c>
      <c r="AP244" s="11">
        <v>21.76</v>
      </c>
      <c r="AQ244" s="11">
        <v>43.95</v>
      </c>
      <c r="AR244" s="11">
        <v>17.850000000000001</v>
      </c>
      <c r="AS244" s="11">
        <v>25.33</v>
      </c>
      <c r="AT244" s="346">
        <v>0.7</v>
      </c>
      <c r="AU244" s="16">
        <v>0.7</v>
      </c>
      <c r="AW244" s="16">
        <f t="shared" si="32"/>
        <v>0</v>
      </c>
      <c r="AX244" s="16"/>
      <c r="AY244" s="355">
        <f t="shared" si="33"/>
        <v>5.6847133757961785</v>
      </c>
    </row>
    <row r="245" spans="2:51" x14ac:dyDescent="0.25">
      <c r="B245" s="11">
        <v>467</v>
      </c>
      <c r="C245" s="11">
        <v>58.01</v>
      </c>
      <c r="D245" s="11">
        <v>147.80000000000001</v>
      </c>
      <c r="E245" s="11">
        <v>29.17</v>
      </c>
      <c r="F245" s="11">
        <v>46.46</v>
      </c>
      <c r="G245" s="346">
        <v>0.63</v>
      </c>
      <c r="H245" s="11">
        <v>0.63</v>
      </c>
      <c r="J245" s="16">
        <f t="shared" si="26"/>
        <v>0</v>
      </c>
      <c r="K245" s="16"/>
      <c r="L245" s="355">
        <f t="shared" si="27"/>
        <v>9.2898089171974529</v>
      </c>
      <c r="O245" s="11">
        <v>309</v>
      </c>
      <c r="P245" s="11">
        <v>8.09</v>
      </c>
      <c r="Q245" s="11">
        <v>32.979999999999997</v>
      </c>
      <c r="R245" s="11">
        <v>12.22</v>
      </c>
      <c r="S245" s="11">
        <v>22.72</v>
      </c>
      <c r="T245" s="346">
        <v>0.5</v>
      </c>
      <c r="U245" s="11">
        <v>0.54</v>
      </c>
      <c r="W245" s="16">
        <f t="shared" si="28"/>
        <v>4.0000000000000036E-2</v>
      </c>
      <c r="X245" s="16"/>
      <c r="Y245" s="355">
        <f t="shared" si="29"/>
        <v>3.8917197452229302</v>
      </c>
      <c r="AB245" s="11">
        <v>25</v>
      </c>
      <c r="AC245" s="11">
        <v>7.33</v>
      </c>
      <c r="AD245" s="11">
        <v>26.64</v>
      </c>
      <c r="AE245" s="11">
        <v>10.63</v>
      </c>
      <c r="AF245" s="11">
        <v>20.22</v>
      </c>
      <c r="AG245" s="346">
        <v>0.52</v>
      </c>
      <c r="AH245" s="11">
        <v>0.53</v>
      </c>
      <c r="AJ245" s="16">
        <f t="shared" si="34"/>
        <v>1.0000000000000009E-2</v>
      </c>
      <c r="AK245" s="16"/>
      <c r="AL245" s="355">
        <f t="shared" si="35"/>
        <v>3.3853503184713376</v>
      </c>
      <c r="AO245" s="11">
        <v>83</v>
      </c>
      <c r="AP245" s="11">
        <v>21.48</v>
      </c>
      <c r="AQ245" s="11">
        <v>48.36</v>
      </c>
      <c r="AR245" s="11">
        <v>17.89</v>
      </c>
      <c r="AS245" s="11">
        <v>26.53</v>
      </c>
      <c r="AT245" s="346">
        <v>0.67</v>
      </c>
      <c r="AU245" s="16">
        <v>0.67</v>
      </c>
      <c r="AW245" s="16">
        <f t="shared" si="32"/>
        <v>0</v>
      </c>
      <c r="AX245" s="16"/>
      <c r="AY245" s="355">
        <f t="shared" si="33"/>
        <v>5.6974522292993628</v>
      </c>
    </row>
    <row r="246" spans="2:51" x14ac:dyDescent="0.25">
      <c r="B246" s="11">
        <v>122</v>
      </c>
      <c r="C246" s="11">
        <v>51.29</v>
      </c>
      <c r="D246" s="11">
        <v>115.07</v>
      </c>
      <c r="E246" s="11">
        <v>29.18</v>
      </c>
      <c r="F246" s="11">
        <v>43.09</v>
      </c>
      <c r="G246" s="346">
        <v>0.67</v>
      </c>
      <c r="H246" s="11">
        <v>0.68</v>
      </c>
      <c r="J246" s="16">
        <f t="shared" si="26"/>
        <v>1.0000000000000009E-2</v>
      </c>
      <c r="K246" s="16"/>
      <c r="L246" s="355">
        <f t="shared" si="27"/>
        <v>9.2929936305732479</v>
      </c>
      <c r="O246" s="11">
        <v>355</v>
      </c>
      <c r="P246" s="11">
        <v>9.9700000000000006</v>
      </c>
      <c r="Q246" s="11">
        <v>40.89</v>
      </c>
      <c r="R246" s="11">
        <v>12.28</v>
      </c>
      <c r="S246" s="11">
        <v>24.64</v>
      </c>
      <c r="T246" s="346">
        <v>0.49</v>
      </c>
      <c r="U246" s="11">
        <v>0.5</v>
      </c>
      <c r="W246" s="16">
        <f t="shared" si="28"/>
        <v>1.0000000000000009E-2</v>
      </c>
      <c r="X246" s="16"/>
      <c r="Y246" s="355">
        <f t="shared" si="29"/>
        <v>3.9108280254777066</v>
      </c>
      <c r="AB246" s="11">
        <v>40</v>
      </c>
      <c r="AC246" s="11">
        <v>8.23</v>
      </c>
      <c r="AD246" s="11">
        <v>24.77</v>
      </c>
      <c r="AE246" s="11">
        <v>11.01</v>
      </c>
      <c r="AF246" s="11">
        <v>18.920000000000002</v>
      </c>
      <c r="AG246" s="346">
        <v>0.57999999999999996</v>
      </c>
      <c r="AH246" s="11">
        <v>0.57999999999999996</v>
      </c>
      <c r="AJ246" s="16">
        <f t="shared" si="34"/>
        <v>0</v>
      </c>
      <c r="AK246" s="16"/>
      <c r="AL246" s="355">
        <f t="shared" si="35"/>
        <v>3.5063694267515921</v>
      </c>
      <c r="AO246" s="11">
        <v>98</v>
      </c>
      <c r="AP246" s="11">
        <v>17.41</v>
      </c>
      <c r="AQ246" s="11">
        <v>59.3</v>
      </c>
      <c r="AR246" s="11">
        <v>17.89</v>
      </c>
      <c r="AS246" s="11">
        <v>31.42</v>
      </c>
      <c r="AT246" s="346">
        <v>0.54</v>
      </c>
      <c r="AU246" s="16">
        <v>0.56999999999999995</v>
      </c>
      <c r="AW246" s="16">
        <f t="shared" si="32"/>
        <v>2.9999999999999916E-2</v>
      </c>
      <c r="AX246" s="16"/>
      <c r="AY246" s="355">
        <f t="shared" si="33"/>
        <v>5.6974522292993628</v>
      </c>
    </row>
    <row r="247" spans="2:51" x14ac:dyDescent="0.25">
      <c r="B247" s="11">
        <v>290</v>
      </c>
      <c r="C247" s="11">
        <v>56.12</v>
      </c>
      <c r="D247" s="11">
        <v>118.54</v>
      </c>
      <c r="E247" s="11">
        <v>29.3</v>
      </c>
      <c r="F247" s="11">
        <v>41.62</v>
      </c>
      <c r="G247" s="346">
        <v>0.69</v>
      </c>
      <c r="H247" s="11">
        <v>0.7</v>
      </c>
      <c r="J247" s="16">
        <f t="shared" si="26"/>
        <v>1.0000000000000009E-2</v>
      </c>
      <c r="K247" s="16"/>
      <c r="L247" s="355">
        <f t="shared" si="27"/>
        <v>9.3312101910828016</v>
      </c>
      <c r="O247" s="11">
        <v>563</v>
      </c>
      <c r="P247" s="11">
        <v>10.27</v>
      </c>
      <c r="Q247" s="11">
        <v>40.56</v>
      </c>
      <c r="R247" s="11">
        <v>12.37</v>
      </c>
      <c r="S247" s="11">
        <v>24.04</v>
      </c>
      <c r="T247" s="346">
        <v>0.5</v>
      </c>
      <c r="U247" s="11">
        <v>0.51</v>
      </c>
      <c r="W247" s="16">
        <f t="shared" si="28"/>
        <v>1.0000000000000009E-2</v>
      </c>
      <c r="X247" s="16"/>
      <c r="Y247" s="355">
        <f t="shared" si="29"/>
        <v>3.9394904458598723</v>
      </c>
      <c r="AB247" s="11">
        <v>402</v>
      </c>
      <c r="AC247" s="11">
        <v>7.88</v>
      </c>
      <c r="AD247" s="11">
        <v>19.739999999999998</v>
      </c>
      <c r="AE247" s="11">
        <v>11.01</v>
      </c>
      <c r="AF247" s="11">
        <v>16.95</v>
      </c>
      <c r="AG247" s="346">
        <v>0.63</v>
      </c>
      <c r="AH247" s="11">
        <v>0.65</v>
      </c>
      <c r="AJ247" s="16">
        <f t="shared" si="34"/>
        <v>2.0000000000000018E-2</v>
      </c>
      <c r="AK247" s="16"/>
      <c r="AL247" s="355">
        <f t="shared" si="35"/>
        <v>3.5063694267515921</v>
      </c>
      <c r="AO247" s="11">
        <v>280</v>
      </c>
      <c r="AP247" s="11">
        <v>19.97</v>
      </c>
      <c r="AQ247" s="11">
        <v>38.71</v>
      </c>
      <c r="AR247" s="11">
        <v>17.91</v>
      </c>
      <c r="AS247" s="11">
        <v>24.26</v>
      </c>
      <c r="AT247" s="346">
        <v>0.72</v>
      </c>
      <c r="AU247" s="16">
        <v>0.74</v>
      </c>
      <c r="AW247" s="16">
        <f t="shared" si="32"/>
        <v>2.0000000000000018E-2</v>
      </c>
      <c r="AX247" s="16"/>
      <c r="AY247" s="355">
        <f t="shared" si="33"/>
        <v>5.7038216560509554</v>
      </c>
    </row>
    <row r="248" spans="2:51" x14ac:dyDescent="0.25">
      <c r="B248" s="11">
        <v>515</v>
      </c>
      <c r="C248" s="11">
        <v>49.82</v>
      </c>
      <c r="D248" s="11">
        <v>103.81</v>
      </c>
      <c r="E248" s="11">
        <v>29.46</v>
      </c>
      <c r="F248" s="11">
        <v>40.299999999999997</v>
      </c>
      <c r="G248" s="346">
        <v>0.69</v>
      </c>
      <c r="H248" s="11">
        <v>0.73</v>
      </c>
      <c r="J248" s="16">
        <f t="shared" si="26"/>
        <v>4.0000000000000036E-2</v>
      </c>
      <c r="K248" s="16"/>
      <c r="L248" s="355">
        <f t="shared" si="27"/>
        <v>9.3821656050955404</v>
      </c>
      <c r="O248" s="11">
        <v>411</v>
      </c>
      <c r="P248" s="11">
        <v>10.09</v>
      </c>
      <c r="Q248" s="11">
        <v>44.32</v>
      </c>
      <c r="R248" s="11">
        <v>12.38</v>
      </c>
      <c r="S248" s="11">
        <v>25.3</v>
      </c>
      <c r="T248" s="346">
        <v>0.48</v>
      </c>
      <c r="U248" s="11">
        <v>0.49</v>
      </c>
      <c r="W248" s="16">
        <f t="shared" si="28"/>
        <v>1.0000000000000009E-2</v>
      </c>
      <c r="X248" s="16"/>
      <c r="Y248" s="355">
        <f t="shared" si="29"/>
        <v>3.942675159235669</v>
      </c>
      <c r="AB248" s="11">
        <v>106</v>
      </c>
      <c r="AC248" s="11">
        <v>7.61</v>
      </c>
      <c r="AD248" s="11">
        <v>25.42</v>
      </c>
      <c r="AE248" s="11">
        <v>11.15</v>
      </c>
      <c r="AF248" s="11">
        <v>19.66</v>
      </c>
      <c r="AG248" s="346">
        <v>0.55000000000000004</v>
      </c>
      <c r="AH248" s="11">
        <v>0.56999999999999995</v>
      </c>
      <c r="AJ248" s="16">
        <f t="shared" si="34"/>
        <v>1.9999999999999907E-2</v>
      </c>
      <c r="AK248" s="16"/>
      <c r="AL248" s="355">
        <f t="shared" si="35"/>
        <v>3.5509554140127388</v>
      </c>
      <c r="AO248" s="11">
        <v>162</v>
      </c>
      <c r="AP248" s="11">
        <v>20</v>
      </c>
      <c r="AQ248" s="11">
        <v>53.71</v>
      </c>
      <c r="AR248" s="11">
        <v>17.940000000000001</v>
      </c>
      <c r="AS248" s="11">
        <v>28.69</v>
      </c>
      <c r="AT248" s="346">
        <v>0.61</v>
      </c>
      <c r="AU248" s="16">
        <v>0.63</v>
      </c>
      <c r="AW248" s="16">
        <f t="shared" si="32"/>
        <v>2.0000000000000018E-2</v>
      </c>
      <c r="AX248" s="16"/>
      <c r="AY248" s="355">
        <f t="shared" si="33"/>
        <v>5.7133757961783438</v>
      </c>
    </row>
    <row r="249" spans="2:51" x14ac:dyDescent="0.25">
      <c r="B249" s="11">
        <v>472</v>
      </c>
      <c r="C249" s="11">
        <v>53.39</v>
      </c>
      <c r="D249" s="11">
        <v>123.11</v>
      </c>
      <c r="E249" s="11">
        <v>29.65</v>
      </c>
      <c r="F249" s="11">
        <v>43.01</v>
      </c>
      <c r="G249" s="346">
        <v>0.66</v>
      </c>
      <c r="H249" s="11">
        <v>0.69</v>
      </c>
      <c r="J249" s="16">
        <f t="shared" si="26"/>
        <v>2.9999999999999916E-2</v>
      </c>
      <c r="K249" s="16"/>
      <c r="L249" s="355">
        <f t="shared" si="27"/>
        <v>9.4426751592356677</v>
      </c>
      <c r="O249" s="11">
        <v>408</v>
      </c>
      <c r="P249" s="11">
        <v>8.98</v>
      </c>
      <c r="Q249" s="11">
        <v>45.08</v>
      </c>
      <c r="R249" s="11">
        <v>12.41</v>
      </c>
      <c r="S249" s="11">
        <v>25.32</v>
      </c>
      <c r="T249" s="346">
        <v>0.45</v>
      </c>
      <c r="U249" s="11">
        <v>0.49</v>
      </c>
      <c r="W249" s="16">
        <f t="shared" si="28"/>
        <v>3.999999999999998E-2</v>
      </c>
      <c r="X249" s="16"/>
      <c r="Y249" s="355">
        <f t="shared" si="29"/>
        <v>3.952229299363057</v>
      </c>
      <c r="AB249" s="11">
        <v>196</v>
      </c>
      <c r="AC249" s="11">
        <v>8.85</v>
      </c>
      <c r="AD249" s="11">
        <v>35.94</v>
      </c>
      <c r="AE249" s="11">
        <v>11.15</v>
      </c>
      <c r="AF249" s="11">
        <v>23.01</v>
      </c>
      <c r="AG249" s="346">
        <v>0.5</v>
      </c>
      <c r="AH249" s="11">
        <v>0.48</v>
      </c>
      <c r="AJ249" s="16">
        <f t="shared" si="34"/>
        <v>-2.0000000000000018E-2</v>
      </c>
      <c r="AK249" s="16"/>
      <c r="AL249" s="355">
        <f t="shared" si="35"/>
        <v>3.5509554140127388</v>
      </c>
      <c r="AO249" s="11">
        <v>286</v>
      </c>
      <c r="AP249" s="11">
        <v>18.399999999999999</v>
      </c>
      <c r="AQ249" s="11">
        <v>68.290000000000006</v>
      </c>
      <c r="AR249" s="11">
        <v>17.95</v>
      </c>
      <c r="AS249" s="11">
        <v>32.83</v>
      </c>
      <c r="AT249" s="346">
        <v>0.52</v>
      </c>
      <c r="AU249" s="16">
        <v>0.55000000000000004</v>
      </c>
      <c r="AW249" s="16">
        <f t="shared" si="32"/>
        <v>3.0000000000000027E-2</v>
      </c>
      <c r="AX249" s="16"/>
      <c r="AY249" s="355">
        <f t="shared" si="33"/>
        <v>5.7165605095541396</v>
      </c>
    </row>
    <row r="250" spans="2:51" x14ac:dyDescent="0.25">
      <c r="B250" s="11">
        <v>506</v>
      </c>
      <c r="C250" s="11">
        <v>54.63</v>
      </c>
      <c r="D250" s="11">
        <v>119.95</v>
      </c>
      <c r="E250" s="11">
        <v>29.68</v>
      </c>
      <c r="F250" s="11">
        <v>42.79</v>
      </c>
      <c r="G250" s="346">
        <v>0.67</v>
      </c>
      <c r="H250" s="11">
        <v>0.69</v>
      </c>
      <c r="J250" s="16">
        <f t="shared" si="26"/>
        <v>1.9999999999999907E-2</v>
      </c>
      <c r="K250" s="16"/>
      <c r="L250" s="355">
        <f t="shared" si="27"/>
        <v>9.4522292993630561</v>
      </c>
      <c r="O250" s="11">
        <v>464</v>
      </c>
      <c r="P250" s="11">
        <v>8.74</v>
      </c>
      <c r="Q250" s="11">
        <v>42.53</v>
      </c>
      <c r="R250" s="11">
        <v>12.41</v>
      </c>
      <c r="S250" s="11">
        <v>26.37</v>
      </c>
      <c r="T250" s="346">
        <v>0.45</v>
      </c>
      <c r="U250" s="11">
        <v>0.47</v>
      </c>
      <c r="W250" s="16">
        <f t="shared" si="28"/>
        <v>1.9999999999999962E-2</v>
      </c>
      <c r="X250" s="16"/>
      <c r="Y250" s="355">
        <f t="shared" si="29"/>
        <v>3.952229299363057</v>
      </c>
      <c r="AB250" s="11">
        <v>454</v>
      </c>
      <c r="AC250" s="11">
        <v>8.4</v>
      </c>
      <c r="AD250" s="11">
        <v>40.630000000000003</v>
      </c>
      <c r="AE250" s="11">
        <v>11.16</v>
      </c>
      <c r="AF250" s="11">
        <v>24.45</v>
      </c>
      <c r="AG250" s="346">
        <v>0.45</v>
      </c>
      <c r="AH250" s="11">
        <v>0.46</v>
      </c>
      <c r="AJ250" s="16">
        <f t="shared" si="34"/>
        <v>1.0000000000000009E-2</v>
      </c>
      <c r="AK250" s="16"/>
      <c r="AL250" s="355">
        <f t="shared" si="35"/>
        <v>3.5541401273885351</v>
      </c>
      <c r="AO250" s="11">
        <v>247</v>
      </c>
      <c r="AP250" s="11">
        <v>21.62</v>
      </c>
      <c r="AQ250" s="11">
        <v>47.89</v>
      </c>
      <c r="AR250" s="11">
        <v>17.989999999999998</v>
      </c>
      <c r="AS250" s="11">
        <v>26.7</v>
      </c>
      <c r="AT250" s="346">
        <v>0.67</v>
      </c>
      <c r="AU250" s="16">
        <v>0.67</v>
      </c>
      <c r="AW250" s="16">
        <f t="shared" si="32"/>
        <v>0</v>
      </c>
      <c r="AX250" s="16"/>
      <c r="AY250" s="355">
        <f t="shared" si="33"/>
        <v>5.7292993630573239</v>
      </c>
    </row>
    <row r="251" spans="2:51" x14ac:dyDescent="0.25">
      <c r="B251" s="11">
        <v>348</v>
      </c>
      <c r="C251" s="11">
        <v>54.9</v>
      </c>
      <c r="D251" s="11">
        <v>117.55</v>
      </c>
      <c r="E251" s="11">
        <v>29.82</v>
      </c>
      <c r="F251" s="11">
        <v>42.18</v>
      </c>
      <c r="G251" s="346">
        <v>0.68</v>
      </c>
      <c r="H251" s="11">
        <v>0.71</v>
      </c>
      <c r="J251" s="16">
        <f t="shared" si="26"/>
        <v>2.9999999999999916E-2</v>
      </c>
      <c r="K251" s="16"/>
      <c r="L251" s="355">
        <f t="shared" si="27"/>
        <v>9.4968152866242033</v>
      </c>
      <c r="O251" s="11">
        <v>101</v>
      </c>
      <c r="P251" s="11">
        <v>11.11</v>
      </c>
      <c r="Q251" s="11">
        <v>70.17</v>
      </c>
      <c r="R251" s="11">
        <v>12.47</v>
      </c>
      <c r="S251" s="11">
        <v>32.71</v>
      </c>
      <c r="T251" s="346">
        <v>0.4</v>
      </c>
      <c r="U251" s="11">
        <v>0.38</v>
      </c>
      <c r="W251" s="16">
        <f t="shared" si="28"/>
        <v>-2.0000000000000018E-2</v>
      </c>
      <c r="X251" s="16"/>
      <c r="Y251" s="355">
        <f t="shared" si="29"/>
        <v>3.9713375796178343</v>
      </c>
      <c r="AB251" s="11">
        <v>376</v>
      </c>
      <c r="AC251" s="11">
        <v>9.06</v>
      </c>
      <c r="AD251" s="11">
        <v>25.68</v>
      </c>
      <c r="AE251" s="11">
        <v>11.31</v>
      </c>
      <c r="AF251" s="11">
        <v>18.940000000000001</v>
      </c>
      <c r="AG251" s="346">
        <v>0.59</v>
      </c>
      <c r="AH251" s="11">
        <v>0.6</v>
      </c>
      <c r="AJ251" s="16">
        <f t="shared" si="34"/>
        <v>1.0000000000000009E-2</v>
      </c>
      <c r="AK251" s="16"/>
      <c r="AL251" s="355">
        <f t="shared" si="35"/>
        <v>3.6019108280254777</v>
      </c>
      <c r="AO251" s="11">
        <v>80</v>
      </c>
      <c r="AP251" s="11">
        <v>20.73</v>
      </c>
      <c r="AQ251" s="11">
        <v>29.71</v>
      </c>
      <c r="AR251" s="11">
        <v>18.04</v>
      </c>
      <c r="AS251" s="11">
        <v>21.36</v>
      </c>
      <c r="AT251" s="346">
        <v>0.84</v>
      </c>
      <c r="AU251" s="16">
        <v>0.84</v>
      </c>
      <c r="AW251" s="16">
        <f t="shared" si="32"/>
        <v>0</v>
      </c>
      <c r="AX251" s="16"/>
      <c r="AY251" s="355">
        <f t="shared" si="33"/>
        <v>5.7452229299363049</v>
      </c>
    </row>
    <row r="252" spans="2:51" x14ac:dyDescent="0.25">
      <c r="B252" s="11">
        <v>274</v>
      </c>
      <c r="C252" s="11">
        <v>57.69</v>
      </c>
      <c r="D252" s="11">
        <v>112.58</v>
      </c>
      <c r="E252" s="11">
        <v>29.87</v>
      </c>
      <c r="F252" s="11">
        <v>41.31</v>
      </c>
      <c r="G252" s="346">
        <v>0.72</v>
      </c>
      <c r="H252" s="11">
        <v>0.72</v>
      </c>
      <c r="J252" s="16">
        <f t="shared" si="26"/>
        <v>0</v>
      </c>
      <c r="K252" s="16"/>
      <c r="L252" s="355">
        <f t="shared" si="27"/>
        <v>9.5127388535031852</v>
      </c>
      <c r="O252" s="11">
        <v>198</v>
      </c>
      <c r="P252" s="11">
        <v>10.67</v>
      </c>
      <c r="Q252" s="11">
        <v>28.04</v>
      </c>
      <c r="R252" s="11">
        <v>12.47</v>
      </c>
      <c r="S252" s="11">
        <v>20.079999999999998</v>
      </c>
      <c r="T252" s="346">
        <v>0.62</v>
      </c>
      <c r="U252" s="11">
        <v>0.62</v>
      </c>
      <c r="W252" s="16">
        <f t="shared" si="28"/>
        <v>0</v>
      </c>
      <c r="X252" s="16"/>
      <c r="Y252" s="355">
        <f t="shared" si="29"/>
        <v>3.9713375796178343</v>
      </c>
      <c r="AB252" s="11">
        <v>442</v>
      </c>
      <c r="AC252" s="11">
        <v>9.3800000000000008</v>
      </c>
      <c r="AD252" s="11">
        <v>30.38</v>
      </c>
      <c r="AE252" s="11">
        <v>11.6</v>
      </c>
      <c r="AF252" s="11">
        <v>20.93</v>
      </c>
      <c r="AG252" s="346">
        <v>0.56000000000000005</v>
      </c>
      <c r="AH252" s="11">
        <v>0.55000000000000004</v>
      </c>
      <c r="AJ252" s="16">
        <f t="shared" si="34"/>
        <v>-1.0000000000000009E-2</v>
      </c>
      <c r="AK252" s="16"/>
      <c r="AL252" s="355">
        <f t="shared" si="35"/>
        <v>3.6942675159235665</v>
      </c>
      <c r="AO252" s="11">
        <v>190</v>
      </c>
      <c r="AP252" s="11">
        <v>21.71</v>
      </c>
      <c r="AQ252" s="11">
        <v>38.79</v>
      </c>
      <c r="AR252" s="11">
        <v>18.04</v>
      </c>
      <c r="AS252" s="11">
        <v>23.64</v>
      </c>
      <c r="AT252" s="346">
        <v>0.75</v>
      </c>
      <c r="AU252" s="16">
        <v>0.76</v>
      </c>
      <c r="AW252" s="16">
        <f t="shared" si="32"/>
        <v>1.0000000000000009E-2</v>
      </c>
      <c r="AX252" s="16"/>
      <c r="AY252" s="355">
        <f t="shared" si="33"/>
        <v>5.7452229299363049</v>
      </c>
    </row>
    <row r="253" spans="2:51" x14ac:dyDescent="0.25">
      <c r="B253" s="11">
        <v>509</v>
      </c>
      <c r="C253" s="11">
        <v>49.25</v>
      </c>
      <c r="D253" s="11">
        <v>104.1</v>
      </c>
      <c r="E253" s="11">
        <v>29.88</v>
      </c>
      <c r="F253" s="11">
        <v>40.74</v>
      </c>
      <c r="G253" s="346">
        <v>0.69</v>
      </c>
      <c r="H253" s="11">
        <v>0.73</v>
      </c>
      <c r="J253" s="16">
        <f t="shared" si="26"/>
        <v>4.0000000000000036E-2</v>
      </c>
      <c r="K253" s="16"/>
      <c r="L253" s="355">
        <f t="shared" si="27"/>
        <v>9.5159235668789801</v>
      </c>
      <c r="O253" s="11">
        <v>90</v>
      </c>
      <c r="P253" s="11">
        <v>10.77</v>
      </c>
      <c r="Q253" s="11">
        <v>34.92</v>
      </c>
      <c r="R253" s="11">
        <v>12.5</v>
      </c>
      <c r="S253" s="11">
        <v>22.41</v>
      </c>
      <c r="T253" s="346">
        <v>0.56000000000000005</v>
      </c>
      <c r="U253" s="11">
        <v>0.56000000000000005</v>
      </c>
      <c r="W253" s="16">
        <f t="shared" si="28"/>
        <v>0</v>
      </c>
      <c r="X253" s="16"/>
      <c r="Y253" s="355">
        <f t="shared" si="29"/>
        <v>3.9808917197452227</v>
      </c>
      <c r="AB253" s="11">
        <v>115</v>
      </c>
      <c r="AC253" s="11">
        <v>8.9700000000000006</v>
      </c>
      <c r="AD253" s="11">
        <v>24.13</v>
      </c>
      <c r="AE253" s="11">
        <v>11.71</v>
      </c>
      <c r="AF253" s="11">
        <v>18.68</v>
      </c>
      <c r="AG253" s="346">
        <v>0.61</v>
      </c>
      <c r="AH253" s="11">
        <v>0.63</v>
      </c>
      <c r="AJ253" s="16">
        <f t="shared" si="34"/>
        <v>2.0000000000000018E-2</v>
      </c>
      <c r="AK253" s="16"/>
      <c r="AL253" s="355">
        <f t="shared" si="35"/>
        <v>3.7292993630573248</v>
      </c>
      <c r="AO253" s="11">
        <v>394</v>
      </c>
      <c r="AP253" s="11">
        <v>21.32</v>
      </c>
      <c r="AQ253" s="11">
        <v>69.260000000000005</v>
      </c>
      <c r="AR253" s="11">
        <v>18.14</v>
      </c>
      <c r="AS253" s="11">
        <v>32.83</v>
      </c>
      <c r="AT253" s="346">
        <v>0.55000000000000004</v>
      </c>
      <c r="AU253" s="16">
        <v>0.55000000000000004</v>
      </c>
      <c r="AW253" s="16">
        <f t="shared" si="32"/>
        <v>0</v>
      </c>
      <c r="AX253" s="16"/>
      <c r="AY253" s="355">
        <f t="shared" si="33"/>
        <v>5.7770700636942678</v>
      </c>
    </row>
    <row r="254" spans="2:51" x14ac:dyDescent="0.25">
      <c r="B254" s="11">
        <v>171</v>
      </c>
      <c r="C254" s="11">
        <v>56.86</v>
      </c>
      <c r="D254" s="11">
        <v>112.18</v>
      </c>
      <c r="E254" s="11">
        <v>29.96</v>
      </c>
      <c r="F254" s="11">
        <v>41.19</v>
      </c>
      <c r="G254" s="346">
        <v>0.71</v>
      </c>
      <c r="H254" s="11">
        <v>0.73</v>
      </c>
      <c r="J254" s="16">
        <f t="shared" si="26"/>
        <v>2.0000000000000018E-2</v>
      </c>
      <c r="K254" s="16"/>
      <c r="L254" s="355">
        <f t="shared" si="27"/>
        <v>9.5414012738853504</v>
      </c>
      <c r="O254" s="11">
        <v>202</v>
      </c>
      <c r="P254" s="11">
        <v>10.29</v>
      </c>
      <c r="Q254" s="11">
        <v>41.9</v>
      </c>
      <c r="R254" s="11">
        <v>12.54</v>
      </c>
      <c r="S254" s="11">
        <v>24.61</v>
      </c>
      <c r="T254" s="346">
        <v>0.5</v>
      </c>
      <c r="U254" s="11">
        <v>0.51</v>
      </c>
      <c r="W254" s="16">
        <f t="shared" si="28"/>
        <v>1.0000000000000009E-2</v>
      </c>
      <c r="X254" s="16"/>
      <c r="Y254" s="355">
        <f t="shared" si="29"/>
        <v>3.9936305732484074</v>
      </c>
      <c r="AB254" s="11">
        <v>405</v>
      </c>
      <c r="AC254" s="11">
        <v>8.92</v>
      </c>
      <c r="AD254" s="11">
        <v>23.51</v>
      </c>
      <c r="AE254" s="11">
        <v>11.87</v>
      </c>
      <c r="AF254" s="11">
        <v>19.079999999999998</v>
      </c>
      <c r="AG254" s="346">
        <v>0.62</v>
      </c>
      <c r="AH254" s="11">
        <v>0.62</v>
      </c>
      <c r="AJ254" s="16">
        <f t="shared" si="34"/>
        <v>0</v>
      </c>
      <c r="AK254" s="16"/>
      <c r="AL254" s="355">
        <f t="shared" si="35"/>
        <v>3.7802547770700632</v>
      </c>
      <c r="AO254" s="11">
        <v>267</v>
      </c>
      <c r="AP254" s="11">
        <v>22.05</v>
      </c>
      <c r="AQ254" s="11">
        <v>46.75</v>
      </c>
      <c r="AR254" s="11">
        <v>18.21</v>
      </c>
      <c r="AS254" s="11">
        <v>26.09</v>
      </c>
      <c r="AT254" s="346">
        <v>0.69</v>
      </c>
      <c r="AU254" s="16">
        <v>0.7</v>
      </c>
      <c r="AW254" s="16">
        <f t="shared" si="32"/>
        <v>1.0000000000000009E-2</v>
      </c>
      <c r="AX254" s="16"/>
      <c r="AY254" s="355">
        <f t="shared" si="33"/>
        <v>5.7993630573248405</v>
      </c>
    </row>
    <row r="255" spans="2:51" x14ac:dyDescent="0.25">
      <c r="B255" s="11">
        <v>273</v>
      </c>
      <c r="C255" s="11">
        <v>51.23</v>
      </c>
      <c r="D255" s="11">
        <v>119.91</v>
      </c>
      <c r="E255" s="11">
        <v>29.97</v>
      </c>
      <c r="F255" s="11">
        <v>43.51</v>
      </c>
      <c r="G255" s="346">
        <v>0.65</v>
      </c>
      <c r="H255" s="11">
        <v>0.69</v>
      </c>
      <c r="J255" s="16">
        <f t="shared" si="26"/>
        <v>3.9999999999999925E-2</v>
      </c>
      <c r="K255" s="16"/>
      <c r="L255" s="355">
        <f t="shared" si="27"/>
        <v>9.5445859872611454</v>
      </c>
      <c r="O255" s="11">
        <v>21</v>
      </c>
      <c r="P255" s="11">
        <v>9.6999999999999993</v>
      </c>
      <c r="Q255" s="11">
        <v>45.75</v>
      </c>
      <c r="R255" s="11">
        <v>12.55</v>
      </c>
      <c r="S255" s="11">
        <v>29.65</v>
      </c>
      <c r="T255" s="346">
        <v>0.46</v>
      </c>
      <c r="U255" s="11">
        <v>0.42</v>
      </c>
      <c r="W255" s="16">
        <f t="shared" si="28"/>
        <v>-4.0000000000000036E-2</v>
      </c>
      <c r="X255" s="16"/>
      <c r="Y255" s="355">
        <f t="shared" si="29"/>
        <v>3.9968152866242037</v>
      </c>
      <c r="AB255" s="11">
        <v>175</v>
      </c>
      <c r="AC255" s="11">
        <v>10.029999999999999</v>
      </c>
      <c r="AD255" s="11">
        <v>42.6</v>
      </c>
      <c r="AE255" s="11">
        <v>11.88</v>
      </c>
      <c r="AF255" s="11">
        <v>24.65</v>
      </c>
      <c r="AG255" s="346">
        <v>0.49</v>
      </c>
      <c r="AH255" s="11">
        <v>0.48</v>
      </c>
      <c r="AJ255" s="16">
        <f t="shared" si="34"/>
        <v>-1.0000000000000009E-2</v>
      </c>
      <c r="AK255" s="16"/>
      <c r="AL255" s="355">
        <f t="shared" si="35"/>
        <v>3.7834394904458599</v>
      </c>
      <c r="AO255" s="11">
        <v>308</v>
      </c>
      <c r="AP255" s="11">
        <v>22.39</v>
      </c>
      <c r="AQ255" s="11">
        <v>56.04</v>
      </c>
      <c r="AR255" s="11">
        <v>18.32</v>
      </c>
      <c r="AS255" s="11">
        <v>28.62</v>
      </c>
      <c r="AT255" s="346">
        <v>0.63</v>
      </c>
      <c r="AU255" s="16">
        <v>0.64</v>
      </c>
      <c r="AW255" s="16">
        <f t="shared" si="32"/>
        <v>1.0000000000000009E-2</v>
      </c>
      <c r="AX255" s="16"/>
      <c r="AY255" s="355">
        <f t="shared" si="33"/>
        <v>5.8343949044585983</v>
      </c>
    </row>
    <row r="256" spans="2:51" x14ac:dyDescent="0.25">
      <c r="B256" s="11">
        <v>458</v>
      </c>
      <c r="C256" s="11">
        <v>56.83</v>
      </c>
      <c r="D256" s="11">
        <v>84.6</v>
      </c>
      <c r="E256" s="11">
        <v>29.99</v>
      </c>
      <c r="F256" s="11">
        <v>35.869999999999997</v>
      </c>
      <c r="G256" s="346">
        <v>0.82</v>
      </c>
      <c r="H256" s="11">
        <v>0.84</v>
      </c>
      <c r="J256" s="16">
        <f t="shared" si="26"/>
        <v>2.0000000000000018E-2</v>
      </c>
      <c r="K256" s="16"/>
      <c r="L256" s="355">
        <f t="shared" si="27"/>
        <v>9.5509554140127388</v>
      </c>
      <c r="O256" s="11">
        <v>244</v>
      </c>
      <c r="P256" s="11">
        <v>11.04</v>
      </c>
      <c r="Q256" s="11">
        <v>44.38</v>
      </c>
      <c r="R256" s="11">
        <v>12.6</v>
      </c>
      <c r="S256" s="11">
        <v>25.37</v>
      </c>
      <c r="T256" s="346">
        <v>0.5</v>
      </c>
      <c r="U256" s="11">
        <v>0.5</v>
      </c>
      <c r="W256" s="16">
        <f t="shared" si="28"/>
        <v>0</v>
      </c>
      <c r="X256" s="16"/>
      <c r="Y256" s="355">
        <f t="shared" si="29"/>
        <v>4.0127388535031843</v>
      </c>
      <c r="AB256" s="11">
        <v>382</v>
      </c>
      <c r="AC256" s="11">
        <v>9.73</v>
      </c>
      <c r="AD256" s="11">
        <v>30.12</v>
      </c>
      <c r="AE256" s="11">
        <v>12.15</v>
      </c>
      <c r="AF256" s="11">
        <v>20.81</v>
      </c>
      <c r="AG256" s="346">
        <v>0.56999999999999995</v>
      </c>
      <c r="AH256" s="11">
        <v>0.57999999999999996</v>
      </c>
      <c r="AJ256" s="16">
        <f t="shared" si="34"/>
        <v>1.0000000000000009E-2</v>
      </c>
      <c r="AK256" s="16"/>
      <c r="AL256" s="355">
        <f t="shared" si="35"/>
        <v>3.8694267515923566</v>
      </c>
      <c r="AO256" s="11">
        <v>365</v>
      </c>
      <c r="AP256" s="11">
        <v>22.72</v>
      </c>
      <c r="AQ256" s="11">
        <v>58.92</v>
      </c>
      <c r="AR256" s="11">
        <v>18.34</v>
      </c>
      <c r="AS256" s="11">
        <v>29.49</v>
      </c>
      <c r="AT256" s="346">
        <v>0.62</v>
      </c>
      <c r="AU256" s="16">
        <v>0.62</v>
      </c>
      <c r="AW256" s="16">
        <f t="shared" si="32"/>
        <v>0</v>
      </c>
      <c r="AX256" s="16"/>
      <c r="AY256" s="355">
        <f t="shared" si="33"/>
        <v>5.8407643312101909</v>
      </c>
    </row>
    <row r="257" spans="2:51" x14ac:dyDescent="0.25">
      <c r="B257" s="11">
        <v>106</v>
      </c>
      <c r="C257" s="11">
        <v>55.71</v>
      </c>
      <c r="D257" s="11">
        <v>143.52000000000001</v>
      </c>
      <c r="E257" s="11">
        <v>30.25</v>
      </c>
      <c r="F257" s="11">
        <v>52.31</v>
      </c>
      <c r="G257" s="346">
        <v>0.62</v>
      </c>
      <c r="H257" s="11">
        <v>0.57999999999999996</v>
      </c>
      <c r="J257" s="16">
        <f t="shared" si="26"/>
        <v>-4.0000000000000036E-2</v>
      </c>
      <c r="K257" s="16"/>
      <c r="L257" s="355">
        <f t="shared" si="27"/>
        <v>9.6337579617834397</v>
      </c>
      <c r="O257" s="11">
        <v>49</v>
      </c>
      <c r="P257" s="11">
        <v>9.93</v>
      </c>
      <c r="Q257" s="11">
        <v>32.08</v>
      </c>
      <c r="R257" s="11">
        <v>12.64</v>
      </c>
      <c r="S257" s="11">
        <v>21.79</v>
      </c>
      <c r="T257" s="346">
        <v>0.56000000000000005</v>
      </c>
      <c r="U257" s="11">
        <v>0.57999999999999996</v>
      </c>
      <c r="W257" s="16">
        <f t="shared" si="28"/>
        <v>1.9999999999999907E-2</v>
      </c>
      <c r="X257" s="16"/>
      <c r="Y257" s="355">
        <f t="shared" si="29"/>
        <v>4.0254777070063694</v>
      </c>
      <c r="AB257" s="11">
        <v>476</v>
      </c>
      <c r="AC257" s="11">
        <v>10.27</v>
      </c>
      <c r="AD257" s="11">
        <v>37.04</v>
      </c>
      <c r="AE257" s="11">
        <v>12.15</v>
      </c>
      <c r="AF257" s="11">
        <v>23.42</v>
      </c>
      <c r="AG257" s="346">
        <v>0.53</v>
      </c>
      <c r="AH257" s="11">
        <v>0.52</v>
      </c>
      <c r="AJ257" s="16">
        <f t="shared" si="34"/>
        <v>-1.0000000000000009E-2</v>
      </c>
      <c r="AK257" s="16"/>
      <c r="AL257" s="355">
        <f t="shared" si="35"/>
        <v>3.8694267515923566</v>
      </c>
      <c r="AO257" s="11">
        <v>211</v>
      </c>
      <c r="AP257" s="11">
        <v>20.13</v>
      </c>
      <c r="AQ257" s="11">
        <v>41.21</v>
      </c>
      <c r="AR257" s="11">
        <v>18.440000000000001</v>
      </c>
      <c r="AS257" s="11">
        <v>25.49</v>
      </c>
      <c r="AT257" s="346">
        <v>0.7</v>
      </c>
      <c r="AU257" s="16">
        <v>0.72</v>
      </c>
      <c r="AW257" s="16">
        <f t="shared" si="32"/>
        <v>2.0000000000000018E-2</v>
      </c>
      <c r="AX257" s="16"/>
      <c r="AY257" s="355">
        <f t="shared" si="33"/>
        <v>5.8726114649681529</v>
      </c>
    </row>
    <row r="258" spans="2:51" x14ac:dyDescent="0.25">
      <c r="B258" s="11">
        <v>361</v>
      </c>
      <c r="C258" s="11">
        <v>59.02</v>
      </c>
      <c r="D258" s="11">
        <v>114.44</v>
      </c>
      <c r="E258" s="11">
        <v>30.3</v>
      </c>
      <c r="F258" s="11">
        <v>41.43</v>
      </c>
      <c r="G258" s="346">
        <v>0.72</v>
      </c>
      <c r="H258" s="11">
        <v>0.73</v>
      </c>
      <c r="J258" s="16">
        <f t="shared" ref="J258:J297" si="36">H258-G258</f>
        <v>1.0000000000000009E-2</v>
      </c>
      <c r="K258" s="16"/>
      <c r="L258" s="355">
        <f t="shared" ref="L258:L297" si="37">E258/3.14</f>
        <v>9.6496815286624198</v>
      </c>
      <c r="O258" s="11">
        <v>132</v>
      </c>
      <c r="P258" s="11">
        <v>11</v>
      </c>
      <c r="Q258" s="11">
        <v>44</v>
      </c>
      <c r="R258" s="11">
        <v>12.64</v>
      </c>
      <c r="S258" s="11">
        <v>25.48</v>
      </c>
      <c r="T258" s="346">
        <v>0.5</v>
      </c>
      <c r="U258" s="11">
        <v>0.5</v>
      </c>
      <c r="W258" s="16">
        <f t="shared" ref="W258:W321" si="38">U258-T258</f>
        <v>0</v>
      </c>
      <c r="X258" s="16"/>
      <c r="Y258" s="355">
        <f t="shared" ref="Y258:Y321" si="39">R258/3.14</f>
        <v>4.0254777070063694</v>
      </c>
      <c r="AB258" s="11">
        <v>124</v>
      </c>
      <c r="AC258" s="11">
        <v>8.09</v>
      </c>
      <c r="AD258" s="11">
        <v>23.78</v>
      </c>
      <c r="AE258" s="11">
        <v>12.22</v>
      </c>
      <c r="AF258" s="11">
        <v>19.57</v>
      </c>
      <c r="AG258" s="346">
        <v>0.57999999999999996</v>
      </c>
      <c r="AH258" s="11">
        <v>0.62</v>
      </c>
      <c r="AJ258" s="16">
        <f t="shared" si="34"/>
        <v>4.0000000000000036E-2</v>
      </c>
      <c r="AK258" s="16"/>
      <c r="AL258" s="355">
        <f t="shared" si="35"/>
        <v>3.8917197452229302</v>
      </c>
      <c r="AO258" s="11">
        <v>337</v>
      </c>
      <c r="AP258" s="11">
        <v>18.03</v>
      </c>
      <c r="AQ258" s="11">
        <v>63.66</v>
      </c>
      <c r="AR258" s="11">
        <v>18.440000000000001</v>
      </c>
      <c r="AS258" s="11">
        <v>31.63</v>
      </c>
      <c r="AT258" s="346">
        <v>0.53</v>
      </c>
      <c r="AU258" s="16">
        <v>0.57999999999999996</v>
      </c>
      <c r="AW258" s="16">
        <f t="shared" ref="AW258:AW321" si="40">AU258-AT258</f>
        <v>4.9999999999999933E-2</v>
      </c>
      <c r="AX258" s="16"/>
      <c r="AY258" s="355">
        <f t="shared" ref="AY258:AY321" si="41">AR258/3.14</f>
        <v>5.8726114649681529</v>
      </c>
    </row>
    <row r="259" spans="2:51" x14ac:dyDescent="0.25">
      <c r="B259" s="11">
        <v>335</v>
      </c>
      <c r="C259" s="11">
        <v>56.98</v>
      </c>
      <c r="D259" s="11">
        <v>127.22</v>
      </c>
      <c r="E259" s="11">
        <v>30.39</v>
      </c>
      <c r="F259" s="11">
        <v>43.65</v>
      </c>
      <c r="G259" s="346">
        <v>0.67</v>
      </c>
      <c r="H259" s="11">
        <v>0.7</v>
      </c>
      <c r="J259" s="16">
        <f t="shared" si="36"/>
        <v>2.9999999999999916E-2</v>
      </c>
      <c r="K259" s="16"/>
      <c r="L259" s="355">
        <f t="shared" si="37"/>
        <v>9.6783439490445851</v>
      </c>
      <c r="O259" s="11">
        <v>504</v>
      </c>
      <c r="P259" s="11">
        <v>10.25</v>
      </c>
      <c r="Q259" s="11">
        <v>28.46</v>
      </c>
      <c r="R259" s="11">
        <v>12.69</v>
      </c>
      <c r="S259" s="11">
        <v>20.170000000000002</v>
      </c>
      <c r="T259" s="346">
        <v>0.6</v>
      </c>
      <c r="U259" s="11">
        <v>0.63</v>
      </c>
      <c r="W259" s="16">
        <f t="shared" si="38"/>
        <v>3.0000000000000027E-2</v>
      </c>
      <c r="X259" s="16"/>
      <c r="Y259" s="355">
        <f t="shared" si="39"/>
        <v>4.0414012738853504</v>
      </c>
      <c r="AB259" s="11">
        <v>50</v>
      </c>
      <c r="AC259" s="11">
        <v>10.039999999999999</v>
      </c>
      <c r="AD259" s="11">
        <v>42.58</v>
      </c>
      <c r="AE259" s="11">
        <v>12.26</v>
      </c>
      <c r="AF259" s="11">
        <v>24.72</v>
      </c>
      <c r="AG259" s="346">
        <v>0.49</v>
      </c>
      <c r="AH259" s="11">
        <v>0.5</v>
      </c>
      <c r="AJ259" s="16">
        <f t="shared" si="34"/>
        <v>1.0000000000000009E-2</v>
      </c>
      <c r="AK259" s="16"/>
      <c r="AL259" s="355">
        <f t="shared" si="35"/>
        <v>3.9044585987261144</v>
      </c>
      <c r="AO259" s="11">
        <v>5</v>
      </c>
      <c r="AP259" s="11">
        <v>21.47</v>
      </c>
      <c r="AQ259" s="11">
        <v>49.62</v>
      </c>
      <c r="AR259" s="11">
        <v>18.46</v>
      </c>
      <c r="AS259" s="11">
        <v>27.46</v>
      </c>
      <c r="AT259" s="346">
        <v>0.66</v>
      </c>
      <c r="AU259" s="16">
        <v>0.67</v>
      </c>
      <c r="AW259" s="16">
        <f t="shared" si="40"/>
        <v>1.0000000000000009E-2</v>
      </c>
      <c r="AX259" s="16"/>
      <c r="AY259" s="355">
        <f t="shared" si="41"/>
        <v>5.8789808917197455</v>
      </c>
    </row>
    <row r="260" spans="2:51" x14ac:dyDescent="0.25">
      <c r="B260" s="11">
        <v>172</v>
      </c>
      <c r="C260" s="11">
        <v>64.77</v>
      </c>
      <c r="D260" s="11">
        <v>119.69</v>
      </c>
      <c r="E260" s="11">
        <v>30.45</v>
      </c>
      <c r="F260" s="11">
        <v>41.22</v>
      </c>
      <c r="G260" s="346">
        <v>0.74</v>
      </c>
      <c r="H260" s="11">
        <v>0.74</v>
      </c>
      <c r="J260" s="16">
        <f t="shared" si="36"/>
        <v>0</v>
      </c>
      <c r="K260" s="16"/>
      <c r="L260" s="355">
        <f t="shared" si="37"/>
        <v>9.6974522292993619</v>
      </c>
      <c r="O260" s="11">
        <v>483</v>
      </c>
      <c r="P260" s="11">
        <v>9.3800000000000008</v>
      </c>
      <c r="Q260" s="11">
        <v>37.72</v>
      </c>
      <c r="R260" s="11">
        <v>12.75</v>
      </c>
      <c r="S260" s="11">
        <v>23.98</v>
      </c>
      <c r="T260" s="346">
        <v>0.5</v>
      </c>
      <c r="U260" s="11">
        <v>0.53</v>
      </c>
      <c r="W260" s="16">
        <f t="shared" si="38"/>
        <v>3.0000000000000027E-2</v>
      </c>
      <c r="X260" s="16"/>
      <c r="Y260" s="355">
        <f t="shared" si="39"/>
        <v>4.0605095541401273</v>
      </c>
      <c r="AB260" s="11">
        <v>410</v>
      </c>
      <c r="AC260" s="11">
        <v>8.76</v>
      </c>
      <c r="AD260" s="11">
        <v>25.53</v>
      </c>
      <c r="AE260" s="11">
        <v>12.32</v>
      </c>
      <c r="AF260" s="11">
        <v>20.38</v>
      </c>
      <c r="AG260" s="346">
        <v>0.59</v>
      </c>
      <c r="AH260" s="11">
        <v>0.6</v>
      </c>
      <c r="AJ260" s="16">
        <f t="shared" si="34"/>
        <v>1.0000000000000009E-2</v>
      </c>
      <c r="AK260" s="16"/>
      <c r="AL260" s="355">
        <f t="shared" si="35"/>
        <v>3.9235668789808917</v>
      </c>
      <c r="AO260" s="11">
        <v>451</v>
      </c>
      <c r="AP260" s="11">
        <v>22.71</v>
      </c>
      <c r="AQ260" s="11">
        <v>52.8</v>
      </c>
      <c r="AR260" s="11">
        <v>18.57</v>
      </c>
      <c r="AS260" s="11">
        <v>27.74</v>
      </c>
      <c r="AT260" s="346">
        <v>0.66</v>
      </c>
      <c r="AU260" s="16">
        <v>0.67</v>
      </c>
      <c r="AW260" s="16">
        <f t="shared" si="40"/>
        <v>1.0000000000000009E-2</v>
      </c>
      <c r="AX260" s="16"/>
      <c r="AY260" s="355">
        <f t="shared" si="41"/>
        <v>5.9140127388535033</v>
      </c>
    </row>
    <row r="261" spans="2:51" x14ac:dyDescent="0.25">
      <c r="B261" s="11">
        <v>477</v>
      </c>
      <c r="C261" s="11">
        <v>49.62</v>
      </c>
      <c r="D261" s="11">
        <v>117.76</v>
      </c>
      <c r="E261" s="11">
        <v>30.46</v>
      </c>
      <c r="F261" s="11">
        <v>49.42</v>
      </c>
      <c r="G261" s="346">
        <v>0.65</v>
      </c>
      <c r="H261" s="11">
        <v>0.62</v>
      </c>
      <c r="J261" s="16">
        <f t="shared" si="36"/>
        <v>-3.0000000000000027E-2</v>
      </c>
      <c r="K261" s="16"/>
      <c r="L261" s="355">
        <f t="shared" si="37"/>
        <v>9.7006369426751586</v>
      </c>
      <c r="O261" s="11">
        <v>583</v>
      </c>
      <c r="P261" s="11">
        <v>10.64</v>
      </c>
      <c r="Q261" s="11">
        <v>40.54</v>
      </c>
      <c r="R261" s="11">
        <v>12.75</v>
      </c>
      <c r="S261" s="11">
        <v>24.12</v>
      </c>
      <c r="T261" s="346">
        <v>0.51</v>
      </c>
      <c r="U261" s="11">
        <v>0.53</v>
      </c>
      <c r="W261" s="16">
        <f t="shared" si="38"/>
        <v>2.0000000000000018E-2</v>
      </c>
      <c r="X261" s="16"/>
      <c r="Y261" s="355">
        <f t="shared" si="39"/>
        <v>4.0605095541401273</v>
      </c>
      <c r="AB261" s="11">
        <v>217</v>
      </c>
      <c r="AC261" s="11">
        <v>9.85</v>
      </c>
      <c r="AD261" s="11">
        <v>48.06</v>
      </c>
      <c r="AE261" s="11">
        <v>12.44</v>
      </c>
      <c r="AF261" s="11">
        <v>27.88</v>
      </c>
      <c r="AG261" s="346">
        <v>0.45</v>
      </c>
      <c r="AH261" s="11">
        <v>0.45</v>
      </c>
      <c r="AJ261" s="16">
        <f t="shared" si="34"/>
        <v>0</v>
      </c>
      <c r="AK261" s="16"/>
      <c r="AL261" s="355">
        <f t="shared" si="35"/>
        <v>3.9617834394904454</v>
      </c>
      <c r="AO261" s="11">
        <v>362</v>
      </c>
      <c r="AP261" s="11">
        <v>23.87</v>
      </c>
      <c r="AQ261" s="11">
        <v>63.9</v>
      </c>
      <c r="AR261" s="11">
        <v>18.600000000000001</v>
      </c>
      <c r="AS261" s="11">
        <v>30.57</v>
      </c>
      <c r="AT261" s="346">
        <v>0.61</v>
      </c>
      <c r="AU261" s="16">
        <v>0.61</v>
      </c>
      <c r="AW261" s="16">
        <f t="shared" si="40"/>
        <v>0</v>
      </c>
      <c r="AX261" s="16"/>
      <c r="AY261" s="355">
        <f t="shared" si="41"/>
        <v>5.9235668789808917</v>
      </c>
    </row>
    <row r="262" spans="2:51" x14ac:dyDescent="0.25">
      <c r="B262" s="11">
        <v>123</v>
      </c>
      <c r="C262" s="11">
        <v>60.15</v>
      </c>
      <c r="D262" s="11">
        <v>99.2</v>
      </c>
      <c r="E262" s="11">
        <v>30.77</v>
      </c>
      <c r="F262" s="11">
        <v>39.17</v>
      </c>
      <c r="G262" s="346">
        <v>0.78</v>
      </c>
      <c r="H262" s="11">
        <v>0.79</v>
      </c>
      <c r="J262" s="16">
        <f t="shared" si="36"/>
        <v>1.0000000000000009E-2</v>
      </c>
      <c r="K262" s="16"/>
      <c r="L262" s="355">
        <f t="shared" si="37"/>
        <v>9.7993630573248396</v>
      </c>
      <c r="O262" s="11">
        <v>415</v>
      </c>
      <c r="P262" s="11">
        <v>10.56</v>
      </c>
      <c r="Q262" s="11">
        <v>34.130000000000003</v>
      </c>
      <c r="R262" s="11">
        <v>12.78</v>
      </c>
      <c r="S262" s="11">
        <v>23.12</v>
      </c>
      <c r="T262" s="346">
        <v>0.56000000000000005</v>
      </c>
      <c r="U262" s="11">
        <v>0.55000000000000004</v>
      </c>
      <c r="W262" s="16">
        <f t="shared" si="38"/>
        <v>-1.0000000000000009E-2</v>
      </c>
      <c r="X262" s="16"/>
      <c r="Y262" s="355">
        <f t="shared" si="39"/>
        <v>4.0700636942675157</v>
      </c>
      <c r="AB262" s="11">
        <v>425</v>
      </c>
      <c r="AC262" s="11">
        <v>10.62</v>
      </c>
      <c r="AD262" s="11">
        <v>29.19</v>
      </c>
      <c r="AE262" s="11">
        <v>12.45</v>
      </c>
      <c r="AF262" s="11">
        <v>20.62</v>
      </c>
      <c r="AG262" s="346">
        <v>0.6</v>
      </c>
      <c r="AH262" s="11">
        <v>0.6</v>
      </c>
      <c r="AJ262" s="16">
        <f t="shared" si="34"/>
        <v>0</v>
      </c>
      <c r="AK262" s="16"/>
      <c r="AL262" s="355">
        <f t="shared" si="35"/>
        <v>3.9649681528662417</v>
      </c>
      <c r="AO262" s="11">
        <v>225</v>
      </c>
      <c r="AP262" s="11">
        <v>24.32</v>
      </c>
      <c r="AQ262" s="11">
        <v>68.14</v>
      </c>
      <c r="AR262" s="11">
        <v>18.66</v>
      </c>
      <c r="AS262" s="11">
        <v>31.36</v>
      </c>
      <c r="AT262" s="346">
        <v>0.6</v>
      </c>
      <c r="AU262" s="16">
        <v>0.6</v>
      </c>
      <c r="AW262" s="16">
        <f t="shared" si="40"/>
        <v>0</v>
      </c>
      <c r="AX262" s="16"/>
      <c r="AY262" s="355">
        <f t="shared" si="41"/>
        <v>5.9426751592356686</v>
      </c>
    </row>
    <row r="263" spans="2:51" x14ac:dyDescent="0.25">
      <c r="B263" s="11">
        <v>457</v>
      </c>
      <c r="C263" s="11">
        <v>64.83</v>
      </c>
      <c r="D263" s="11">
        <v>106.96</v>
      </c>
      <c r="E263" s="11">
        <v>30.79</v>
      </c>
      <c r="F263" s="11">
        <v>39.5</v>
      </c>
      <c r="G263" s="346">
        <v>0.78</v>
      </c>
      <c r="H263" s="11">
        <v>0.78</v>
      </c>
      <c r="J263" s="16">
        <f t="shared" si="36"/>
        <v>0</v>
      </c>
      <c r="K263" s="16"/>
      <c r="L263" s="355">
        <f t="shared" si="37"/>
        <v>9.8057324840764331</v>
      </c>
      <c r="O263" s="11">
        <v>405</v>
      </c>
      <c r="P263" s="11">
        <v>11.22</v>
      </c>
      <c r="Q263" s="11">
        <v>28.81</v>
      </c>
      <c r="R263" s="11">
        <v>12.85</v>
      </c>
      <c r="S263" s="11">
        <v>20.440000000000001</v>
      </c>
      <c r="T263" s="346">
        <v>0.62</v>
      </c>
      <c r="U263" s="11">
        <v>0.63</v>
      </c>
      <c r="W263" s="16">
        <f t="shared" si="38"/>
        <v>1.0000000000000009E-2</v>
      </c>
      <c r="X263" s="16"/>
      <c r="Y263" s="355">
        <f t="shared" si="39"/>
        <v>4.0923566878980893</v>
      </c>
      <c r="AB263" s="11">
        <v>234</v>
      </c>
      <c r="AC263" s="11">
        <v>10.54</v>
      </c>
      <c r="AD263" s="11">
        <v>30.33</v>
      </c>
      <c r="AE263" s="11">
        <v>12.46</v>
      </c>
      <c r="AF263" s="11">
        <v>20.93</v>
      </c>
      <c r="AG263" s="346">
        <v>0.59</v>
      </c>
      <c r="AH263" s="11">
        <v>0.6</v>
      </c>
      <c r="AJ263" s="16">
        <f t="shared" si="34"/>
        <v>1.0000000000000009E-2</v>
      </c>
      <c r="AK263" s="16"/>
      <c r="AL263" s="355">
        <f t="shared" si="35"/>
        <v>3.9681528662420384</v>
      </c>
      <c r="AO263" s="11">
        <v>7</v>
      </c>
      <c r="AP263" s="11">
        <v>23.93</v>
      </c>
      <c r="AQ263" s="11">
        <v>54.66</v>
      </c>
      <c r="AR263" s="11">
        <v>18.739999999999998</v>
      </c>
      <c r="AS263" s="11">
        <v>27.94</v>
      </c>
      <c r="AT263" s="346">
        <v>0.66</v>
      </c>
      <c r="AU263" s="16">
        <v>0.67</v>
      </c>
      <c r="AW263" s="16">
        <f t="shared" si="40"/>
        <v>1.0000000000000009E-2</v>
      </c>
      <c r="AX263" s="16"/>
      <c r="AY263" s="355">
        <f t="shared" si="41"/>
        <v>5.9681528662420371</v>
      </c>
    </row>
    <row r="264" spans="2:51" x14ac:dyDescent="0.25">
      <c r="B264" s="11">
        <v>470</v>
      </c>
      <c r="C264" s="11">
        <v>60.61</v>
      </c>
      <c r="D264" s="11">
        <v>123.43</v>
      </c>
      <c r="E264" s="11">
        <v>30.83</v>
      </c>
      <c r="F264" s="11">
        <v>42.62</v>
      </c>
      <c r="G264" s="346">
        <v>0.7</v>
      </c>
      <c r="H264" s="11">
        <v>0.72</v>
      </c>
      <c r="J264" s="16">
        <f t="shared" si="36"/>
        <v>2.0000000000000018E-2</v>
      </c>
      <c r="K264" s="16"/>
      <c r="L264" s="355">
        <f t="shared" si="37"/>
        <v>9.8184713375796164</v>
      </c>
      <c r="O264" s="11">
        <v>537</v>
      </c>
      <c r="P264" s="11">
        <v>11.04</v>
      </c>
      <c r="Q264" s="11">
        <v>34.99</v>
      </c>
      <c r="R264" s="11">
        <v>12.9</v>
      </c>
      <c r="S264" s="11">
        <v>22.22</v>
      </c>
      <c r="T264" s="346">
        <v>0.56000000000000005</v>
      </c>
      <c r="U264" s="11">
        <v>0.57999999999999996</v>
      </c>
      <c r="W264" s="16">
        <f t="shared" si="38"/>
        <v>1.9999999999999907E-2</v>
      </c>
      <c r="X264" s="16"/>
      <c r="Y264" s="355">
        <f t="shared" si="39"/>
        <v>4.1082802547770703</v>
      </c>
      <c r="AB264" s="11">
        <v>95</v>
      </c>
      <c r="AC264" s="11">
        <v>11</v>
      </c>
      <c r="AD264" s="11">
        <v>41.09</v>
      </c>
      <c r="AE264" s="11">
        <v>12.5</v>
      </c>
      <c r="AF264" s="11">
        <v>24.26</v>
      </c>
      <c r="AG264" s="346">
        <v>0.52</v>
      </c>
      <c r="AH264" s="11">
        <v>0.52</v>
      </c>
      <c r="AJ264" s="16">
        <f t="shared" si="34"/>
        <v>0</v>
      </c>
      <c r="AK264" s="16"/>
      <c r="AL264" s="355">
        <f t="shared" si="35"/>
        <v>3.9808917197452227</v>
      </c>
      <c r="AO264" s="11">
        <v>305</v>
      </c>
      <c r="AP264" s="11">
        <v>23.41</v>
      </c>
      <c r="AQ264" s="11">
        <v>64.349999999999994</v>
      </c>
      <c r="AR264" s="11">
        <v>18.75</v>
      </c>
      <c r="AS264" s="11">
        <v>31.32</v>
      </c>
      <c r="AT264" s="346">
        <v>0.6</v>
      </c>
      <c r="AU264" s="16">
        <v>0.6</v>
      </c>
      <c r="AW264" s="16">
        <f t="shared" si="40"/>
        <v>0</v>
      </c>
      <c r="AX264" s="16"/>
      <c r="AY264" s="355">
        <f t="shared" si="41"/>
        <v>5.9713375796178338</v>
      </c>
    </row>
    <row r="265" spans="2:51" x14ac:dyDescent="0.25">
      <c r="B265" s="11">
        <v>103</v>
      </c>
      <c r="C265" s="11">
        <v>59.77</v>
      </c>
      <c r="D265" s="11">
        <v>122.26</v>
      </c>
      <c r="E265" s="11">
        <v>31.31</v>
      </c>
      <c r="F265" s="11">
        <v>43.81</v>
      </c>
      <c r="G265" s="346">
        <v>0.7</v>
      </c>
      <c r="H265" s="11">
        <v>0.71</v>
      </c>
      <c r="J265" s="16">
        <f t="shared" si="36"/>
        <v>1.0000000000000009E-2</v>
      </c>
      <c r="K265" s="16"/>
      <c r="L265" s="355">
        <f t="shared" si="37"/>
        <v>9.971337579617833</v>
      </c>
      <c r="O265" s="11">
        <v>580</v>
      </c>
      <c r="P265" s="11">
        <v>11.25</v>
      </c>
      <c r="Q265" s="11">
        <v>43.32</v>
      </c>
      <c r="R265" s="11">
        <v>12.94</v>
      </c>
      <c r="S265" s="11">
        <v>25.05</v>
      </c>
      <c r="T265" s="346">
        <v>0.51</v>
      </c>
      <c r="U265" s="11">
        <v>0.52</v>
      </c>
      <c r="W265" s="16">
        <f t="shared" si="38"/>
        <v>1.0000000000000009E-2</v>
      </c>
      <c r="X265" s="16"/>
      <c r="Y265" s="355">
        <f t="shared" si="39"/>
        <v>4.1210191082802545</v>
      </c>
      <c r="AB265" s="11">
        <v>160</v>
      </c>
      <c r="AC265" s="11">
        <v>10.73</v>
      </c>
      <c r="AD265" s="11">
        <v>41.33</v>
      </c>
      <c r="AE265" s="11">
        <v>12.56</v>
      </c>
      <c r="AF265" s="11">
        <v>24.64</v>
      </c>
      <c r="AG265" s="346">
        <v>0.51</v>
      </c>
      <c r="AH265" s="11">
        <v>0.51</v>
      </c>
      <c r="AJ265" s="16">
        <f t="shared" si="34"/>
        <v>0</v>
      </c>
      <c r="AK265" s="16"/>
      <c r="AL265" s="355">
        <f t="shared" si="35"/>
        <v>4</v>
      </c>
      <c r="AO265" s="11">
        <v>254</v>
      </c>
      <c r="AP265" s="11">
        <v>22.77</v>
      </c>
      <c r="AQ265" s="11">
        <v>50.4</v>
      </c>
      <c r="AR265" s="11">
        <v>18.97</v>
      </c>
      <c r="AS265" s="11">
        <v>27.28</v>
      </c>
      <c r="AT265" s="346">
        <v>0.67</v>
      </c>
      <c r="AU265" s="16">
        <v>0.7</v>
      </c>
      <c r="AW265" s="16">
        <f t="shared" si="40"/>
        <v>2.9999999999999916E-2</v>
      </c>
      <c r="AX265" s="16"/>
      <c r="AY265" s="355">
        <f t="shared" si="41"/>
        <v>6.0414012738853495</v>
      </c>
    </row>
    <row r="266" spans="2:51" x14ac:dyDescent="0.25">
      <c r="B266" s="11">
        <v>312</v>
      </c>
      <c r="C266" s="11">
        <v>60.68</v>
      </c>
      <c r="D266" s="11">
        <v>119.62</v>
      </c>
      <c r="E266" s="11">
        <v>31.32</v>
      </c>
      <c r="F266" s="11">
        <v>42.71</v>
      </c>
      <c r="G266" s="346">
        <v>0.71</v>
      </c>
      <c r="H266" s="11">
        <v>0.73</v>
      </c>
      <c r="J266" s="16">
        <f t="shared" si="36"/>
        <v>2.0000000000000018E-2</v>
      </c>
      <c r="K266" s="16"/>
      <c r="L266" s="355">
        <f t="shared" si="37"/>
        <v>9.9745222929936297</v>
      </c>
      <c r="O266" s="11">
        <v>374</v>
      </c>
      <c r="P266" s="11">
        <v>11.87</v>
      </c>
      <c r="Q266" s="11">
        <v>39.43</v>
      </c>
      <c r="R266" s="11">
        <v>12.98</v>
      </c>
      <c r="S266" s="11">
        <v>23.79</v>
      </c>
      <c r="T266" s="346">
        <v>0.55000000000000004</v>
      </c>
      <c r="U266" s="11">
        <v>0.55000000000000004</v>
      </c>
      <c r="W266" s="16">
        <f t="shared" si="38"/>
        <v>0</v>
      </c>
      <c r="X266" s="16"/>
      <c r="Y266" s="355">
        <f t="shared" si="39"/>
        <v>4.1337579617834397</v>
      </c>
      <c r="AB266" s="11">
        <v>220</v>
      </c>
      <c r="AC266" s="11">
        <v>10.7</v>
      </c>
      <c r="AD266" s="11">
        <v>45.45</v>
      </c>
      <c r="AE266" s="11">
        <v>12.59</v>
      </c>
      <c r="AF266" s="11">
        <v>26.81</v>
      </c>
      <c r="AG266" s="346">
        <v>0.49</v>
      </c>
      <c r="AH266" s="11">
        <v>0.47</v>
      </c>
      <c r="AJ266" s="16">
        <f t="shared" si="34"/>
        <v>-2.0000000000000018E-2</v>
      </c>
      <c r="AK266" s="16"/>
      <c r="AL266" s="355">
        <f t="shared" si="35"/>
        <v>4.0095541401273884</v>
      </c>
      <c r="AO266" s="11">
        <v>395</v>
      </c>
      <c r="AP266" s="11">
        <v>25.07</v>
      </c>
      <c r="AQ266" s="11">
        <v>50.53</v>
      </c>
      <c r="AR266" s="11">
        <v>19.010000000000002</v>
      </c>
      <c r="AS266" s="11">
        <v>27.09</v>
      </c>
      <c r="AT266" s="346">
        <v>0.7</v>
      </c>
      <c r="AU266" s="16">
        <v>0.7</v>
      </c>
      <c r="AW266" s="16">
        <f t="shared" si="40"/>
        <v>0</v>
      </c>
      <c r="AX266" s="16"/>
      <c r="AY266" s="355">
        <f t="shared" si="41"/>
        <v>6.0541401273885356</v>
      </c>
    </row>
    <row r="267" spans="2:51" x14ac:dyDescent="0.25">
      <c r="B267" s="11">
        <v>336</v>
      </c>
      <c r="C267" s="11">
        <v>56.11</v>
      </c>
      <c r="D267" s="11">
        <v>132.43</v>
      </c>
      <c r="E267" s="11">
        <v>31.35</v>
      </c>
      <c r="F267" s="11">
        <v>44.86</v>
      </c>
      <c r="G267" s="346">
        <v>0.65</v>
      </c>
      <c r="H267" s="11">
        <v>0.7</v>
      </c>
      <c r="J267" s="16">
        <f t="shared" si="36"/>
        <v>4.9999999999999933E-2</v>
      </c>
      <c r="K267" s="16"/>
      <c r="L267" s="355">
        <f t="shared" si="37"/>
        <v>9.9840764331210199</v>
      </c>
      <c r="O267" s="11">
        <v>40</v>
      </c>
      <c r="P267" s="11">
        <v>11.74</v>
      </c>
      <c r="Q267" s="11">
        <v>34.56</v>
      </c>
      <c r="R267" s="11">
        <v>13</v>
      </c>
      <c r="S267" s="11">
        <v>22.14</v>
      </c>
      <c r="T267" s="346">
        <v>0.57999999999999996</v>
      </c>
      <c r="U267" s="11">
        <v>0.59</v>
      </c>
      <c r="W267" s="16">
        <f t="shared" si="38"/>
        <v>1.0000000000000009E-2</v>
      </c>
      <c r="X267" s="16"/>
      <c r="Y267" s="355">
        <f t="shared" si="39"/>
        <v>4.1401273885350314</v>
      </c>
      <c r="AB267" s="11">
        <v>61</v>
      </c>
      <c r="AC267" s="11">
        <v>10.89</v>
      </c>
      <c r="AD267" s="11">
        <v>37.450000000000003</v>
      </c>
      <c r="AE267" s="11">
        <v>12.66</v>
      </c>
      <c r="AF267" s="11">
        <v>23.29</v>
      </c>
      <c r="AG267" s="346">
        <v>0.54</v>
      </c>
      <c r="AH267" s="11">
        <v>0.54</v>
      </c>
      <c r="AJ267" s="16">
        <f t="shared" si="34"/>
        <v>0</v>
      </c>
      <c r="AK267" s="16"/>
      <c r="AL267" s="355">
        <f t="shared" si="35"/>
        <v>4.031847133757962</v>
      </c>
      <c r="AO267" s="11">
        <v>420</v>
      </c>
      <c r="AP267" s="11">
        <v>20.67</v>
      </c>
      <c r="AQ267" s="11">
        <v>54.63</v>
      </c>
      <c r="AR267" s="11">
        <v>19.010000000000002</v>
      </c>
      <c r="AS267" s="11">
        <v>29.49</v>
      </c>
      <c r="AT267" s="346">
        <v>0.62</v>
      </c>
      <c r="AU267" s="16">
        <v>0.64</v>
      </c>
      <c r="AW267" s="16">
        <f t="shared" si="40"/>
        <v>2.0000000000000018E-2</v>
      </c>
      <c r="AX267" s="16"/>
      <c r="AY267" s="355">
        <f t="shared" si="41"/>
        <v>6.0541401273885356</v>
      </c>
    </row>
    <row r="268" spans="2:51" x14ac:dyDescent="0.25">
      <c r="B268" s="11">
        <v>469</v>
      </c>
      <c r="C268" s="11">
        <v>64.150000000000006</v>
      </c>
      <c r="D268" s="11">
        <v>122.39</v>
      </c>
      <c r="E268" s="11">
        <v>31.53</v>
      </c>
      <c r="F268" s="11">
        <v>42.6</v>
      </c>
      <c r="G268" s="346">
        <v>0.72</v>
      </c>
      <c r="H268" s="11">
        <v>0.74</v>
      </c>
      <c r="J268" s="16">
        <f t="shared" si="36"/>
        <v>2.0000000000000018E-2</v>
      </c>
      <c r="K268" s="16"/>
      <c r="L268" s="355">
        <f t="shared" si="37"/>
        <v>10.04140127388535</v>
      </c>
      <c r="O268" s="11">
        <v>315</v>
      </c>
      <c r="P268" s="11">
        <v>10.87</v>
      </c>
      <c r="Q268" s="11">
        <v>33.729999999999997</v>
      </c>
      <c r="R268" s="11">
        <v>13.02</v>
      </c>
      <c r="S268" s="11">
        <v>22.37</v>
      </c>
      <c r="T268" s="346">
        <v>0.56999999999999995</v>
      </c>
      <c r="U268" s="11">
        <v>0.57999999999999996</v>
      </c>
      <c r="W268" s="16">
        <f t="shared" si="38"/>
        <v>1.0000000000000009E-2</v>
      </c>
      <c r="X268" s="16"/>
      <c r="Y268" s="355">
        <f t="shared" si="39"/>
        <v>4.1464968152866239</v>
      </c>
      <c r="AB268" s="11">
        <v>99</v>
      </c>
      <c r="AC268" s="11">
        <v>11.59</v>
      </c>
      <c r="AD268" s="11">
        <v>46.59</v>
      </c>
      <c r="AE268" s="11">
        <v>12.66</v>
      </c>
      <c r="AF268" s="11">
        <v>25.9</v>
      </c>
      <c r="AG268" s="346">
        <v>0.5</v>
      </c>
      <c r="AH268" s="11">
        <v>0.49</v>
      </c>
      <c r="AJ268" s="16">
        <f t="shared" si="34"/>
        <v>-1.0000000000000009E-2</v>
      </c>
      <c r="AK268" s="16"/>
      <c r="AL268" s="355">
        <f t="shared" si="35"/>
        <v>4.031847133757962</v>
      </c>
      <c r="AO268" s="11">
        <v>165</v>
      </c>
      <c r="AP268" s="11">
        <v>24.74</v>
      </c>
      <c r="AQ268" s="11">
        <v>60.06</v>
      </c>
      <c r="AR268" s="11">
        <v>19.09</v>
      </c>
      <c r="AS268" s="11">
        <v>29.74</v>
      </c>
      <c r="AT268" s="346">
        <v>0.64</v>
      </c>
      <c r="AU268" s="16">
        <v>0.64</v>
      </c>
      <c r="AW268" s="16">
        <f t="shared" si="40"/>
        <v>0</v>
      </c>
      <c r="AX268" s="16"/>
      <c r="AY268" s="355">
        <f t="shared" si="41"/>
        <v>6.0796178343949041</v>
      </c>
    </row>
    <row r="269" spans="2:51" x14ac:dyDescent="0.25">
      <c r="B269" s="11">
        <v>105</v>
      </c>
      <c r="C269" s="11">
        <v>62.04</v>
      </c>
      <c r="D269" s="11">
        <v>117.83</v>
      </c>
      <c r="E269" s="11">
        <v>31.63</v>
      </c>
      <c r="F269" s="11">
        <v>42.58</v>
      </c>
      <c r="G269" s="346">
        <v>0.73</v>
      </c>
      <c r="H269" s="11">
        <v>0.74</v>
      </c>
      <c r="J269" s="16">
        <f t="shared" si="36"/>
        <v>1.0000000000000009E-2</v>
      </c>
      <c r="K269" s="16"/>
      <c r="L269" s="355">
        <f t="shared" si="37"/>
        <v>10.073248407643311</v>
      </c>
      <c r="O269" s="11">
        <v>445</v>
      </c>
      <c r="P269" s="11">
        <v>10.59</v>
      </c>
      <c r="Q269" s="11">
        <v>38.61</v>
      </c>
      <c r="R269" s="11">
        <v>13.03</v>
      </c>
      <c r="S269" s="11">
        <v>24.03</v>
      </c>
      <c r="T269" s="346">
        <v>0.52</v>
      </c>
      <c r="U269" s="11">
        <v>0.54</v>
      </c>
      <c r="W269" s="16">
        <f t="shared" si="38"/>
        <v>2.0000000000000018E-2</v>
      </c>
      <c r="X269" s="16"/>
      <c r="Y269" s="355">
        <f t="shared" si="39"/>
        <v>4.1496815286624198</v>
      </c>
      <c r="AB269" s="11">
        <v>391</v>
      </c>
      <c r="AC269" s="11">
        <v>8.6300000000000008</v>
      </c>
      <c r="AD269" s="11">
        <v>28.58</v>
      </c>
      <c r="AE269" s="11">
        <v>12.66</v>
      </c>
      <c r="AF269" s="11">
        <v>21.44</v>
      </c>
      <c r="AG269" s="346">
        <v>0.55000000000000004</v>
      </c>
      <c r="AH269" s="11">
        <v>0.59</v>
      </c>
      <c r="AJ269" s="16">
        <f t="shared" si="34"/>
        <v>3.9999999999999925E-2</v>
      </c>
      <c r="AK269" s="16"/>
      <c r="AL269" s="355">
        <f t="shared" si="35"/>
        <v>4.031847133757962</v>
      </c>
      <c r="AO269" s="11">
        <v>43</v>
      </c>
      <c r="AP269" s="11">
        <v>22.7</v>
      </c>
      <c r="AQ269" s="11">
        <v>66.45</v>
      </c>
      <c r="AR269" s="11">
        <v>19.2</v>
      </c>
      <c r="AS269" s="11">
        <v>32.68</v>
      </c>
      <c r="AT269" s="346">
        <v>0.57999999999999996</v>
      </c>
      <c r="AU269" s="16">
        <v>0.59</v>
      </c>
      <c r="AW269" s="16">
        <f t="shared" si="40"/>
        <v>1.0000000000000009E-2</v>
      </c>
      <c r="AX269" s="16"/>
      <c r="AY269" s="355">
        <f t="shared" si="41"/>
        <v>6.114649681528662</v>
      </c>
    </row>
    <row r="270" spans="2:51" x14ac:dyDescent="0.25">
      <c r="B270" s="11">
        <v>318</v>
      </c>
      <c r="C270" s="11">
        <v>62.63</v>
      </c>
      <c r="D270" s="11">
        <v>100.15</v>
      </c>
      <c r="E270" s="11">
        <v>31.94</v>
      </c>
      <c r="F270" s="11">
        <v>39.58</v>
      </c>
      <c r="G270" s="346">
        <v>0.79</v>
      </c>
      <c r="H270" s="11">
        <v>0.81</v>
      </c>
      <c r="J270" s="16">
        <f t="shared" si="36"/>
        <v>2.0000000000000018E-2</v>
      </c>
      <c r="K270" s="16"/>
      <c r="L270" s="355">
        <f t="shared" si="37"/>
        <v>10.171974522292993</v>
      </c>
      <c r="O270" s="11">
        <v>572</v>
      </c>
      <c r="P270" s="11">
        <v>11.43</v>
      </c>
      <c r="Q270" s="11">
        <v>38.590000000000003</v>
      </c>
      <c r="R270" s="11">
        <v>13.06</v>
      </c>
      <c r="S270" s="11">
        <v>23.56</v>
      </c>
      <c r="T270" s="346">
        <v>0.54</v>
      </c>
      <c r="U270" s="11">
        <v>0.55000000000000004</v>
      </c>
      <c r="W270" s="16">
        <f t="shared" si="38"/>
        <v>1.0000000000000009E-2</v>
      </c>
      <c r="X270" s="16"/>
      <c r="Y270" s="355">
        <f t="shared" si="39"/>
        <v>4.1592356687898091</v>
      </c>
      <c r="AB270" s="11">
        <v>363</v>
      </c>
      <c r="AC270" s="11">
        <v>10.64</v>
      </c>
      <c r="AD270" s="11">
        <v>53.08</v>
      </c>
      <c r="AE270" s="11">
        <v>12.71</v>
      </c>
      <c r="AF270" s="11">
        <v>28.54</v>
      </c>
      <c r="AG270" s="346">
        <v>0.45</v>
      </c>
      <c r="AH270" s="11">
        <v>0.45</v>
      </c>
      <c r="AJ270" s="16">
        <f t="shared" ref="AJ270:AJ333" si="42">AH270-AG270</f>
        <v>0</v>
      </c>
      <c r="AK270" s="16"/>
      <c r="AL270" s="355">
        <f t="shared" ref="AL270:AL333" si="43">AE270/3.14</f>
        <v>4.047770700636943</v>
      </c>
      <c r="AO270" s="11">
        <v>398</v>
      </c>
      <c r="AP270" s="11">
        <v>23.27</v>
      </c>
      <c r="AQ270" s="11">
        <v>50.93</v>
      </c>
      <c r="AR270" s="11">
        <v>19.25</v>
      </c>
      <c r="AS270" s="11">
        <v>27.71</v>
      </c>
      <c r="AT270" s="346">
        <v>0.68</v>
      </c>
      <c r="AU270" s="16">
        <v>0.69</v>
      </c>
      <c r="AW270" s="16">
        <f t="shared" si="40"/>
        <v>9.9999999999998979E-3</v>
      </c>
      <c r="AX270" s="16"/>
      <c r="AY270" s="355">
        <f t="shared" si="41"/>
        <v>6.130573248407643</v>
      </c>
    </row>
    <row r="271" spans="2:51" x14ac:dyDescent="0.25">
      <c r="B271" s="11">
        <v>346</v>
      </c>
      <c r="C271" s="11">
        <v>58.52</v>
      </c>
      <c r="D271" s="11">
        <v>124.65</v>
      </c>
      <c r="E271" s="11">
        <v>32.24</v>
      </c>
      <c r="F271" s="11">
        <v>45.08</v>
      </c>
      <c r="G271" s="346">
        <v>0.69</v>
      </c>
      <c r="H271" s="11">
        <v>0.72</v>
      </c>
      <c r="J271" s="16">
        <f t="shared" si="36"/>
        <v>3.0000000000000027E-2</v>
      </c>
      <c r="K271" s="16"/>
      <c r="L271" s="355">
        <f t="shared" si="37"/>
        <v>10.267515923566879</v>
      </c>
      <c r="O271" s="11">
        <v>354</v>
      </c>
      <c r="P271" s="11">
        <v>10.38</v>
      </c>
      <c r="Q271" s="11">
        <v>36.22</v>
      </c>
      <c r="R271" s="11">
        <v>13.08</v>
      </c>
      <c r="S271" s="11">
        <v>23.71</v>
      </c>
      <c r="T271" s="346">
        <v>0.54</v>
      </c>
      <c r="U271" s="11">
        <v>0.55000000000000004</v>
      </c>
      <c r="W271" s="16">
        <f t="shared" si="38"/>
        <v>1.0000000000000009E-2</v>
      </c>
      <c r="X271" s="16"/>
      <c r="Y271" s="355">
        <f t="shared" si="39"/>
        <v>4.1656050955414008</v>
      </c>
      <c r="AB271" s="11">
        <v>210</v>
      </c>
      <c r="AC271" s="11">
        <v>9.43</v>
      </c>
      <c r="AD271" s="11">
        <v>39.74</v>
      </c>
      <c r="AE271" s="11">
        <v>12.8</v>
      </c>
      <c r="AF271" s="11">
        <v>24.49</v>
      </c>
      <c r="AG271" s="346">
        <v>0.49</v>
      </c>
      <c r="AH271" s="11">
        <v>0.52</v>
      </c>
      <c r="AJ271" s="16">
        <f t="shared" si="42"/>
        <v>3.0000000000000027E-2</v>
      </c>
      <c r="AK271" s="16"/>
      <c r="AL271" s="355">
        <f t="shared" si="43"/>
        <v>4.0764331210191083</v>
      </c>
      <c r="AO271" s="11">
        <v>278</v>
      </c>
      <c r="AP271" s="11">
        <v>24.16</v>
      </c>
      <c r="AQ271" s="11">
        <v>48.96</v>
      </c>
      <c r="AR271" s="11">
        <v>19.34</v>
      </c>
      <c r="AS271" s="11">
        <v>26.89</v>
      </c>
      <c r="AT271" s="346">
        <v>0.7</v>
      </c>
      <c r="AU271" s="16">
        <v>0.72</v>
      </c>
      <c r="AW271" s="16">
        <f t="shared" si="40"/>
        <v>2.0000000000000018E-2</v>
      </c>
      <c r="AX271" s="16"/>
      <c r="AY271" s="355">
        <f t="shared" si="41"/>
        <v>6.1592356687898082</v>
      </c>
    </row>
    <row r="272" spans="2:51" x14ac:dyDescent="0.25">
      <c r="B272" s="11">
        <v>157</v>
      </c>
      <c r="C272" s="11">
        <v>51.95</v>
      </c>
      <c r="D272" s="11">
        <v>110.79</v>
      </c>
      <c r="E272" s="11">
        <v>32.43</v>
      </c>
      <c r="F272" s="11">
        <v>44.19</v>
      </c>
      <c r="G272" s="346">
        <v>0.68</v>
      </c>
      <c r="H272" s="11">
        <v>0.73</v>
      </c>
      <c r="J272" s="16">
        <f t="shared" si="36"/>
        <v>4.9999999999999933E-2</v>
      </c>
      <c r="K272" s="16"/>
      <c r="L272" s="355">
        <f t="shared" si="37"/>
        <v>10.328025477707007</v>
      </c>
      <c r="O272" s="11">
        <v>149</v>
      </c>
      <c r="P272" s="11">
        <v>10.89</v>
      </c>
      <c r="Q272" s="11">
        <v>40.33</v>
      </c>
      <c r="R272" s="11">
        <v>13.13</v>
      </c>
      <c r="S272" s="11">
        <v>26.59</v>
      </c>
      <c r="T272" s="346">
        <v>0.52</v>
      </c>
      <c r="U272" s="11">
        <v>0.49</v>
      </c>
      <c r="W272" s="16">
        <f t="shared" si="38"/>
        <v>-3.0000000000000027E-2</v>
      </c>
      <c r="X272" s="16"/>
      <c r="Y272" s="355">
        <f t="shared" si="39"/>
        <v>4.1815286624203827</v>
      </c>
      <c r="AB272" s="11">
        <v>253</v>
      </c>
      <c r="AC272" s="11">
        <v>11.66</v>
      </c>
      <c r="AD272" s="11">
        <v>39.81</v>
      </c>
      <c r="AE272" s="11">
        <v>12.81</v>
      </c>
      <c r="AF272" s="11">
        <v>24.04</v>
      </c>
      <c r="AG272" s="346">
        <v>0.54</v>
      </c>
      <c r="AH272" s="11">
        <v>0.53</v>
      </c>
      <c r="AJ272" s="16">
        <f t="shared" si="42"/>
        <v>-1.0000000000000009E-2</v>
      </c>
      <c r="AK272" s="16"/>
      <c r="AL272" s="355">
        <f t="shared" si="43"/>
        <v>4.0796178343949041</v>
      </c>
      <c r="AO272" s="11">
        <v>388</v>
      </c>
      <c r="AP272" s="11">
        <v>22.16</v>
      </c>
      <c r="AQ272" s="11">
        <v>56.74</v>
      </c>
      <c r="AR272" s="11">
        <v>19.350000000000001</v>
      </c>
      <c r="AS272" s="11">
        <v>34.1</v>
      </c>
      <c r="AT272" s="346">
        <v>0.62</v>
      </c>
      <c r="AU272" s="16">
        <v>0.56999999999999995</v>
      </c>
      <c r="AW272" s="16">
        <f t="shared" si="40"/>
        <v>-5.0000000000000044E-2</v>
      </c>
      <c r="AX272" s="16"/>
      <c r="AY272" s="355">
        <f t="shared" si="41"/>
        <v>6.1624203821656049</v>
      </c>
    </row>
    <row r="273" spans="2:51" x14ac:dyDescent="0.25">
      <c r="B273" s="11">
        <v>140</v>
      </c>
      <c r="C273" s="11">
        <v>73.459999999999994</v>
      </c>
      <c r="D273" s="11">
        <v>130.1</v>
      </c>
      <c r="E273" s="11">
        <v>32.65</v>
      </c>
      <c r="F273" s="11">
        <v>44.56</v>
      </c>
      <c r="G273" s="346">
        <v>0.75</v>
      </c>
      <c r="H273" s="11">
        <v>0.73</v>
      </c>
      <c r="J273" s="16">
        <f t="shared" si="36"/>
        <v>-2.0000000000000018E-2</v>
      </c>
      <c r="K273" s="16"/>
      <c r="L273" s="355">
        <f t="shared" si="37"/>
        <v>10.398089171974522</v>
      </c>
      <c r="O273" s="11">
        <v>473</v>
      </c>
      <c r="P273" s="11">
        <v>10.61</v>
      </c>
      <c r="Q273" s="11">
        <v>52.39</v>
      </c>
      <c r="R273" s="11">
        <v>13.13</v>
      </c>
      <c r="S273" s="11">
        <v>28.2</v>
      </c>
      <c r="T273" s="346">
        <v>0.45</v>
      </c>
      <c r="U273" s="11">
        <v>0.47</v>
      </c>
      <c r="W273" s="16">
        <f t="shared" si="38"/>
        <v>1.9999999999999962E-2</v>
      </c>
      <c r="X273" s="16"/>
      <c r="Y273" s="355">
        <f t="shared" si="39"/>
        <v>4.1815286624203827</v>
      </c>
      <c r="AB273" s="11">
        <v>356</v>
      </c>
      <c r="AC273" s="11">
        <v>9.99</v>
      </c>
      <c r="AD273" s="11">
        <v>41.01</v>
      </c>
      <c r="AE273" s="11">
        <v>12.86</v>
      </c>
      <c r="AF273" s="11">
        <v>25.26</v>
      </c>
      <c r="AG273" s="346">
        <v>0.49</v>
      </c>
      <c r="AH273" s="11">
        <v>0.51</v>
      </c>
      <c r="AJ273" s="16">
        <f t="shared" si="42"/>
        <v>2.0000000000000018E-2</v>
      </c>
      <c r="AK273" s="16"/>
      <c r="AL273" s="355">
        <f t="shared" si="43"/>
        <v>4.0955414012738851</v>
      </c>
      <c r="AO273" s="11">
        <v>452</v>
      </c>
      <c r="AP273" s="11">
        <v>26.38</v>
      </c>
      <c r="AQ273" s="11">
        <v>66.78</v>
      </c>
      <c r="AR273" s="11">
        <v>19.41</v>
      </c>
      <c r="AS273" s="11">
        <v>33.200000000000003</v>
      </c>
      <c r="AT273" s="346">
        <v>0.63</v>
      </c>
      <c r="AU273" s="16">
        <v>0.57999999999999996</v>
      </c>
      <c r="AW273" s="16">
        <f t="shared" si="40"/>
        <v>-5.0000000000000044E-2</v>
      </c>
      <c r="AX273" s="16"/>
      <c r="AY273" s="355">
        <f t="shared" si="41"/>
        <v>6.1815286624203818</v>
      </c>
    </row>
    <row r="274" spans="2:51" x14ac:dyDescent="0.25">
      <c r="B274" s="11">
        <v>109</v>
      </c>
      <c r="C274" s="11">
        <v>56.13</v>
      </c>
      <c r="D274" s="11">
        <v>129.78</v>
      </c>
      <c r="E274" s="11">
        <v>32.869999999999997</v>
      </c>
      <c r="F274" s="11">
        <v>47.86</v>
      </c>
      <c r="G274" s="346">
        <v>0.66</v>
      </c>
      <c r="H274" s="11">
        <v>0.69</v>
      </c>
      <c r="J274" s="16">
        <f t="shared" si="36"/>
        <v>2.9999999999999916E-2</v>
      </c>
      <c r="K274" s="16"/>
      <c r="L274" s="355">
        <f t="shared" si="37"/>
        <v>10.468152866242036</v>
      </c>
      <c r="O274" s="11">
        <v>491</v>
      </c>
      <c r="P274" s="11">
        <v>11.18</v>
      </c>
      <c r="Q274" s="11">
        <v>50.97</v>
      </c>
      <c r="R274" s="11">
        <v>13.16</v>
      </c>
      <c r="S274" s="11">
        <v>27.54</v>
      </c>
      <c r="T274" s="346">
        <v>0.47</v>
      </c>
      <c r="U274" s="11">
        <v>0.48</v>
      </c>
      <c r="W274" s="16">
        <f t="shared" si="38"/>
        <v>1.0000000000000009E-2</v>
      </c>
      <c r="X274" s="16"/>
      <c r="Y274" s="355">
        <f t="shared" si="39"/>
        <v>4.1910828025477702</v>
      </c>
      <c r="AB274" s="11">
        <v>421</v>
      </c>
      <c r="AC274" s="11">
        <v>9.01</v>
      </c>
      <c r="AD274" s="11">
        <v>32.270000000000003</v>
      </c>
      <c r="AE274" s="11">
        <v>12.86</v>
      </c>
      <c r="AF274" s="11">
        <v>22.62</v>
      </c>
      <c r="AG274" s="346">
        <v>0.53</v>
      </c>
      <c r="AH274" s="11">
        <v>0.56999999999999995</v>
      </c>
      <c r="AJ274" s="16">
        <f t="shared" si="42"/>
        <v>3.9999999999999925E-2</v>
      </c>
      <c r="AK274" s="16"/>
      <c r="AL274" s="355">
        <f t="shared" si="43"/>
        <v>4.0955414012738851</v>
      </c>
      <c r="AO274" s="11">
        <v>200</v>
      </c>
      <c r="AP274" s="11">
        <v>26.57</v>
      </c>
      <c r="AQ274" s="11">
        <v>51.66</v>
      </c>
      <c r="AR274" s="11">
        <v>19.46</v>
      </c>
      <c r="AS274" s="11">
        <v>27.09</v>
      </c>
      <c r="AT274" s="346">
        <v>0.72</v>
      </c>
      <c r="AU274" s="16">
        <v>0.72</v>
      </c>
      <c r="AW274" s="16">
        <f t="shared" si="40"/>
        <v>0</v>
      </c>
      <c r="AX274" s="16"/>
      <c r="AY274" s="355">
        <f t="shared" si="41"/>
        <v>6.1974522292993628</v>
      </c>
    </row>
    <row r="275" spans="2:51" x14ac:dyDescent="0.25">
      <c r="B275" s="11">
        <v>270</v>
      </c>
      <c r="C275" s="11">
        <v>67.94</v>
      </c>
      <c r="D275" s="11">
        <v>133.35</v>
      </c>
      <c r="E275" s="11">
        <v>33.03</v>
      </c>
      <c r="F275" s="11">
        <v>46.25</v>
      </c>
      <c r="G275" s="346">
        <v>0.71</v>
      </c>
      <c r="H275" s="11">
        <v>0.71</v>
      </c>
      <c r="J275" s="16">
        <f t="shared" si="36"/>
        <v>0</v>
      </c>
      <c r="K275" s="16"/>
      <c r="L275" s="355">
        <f t="shared" si="37"/>
        <v>10.519108280254777</v>
      </c>
      <c r="O275" s="11">
        <v>332</v>
      </c>
      <c r="P275" s="11">
        <v>12.14</v>
      </c>
      <c r="Q275" s="11">
        <v>32.56</v>
      </c>
      <c r="R275" s="11">
        <v>13.19</v>
      </c>
      <c r="S275" s="11">
        <v>21.41</v>
      </c>
      <c r="T275" s="346">
        <v>0.61</v>
      </c>
      <c r="U275" s="11">
        <v>0.62</v>
      </c>
      <c r="W275" s="16">
        <f t="shared" si="38"/>
        <v>1.0000000000000009E-2</v>
      </c>
      <c r="X275" s="16"/>
      <c r="Y275" s="355">
        <f t="shared" si="39"/>
        <v>4.2006369426751586</v>
      </c>
      <c r="AB275" s="11">
        <v>144</v>
      </c>
      <c r="AC275" s="11">
        <v>11.92</v>
      </c>
      <c r="AD275" s="11">
        <v>43.08</v>
      </c>
      <c r="AE275" s="11">
        <v>13.1</v>
      </c>
      <c r="AF275" s="11">
        <v>24.96</v>
      </c>
      <c r="AG275" s="346">
        <v>0.53</v>
      </c>
      <c r="AH275" s="11">
        <v>0.52</v>
      </c>
      <c r="AJ275" s="16">
        <f t="shared" si="42"/>
        <v>-1.0000000000000009E-2</v>
      </c>
      <c r="AK275" s="16"/>
      <c r="AL275" s="355">
        <f t="shared" si="43"/>
        <v>4.1719745222929934</v>
      </c>
      <c r="AO275" s="11">
        <v>205</v>
      </c>
      <c r="AP275" s="11">
        <v>25.2</v>
      </c>
      <c r="AQ275" s="11">
        <v>54.87</v>
      </c>
      <c r="AR275" s="11">
        <v>19.47</v>
      </c>
      <c r="AS275" s="11">
        <v>28.54</v>
      </c>
      <c r="AT275" s="346">
        <v>0.68</v>
      </c>
      <c r="AU275" s="16">
        <v>0.68</v>
      </c>
      <c r="AW275" s="16">
        <f t="shared" si="40"/>
        <v>0</v>
      </c>
      <c r="AX275" s="16"/>
      <c r="AY275" s="355">
        <f t="shared" si="41"/>
        <v>6.2006369426751586</v>
      </c>
    </row>
    <row r="276" spans="2:51" x14ac:dyDescent="0.25">
      <c r="B276" s="11">
        <v>377</v>
      </c>
      <c r="C276" s="11">
        <v>66.72</v>
      </c>
      <c r="D276" s="11">
        <v>129.69999999999999</v>
      </c>
      <c r="E276" s="11">
        <v>33.130000000000003</v>
      </c>
      <c r="F276" s="11">
        <v>44.77</v>
      </c>
      <c r="G276" s="346">
        <v>0.72</v>
      </c>
      <c r="H276" s="11">
        <v>0.74</v>
      </c>
      <c r="J276" s="16">
        <f t="shared" si="36"/>
        <v>2.0000000000000018E-2</v>
      </c>
      <c r="K276" s="16"/>
      <c r="L276" s="355">
        <f t="shared" si="37"/>
        <v>10.550955414012739</v>
      </c>
      <c r="O276" s="11">
        <v>495</v>
      </c>
      <c r="P276" s="11">
        <v>11.54</v>
      </c>
      <c r="Q276" s="11">
        <v>31.39</v>
      </c>
      <c r="R276" s="11">
        <v>13.22</v>
      </c>
      <c r="S276" s="11">
        <v>21.53</v>
      </c>
      <c r="T276" s="346">
        <v>0.61</v>
      </c>
      <c r="U276" s="11">
        <v>0.61</v>
      </c>
      <c r="W276" s="16">
        <f t="shared" si="38"/>
        <v>0</v>
      </c>
      <c r="X276" s="16"/>
      <c r="Y276" s="355">
        <f t="shared" si="39"/>
        <v>4.2101910828025479</v>
      </c>
      <c r="AB276" s="11">
        <v>3</v>
      </c>
      <c r="AC276" s="11">
        <v>9.41</v>
      </c>
      <c r="AD276" s="11">
        <v>31.1</v>
      </c>
      <c r="AE276" s="11">
        <v>13.11</v>
      </c>
      <c r="AF276" s="11">
        <v>21.95</v>
      </c>
      <c r="AG276" s="346">
        <v>0.55000000000000004</v>
      </c>
      <c r="AH276" s="11">
        <v>0.6</v>
      </c>
      <c r="AJ276" s="16">
        <f t="shared" si="42"/>
        <v>4.9999999999999933E-2</v>
      </c>
      <c r="AK276" s="16"/>
      <c r="AL276" s="355">
        <f t="shared" si="43"/>
        <v>4.1751592356687892</v>
      </c>
      <c r="AO276" s="11">
        <v>89</v>
      </c>
      <c r="AP276" s="11">
        <v>26.69</v>
      </c>
      <c r="AQ276" s="11">
        <v>68.430000000000007</v>
      </c>
      <c r="AR276" s="11">
        <v>19.57</v>
      </c>
      <c r="AS276" s="11">
        <v>32.24</v>
      </c>
      <c r="AT276" s="346">
        <v>0.62</v>
      </c>
      <c r="AU276" s="16">
        <v>0.61</v>
      </c>
      <c r="AW276" s="16">
        <f t="shared" si="40"/>
        <v>-1.0000000000000009E-2</v>
      </c>
      <c r="AX276" s="16"/>
      <c r="AY276" s="355">
        <f t="shared" si="41"/>
        <v>6.2324840764331206</v>
      </c>
    </row>
    <row r="277" spans="2:51" x14ac:dyDescent="0.25">
      <c r="B277" s="11">
        <v>463</v>
      </c>
      <c r="C277" s="11">
        <v>74.959999999999994</v>
      </c>
      <c r="D277" s="11">
        <v>145.19999999999999</v>
      </c>
      <c r="E277" s="11">
        <v>33.159999999999997</v>
      </c>
      <c r="F277" s="11">
        <v>46.91</v>
      </c>
      <c r="G277" s="346">
        <v>0.72</v>
      </c>
      <c r="H277" s="11">
        <v>0.71</v>
      </c>
      <c r="J277" s="16">
        <f t="shared" si="36"/>
        <v>-1.0000000000000009E-2</v>
      </c>
      <c r="K277" s="16"/>
      <c r="L277" s="355">
        <f t="shared" si="37"/>
        <v>10.560509554140125</v>
      </c>
      <c r="O277" s="11">
        <v>139</v>
      </c>
      <c r="P277" s="11">
        <v>11.82</v>
      </c>
      <c r="Q277" s="11">
        <v>34.97</v>
      </c>
      <c r="R277" s="11">
        <v>13.36</v>
      </c>
      <c r="S277" s="11">
        <v>22.53</v>
      </c>
      <c r="T277" s="346">
        <v>0.57999999999999996</v>
      </c>
      <c r="U277" s="11">
        <v>0.59</v>
      </c>
      <c r="W277" s="16">
        <f t="shared" si="38"/>
        <v>1.0000000000000009E-2</v>
      </c>
      <c r="X277" s="16"/>
      <c r="Y277" s="355">
        <f t="shared" si="39"/>
        <v>4.2547770700636942</v>
      </c>
      <c r="AB277" s="11">
        <v>121</v>
      </c>
      <c r="AC277" s="11">
        <v>12.02</v>
      </c>
      <c r="AD277" s="11">
        <v>27.32</v>
      </c>
      <c r="AE277" s="11">
        <v>13.22</v>
      </c>
      <c r="AF277" s="11">
        <v>19.73</v>
      </c>
      <c r="AG277" s="346">
        <v>0.66</v>
      </c>
      <c r="AH277" s="11">
        <v>0.67</v>
      </c>
      <c r="AJ277" s="16">
        <f t="shared" si="42"/>
        <v>1.0000000000000009E-2</v>
      </c>
      <c r="AK277" s="16"/>
      <c r="AL277" s="355">
        <f t="shared" si="43"/>
        <v>4.2101910828025479</v>
      </c>
      <c r="AO277" s="11">
        <v>453</v>
      </c>
      <c r="AP277" s="11">
        <v>25.36</v>
      </c>
      <c r="AQ277" s="11">
        <v>61.64</v>
      </c>
      <c r="AR277" s="11">
        <v>19.670000000000002</v>
      </c>
      <c r="AS277" s="11">
        <v>30.23</v>
      </c>
      <c r="AT277" s="346">
        <v>0.64</v>
      </c>
      <c r="AU277" s="16">
        <v>0.65</v>
      </c>
      <c r="AW277" s="16">
        <f t="shared" si="40"/>
        <v>1.0000000000000009E-2</v>
      </c>
      <c r="AX277" s="16"/>
      <c r="AY277" s="355">
        <f t="shared" si="41"/>
        <v>6.2643312101910835</v>
      </c>
    </row>
    <row r="278" spans="2:51" x14ac:dyDescent="0.25">
      <c r="B278" s="11">
        <v>134</v>
      </c>
      <c r="C278" s="11">
        <v>70.8</v>
      </c>
      <c r="D278" s="11">
        <v>120</v>
      </c>
      <c r="E278" s="11">
        <v>33.39</v>
      </c>
      <c r="F278" s="11">
        <v>42.43</v>
      </c>
      <c r="G278" s="346">
        <v>0.77</v>
      </c>
      <c r="H278" s="11">
        <v>0.79</v>
      </c>
      <c r="J278" s="16">
        <f t="shared" si="36"/>
        <v>2.0000000000000018E-2</v>
      </c>
      <c r="K278" s="16"/>
      <c r="L278" s="355">
        <f t="shared" si="37"/>
        <v>10.63375796178344</v>
      </c>
      <c r="O278" s="11">
        <v>494</v>
      </c>
      <c r="P278" s="11">
        <v>12.71</v>
      </c>
      <c r="Q278" s="11">
        <v>52.49</v>
      </c>
      <c r="R278" s="11">
        <v>13.42</v>
      </c>
      <c r="S278" s="11">
        <v>27.77</v>
      </c>
      <c r="T278" s="346">
        <v>0.49</v>
      </c>
      <c r="U278" s="11">
        <v>0.48</v>
      </c>
      <c r="W278" s="16">
        <f t="shared" si="38"/>
        <v>-1.0000000000000009E-2</v>
      </c>
      <c r="X278" s="16"/>
      <c r="Y278" s="355">
        <f t="shared" si="39"/>
        <v>4.2738853503184711</v>
      </c>
      <c r="AB278" s="11">
        <v>73</v>
      </c>
      <c r="AC278" s="11">
        <v>11.6</v>
      </c>
      <c r="AD278" s="11">
        <v>33.700000000000003</v>
      </c>
      <c r="AE278" s="11">
        <v>13.25</v>
      </c>
      <c r="AF278" s="11">
        <v>22.33</v>
      </c>
      <c r="AG278" s="346">
        <v>0.59</v>
      </c>
      <c r="AH278" s="11">
        <v>0.59</v>
      </c>
      <c r="AJ278" s="16">
        <f t="shared" si="42"/>
        <v>0</v>
      </c>
      <c r="AK278" s="16"/>
      <c r="AL278" s="355">
        <f t="shared" si="43"/>
        <v>4.2197452229299364</v>
      </c>
      <c r="AO278" s="11">
        <v>263</v>
      </c>
      <c r="AP278" s="11">
        <v>27.93</v>
      </c>
      <c r="AQ278" s="11">
        <v>52.43</v>
      </c>
      <c r="AR278" s="11">
        <v>20.010000000000002</v>
      </c>
      <c r="AS278" s="11">
        <v>29.09</v>
      </c>
      <c r="AT278" s="346">
        <v>0.73</v>
      </c>
      <c r="AU278" s="16">
        <v>0.69</v>
      </c>
      <c r="AW278" s="16">
        <f t="shared" si="40"/>
        <v>-4.0000000000000036E-2</v>
      </c>
      <c r="AX278" s="16"/>
      <c r="AY278" s="355">
        <f t="shared" si="41"/>
        <v>6.3726114649681529</v>
      </c>
    </row>
    <row r="279" spans="2:51" x14ac:dyDescent="0.25">
      <c r="B279" s="11">
        <v>465</v>
      </c>
      <c r="C279" s="11">
        <v>75.98</v>
      </c>
      <c r="D279" s="11">
        <v>124.53</v>
      </c>
      <c r="E279" s="11">
        <v>33.57</v>
      </c>
      <c r="F279" s="11">
        <v>42.71</v>
      </c>
      <c r="G279" s="346">
        <v>0.78</v>
      </c>
      <c r="H279" s="11">
        <v>0.79</v>
      </c>
      <c r="J279" s="16">
        <f t="shared" si="36"/>
        <v>1.0000000000000009E-2</v>
      </c>
      <c r="K279" s="16"/>
      <c r="L279" s="355">
        <f t="shared" si="37"/>
        <v>10.69108280254777</v>
      </c>
      <c r="O279" s="11">
        <v>511</v>
      </c>
      <c r="P279" s="11">
        <v>12.72</v>
      </c>
      <c r="Q279" s="11">
        <v>56.87</v>
      </c>
      <c r="R279" s="11">
        <v>13.44</v>
      </c>
      <c r="S279" s="11">
        <v>28.68</v>
      </c>
      <c r="T279" s="346">
        <v>0.47</v>
      </c>
      <c r="U279" s="11">
        <v>0.47</v>
      </c>
      <c r="W279" s="16">
        <f t="shared" si="38"/>
        <v>0</v>
      </c>
      <c r="X279" s="16"/>
      <c r="Y279" s="355">
        <f t="shared" si="39"/>
        <v>4.2802547770700636</v>
      </c>
      <c r="AB279" s="11">
        <v>127</v>
      </c>
      <c r="AC279" s="11">
        <v>12.96</v>
      </c>
      <c r="AD279" s="11">
        <v>30.36</v>
      </c>
      <c r="AE279" s="11">
        <v>13.51</v>
      </c>
      <c r="AF279" s="11">
        <v>20.76</v>
      </c>
      <c r="AG279" s="346">
        <v>0.65</v>
      </c>
      <c r="AH279" s="11">
        <v>0.65</v>
      </c>
      <c r="AJ279" s="16">
        <f t="shared" si="42"/>
        <v>0</v>
      </c>
      <c r="AK279" s="16"/>
      <c r="AL279" s="355">
        <f t="shared" si="43"/>
        <v>4.3025477707006363</v>
      </c>
      <c r="AO279" s="11">
        <v>414</v>
      </c>
      <c r="AP279" s="11">
        <v>29.15</v>
      </c>
      <c r="AQ279" s="11">
        <v>64.489999999999995</v>
      </c>
      <c r="AR279" s="11">
        <v>20.07</v>
      </c>
      <c r="AS279" s="11">
        <v>30.13</v>
      </c>
      <c r="AT279" s="346">
        <v>0.67</v>
      </c>
      <c r="AU279" s="16">
        <v>0.67</v>
      </c>
      <c r="AW279" s="16">
        <f t="shared" si="40"/>
        <v>0</v>
      </c>
      <c r="AX279" s="16"/>
      <c r="AY279" s="355">
        <f t="shared" si="41"/>
        <v>6.3917197452229297</v>
      </c>
    </row>
    <row r="280" spans="2:51" x14ac:dyDescent="0.25">
      <c r="B280" s="11">
        <v>486</v>
      </c>
      <c r="C280" s="11">
        <v>65.61</v>
      </c>
      <c r="D280" s="11">
        <v>129.37</v>
      </c>
      <c r="E280" s="11">
        <v>33.75</v>
      </c>
      <c r="F280" s="11">
        <v>46.39</v>
      </c>
      <c r="G280" s="346">
        <v>0.71</v>
      </c>
      <c r="H280" s="11">
        <v>0.73</v>
      </c>
      <c r="J280" s="16">
        <f t="shared" si="36"/>
        <v>2.0000000000000018E-2</v>
      </c>
      <c r="K280" s="16"/>
      <c r="L280" s="355">
        <f t="shared" si="37"/>
        <v>10.748407643312101</v>
      </c>
      <c r="O280" s="11">
        <v>131</v>
      </c>
      <c r="P280" s="11">
        <v>9.56</v>
      </c>
      <c r="Q280" s="11">
        <v>37.229999999999997</v>
      </c>
      <c r="R280" s="11">
        <v>13.55</v>
      </c>
      <c r="S280" s="11">
        <v>24.15</v>
      </c>
      <c r="T280" s="346">
        <v>0.51</v>
      </c>
      <c r="U280" s="11">
        <v>0.56000000000000005</v>
      </c>
      <c r="W280" s="16">
        <f t="shared" si="38"/>
        <v>5.0000000000000044E-2</v>
      </c>
      <c r="X280" s="16"/>
      <c r="Y280" s="355">
        <f t="shared" si="39"/>
        <v>4.3152866242038215</v>
      </c>
      <c r="AB280" s="11">
        <v>159</v>
      </c>
      <c r="AC280" s="11">
        <v>12.18</v>
      </c>
      <c r="AD280" s="11">
        <v>42.57</v>
      </c>
      <c r="AE280" s="11">
        <v>13.54</v>
      </c>
      <c r="AF280" s="11">
        <v>24.82</v>
      </c>
      <c r="AG280" s="346">
        <v>0.54</v>
      </c>
      <c r="AH280" s="11">
        <v>0.55000000000000004</v>
      </c>
      <c r="AJ280" s="16">
        <f t="shared" si="42"/>
        <v>1.0000000000000009E-2</v>
      </c>
      <c r="AK280" s="16"/>
      <c r="AL280" s="355">
        <f t="shared" si="43"/>
        <v>4.3121019108280247</v>
      </c>
      <c r="AO280" s="11">
        <v>81</v>
      </c>
      <c r="AP280" s="11">
        <v>26.32</v>
      </c>
      <c r="AQ280" s="11">
        <v>56.01</v>
      </c>
      <c r="AR280" s="11">
        <v>20.22</v>
      </c>
      <c r="AS280" s="11">
        <v>29</v>
      </c>
      <c r="AT280" s="346">
        <v>0.69</v>
      </c>
      <c r="AU280" s="16">
        <v>0.7</v>
      </c>
      <c r="AW280" s="16">
        <f t="shared" si="40"/>
        <v>1.0000000000000009E-2</v>
      </c>
      <c r="AX280" s="16"/>
      <c r="AY280" s="355">
        <f t="shared" si="41"/>
        <v>6.4394904458598718</v>
      </c>
    </row>
    <row r="281" spans="2:51" x14ac:dyDescent="0.25">
      <c r="B281" s="11">
        <v>119</v>
      </c>
      <c r="C281" s="11">
        <v>75.55</v>
      </c>
      <c r="D281" s="11">
        <v>145.38</v>
      </c>
      <c r="E281" s="11">
        <v>34.44</v>
      </c>
      <c r="F281" s="11">
        <v>47.89</v>
      </c>
      <c r="G281" s="346">
        <v>0.72</v>
      </c>
      <c r="H281" s="11">
        <v>0.72</v>
      </c>
      <c r="J281" s="16">
        <f t="shared" si="36"/>
        <v>0</v>
      </c>
      <c r="K281" s="16"/>
      <c r="L281" s="355">
        <f t="shared" si="37"/>
        <v>10.968152866242036</v>
      </c>
      <c r="O281" s="11">
        <v>311</v>
      </c>
      <c r="P281" s="11">
        <v>12.62</v>
      </c>
      <c r="Q281" s="11">
        <v>40.32</v>
      </c>
      <c r="R281" s="11">
        <v>13.56</v>
      </c>
      <c r="S281" s="11">
        <v>24.42</v>
      </c>
      <c r="T281" s="346">
        <v>0.56000000000000005</v>
      </c>
      <c r="U281" s="11">
        <v>0.56000000000000005</v>
      </c>
      <c r="W281" s="16">
        <f t="shared" si="38"/>
        <v>0</v>
      </c>
      <c r="X281" s="16"/>
      <c r="Y281" s="355">
        <f t="shared" si="39"/>
        <v>4.3184713375796182</v>
      </c>
      <c r="AB281" s="11">
        <v>47</v>
      </c>
      <c r="AC281" s="11">
        <v>12.38</v>
      </c>
      <c r="AD281" s="11">
        <v>39.18</v>
      </c>
      <c r="AE281" s="11">
        <v>13.57</v>
      </c>
      <c r="AF281" s="11">
        <v>24.12</v>
      </c>
      <c r="AG281" s="346">
        <v>0.56000000000000005</v>
      </c>
      <c r="AH281" s="11">
        <v>0.56000000000000005</v>
      </c>
      <c r="AJ281" s="16">
        <f t="shared" si="42"/>
        <v>0</v>
      </c>
      <c r="AK281" s="16"/>
      <c r="AL281" s="355">
        <f t="shared" si="43"/>
        <v>4.3216560509554141</v>
      </c>
      <c r="AO281" s="11">
        <v>459</v>
      </c>
      <c r="AP281" s="11">
        <v>28.74</v>
      </c>
      <c r="AQ281" s="11">
        <v>60.9</v>
      </c>
      <c r="AR281" s="11">
        <v>20.23</v>
      </c>
      <c r="AS281" s="11">
        <v>29.52</v>
      </c>
      <c r="AT281" s="346">
        <v>0.69</v>
      </c>
      <c r="AU281" s="16">
        <v>0.69</v>
      </c>
      <c r="AW281" s="16">
        <f t="shared" si="40"/>
        <v>0</v>
      </c>
      <c r="AX281" s="16"/>
      <c r="AY281" s="355">
        <f t="shared" si="41"/>
        <v>6.4426751592356686</v>
      </c>
    </row>
    <row r="282" spans="2:51" x14ac:dyDescent="0.25">
      <c r="B282" s="11">
        <v>517</v>
      </c>
      <c r="C282" s="11">
        <v>84.13</v>
      </c>
      <c r="D282" s="11">
        <v>150.68</v>
      </c>
      <c r="E282" s="11">
        <v>35.04</v>
      </c>
      <c r="F282" s="11">
        <v>46.86</v>
      </c>
      <c r="G282" s="346">
        <v>0.75</v>
      </c>
      <c r="H282" s="11">
        <v>0.75</v>
      </c>
      <c r="J282" s="16">
        <f t="shared" si="36"/>
        <v>0</v>
      </c>
      <c r="K282" s="16"/>
      <c r="L282" s="355">
        <f t="shared" si="37"/>
        <v>11.159235668789808</v>
      </c>
      <c r="O282" s="11">
        <v>316</v>
      </c>
      <c r="P282" s="11">
        <v>11</v>
      </c>
      <c r="Q282" s="11">
        <v>29.6</v>
      </c>
      <c r="R282" s="11">
        <v>13.61</v>
      </c>
      <c r="S282" s="11">
        <v>21.72</v>
      </c>
      <c r="T282" s="346">
        <v>0.61</v>
      </c>
      <c r="U282" s="11">
        <v>0.63</v>
      </c>
      <c r="W282" s="16">
        <f t="shared" si="38"/>
        <v>2.0000000000000018E-2</v>
      </c>
      <c r="X282" s="16"/>
      <c r="Y282" s="355">
        <f t="shared" si="39"/>
        <v>4.3343949044585983</v>
      </c>
      <c r="AB282" s="11">
        <v>117</v>
      </c>
      <c r="AC282" s="11">
        <v>12.69</v>
      </c>
      <c r="AD282" s="11">
        <v>36.61</v>
      </c>
      <c r="AE282" s="11">
        <v>13.57</v>
      </c>
      <c r="AF282" s="11">
        <v>22.94</v>
      </c>
      <c r="AG282" s="346">
        <v>0.59</v>
      </c>
      <c r="AH282" s="11">
        <v>0.59</v>
      </c>
      <c r="AJ282" s="16">
        <f t="shared" si="42"/>
        <v>0</v>
      </c>
      <c r="AK282" s="16"/>
      <c r="AL282" s="355">
        <f t="shared" si="43"/>
        <v>4.3216560509554141</v>
      </c>
      <c r="AO282" s="11">
        <v>373</v>
      </c>
      <c r="AP282" s="11">
        <v>23.47</v>
      </c>
      <c r="AQ282" s="11">
        <v>45.82</v>
      </c>
      <c r="AR282" s="11">
        <v>20.309999999999999</v>
      </c>
      <c r="AS282" s="11">
        <v>27.41</v>
      </c>
      <c r="AT282" s="346">
        <v>0.72</v>
      </c>
      <c r="AU282" s="16">
        <v>0.74</v>
      </c>
      <c r="AW282" s="16">
        <f t="shared" si="40"/>
        <v>2.0000000000000018E-2</v>
      </c>
      <c r="AX282" s="16"/>
      <c r="AY282" s="355">
        <f t="shared" si="41"/>
        <v>6.4681528662420371</v>
      </c>
    </row>
    <row r="283" spans="2:51" x14ac:dyDescent="0.25">
      <c r="B283" s="11">
        <v>246</v>
      </c>
      <c r="C283" s="11">
        <v>81.599999999999994</v>
      </c>
      <c r="D283" s="11">
        <v>168.07</v>
      </c>
      <c r="E283" s="11">
        <v>35.19</v>
      </c>
      <c r="F283" s="11">
        <v>49.39</v>
      </c>
      <c r="G283" s="346">
        <v>0.7</v>
      </c>
      <c r="H283" s="11">
        <v>0.71</v>
      </c>
      <c r="J283" s="16">
        <f t="shared" si="36"/>
        <v>1.0000000000000009E-2</v>
      </c>
      <c r="K283" s="16"/>
      <c r="L283" s="355">
        <f t="shared" si="37"/>
        <v>11.20700636942675</v>
      </c>
      <c r="O283" s="11">
        <v>467</v>
      </c>
      <c r="P283" s="11">
        <v>12</v>
      </c>
      <c r="Q283" s="11">
        <v>45.85</v>
      </c>
      <c r="R283" s="11">
        <v>13.68</v>
      </c>
      <c r="S283" s="11">
        <v>25.74</v>
      </c>
      <c r="T283" s="346">
        <v>0.51</v>
      </c>
      <c r="U283" s="11">
        <v>0.53</v>
      </c>
      <c r="W283" s="16">
        <f t="shared" si="38"/>
        <v>2.0000000000000018E-2</v>
      </c>
      <c r="X283" s="16"/>
      <c r="Y283" s="355">
        <f t="shared" si="39"/>
        <v>4.3566878980891719</v>
      </c>
      <c r="AB283" s="11">
        <v>272</v>
      </c>
      <c r="AC283" s="11">
        <v>12.52</v>
      </c>
      <c r="AD283" s="11">
        <v>34.799999999999997</v>
      </c>
      <c r="AE283" s="11">
        <v>13.6</v>
      </c>
      <c r="AF283" s="11">
        <v>22.6</v>
      </c>
      <c r="AG283" s="346">
        <v>0.6</v>
      </c>
      <c r="AH283" s="11">
        <v>0.6</v>
      </c>
      <c r="AJ283" s="16">
        <f t="shared" si="42"/>
        <v>0</v>
      </c>
      <c r="AK283" s="16"/>
      <c r="AL283" s="355">
        <f t="shared" si="43"/>
        <v>4.3312101910828025</v>
      </c>
      <c r="AO283" s="11">
        <v>106</v>
      </c>
      <c r="AP283" s="11">
        <v>25.82</v>
      </c>
      <c r="AQ283" s="11">
        <v>53.58</v>
      </c>
      <c r="AR283" s="11">
        <v>20.399999999999999</v>
      </c>
      <c r="AS283" s="11">
        <v>28.93</v>
      </c>
      <c r="AT283" s="346">
        <v>0.69</v>
      </c>
      <c r="AU283" s="16">
        <v>0.71</v>
      </c>
      <c r="AW283" s="16">
        <f t="shared" si="40"/>
        <v>2.0000000000000018E-2</v>
      </c>
      <c r="AX283" s="16"/>
      <c r="AY283" s="355">
        <f t="shared" si="41"/>
        <v>6.4968152866242033</v>
      </c>
    </row>
    <row r="284" spans="2:51" x14ac:dyDescent="0.25">
      <c r="B284" s="11">
        <v>490</v>
      </c>
      <c r="C284" s="11">
        <v>78</v>
      </c>
      <c r="D284" s="11">
        <v>146.97</v>
      </c>
      <c r="E284" s="11">
        <v>35.19</v>
      </c>
      <c r="F284" s="11">
        <v>47.45</v>
      </c>
      <c r="G284" s="346">
        <v>0.73</v>
      </c>
      <c r="H284" s="11">
        <v>0.74</v>
      </c>
      <c r="J284" s="16">
        <f t="shared" si="36"/>
        <v>1.0000000000000009E-2</v>
      </c>
      <c r="K284" s="16"/>
      <c r="L284" s="355">
        <f t="shared" si="37"/>
        <v>11.20700636942675</v>
      </c>
      <c r="O284" s="11">
        <v>125</v>
      </c>
      <c r="P284" s="11">
        <v>12</v>
      </c>
      <c r="Q284" s="11">
        <v>41.24</v>
      </c>
      <c r="R284" s="11">
        <v>13.69</v>
      </c>
      <c r="S284" s="11">
        <v>24.57</v>
      </c>
      <c r="T284" s="346">
        <v>0.54</v>
      </c>
      <c r="U284" s="11">
        <v>0.56000000000000005</v>
      </c>
      <c r="W284" s="16">
        <f t="shared" si="38"/>
        <v>2.0000000000000018E-2</v>
      </c>
      <c r="X284" s="16"/>
      <c r="Y284" s="355">
        <f t="shared" si="39"/>
        <v>4.3598726114649677</v>
      </c>
      <c r="AB284" s="11">
        <v>340</v>
      </c>
      <c r="AC284" s="11">
        <v>12.72</v>
      </c>
      <c r="AD284" s="11">
        <v>38.56</v>
      </c>
      <c r="AE284" s="11">
        <v>13.6</v>
      </c>
      <c r="AF284" s="11">
        <v>23.73</v>
      </c>
      <c r="AG284" s="346">
        <v>0.56999999999999995</v>
      </c>
      <c r="AH284" s="11">
        <v>0.56999999999999995</v>
      </c>
      <c r="AJ284" s="16">
        <f t="shared" si="42"/>
        <v>0</v>
      </c>
      <c r="AK284" s="16"/>
      <c r="AL284" s="355">
        <f t="shared" si="43"/>
        <v>4.3312101910828025</v>
      </c>
      <c r="AO284" s="11">
        <v>440</v>
      </c>
      <c r="AP284" s="11">
        <v>26.05</v>
      </c>
      <c r="AQ284" s="11">
        <v>44.27</v>
      </c>
      <c r="AR284" s="11">
        <v>20.420000000000002</v>
      </c>
      <c r="AS284" s="11">
        <v>26.55</v>
      </c>
      <c r="AT284" s="346">
        <v>0.77</v>
      </c>
      <c r="AU284" s="16">
        <v>0.77</v>
      </c>
      <c r="AW284" s="16">
        <f t="shared" si="40"/>
        <v>0</v>
      </c>
      <c r="AX284" s="16"/>
      <c r="AY284" s="355">
        <f t="shared" si="41"/>
        <v>6.5031847133757967</v>
      </c>
    </row>
    <row r="285" spans="2:51" x14ac:dyDescent="0.25">
      <c r="B285" s="11">
        <v>148</v>
      </c>
      <c r="C285" s="11">
        <v>76.459999999999994</v>
      </c>
      <c r="D285" s="11">
        <v>139.05000000000001</v>
      </c>
      <c r="E285" s="11">
        <v>35.409999999999997</v>
      </c>
      <c r="F285" s="11">
        <v>47.23</v>
      </c>
      <c r="G285" s="346">
        <v>0.74</v>
      </c>
      <c r="H285" s="11">
        <v>0.75</v>
      </c>
      <c r="J285" s="16">
        <f t="shared" si="36"/>
        <v>1.0000000000000009E-2</v>
      </c>
      <c r="K285" s="16"/>
      <c r="L285" s="355">
        <f t="shared" si="37"/>
        <v>11.277070063694266</v>
      </c>
      <c r="O285" s="11">
        <v>401</v>
      </c>
      <c r="P285" s="11">
        <v>12.81</v>
      </c>
      <c r="Q285" s="11">
        <v>41.14</v>
      </c>
      <c r="R285" s="11">
        <v>13.72</v>
      </c>
      <c r="S285" s="11">
        <v>24.42</v>
      </c>
      <c r="T285" s="346">
        <v>0.56000000000000005</v>
      </c>
      <c r="U285" s="11">
        <v>0.56000000000000005</v>
      </c>
      <c r="W285" s="16">
        <f t="shared" si="38"/>
        <v>0</v>
      </c>
      <c r="X285" s="16"/>
      <c r="Y285" s="355">
        <f t="shared" si="39"/>
        <v>4.369426751592357</v>
      </c>
      <c r="AB285" s="11">
        <v>385</v>
      </c>
      <c r="AC285" s="11">
        <v>12.46</v>
      </c>
      <c r="AD285" s="11">
        <v>39.630000000000003</v>
      </c>
      <c r="AE285" s="11">
        <v>13.6</v>
      </c>
      <c r="AF285" s="11">
        <v>24.08</v>
      </c>
      <c r="AG285" s="346">
        <v>0.56000000000000005</v>
      </c>
      <c r="AH285" s="11">
        <v>0.56000000000000005</v>
      </c>
      <c r="AJ285" s="16">
        <f t="shared" si="42"/>
        <v>0</v>
      </c>
      <c r="AK285" s="16"/>
      <c r="AL285" s="355">
        <f t="shared" si="43"/>
        <v>4.3312101910828025</v>
      </c>
      <c r="AO285" s="11">
        <v>320</v>
      </c>
      <c r="AP285" s="11">
        <v>25.77</v>
      </c>
      <c r="AQ285" s="11">
        <v>65.64</v>
      </c>
      <c r="AR285" s="11">
        <v>20.47</v>
      </c>
      <c r="AS285" s="11">
        <v>32.46</v>
      </c>
      <c r="AT285" s="346">
        <v>0.63</v>
      </c>
      <c r="AU285" s="16">
        <v>0.63</v>
      </c>
      <c r="AW285" s="16">
        <f t="shared" si="40"/>
        <v>0</v>
      </c>
      <c r="AX285" s="16"/>
      <c r="AY285" s="355">
        <f t="shared" si="41"/>
        <v>6.5191082802547768</v>
      </c>
    </row>
    <row r="286" spans="2:51" x14ac:dyDescent="0.25">
      <c r="B286" s="11">
        <v>161</v>
      </c>
      <c r="C286" s="11">
        <v>74.72</v>
      </c>
      <c r="D286" s="11">
        <v>137.55000000000001</v>
      </c>
      <c r="E286" s="11">
        <v>35.450000000000003</v>
      </c>
      <c r="F286" s="11">
        <v>46.07</v>
      </c>
      <c r="G286" s="346">
        <v>0.74</v>
      </c>
      <c r="H286" s="11">
        <v>0.77</v>
      </c>
      <c r="J286" s="16">
        <f t="shared" si="36"/>
        <v>3.0000000000000027E-2</v>
      </c>
      <c r="K286" s="16"/>
      <c r="L286" s="355">
        <f t="shared" si="37"/>
        <v>11.289808917197453</v>
      </c>
      <c r="O286" s="11">
        <v>444</v>
      </c>
      <c r="P286" s="11">
        <v>13.3</v>
      </c>
      <c r="Q286" s="11">
        <v>41.03</v>
      </c>
      <c r="R286" s="11">
        <v>13.77</v>
      </c>
      <c r="S286" s="11">
        <v>24.03</v>
      </c>
      <c r="T286" s="346">
        <v>0.56999999999999995</v>
      </c>
      <c r="U286" s="11">
        <v>0.56999999999999995</v>
      </c>
      <c r="W286" s="16">
        <f t="shared" si="38"/>
        <v>0</v>
      </c>
      <c r="X286" s="16"/>
      <c r="Y286" s="355">
        <f t="shared" si="39"/>
        <v>4.3853503184713372</v>
      </c>
      <c r="AB286" s="11">
        <v>416</v>
      </c>
      <c r="AC286" s="11">
        <v>12.54</v>
      </c>
      <c r="AD286" s="11">
        <v>28.41</v>
      </c>
      <c r="AE286" s="11">
        <v>13.6</v>
      </c>
      <c r="AF286" s="11">
        <v>20.39</v>
      </c>
      <c r="AG286" s="346">
        <v>0.66</v>
      </c>
      <c r="AH286" s="11">
        <v>0.67</v>
      </c>
      <c r="AJ286" s="16">
        <f t="shared" si="42"/>
        <v>1.0000000000000009E-2</v>
      </c>
      <c r="AK286" s="16"/>
      <c r="AL286" s="355">
        <f t="shared" si="43"/>
        <v>4.3312101910828025</v>
      </c>
      <c r="AO286" s="11">
        <v>325</v>
      </c>
      <c r="AP286" s="11">
        <v>29.38</v>
      </c>
      <c r="AQ286" s="11">
        <v>61.01</v>
      </c>
      <c r="AR286" s="11">
        <v>20.48</v>
      </c>
      <c r="AS286" s="11">
        <v>29.61</v>
      </c>
      <c r="AT286" s="346">
        <v>0.69</v>
      </c>
      <c r="AU286" s="16">
        <v>0.69</v>
      </c>
      <c r="AW286" s="16">
        <f t="shared" si="40"/>
        <v>0</v>
      </c>
      <c r="AX286" s="16"/>
      <c r="AY286" s="355">
        <f t="shared" si="41"/>
        <v>6.5222929936305727</v>
      </c>
    </row>
    <row r="287" spans="2:51" x14ac:dyDescent="0.25">
      <c r="B287" s="11">
        <v>115</v>
      </c>
      <c r="C287" s="11">
        <v>78.7</v>
      </c>
      <c r="D287" s="11">
        <v>159.59</v>
      </c>
      <c r="E287" s="11">
        <v>35.46</v>
      </c>
      <c r="F287" s="11">
        <v>49.77</v>
      </c>
      <c r="G287" s="346">
        <v>0.7</v>
      </c>
      <c r="H287" s="11">
        <v>0.71</v>
      </c>
      <c r="J287" s="16">
        <f t="shared" si="36"/>
        <v>1.0000000000000009E-2</v>
      </c>
      <c r="K287" s="16"/>
      <c r="L287" s="355">
        <f t="shared" si="37"/>
        <v>11.292993630573248</v>
      </c>
      <c r="O287" s="11">
        <v>500</v>
      </c>
      <c r="P287" s="11">
        <v>12.08</v>
      </c>
      <c r="Q287" s="11">
        <v>46.86</v>
      </c>
      <c r="R287" s="11">
        <v>13.77</v>
      </c>
      <c r="S287" s="11">
        <v>26.8</v>
      </c>
      <c r="T287" s="346">
        <v>0.51</v>
      </c>
      <c r="U287" s="11">
        <v>0.51</v>
      </c>
      <c r="W287" s="16">
        <f t="shared" si="38"/>
        <v>0</v>
      </c>
      <c r="X287" s="16"/>
      <c r="Y287" s="355">
        <f t="shared" si="39"/>
        <v>4.3853503184713372</v>
      </c>
      <c r="AB287" s="11">
        <v>24</v>
      </c>
      <c r="AC287" s="11">
        <v>12</v>
      </c>
      <c r="AD287" s="11">
        <v>46.66</v>
      </c>
      <c r="AE287" s="11">
        <v>13.63</v>
      </c>
      <c r="AF287" s="11">
        <v>25.91</v>
      </c>
      <c r="AG287" s="346">
        <v>0.51</v>
      </c>
      <c r="AH287" s="11">
        <v>0.53</v>
      </c>
      <c r="AJ287" s="16">
        <f t="shared" si="42"/>
        <v>2.0000000000000018E-2</v>
      </c>
      <c r="AK287" s="16"/>
      <c r="AL287" s="355">
        <f t="shared" si="43"/>
        <v>4.3407643312101909</v>
      </c>
      <c r="AO287" s="11">
        <v>255</v>
      </c>
      <c r="AP287" s="11">
        <v>28.04</v>
      </c>
      <c r="AQ287" s="11">
        <v>49.54</v>
      </c>
      <c r="AR287" s="11">
        <v>20.49</v>
      </c>
      <c r="AS287" s="11">
        <v>26.97</v>
      </c>
      <c r="AT287" s="346">
        <v>0.75</v>
      </c>
      <c r="AU287" s="16">
        <v>0.76</v>
      </c>
      <c r="AW287" s="16">
        <f t="shared" si="40"/>
        <v>1.0000000000000009E-2</v>
      </c>
      <c r="AX287" s="16"/>
      <c r="AY287" s="355">
        <f t="shared" si="41"/>
        <v>6.5254777070063685</v>
      </c>
    </row>
    <row r="288" spans="2:51" x14ac:dyDescent="0.25">
      <c r="B288" s="11">
        <v>456</v>
      </c>
      <c r="C288" s="11">
        <v>86.19</v>
      </c>
      <c r="D288" s="11">
        <v>150.28</v>
      </c>
      <c r="E288" s="11">
        <v>35.53</v>
      </c>
      <c r="F288" s="11">
        <v>46.42</v>
      </c>
      <c r="G288" s="346">
        <v>0.76</v>
      </c>
      <c r="H288" s="11">
        <v>0.77</v>
      </c>
      <c r="J288" s="16">
        <f t="shared" si="36"/>
        <v>1.0000000000000009E-2</v>
      </c>
      <c r="K288" s="16"/>
      <c r="L288" s="355">
        <f t="shared" si="37"/>
        <v>11.315286624203821</v>
      </c>
      <c r="O288" s="11">
        <v>403</v>
      </c>
      <c r="P288" s="11">
        <v>13.23</v>
      </c>
      <c r="Q288" s="11">
        <v>46.22</v>
      </c>
      <c r="R288" s="11">
        <v>13.86</v>
      </c>
      <c r="S288" s="11">
        <v>25.9</v>
      </c>
      <c r="T288" s="346">
        <v>0.53</v>
      </c>
      <c r="U288" s="11">
        <v>0.54</v>
      </c>
      <c r="W288" s="16">
        <f t="shared" si="38"/>
        <v>1.0000000000000009E-2</v>
      </c>
      <c r="X288" s="16"/>
      <c r="Y288" s="355">
        <f t="shared" si="39"/>
        <v>4.4140127388535024</v>
      </c>
      <c r="AB288" s="11">
        <v>122</v>
      </c>
      <c r="AC288" s="11">
        <v>12.86</v>
      </c>
      <c r="AD288" s="11">
        <v>37.11</v>
      </c>
      <c r="AE288" s="11">
        <v>13.65</v>
      </c>
      <c r="AF288" s="11">
        <v>22.89</v>
      </c>
      <c r="AG288" s="346">
        <v>0.59</v>
      </c>
      <c r="AH288" s="11">
        <v>0.6</v>
      </c>
      <c r="AJ288" s="16">
        <f t="shared" si="42"/>
        <v>1.0000000000000009E-2</v>
      </c>
      <c r="AK288" s="16"/>
      <c r="AL288" s="355">
        <f t="shared" si="43"/>
        <v>4.3471337579617835</v>
      </c>
      <c r="AO288" s="11">
        <v>276</v>
      </c>
      <c r="AP288" s="11">
        <v>27.39</v>
      </c>
      <c r="AQ288" s="11">
        <v>46.02</v>
      </c>
      <c r="AR288" s="11">
        <v>20.49</v>
      </c>
      <c r="AS288" s="11">
        <v>26.28</v>
      </c>
      <c r="AT288" s="346">
        <v>0.77</v>
      </c>
      <c r="AU288" s="16">
        <v>0.78</v>
      </c>
      <c r="AW288" s="16">
        <f t="shared" si="40"/>
        <v>1.0000000000000009E-2</v>
      </c>
      <c r="AX288" s="16"/>
      <c r="AY288" s="355">
        <f t="shared" si="41"/>
        <v>6.5254777070063685</v>
      </c>
    </row>
    <row r="289" spans="1:51" x14ac:dyDescent="0.25">
      <c r="B289" s="11">
        <v>479</v>
      </c>
      <c r="C289" s="11">
        <v>74.91</v>
      </c>
      <c r="D289" s="11">
        <v>183.84</v>
      </c>
      <c r="E289" s="11">
        <v>35.869999999999997</v>
      </c>
      <c r="F289" s="11">
        <v>57.15</v>
      </c>
      <c r="G289" s="346">
        <v>0.64</v>
      </c>
      <c r="H289" s="11">
        <v>0.63</v>
      </c>
      <c r="J289" s="16">
        <f t="shared" si="36"/>
        <v>-1.0000000000000009E-2</v>
      </c>
      <c r="K289" s="16"/>
      <c r="L289" s="355">
        <f t="shared" si="37"/>
        <v>11.423566878980891</v>
      </c>
      <c r="O289" s="11">
        <v>322</v>
      </c>
      <c r="P289" s="11">
        <v>12.91</v>
      </c>
      <c r="Q289" s="11">
        <v>40.799999999999997</v>
      </c>
      <c r="R289" s="11">
        <v>13.91</v>
      </c>
      <c r="S289" s="11">
        <v>24.61</v>
      </c>
      <c r="T289" s="346">
        <v>0.56000000000000005</v>
      </c>
      <c r="U289" s="11">
        <v>0.56999999999999995</v>
      </c>
      <c r="W289" s="16">
        <f t="shared" si="38"/>
        <v>9.9999999999998979E-3</v>
      </c>
      <c r="X289" s="16"/>
      <c r="Y289" s="355">
        <f t="shared" si="39"/>
        <v>4.4299363057324843</v>
      </c>
      <c r="AB289" s="11">
        <v>116</v>
      </c>
      <c r="AC289" s="11">
        <v>11.91</v>
      </c>
      <c r="AD289" s="11">
        <v>21.42</v>
      </c>
      <c r="AE289" s="11">
        <v>13.67</v>
      </c>
      <c r="AF289" s="11">
        <v>17.96</v>
      </c>
      <c r="AG289" s="346">
        <v>0.75</v>
      </c>
      <c r="AH289" s="11">
        <v>0.76</v>
      </c>
      <c r="AJ289" s="16">
        <f t="shared" si="42"/>
        <v>1.0000000000000009E-2</v>
      </c>
      <c r="AK289" s="16"/>
      <c r="AL289" s="355">
        <f t="shared" si="43"/>
        <v>4.3535031847133752</v>
      </c>
      <c r="AO289" s="11">
        <v>261</v>
      </c>
      <c r="AP289" s="11">
        <v>25.37</v>
      </c>
      <c r="AQ289" s="11">
        <v>50.42</v>
      </c>
      <c r="AR289" s="11">
        <v>20.55</v>
      </c>
      <c r="AS289" s="11">
        <v>27.94</v>
      </c>
      <c r="AT289" s="346">
        <v>0.71</v>
      </c>
      <c r="AU289" s="16">
        <v>0.74</v>
      </c>
      <c r="AW289" s="16">
        <f t="shared" si="40"/>
        <v>3.0000000000000027E-2</v>
      </c>
      <c r="AX289" s="16"/>
      <c r="AY289" s="355">
        <f t="shared" si="41"/>
        <v>6.5445859872611463</v>
      </c>
    </row>
    <row r="290" spans="1:51" x14ac:dyDescent="0.25">
      <c r="B290" s="11">
        <v>403</v>
      </c>
      <c r="C290" s="11">
        <v>90.53</v>
      </c>
      <c r="D290" s="11">
        <v>157.68</v>
      </c>
      <c r="E290" s="11">
        <v>35.9</v>
      </c>
      <c r="F290" s="11">
        <v>47.19</v>
      </c>
      <c r="G290" s="346">
        <v>0.76</v>
      </c>
      <c r="H290" s="11">
        <v>0.76</v>
      </c>
      <c r="J290" s="16">
        <f t="shared" si="36"/>
        <v>0</v>
      </c>
      <c r="K290" s="16"/>
      <c r="L290" s="355">
        <f t="shared" si="37"/>
        <v>11.433121019108279</v>
      </c>
      <c r="O290" s="11">
        <v>388</v>
      </c>
      <c r="P290" s="11">
        <v>10.26</v>
      </c>
      <c r="Q290" s="11">
        <v>30.06</v>
      </c>
      <c r="R290" s="11">
        <v>13.93</v>
      </c>
      <c r="S290" s="11">
        <v>22</v>
      </c>
      <c r="T290" s="346">
        <v>0.57999999999999996</v>
      </c>
      <c r="U290" s="11">
        <v>0.63</v>
      </c>
      <c r="W290" s="16">
        <f t="shared" si="38"/>
        <v>5.0000000000000044E-2</v>
      </c>
      <c r="X290" s="16"/>
      <c r="Y290" s="355">
        <f t="shared" si="39"/>
        <v>4.436305732484076</v>
      </c>
      <c r="AB290" s="11">
        <v>148</v>
      </c>
      <c r="AC290" s="11">
        <v>13.62</v>
      </c>
      <c r="AD290" s="11">
        <v>33.69</v>
      </c>
      <c r="AE290" s="11">
        <v>13.99</v>
      </c>
      <c r="AF290" s="11">
        <v>22.8</v>
      </c>
      <c r="AG290" s="346">
        <v>0.64</v>
      </c>
      <c r="AH290" s="11">
        <v>0.61</v>
      </c>
      <c r="AJ290" s="16">
        <f t="shared" si="42"/>
        <v>-3.0000000000000027E-2</v>
      </c>
      <c r="AK290" s="16"/>
      <c r="AL290" s="355">
        <f t="shared" si="43"/>
        <v>4.4554140127388537</v>
      </c>
      <c r="AO290" s="11">
        <v>405</v>
      </c>
      <c r="AP290" s="11">
        <v>23.55</v>
      </c>
      <c r="AQ290" s="11">
        <v>44.18</v>
      </c>
      <c r="AR290" s="11">
        <v>20.57</v>
      </c>
      <c r="AS290" s="11">
        <v>26.57</v>
      </c>
      <c r="AT290" s="346">
        <v>0.73</v>
      </c>
      <c r="AU290" s="16">
        <v>0.77</v>
      </c>
      <c r="AW290" s="16">
        <f t="shared" si="40"/>
        <v>4.0000000000000036E-2</v>
      </c>
      <c r="AX290" s="16"/>
      <c r="AY290" s="355">
        <f t="shared" si="41"/>
        <v>6.5509554140127388</v>
      </c>
    </row>
    <row r="291" spans="1:51" x14ac:dyDescent="0.25">
      <c r="B291" s="11">
        <v>160</v>
      </c>
      <c r="C291" s="11">
        <v>82.7</v>
      </c>
      <c r="D291" s="11">
        <v>165.64</v>
      </c>
      <c r="E291" s="11">
        <v>35.93</v>
      </c>
      <c r="F291" s="11">
        <v>49.53</v>
      </c>
      <c r="G291" s="346">
        <v>0.71</v>
      </c>
      <c r="H291" s="11">
        <v>0.73</v>
      </c>
      <c r="J291" s="16">
        <f t="shared" si="36"/>
        <v>2.0000000000000018E-2</v>
      </c>
      <c r="K291" s="16"/>
      <c r="L291" s="355">
        <f t="shared" si="37"/>
        <v>11.442675159235668</v>
      </c>
      <c r="O291" s="11">
        <v>517</v>
      </c>
      <c r="P291" s="11">
        <v>12</v>
      </c>
      <c r="Q291" s="11">
        <v>32.39</v>
      </c>
      <c r="R291" s="11">
        <v>13.94</v>
      </c>
      <c r="S291" s="11">
        <v>22.28</v>
      </c>
      <c r="T291" s="346">
        <v>0.61</v>
      </c>
      <c r="U291" s="11">
        <v>0.63</v>
      </c>
      <c r="W291" s="16">
        <f t="shared" si="38"/>
        <v>2.0000000000000018E-2</v>
      </c>
      <c r="X291" s="16"/>
      <c r="Y291" s="355">
        <f t="shared" si="39"/>
        <v>4.4394904458598718</v>
      </c>
      <c r="AB291" s="11">
        <v>150</v>
      </c>
      <c r="AC291" s="11">
        <v>13.09</v>
      </c>
      <c r="AD291" s="11">
        <v>31.61</v>
      </c>
      <c r="AE291" s="11">
        <v>14.44</v>
      </c>
      <c r="AF291" s="11">
        <v>21.93</v>
      </c>
      <c r="AG291" s="346">
        <v>0.64</v>
      </c>
      <c r="AH291" s="11">
        <v>0.66</v>
      </c>
      <c r="AJ291" s="16">
        <f t="shared" si="42"/>
        <v>2.0000000000000018E-2</v>
      </c>
      <c r="AK291" s="16"/>
      <c r="AL291" s="355">
        <f t="shared" si="43"/>
        <v>4.598726114649681</v>
      </c>
      <c r="AO291" s="11">
        <v>295</v>
      </c>
      <c r="AP291" s="11">
        <v>29.86</v>
      </c>
      <c r="AQ291" s="11">
        <v>62.12</v>
      </c>
      <c r="AR291" s="11">
        <v>20.67</v>
      </c>
      <c r="AS291" s="11">
        <v>30.88</v>
      </c>
      <c r="AT291" s="346">
        <v>0.69</v>
      </c>
      <c r="AU291" s="16">
        <v>0.67</v>
      </c>
      <c r="AW291" s="16">
        <f t="shared" si="40"/>
        <v>-1.9999999999999907E-2</v>
      </c>
      <c r="AX291" s="16"/>
      <c r="AY291" s="355">
        <f t="shared" si="41"/>
        <v>6.5828025477707008</v>
      </c>
    </row>
    <row r="292" spans="1:51" x14ac:dyDescent="0.25">
      <c r="B292" s="11">
        <v>461</v>
      </c>
      <c r="C292" s="11">
        <v>84.95</v>
      </c>
      <c r="D292" s="11">
        <v>148.18</v>
      </c>
      <c r="E292" s="11">
        <v>36.07</v>
      </c>
      <c r="F292" s="11">
        <v>47.15</v>
      </c>
      <c r="G292" s="346">
        <v>0.76</v>
      </c>
      <c r="H292" s="11">
        <v>0.77</v>
      </c>
      <c r="J292" s="16">
        <f t="shared" si="36"/>
        <v>1.0000000000000009E-2</v>
      </c>
      <c r="K292" s="16"/>
      <c r="L292" s="355">
        <f t="shared" si="37"/>
        <v>11.487261146496815</v>
      </c>
      <c r="O292" s="11">
        <v>426</v>
      </c>
      <c r="P292" s="11">
        <v>11.64</v>
      </c>
      <c r="Q292" s="11">
        <v>39.46</v>
      </c>
      <c r="R292" s="11">
        <v>13.95</v>
      </c>
      <c r="S292" s="11">
        <v>24.4</v>
      </c>
      <c r="T292" s="346">
        <v>0.54</v>
      </c>
      <c r="U292" s="11">
        <v>0.56999999999999995</v>
      </c>
      <c r="W292" s="16">
        <f t="shared" si="38"/>
        <v>2.9999999999999916E-2</v>
      </c>
      <c r="X292" s="16"/>
      <c r="Y292" s="355">
        <f t="shared" si="39"/>
        <v>4.4426751592356686</v>
      </c>
      <c r="AB292" s="11">
        <v>26</v>
      </c>
      <c r="AC292" s="11">
        <v>13.87</v>
      </c>
      <c r="AD292" s="11">
        <v>33.69</v>
      </c>
      <c r="AE292" s="11">
        <v>14.47</v>
      </c>
      <c r="AF292" s="11">
        <v>22.59</v>
      </c>
      <c r="AG292" s="346">
        <v>0.64</v>
      </c>
      <c r="AH292" s="11">
        <v>0.64</v>
      </c>
      <c r="AJ292" s="16">
        <f t="shared" si="42"/>
        <v>0</v>
      </c>
      <c r="AK292" s="16"/>
      <c r="AL292" s="355">
        <f t="shared" si="43"/>
        <v>4.6082802547770703</v>
      </c>
      <c r="AO292" s="11">
        <v>221</v>
      </c>
      <c r="AP292" s="11">
        <v>25.29</v>
      </c>
      <c r="AQ292" s="11">
        <v>61.41</v>
      </c>
      <c r="AR292" s="11">
        <v>20.71</v>
      </c>
      <c r="AS292" s="11">
        <v>30.96</v>
      </c>
      <c r="AT292" s="346">
        <v>0.64</v>
      </c>
      <c r="AU292" s="16">
        <v>0.67</v>
      </c>
      <c r="AW292" s="16">
        <f t="shared" si="40"/>
        <v>3.0000000000000027E-2</v>
      </c>
      <c r="AX292" s="16"/>
      <c r="AY292" s="355">
        <f t="shared" si="41"/>
        <v>6.5955414012738851</v>
      </c>
    </row>
    <row r="293" spans="1:51" x14ac:dyDescent="0.25">
      <c r="B293" s="11">
        <v>292</v>
      </c>
      <c r="C293" s="11">
        <v>98.85</v>
      </c>
      <c r="D293" s="11">
        <v>172.52</v>
      </c>
      <c r="E293" s="11">
        <v>38.03</v>
      </c>
      <c r="F293" s="11">
        <v>50.16</v>
      </c>
      <c r="G293" s="346">
        <v>0.76</v>
      </c>
      <c r="H293" s="11">
        <v>0.76</v>
      </c>
      <c r="J293" s="16">
        <f t="shared" si="36"/>
        <v>0</v>
      </c>
      <c r="K293" s="16"/>
      <c r="L293" s="355">
        <f t="shared" si="37"/>
        <v>12.111464968152866</v>
      </c>
      <c r="O293" s="11">
        <v>215</v>
      </c>
      <c r="P293" s="11">
        <v>13.46</v>
      </c>
      <c r="Q293" s="11">
        <v>37.1</v>
      </c>
      <c r="R293" s="11">
        <v>14.1</v>
      </c>
      <c r="S293" s="11">
        <v>23.04</v>
      </c>
      <c r="T293" s="346">
        <v>0.6</v>
      </c>
      <c r="U293" s="11">
        <v>0.61</v>
      </c>
      <c r="W293" s="16">
        <f t="shared" si="38"/>
        <v>1.0000000000000009E-2</v>
      </c>
      <c r="X293" s="16"/>
      <c r="Y293" s="355">
        <f t="shared" si="39"/>
        <v>4.4904458598726116</v>
      </c>
      <c r="AB293" s="11">
        <v>275</v>
      </c>
      <c r="AC293" s="11">
        <v>14.18</v>
      </c>
      <c r="AD293" s="11">
        <v>62.45</v>
      </c>
      <c r="AE293" s="11">
        <v>14.69</v>
      </c>
      <c r="AF293" s="11">
        <v>31.63</v>
      </c>
      <c r="AG293" s="346">
        <v>0.48</v>
      </c>
      <c r="AH293" s="11">
        <v>0.46</v>
      </c>
      <c r="AJ293" s="16">
        <f t="shared" si="42"/>
        <v>-1.9999999999999962E-2</v>
      </c>
      <c r="AK293" s="16"/>
      <c r="AL293" s="355">
        <f t="shared" si="43"/>
        <v>4.6783439490445859</v>
      </c>
      <c r="AO293" s="11">
        <v>353</v>
      </c>
      <c r="AP293" s="11">
        <v>29.34</v>
      </c>
      <c r="AQ293" s="11">
        <v>65.400000000000006</v>
      </c>
      <c r="AR293" s="11">
        <v>20.75</v>
      </c>
      <c r="AS293" s="11">
        <v>30.75</v>
      </c>
      <c r="AT293" s="346">
        <v>0.67</v>
      </c>
      <c r="AU293" s="16">
        <v>0.67</v>
      </c>
      <c r="AW293" s="16">
        <f t="shared" si="40"/>
        <v>0</v>
      </c>
      <c r="AX293" s="16"/>
      <c r="AY293" s="355">
        <f t="shared" si="41"/>
        <v>6.6082802547770694</v>
      </c>
    </row>
    <row r="294" spans="1:51" x14ac:dyDescent="0.25">
      <c r="B294" s="11">
        <v>492</v>
      </c>
      <c r="C294" s="11">
        <v>99.39</v>
      </c>
      <c r="D294" s="11">
        <v>175.21</v>
      </c>
      <c r="E294" s="11">
        <v>38.43</v>
      </c>
      <c r="F294" s="11">
        <v>50.85</v>
      </c>
      <c r="G294" s="346">
        <v>0.75</v>
      </c>
      <c r="H294" s="11">
        <v>0.76</v>
      </c>
      <c r="J294" s="16">
        <f t="shared" si="36"/>
        <v>1.0000000000000009E-2</v>
      </c>
      <c r="K294" s="16"/>
      <c r="L294" s="355">
        <f t="shared" si="37"/>
        <v>12.238853503184712</v>
      </c>
      <c r="O294" s="11">
        <v>91</v>
      </c>
      <c r="P294" s="11">
        <v>12.32</v>
      </c>
      <c r="Q294" s="11">
        <v>29.4</v>
      </c>
      <c r="R294" s="11">
        <v>14.12</v>
      </c>
      <c r="S294" s="11">
        <v>21.17</v>
      </c>
      <c r="T294" s="346">
        <v>0.65</v>
      </c>
      <c r="U294" s="11">
        <v>0.67</v>
      </c>
      <c r="W294" s="16">
        <f t="shared" si="38"/>
        <v>2.0000000000000018E-2</v>
      </c>
      <c r="X294" s="16"/>
      <c r="Y294" s="355">
        <f t="shared" si="39"/>
        <v>4.4968152866242033</v>
      </c>
      <c r="AB294" s="11">
        <v>342</v>
      </c>
      <c r="AC294" s="11">
        <v>13.44</v>
      </c>
      <c r="AD294" s="11">
        <v>52.72</v>
      </c>
      <c r="AE294" s="11">
        <v>14.7</v>
      </c>
      <c r="AF294" s="11">
        <v>28.32</v>
      </c>
      <c r="AG294" s="346">
        <v>0.5</v>
      </c>
      <c r="AH294" s="11">
        <v>0.52</v>
      </c>
      <c r="AJ294" s="16">
        <f t="shared" si="42"/>
        <v>2.0000000000000018E-2</v>
      </c>
      <c r="AK294" s="16"/>
      <c r="AL294" s="355">
        <f t="shared" si="43"/>
        <v>4.6815286624203818</v>
      </c>
      <c r="AO294" s="11">
        <v>143</v>
      </c>
      <c r="AP294" s="11">
        <v>25.29</v>
      </c>
      <c r="AQ294" s="11">
        <v>70.19</v>
      </c>
      <c r="AR294" s="11">
        <v>20.91</v>
      </c>
      <c r="AS294" s="11">
        <v>34.22</v>
      </c>
      <c r="AT294" s="346">
        <v>0.6</v>
      </c>
      <c r="AU294" s="16">
        <v>0.61</v>
      </c>
      <c r="AW294" s="16">
        <f t="shared" si="40"/>
        <v>1.0000000000000009E-2</v>
      </c>
      <c r="AX294" s="16"/>
      <c r="AY294" s="355">
        <f t="shared" si="41"/>
        <v>6.6592356687898091</v>
      </c>
    </row>
    <row r="295" spans="1:51" x14ac:dyDescent="0.25">
      <c r="B295" s="11">
        <v>111</v>
      </c>
      <c r="C295" s="11">
        <v>93.63</v>
      </c>
      <c r="D295" s="11">
        <v>189.8</v>
      </c>
      <c r="E295" s="11">
        <v>38.51</v>
      </c>
      <c r="F295" s="11">
        <v>55.09</v>
      </c>
      <c r="G295" s="346">
        <v>0.7</v>
      </c>
      <c r="H295" s="11">
        <v>0.7</v>
      </c>
      <c r="J295" s="16">
        <f t="shared" si="36"/>
        <v>0</v>
      </c>
      <c r="K295" s="16"/>
      <c r="L295" s="355">
        <f t="shared" si="37"/>
        <v>12.264331210191081</v>
      </c>
      <c r="O295" s="11">
        <v>195</v>
      </c>
      <c r="P295" s="11">
        <v>13.08</v>
      </c>
      <c r="Q295" s="11">
        <v>38.44</v>
      </c>
      <c r="R295" s="11">
        <v>14.29</v>
      </c>
      <c r="S295" s="11">
        <v>23.83</v>
      </c>
      <c r="T295" s="346">
        <v>0.57999999999999996</v>
      </c>
      <c r="U295" s="11">
        <v>0.6</v>
      </c>
      <c r="W295" s="16">
        <f t="shared" si="38"/>
        <v>2.0000000000000018E-2</v>
      </c>
      <c r="X295" s="16"/>
      <c r="Y295" s="355">
        <f t="shared" si="39"/>
        <v>4.5509554140127388</v>
      </c>
      <c r="AB295" s="11">
        <v>276</v>
      </c>
      <c r="AC295" s="11">
        <v>15.34</v>
      </c>
      <c r="AD295" s="11">
        <v>39.18</v>
      </c>
      <c r="AE295" s="11">
        <v>14.89</v>
      </c>
      <c r="AF295" s="11">
        <v>23.78</v>
      </c>
      <c r="AG295" s="346">
        <v>0.63</v>
      </c>
      <c r="AH295" s="11">
        <v>0.63</v>
      </c>
      <c r="AJ295" s="16">
        <f t="shared" si="42"/>
        <v>0</v>
      </c>
      <c r="AK295" s="16"/>
      <c r="AL295" s="355">
        <f t="shared" si="43"/>
        <v>4.7420382165605099</v>
      </c>
      <c r="AO295" s="11">
        <v>266</v>
      </c>
      <c r="AP295" s="11">
        <v>30.08</v>
      </c>
      <c r="AQ295" s="11">
        <v>51.61</v>
      </c>
      <c r="AR295" s="11">
        <v>21.03</v>
      </c>
      <c r="AS295" s="11">
        <v>26.98</v>
      </c>
      <c r="AT295" s="346">
        <v>0.76</v>
      </c>
      <c r="AU295" s="16">
        <v>0.78</v>
      </c>
      <c r="AW295" s="16">
        <f t="shared" si="40"/>
        <v>2.0000000000000018E-2</v>
      </c>
      <c r="AX295" s="16"/>
      <c r="AY295" s="355">
        <f t="shared" si="41"/>
        <v>6.6974522292993628</v>
      </c>
    </row>
    <row r="296" spans="1:51" x14ac:dyDescent="0.25">
      <c r="B296" s="11">
        <v>466</v>
      </c>
      <c r="C296" s="11">
        <v>87.68</v>
      </c>
      <c r="D296" s="11">
        <v>161.15</v>
      </c>
      <c r="E296" s="11">
        <v>40.229999999999997</v>
      </c>
      <c r="F296" s="11">
        <v>52.31</v>
      </c>
      <c r="G296" s="346">
        <v>0.74</v>
      </c>
      <c r="H296" s="11">
        <v>0.77</v>
      </c>
      <c r="J296" s="16">
        <f t="shared" si="36"/>
        <v>3.0000000000000027E-2</v>
      </c>
      <c r="K296" s="16"/>
      <c r="L296" s="355">
        <f t="shared" si="37"/>
        <v>12.812101910828025</v>
      </c>
      <c r="O296" s="11">
        <v>236</v>
      </c>
      <c r="P296" s="11">
        <v>13.23</v>
      </c>
      <c r="Q296" s="11">
        <v>42.34</v>
      </c>
      <c r="R296" s="11">
        <v>14.35</v>
      </c>
      <c r="S296" s="11">
        <v>25.19</v>
      </c>
      <c r="T296" s="346">
        <v>0.56000000000000005</v>
      </c>
      <c r="U296" s="11">
        <v>0.56999999999999995</v>
      </c>
      <c r="W296" s="16">
        <f t="shared" si="38"/>
        <v>9.9999999999998979E-3</v>
      </c>
      <c r="X296" s="16"/>
      <c r="Y296" s="355">
        <f t="shared" si="39"/>
        <v>4.5700636942675157</v>
      </c>
      <c r="AB296" s="11">
        <v>48</v>
      </c>
      <c r="AC296" s="11">
        <v>14.64</v>
      </c>
      <c r="AD296" s="11">
        <v>39.86</v>
      </c>
      <c r="AE296" s="11">
        <v>14.92</v>
      </c>
      <c r="AF296" s="11">
        <v>24.19</v>
      </c>
      <c r="AG296" s="346">
        <v>0.61</v>
      </c>
      <c r="AH296" s="11">
        <v>0.62</v>
      </c>
      <c r="AJ296" s="16">
        <f t="shared" si="42"/>
        <v>1.0000000000000009E-2</v>
      </c>
      <c r="AK296" s="16"/>
      <c r="AL296" s="355">
        <f t="shared" si="43"/>
        <v>4.7515923566878975</v>
      </c>
      <c r="AO296" s="11">
        <v>339</v>
      </c>
      <c r="AP296" s="11">
        <v>29.78</v>
      </c>
      <c r="AQ296" s="11">
        <v>48.76</v>
      </c>
      <c r="AR296" s="11">
        <v>21.12</v>
      </c>
      <c r="AS296" s="11">
        <v>26.58</v>
      </c>
      <c r="AT296" s="346">
        <v>0.78</v>
      </c>
      <c r="AU296" s="16">
        <v>0.79</v>
      </c>
      <c r="AW296" s="16">
        <f t="shared" si="40"/>
        <v>1.0000000000000009E-2</v>
      </c>
      <c r="AX296" s="16"/>
      <c r="AY296" s="355">
        <f t="shared" si="41"/>
        <v>6.7261146496815289</v>
      </c>
    </row>
    <row r="297" spans="1:51" x14ac:dyDescent="0.25">
      <c r="B297" s="11">
        <v>6</v>
      </c>
      <c r="C297" s="11">
        <v>95.59</v>
      </c>
      <c r="D297" s="11">
        <v>167.32</v>
      </c>
      <c r="E297" s="11">
        <v>40.31</v>
      </c>
      <c r="F297" s="11">
        <v>51.38</v>
      </c>
      <c r="G297" s="346">
        <v>0.76</v>
      </c>
      <c r="H297" s="11">
        <v>0.78</v>
      </c>
      <c r="J297" s="16">
        <f t="shared" si="36"/>
        <v>2.0000000000000018E-2</v>
      </c>
      <c r="K297" s="16"/>
      <c r="L297" s="355">
        <f t="shared" si="37"/>
        <v>12.837579617834395</v>
      </c>
      <c r="O297" s="11">
        <v>552</v>
      </c>
      <c r="P297" s="11">
        <v>13.09</v>
      </c>
      <c r="Q297" s="11">
        <v>49.6</v>
      </c>
      <c r="R297" s="11">
        <v>14.48</v>
      </c>
      <c r="S297" s="11">
        <v>27.2</v>
      </c>
      <c r="T297" s="346">
        <v>0.51</v>
      </c>
      <c r="U297" s="11">
        <v>0.53</v>
      </c>
      <c r="W297" s="16">
        <f t="shared" si="38"/>
        <v>2.0000000000000018E-2</v>
      </c>
      <c r="X297" s="16"/>
      <c r="Y297" s="355">
        <f t="shared" si="39"/>
        <v>4.6114649681528661</v>
      </c>
      <c r="AB297" s="11">
        <v>451</v>
      </c>
      <c r="AC297" s="11">
        <v>14.24</v>
      </c>
      <c r="AD297" s="11">
        <v>42.18</v>
      </c>
      <c r="AE297" s="11">
        <v>15.18</v>
      </c>
      <c r="AF297" s="11">
        <v>25.81</v>
      </c>
      <c r="AG297" s="346">
        <v>0.57999999999999996</v>
      </c>
      <c r="AH297" s="11">
        <v>0.59</v>
      </c>
      <c r="AJ297" s="16">
        <f t="shared" si="42"/>
        <v>1.0000000000000009E-2</v>
      </c>
      <c r="AK297" s="16"/>
      <c r="AL297" s="355">
        <f t="shared" si="43"/>
        <v>4.8343949044585983</v>
      </c>
      <c r="AO297" s="11">
        <v>77</v>
      </c>
      <c r="AP297" s="11">
        <v>25.01</v>
      </c>
      <c r="AQ297" s="11">
        <v>46.26</v>
      </c>
      <c r="AR297" s="11">
        <v>21.19</v>
      </c>
      <c r="AS297" s="11">
        <v>27.58</v>
      </c>
      <c r="AT297" s="346">
        <v>0.74</v>
      </c>
      <c r="AU297" s="16">
        <v>0.77</v>
      </c>
      <c r="AW297" s="16">
        <f t="shared" si="40"/>
        <v>3.0000000000000027E-2</v>
      </c>
      <c r="AX297" s="16"/>
      <c r="AY297" s="355">
        <f t="shared" si="41"/>
        <v>6.7484076433121016</v>
      </c>
    </row>
    <row r="298" spans="1:51" x14ac:dyDescent="0.25">
      <c r="O298" s="11">
        <v>263</v>
      </c>
      <c r="P298" s="11">
        <v>13.94</v>
      </c>
      <c r="Q298" s="11">
        <v>38.270000000000003</v>
      </c>
      <c r="R298" s="11">
        <v>14.62</v>
      </c>
      <c r="S298" s="11">
        <v>24.06</v>
      </c>
      <c r="T298" s="346">
        <v>0.6</v>
      </c>
      <c r="U298" s="11">
        <v>0.61</v>
      </c>
      <c r="W298" s="16">
        <f t="shared" si="38"/>
        <v>1.0000000000000009E-2</v>
      </c>
      <c r="X298" s="16"/>
      <c r="Y298" s="355">
        <f t="shared" si="39"/>
        <v>4.6560509554140124</v>
      </c>
      <c r="AB298" s="11">
        <v>298</v>
      </c>
      <c r="AC298" s="11">
        <v>13.99</v>
      </c>
      <c r="AD298" s="11">
        <v>37.49</v>
      </c>
      <c r="AE298" s="11">
        <v>15.27</v>
      </c>
      <c r="AF298" s="11">
        <v>24.12</v>
      </c>
      <c r="AG298" s="346">
        <v>0.61</v>
      </c>
      <c r="AH298" s="11">
        <v>0.63</v>
      </c>
      <c r="AJ298" s="16">
        <f t="shared" si="42"/>
        <v>2.0000000000000018E-2</v>
      </c>
      <c r="AK298" s="16"/>
      <c r="AL298" s="355">
        <f t="shared" si="43"/>
        <v>4.8630573248407636</v>
      </c>
      <c r="AO298" s="11">
        <v>297</v>
      </c>
      <c r="AP298" s="11">
        <v>31.02</v>
      </c>
      <c r="AQ298" s="11">
        <v>68.260000000000005</v>
      </c>
      <c r="AR298" s="11">
        <v>21.26</v>
      </c>
      <c r="AS298" s="11">
        <v>31.54</v>
      </c>
      <c r="AT298" s="346">
        <v>0.67</v>
      </c>
      <c r="AU298" s="16">
        <v>0.67</v>
      </c>
      <c r="AW298" s="16">
        <f t="shared" si="40"/>
        <v>0</v>
      </c>
      <c r="AX298" s="16"/>
      <c r="AY298" s="355">
        <f t="shared" si="41"/>
        <v>6.7707006369426752</v>
      </c>
    </row>
    <row r="299" spans="1:51" x14ac:dyDescent="0.25">
      <c r="A299" s="189" t="s">
        <v>18</v>
      </c>
      <c r="B299" s="11" t="s">
        <v>3</v>
      </c>
      <c r="C299" s="11" t="s">
        <v>4</v>
      </c>
      <c r="D299" s="11" t="s">
        <v>5</v>
      </c>
      <c r="E299" s="11" t="s">
        <v>6</v>
      </c>
      <c r="F299" s="11" t="s">
        <v>7</v>
      </c>
      <c r="G299" s="346" t="s">
        <v>8</v>
      </c>
      <c r="H299" s="11" t="s">
        <v>9</v>
      </c>
      <c r="J299" s="16" t="s">
        <v>10</v>
      </c>
      <c r="K299" s="16"/>
      <c r="L299" s="2" t="s">
        <v>167</v>
      </c>
      <c r="O299" s="11">
        <v>477</v>
      </c>
      <c r="P299" s="11">
        <v>13.14</v>
      </c>
      <c r="Q299" s="11">
        <v>41.64</v>
      </c>
      <c r="R299" s="11">
        <v>14.67</v>
      </c>
      <c r="S299" s="11">
        <v>25.11</v>
      </c>
      <c r="T299" s="346">
        <v>0.56000000000000005</v>
      </c>
      <c r="U299" s="11">
        <v>0.57999999999999996</v>
      </c>
      <c r="W299" s="16">
        <f t="shared" si="38"/>
        <v>1.9999999999999907E-2</v>
      </c>
      <c r="X299" s="16"/>
      <c r="Y299" s="355">
        <f t="shared" si="39"/>
        <v>4.6719745222929934</v>
      </c>
      <c r="AB299" s="11">
        <v>135</v>
      </c>
      <c r="AC299" s="11">
        <v>14.79</v>
      </c>
      <c r="AD299" s="11">
        <v>31.29</v>
      </c>
      <c r="AE299" s="11">
        <v>15.32</v>
      </c>
      <c r="AF299" s="11">
        <v>22.14</v>
      </c>
      <c r="AG299" s="346">
        <v>0.69</v>
      </c>
      <c r="AH299" s="11">
        <v>0.69</v>
      </c>
      <c r="AJ299" s="16">
        <f t="shared" si="42"/>
        <v>0</v>
      </c>
      <c r="AK299" s="16"/>
      <c r="AL299" s="355">
        <f t="shared" si="43"/>
        <v>4.8789808917197455</v>
      </c>
      <c r="AO299" s="11">
        <v>174</v>
      </c>
      <c r="AP299" s="11">
        <v>28.76</v>
      </c>
      <c r="AQ299" s="11">
        <v>62.73</v>
      </c>
      <c r="AR299" s="11">
        <v>21.32</v>
      </c>
      <c r="AS299" s="11">
        <v>30.58</v>
      </c>
      <c r="AT299" s="346">
        <v>0.68</v>
      </c>
      <c r="AU299" s="16">
        <v>0.7</v>
      </c>
      <c r="AW299" s="16">
        <f t="shared" si="40"/>
        <v>1.9999999999999907E-2</v>
      </c>
      <c r="AX299" s="16"/>
      <c r="AY299" s="355">
        <f t="shared" si="41"/>
        <v>6.7898089171974521</v>
      </c>
    </row>
    <row r="300" spans="1:51" x14ac:dyDescent="0.25">
      <c r="A300" s="189" t="s">
        <v>221</v>
      </c>
      <c r="B300" s="11">
        <v>83</v>
      </c>
      <c r="C300" s="11">
        <v>1.5</v>
      </c>
      <c r="D300" s="11">
        <v>5.46</v>
      </c>
      <c r="E300" s="11">
        <v>5</v>
      </c>
      <c r="F300" s="11">
        <v>9.6199999999999992</v>
      </c>
      <c r="G300" s="346">
        <v>0.52</v>
      </c>
      <c r="H300" s="11">
        <v>0.52</v>
      </c>
      <c r="J300" s="16">
        <f t="shared" ref="J300:J363" si="44">H300-G300</f>
        <v>0</v>
      </c>
      <c r="K300" s="16"/>
      <c r="L300" s="355">
        <f t="shared" ref="L300:L363" si="45">E300/3.14</f>
        <v>1.592356687898089</v>
      </c>
      <c r="O300" s="11">
        <v>407</v>
      </c>
      <c r="P300" s="11">
        <v>13.95</v>
      </c>
      <c r="Q300" s="11">
        <v>37.270000000000003</v>
      </c>
      <c r="R300" s="11">
        <v>14.69</v>
      </c>
      <c r="S300" s="11">
        <v>24.21</v>
      </c>
      <c r="T300" s="346">
        <v>0.61</v>
      </c>
      <c r="U300" s="11">
        <v>0.61</v>
      </c>
      <c r="W300" s="16">
        <f t="shared" si="38"/>
        <v>0</v>
      </c>
      <c r="X300" s="16"/>
      <c r="Y300" s="355">
        <f t="shared" si="39"/>
        <v>4.6783439490445859</v>
      </c>
      <c r="AB300" s="11">
        <v>158</v>
      </c>
      <c r="AC300" s="11">
        <v>15.49</v>
      </c>
      <c r="AD300" s="11">
        <v>29.98</v>
      </c>
      <c r="AE300" s="11">
        <v>15.4</v>
      </c>
      <c r="AF300" s="11">
        <v>21.12</v>
      </c>
      <c r="AG300" s="346">
        <v>0.72</v>
      </c>
      <c r="AH300" s="11">
        <v>0.73</v>
      </c>
      <c r="AJ300" s="16">
        <f t="shared" si="42"/>
        <v>1.0000000000000009E-2</v>
      </c>
      <c r="AK300" s="16"/>
      <c r="AL300" s="355">
        <f t="shared" si="43"/>
        <v>4.9044585987261149</v>
      </c>
      <c r="AO300" s="11">
        <v>137</v>
      </c>
      <c r="AP300" s="11">
        <v>21.96</v>
      </c>
      <c r="AQ300" s="11">
        <v>69.41</v>
      </c>
      <c r="AR300" s="11">
        <v>21.4</v>
      </c>
      <c r="AS300" s="11">
        <v>41.36</v>
      </c>
      <c r="AT300" s="346">
        <v>0.56000000000000005</v>
      </c>
      <c r="AU300" s="16">
        <v>0.52</v>
      </c>
      <c r="AW300" s="16">
        <f t="shared" si="40"/>
        <v>-4.0000000000000036E-2</v>
      </c>
      <c r="AX300" s="16"/>
      <c r="AY300" s="355">
        <f t="shared" si="41"/>
        <v>6.8152866242038206</v>
      </c>
    </row>
    <row r="301" spans="1:51" x14ac:dyDescent="0.25">
      <c r="B301" s="11">
        <v>77</v>
      </c>
      <c r="C301" s="11">
        <v>3.46</v>
      </c>
      <c r="D301" s="11">
        <v>10.87</v>
      </c>
      <c r="E301" s="11">
        <v>7.41</v>
      </c>
      <c r="F301" s="11">
        <v>12.82</v>
      </c>
      <c r="G301" s="346">
        <v>0.56000000000000005</v>
      </c>
      <c r="H301" s="11">
        <v>0.57999999999999996</v>
      </c>
      <c r="J301" s="16">
        <f t="shared" si="44"/>
        <v>1.9999999999999907E-2</v>
      </c>
      <c r="K301" s="16"/>
      <c r="L301" s="355">
        <f t="shared" si="45"/>
        <v>2.3598726114649682</v>
      </c>
      <c r="O301" s="11">
        <v>225</v>
      </c>
      <c r="P301" s="11">
        <v>14.63</v>
      </c>
      <c r="Q301" s="11">
        <v>49.3</v>
      </c>
      <c r="R301" s="11">
        <v>14.71</v>
      </c>
      <c r="S301" s="11">
        <v>27.21</v>
      </c>
      <c r="T301" s="346">
        <v>0.54</v>
      </c>
      <c r="U301" s="11">
        <v>0.54</v>
      </c>
      <c r="W301" s="16">
        <f t="shared" si="38"/>
        <v>0</v>
      </c>
      <c r="X301" s="16"/>
      <c r="Y301" s="355">
        <f t="shared" si="39"/>
        <v>4.6847133757961785</v>
      </c>
      <c r="AB301" s="11">
        <v>188</v>
      </c>
      <c r="AC301" s="11">
        <v>16.43</v>
      </c>
      <c r="AD301" s="11">
        <v>45.22</v>
      </c>
      <c r="AE301" s="11">
        <v>15.4</v>
      </c>
      <c r="AF301" s="11">
        <v>25.41</v>
      </c>
      <c r="AG301" s="346">
        <v>0.6</v>
      </c>
      <c r="AH301" s="11">
        <v>0.61</v>
      </c>
      <c r="AJ301" s="16">
        <f t="shared" si="42"/>
        <v>1.0000000000000009E-2</v>
      </c>
      <c r="AK301" s="16"/>
      <c r="AL301" s="355">
        <f t="shared" si="43"/>
        <v>4.9044585987261149</v>
      </c>
      <c r="AO301" s="11">
        <v>155</v>
      </c>
      <c r="AP301" s="11">
        <v>30.58</v>
      </c>
      <c r="AQ301" s="11">
        <v>53.77</v>
      </c>
      <c r="AR301" s="11">
        <v>21.4</v>
      </c>
      <c r="AS301" s="11">
        <v>28.27</v>
      </c>
      <c r="AT301" s="346">
        <v>0.75</v>
      </c>
      <c r="AU301" s="16">
        <v>0.76</v>
      </c>
      <c r="AW301" s="16">
        <f t="shared" si="40"/>
        <v>1.0000000000000009E-2</v>
      </c>
      <c r="AX301" s="16"/>
      <c r="AY301" s="355">
        <f t="shared" si="41"/>
        <v>6.8152866242038206</v>
      </c>
    </row>
    <row r="302" spans="1:51" x14ac:dyDescent="0.25">
      <c r="B302" s="11">
        <v>85</v>
      </c>
      <c r="C302" s="11">
        <v>3.76</v>
      </c>
      <c r="D302" s="11">
        <v>28.65</v>
      </c>
      <c r="E302" s="11">
        <v>8.07</v>
      </c>
      <c r="F302" s="11">
        <v>20.67</v>
      </c>
      <c r="G302" s="346">
        <v>0.36</v>
      </c>
      <c r="H302" s="11">
        <v>0.39</v>
      </c>
      <c r="J302" s="16">
        <f t="shared" si="44"/>
        <v>3.0000000000000027E-2</v>
      </c>
      <c r="K302" s="16"/>
      <c r="L302" s="355">
        <f t="shared" si="45"/>
        <v>2.5700636942675161</v>
      </c>
      <c r="O302" s="11">
        <v>400</v>
      </c>
      <c r="P302" s="11">
        <v>13.87</v>
      </c>
      <c r="Q302" s="11">
        <v>49.92</v>
      </c>
      <c r="R302" s="11">
        <v>14.79</v>
      </c>
      <c r="S302" s="11">
        <v>27.68</v>
      </c>
      <c r="T302" s="346">
        <v>0.53</v>
      </c>
      <c r="U302" s="11">
        <v>0.53</v>
      </c>
      <c r="W302" s="16">
        <f t="shared" si="38"/>
        <v>0</v>
      </c>
      <c r="X302" s="16"/>
      <c r="Y302" s="355">
        <f t="shared" si="39"/>
        <v>4.7101910828025471</v>
      </c>
      <c r="AB302" s="11">
        <v>236</v>
      </c>
      <c r="AC302" s="11">
        <v>16.38</v>
      </c>
      <c r="AD302" s="11">
        <v>59.47</v>
      </c>
      <c r="AE302" s="11">
        <v>15.41</v>
      </c>
      <c r="AF302" s="11">
        <v>33.04</v>
      </c>
      <c r="AG302" s="346">
        <v>0.52</v>
      </c>
      <c r="AH302" s="11">
        <v>0.47</v>
      </c>
      <c r="AJ302" s="16">
        <f t="shared" si="42"/>
        <v>-5.0000000000000044E-2</v>
      </c>
      <c r="AK302" s="16"/>
      <c r="AL302" s="355">
        <f t="shared" si="43"/>
        <v>4.9076433121019107</v>
      </c>
      <c r="AO302" s="11">
        <v>50</v>
      </c>
      <c r="AP302" s="11">
        <v>32.31</v>
      </c>
      <c r="AQ302" s="11">
        <v>74.14</v>
      </c>
      <c r="AR302" s="11">
        <v>21.41</v>
      </c>
      <c r="AS302" s="11">
        <v>32.24</v>
      </c>
      <c r="AT302" s="346">
        <v>0.66</v>
      </c>
      <c r="AU302" s="16">
        <v>0.66</v>
      </c>
      <c r="AW302" s="16">
        <f t="shared" si="40"/>
        <v>0</v>
      </c>
      <c r="AX302" s="16"/>
      <c r="AY302" s="355">
        <f t="shared" si="41"/>
        <v>6.8184713375796173</v>
      </c>
    </row>
    <row r="303" spans="1:51" x14ac:dyDescent="0.25">
      <c r="B303" s="11">
        <v>9</v>
      </c>
      <c r="C303" s="11">
        <v>4.72</v>
      </c>
      <c r="D303" s="11">
        <v>16.25</v>
      </c>
      <c r="E303" s="11">
        <v>8.1</v>
      </c>
      <c r="F303" s="11">
        <v>16.41</v>
      </c>
      <c r="G303" s="346">
        <v>0.54</v>
      </c>
      <c r="H303" s="11">
        <v>0.49</v>
      </c>
      <c r="J303" s="16">
        <f t="shared" si="44"/>
        <v>-5.0000000000000044E-2</v>
      </c>
      <c r="K303" s="16"/>
      <c r="L303" s="355">
        <f t="shared" si="45"/>
        <v>2.5796178343949041</v>
      </c>
      <c r="O303" s="11">
        <v>522</v>
      </c>
      <c r="P303" s="11">
        <v>15.39</v>
      </c>
      <c r="Q303" s="11">
        <v>46.28</v>
      </c>
      <c r="R303" s="11">
        <v>14.84</v>
      </c>
      <c r="S303" s="11">
        <v>25.58</v>
      </c>
      <c r="T303" s="346">
        <v>0.57999999999999996</v>
      </c>
      <c r="U303" s="11">
        <v>0.57999999999999996</v>
      </c>
      <c r="W303" s="16">
        <f t="shared" si="38"/>
        <v>0</v>
      </c>
      <c r="X303" s="16"/>
      <c r="Y303" s="355">
        <f t="shared" si="39"/>
        <v>4.7261146496815281</v>
      </c>
      <c r="AB303" s="11">
        <v>345</v>
      </c>
      <c r="AC303" s="11">
        <v>14</v>
      </c>
      <c r="AD303" s="11">
        <v>51.4</v>
      </c>
      <c r="AE303" s="11">
        <v>15.42</v>
      </c>
      <c r="AF303" s="11">
        <v>28.71</v>
      </c>
      <c r="AG303" s="346">
        <v>0.52</v>
      </c>
      <c r="AH303" s="11">
        <v>0.54</v>
      </c>
      <c r="AJ303" s="16">
        <f t="shared" si="42"/>
        <v>2.0000000000000018E-2</v>
      </c>
      <c r="AK303" s="16"/>
      <c r="AL303" s="355">
        <f t="shared" si="43"/>
        <v>4.9108280254777066</v>
      </c>
      <c r="AO303" s="11">
        <v>145</v>
      </c>
      <c r="AP303" s="11">
        <v>28.92</v>
      </c>
      <c r="AQ303" s="11">
        <v>73.69</v>
      </c>
      <c r="AR303" s="11">
        <v>21.48</v>
      </c>
      <c r="AS303" s="11">
        <v>33.590000000000003</v>
      </c>
      <c r="AT303" s="346">
        <v>0.63</v>
      </c>
      <c r="AU303" s="16">
        <v>0.64</v>
      </c>
      <c r="AW303" s="16">
        <f t="shared" si="40"/>
        <v>1.0000000000000009E-2</v>
      </c>
      <c r="AX303" s="16"/>
      <c r="AY303" s="355">
        <f t="shared" si="41"/>
        <v>6.8407643312101909</v>
      </c>
    </row>
    <row r="304" spans="1:51" x14ac:dyDescent="0.25">
      <c r="B304" s="11">
        <v>122</v>
      </c>
      <c r="C304" s="11">
        <v>3.18</v>
      </c>
      <c r="D304" s="11">
        <v>13.87</v>
      </c>
      <c r="E304" s="11">
        <v>8.18</v>
      </c>
      <c r="F304" s="11">
        <v>15.77</v>
      </c>
      <c r="G304" s="346">
        <v>0.48</v>
      </c>
      <c r="H304" s="11">
        <v>0.52</v>
      </c>
      <c r="J304" s="16">
        <f t="shared" si="44"/>
        <v>4.0000000000000036E-2</v>
      </c>
      <c r="K304" s="16"/>
      <c r="L304" s="355">
        <f t="shared" si="45"/>
        <v>2.6050955414012735</v>
      </c>
      <c r="O304" s="11">
        <v>268</v>
      </c>
      <c r="P304" s="11">
        <v>15.16</v>
      </c>
      <c r="Q304" s="11">
        <v>60.29</v>
      </c>
      <c r="R304" s="11">
        <v>14.95</v>
      </c>
      <c r="S304" s="11">
        <v>29.67</v>
      </c>
      <c r="T304" s="346">
        <v>0.5</v>
      </c>
      <c r="U304" s="11">
        <v>0.5</v>
      </c>
      <c r="W304" s="16">
        <f t="shared" si="38"/>
        <v>0</v>
      </c>
      <c r="X304" s="16"/>
      <c r="Y304" s="355">
        <f t="shared" si="39"/>
        <v>4.7611464968152859</v>
      </c>
      <c r="AB304" s="11">
        <v>362</v>
      </c>
      <c r="AC304" s="11">
        <v>15.23</v>
      </c>
      <c r="AD304" s="11">
        <v>53.45</v>
      </c>
      <c r="AE304" s="11">
        <v>15.45</v>
      </c>
      <c r="AF304" s="11">
        <v>27.9</v>
      </c>
      <c r="AG304" s="346">
        <v>0.53</v>
      </c>
      <c r="AH304" s="11">
        <v>0.55000000000000004</v>
      </c>
      <c r="AJ304" s="16">
        <f t="shared" si="42"/>
        <v>2.0000000000000018E-2</v>
      </c>
      <c r="AK304" s="16"/>
      <c r="AL304" s="355">
        <f t="shared" si="43"/>
        <v>4.920382165605095</v>
      </c>
      <c r="AO304" s="11">
        <v>378</v>
      </c>
      <c r="AP304" s="11">
        <v>27.14</v>
      </c>
      <c r="AQ304" s="11">
        <v>75.459999999999994</v>
      </c>
      <c r="AR304" s="11">
        <v>21.48</v>
      </c>
      <c r="AS304" s="11">
        <v>36.83</v>
      </c>
      <c r="AT304" s="346">
        <v>0.6</v>
      </c>
      <c r="AU304" s="16">
        <v>0.57999999999999996</v>
      </c>
      <c r="AW304" s="16">
        <f t="shared" si="40"/>
        <v>-2.0000000000000018E-2</v>
      </c>
      <c r="AX304" s="16"/>
      <c r="AY304" s="355">
        <f t="shared" si="41"/>
        <v>6.8407643312101909</v>
      </c>
    </row>
    <row r="305" spans="2:51" x14ac:dyDescent="0.25">
      <c r="B305" s="11">
        <v>75</v>
      </c>
      <c r="C305" s="11">
        <v>4.8899999999999997</v>
      </c>
      <c r="D305" s="11">
        <v>12.14</v>
      </c>
      <c r="E305" s="11">
        <v>8.8800000000000008</v>
      </c>
      <c r="F305" s="11">
        <v>13.94</v>
      </c>
      <c r="G305" s="346">
        <v>0.63</v>
      </c>
      <c r="H305" s="11">
        <v>0.64</v>
      </c>
      <c r="J305" s="16">
        <f t="shared" si="44"/>
        <v>1.0000000000000009E-2</v>
      </c>
      <c r="K305" s="16"/>
      <c r="L305" s="355">
        <f t="shared" si="45"/>
        <v>2.8280254777070066</v>
      </c>
      <c r="O305" s="11">
        <v>438</v>
      </c>
      <c r="P305" s="11">
        <v>15.43</v>
      </c>
      <c r="Q305" s="11">
        <v>50.14</v>
      </c>
      <c r="R305" s="11">
        <v>14.95</v>
      </c>
      <c r="S305" s="11">
        <v>26.7</v>
      </c>
      <c r="T305" s="346">
        <v>0.55000000000000004</v>
      </c>
      <c r="U305" s="11">
        <v>0.56000000000000005</v>
      </c>
      <c r="W305" s="16">
        <f t="shared" si="38"/>
        <v>1.0000000000000009E-2</v>
      </c>
      <c r="X305" s="16"/>
      <c r="Y305" s="355">
        <f t="shared" si="39"/>
        <v>4.7611464968152859</v>
      </c>
      <c r="AB305" s="11">
        <v>69</v>
      </c>
      <c r="AC305" s="11">
        <v>16.350000000000001</v>
      </c>
      <c r="AD305" s="11">
        <v>38.36</v>
      </c>
      <c r="AE305" s="11">
        <v>15.47</v>
      </c>
      <c r="AF305" s="11">
        <v>23.81</v>
      </c>
      <c r="AG305" s="346">
        <v>0.65</v>
      </c>
      <c r="AH305" s="11">
        <v>0.65</v>
      </c>
      <c r="AJ305" s="16">
        <f t="shared" si="42"/>
        <v>0</v>
      </c>
      <c r="AK305" s="16"/>
      <c r="AL305" s="355">
        <f t="shared" si="43"/>
        <v>4.9267515923566876</v>
      </c>
      <c r="AO305" s="11">
        <v>382</v>
      </c>
      <c r="AP305" s="11">
        <v>32.770000000000003</v>
      </c>
      <c r="AQ305" s="11">
        <v>75.489999999999995</v>
      </c>
      <c r="AR305" s="11">
        <v>21.58</v>
      </c>
      <c r="AS305" s="11">
        <v>33.11</v>
      </c>
      <c r="AT305" s="346">
        <v>0.66</v>
      </c>
      <c r="AU305" s="16">
        <v>0.65</v>
      </c>
      <c r="AW305" s="16">
        <f t="shared" si="40"/>
        <v>-1.0000000000000009E-2</v>
      </c>
      <c r="AX305" s="16"/>
      <c r="AY305" s="355">
        <f t="shared" si="41"/>
        <v>6.872611464968152</v>
      </c>
    </row>
    <row r="306" spans="2:51" x14ac:dyDescent="0.25">
      <c r="B306" s="11">
        <v>90</v>
      </c>
      <c r="C306" s="11">
        <v>4.72</v>
      </c>
      <c r="D306" s="11">
        <v>13.79</v>
      </c>
      <c r="E306" s="11">
        <v>9.5299999999999994</v>
      </c>
      <c r="F306" s="11">
        <v>15.04</v>
      </c>
      <c r="G306" s="346">
        <v>0.57999999999999996</v>
      </c>
      <c r="H306" s="11">
        <v>0.63</v>
      </c>
      <c r="J306" s="16">
        <f t="shared" si="44"/>
        <v>5.0000000000000044E-2</v>
      </c>
      <c r="K306" s="16"/>
      <c r="L306" s="355">
        <f t="shared" si="45"/>
        <v>3.0350318471337578</v>
      </c>
      <c r="O306" s="11">
        <v>489</v>
      </c>
      <c r="P306" s="11">
        <v>14.6</v>
      </c>
      <c r="Q306" s="11">
        <v>47.92</v>
      </c>
      <c r="R306" s="11">
        <v>14.97</v>
      </c>
      <c r="S306" s="11">
        <v>26.46</v>
      </c>
      <c r="T306" s="346">
        <v>0.55000000000000004</v>
      </c>
      <c r="U306" s="11">
        <v>0.56999999999999995</v>
      </c>
      <c r="W306" s="16">
        <f t="shared" si="38"/>
        <v>1.9999999999999907E-2</v>
      </c>
      <c r="X306" s="16"/>
      <c r="Y306" s="355">
        <f t="shared" si="39"/>
        <v>4.7675159235668794</v>
      </c>
      <c r="AB306" s="11">
        <v>138</v>
      </c>
      <c r="AC306" s="11">
        <v>16.079999999999998</v>
      </c>
      <c r="AD306" s="11">
        <v>52.76</v>
      </c>
      <c r="AE306" s="11">
        <v>15.53</v>
      </c>
      <c r="AF306" s="11">
        <v>27.85</v>
      </c>
      <c r="AG306" s="346">
        <v>0.55000000000000004</v>
      </c>
      <c r="AH306" s="11">
        <v>0.56000000000000005</v>
      </c>
      <c r="AJ306" s="16">
        <f t="shared" si="42"/>
        <v>1.0000000000000009E-2</v>
      </c>
      <c r="AK306" s="16"/>
      <c r="AL306" s="355">
        <f t="shared" si="43"/>
        <v>4.9458598726114644</v>
      </c>
      <c r="AO306" s="11">
        <v>171</v>
      </c>
      <c r="AP306" s="11">
        <v>30.42</v>
      </c>
      <c r="AQ306" s="11">
        <v>97.08</v>
      </c>
      <c r="AR306" s="11">
        <v>21.61</v>
      </c>
      <c r="AS306" s="11">
        <v>40.51</v>
      </c>
      <c r="AT306" s="346">
        <v>0.56000000000000005</v>
      </c>
      <c r="AU306" s="16">
        <v>0.53</v>
      </c>
      <c r="AW306" s="16">
        <f t="shared" si="40"/>
        <v>-3.0000000000000027E-2</v>
      </c>
      <c r="AX306" s="16"/>
      <c r="AY306" s="355">
        <f t="shared" si="41"/>
        <v>6.8821656050955413</v>
      </c>
    </row>
    <row r="307" spans="2:51" x14ac:dyDescent="0.25">
      <c r="B307" s="11">
        <v>84</v>
      </c>
      <c r="C307" s="11">
        <v>6.16</v>
      </c>
      <c r="D307" s="11">
        <v>20.11</v>
      </c>
      <c r="E307" s="11">
        <v>10.3</v>
      </c>
      <c r="F307" s="11">
        <v>18.38</v>
      </c>
      <c r="G307" s="346">
        <v>0.55000000000000004</v>
      </c>
      <c r="H307" s="11">
        <v>0.56000000000000005</v>
      </c>
      <c r="J307" s="16">
        <f t="shared" si="44"/>
        <v>1.0000000000000009E-2</v>
      </c>
      <c r="K307" s="16"/>
      <c r="L307" s="355">
        <f t="shared" si="45"/>
        <v>3.2802547770700636</v>
      </c>
      <c r="O307" s="11">
        <v>540</v>
      </c>
      <c r="P307" s="11">
        <v>14.52</v>
      </c>
      <c r="Q307" s="11">
        <v>34.11</v>
      </c>
      <c r="R307" s="11">
        <v>15.03</v>
      </c>
      <c r="S307" s="11">
        <v>22.35</v>
      </c>
      <c r="T307" s="346">
        <v>0.65</v>
      </c>
      <c r="U307" s="11">
        <v>0.67</v>
      </c>
      <c r="W307" s="16">
        <f t="shared" si="38"/>
        <v>2.0000000000000018E-2</v>
      </c>
      <c r="X307" s="16"/>
      <c r="Y307" s="355">
        <f t="shared" si="39"/>
        <v>4.7866242038216553</v>
      </c>
      <c r="AB307" s="11">
        <v>343</v>
      </c>
      <c r="AC307" s="11">
        <v>16.18</v>
      </c>
      <c r="AD307" s="11">
        <v>55.41</v>
      </c>
      <c r="AE307" s="11">
        <v>15.57</v>
      </c>
      <c r="AF307" s="11">
        <v>29.58</v>
      </c>
      <c r="AG307" s="346">
        <v>0.54</v>
      </c>
      <c r="AH307" s="11">
        <v>0.53</v>
      </c>
      <c r="AJ307" s="16">
        <f t="shared" si="42"/>
        <v>-1.0000000000000009E-2</v>
      </c>
      <c r="AK307" s="16"/>
      <c r="AL307" s="355">
        <f t="shared" si="43"/>
        <v>4.9585987261146496</v>
      </c>
      <c r="AO307" s="11">
        <v>19</v>
      </c>
      <c r="AP307" s="11">
        <v>29.11</v>
      </c>
      <c r="AQ307" s="11">
        <v>64.489999999999995</v>
      </c>
      <c r="AR307" s="11">
        <v>21.64</v>
      </c>
      <c r="AS307" s="11">
        <v>31.27</v>
      </c>
      <c r="AT307" s="346">
        <v>0.67</v>
      </c>
      <c r="AU307" s="16">
        <v>0.69</v>
      </c>
      <c r="AW307" s="16">
        <f t="shared" si="40"/>
        <v>1.9999999999999907E-2</v>
      </c>
      <c r="AX307" s="16"/>
      <c r="AY307" s="355">
        <f t="shared" si="41"/>
        <v>6.8917197452229297</v>
      </c>
    </row>
    <row r="308" spans="2:51" x14ac:dyDescent="0.25">
      <c r="B308" s="11">
        <v>13</v>
      </c>
      <c r="C308" s="11">
        <v>7.54</v>
      </c>
      <c r="D308" s="11">
        <v>23.17</v>
      </c>
      <c r="E308" s="11">
        <v>11.26</v>
      </c>
      <c r="F308" s="11">
        <v>21.54</v>
      </c>
      <c r="G308" s="346">
        <v>0.56999999999999995</v>
      </c>
      <c r="H308" s="11">
        <v>0.52</v>
      </c>
      <c r="J308" s="16">
        <f t="shared" si="44"/>
        <v>-4.9999999999999933E-2</v>
      </c>
      <c r="K308" s="16"/>
      <c r="L308" s="355">
        <f t="shared" si="45"/>
        <v>3.5859872611464967</v>
      </c>
      <c r="O308" s="11">
        <v>381</v>
      </c>
      <c r="P308" s="11">
        <v>16.010000000000002</v>
      </c>
      <c r="Q308" s="11">
        <v>44.99</v>
      </c>
      <c r="R308" s="11">
        <v>15.1</v>
      </c>
      <c r="S308" s="11">
        <v>25.45</v>
      </c>
      <c r="T308" s="346">
        <v>0.6</v>
      </c>
      <c r="U308" s="11">
        <v>0.59</v>
      </c>
      <c r="W308" s="16">
        <f t="shared" si="38"/>
        <v>-1.0000000000000009E-2</v>
      </c>
      <c r="X308" s="16"/>
      <c r="Y308" s="355">
        <f t="shared" si="39"/>
        <v>4.8089171974522289</v>
      </c>
      <c r="AB308" s="11">
        <v>380</v>
      </c>
      <c r="AC308" s="11">
        <v>16.399999999999999</v>
      </c>
      <c r="AD308" s="11">
        <v>36.28</v>
      </c>
      <c r="AE308" s="11">
        <v>15.57</v>
      </c>
      <c r="AF308" s="11">
        <v>23.25</v>
      </c>
      <c r="AG308" s="346">
        <v>0.67</v>
      </c>
      <c r="AH308" s="11">
        <v>0.67</v>
      </c>
      <c r="AJ308" s="16">
        <f t="shared" si="42"/>
        <v>0</v>
      </c>
      <c r="AK308" s="16"/>
      <c r="AL308" s="355">
        <f t="shared" si="43"/>
        <v>4.9585987261146496</v>
      </c>
      <c r="AO308" s="11">
        <v>260</v>
      </c>
      <c r="AP308" s="11">
        <v>28.8</v>
      </c>
      <c r="AQ308" s="11">
        <v>71.900000000000006</v>
      </c>
      <c r="AR308" s="11">
        <v>21.67</v>
      </c>
      <c r="AS308" s="11">
        <v>33.97</v>
      </c>
      <c r="AT308" s="346">
        <v>0.63</v>
      </c>
      <c r="AU308" s="16">
        <v>0.64</v>
      </c>
      <c r="AW308" s="16">
        <f t="shared" si="40"/>
        <v>1.0000000000000009E-2</v>
      </c>
      <c r="AX308" s="16"/>
      <c r="AY308" s="355">
        <f t="shared" si="41"/>
        <v>6.901273885350319</v>
      </c>
    </row>
    <row r="309" spans="2:51" x14ac:dyDescent="0.25">
      <c r="B309" s="11">
        <v>87</v>
      </c>
      <c r="C309" s="11">
        <v>7.62</v>
      </c>
      <c r="D309" s="11">
        <v>39.630000000000003</v>
      </c>
      <c r="E309" s="11">
        <v>11.49</v>
      </c>
      <c r="F309" s="11">
        <v>26.49</v>
      </c>
      <c r="G309" s="346">
        <v>0.44</v>
      </c>
      <c r="H309" s="11">
        <v>0.43</v>
      </c>
      <c r="J309" s="16">
        <f t="shared" si="44"/>
        <v>-1.0000000000000009E-2</v>
      </c>
      <c r="K309" s="16"/>
      <c r="L309" s="355">
        <f t="shared" si="45"/>
        <v>3.6592356687898087</v>
      </c>
      <c r="O309" s="11">
        <v>501</v>
      </c>
      <c r="P309" s="11">
        <v>16.010000000000002</v>
      </c>
      <c r="Q309" s="11">
        <v>46.66</v>
      </c>
      <c r="R309" s="11">
        <v>15.32</v>
      </c>
      <c r="S309" s="11">
        <v>25.77</v>
      </c>
      <c r="T309" s="346">
        <v>0.59</v>
      </c>
      <c r="U309" s="11">
        <v>0.59</v>
      </c>
      <c r="W309" s="16">
        <f t="shared" si="38"/>
        <v>0</v>
      </c>
      <c r="X309" s="16"/>
      <c r="Y309" s="355">
        <f t="shared" si="39"/>
        <v>4.8789808917197455</v>
      </c>
      <c r="AB309" s="11">
        <v>200</v>
      </c>
      <c r="AC309" s="11">
        <v>15.65</v>
      </c>
      <c r="AD309" s="11">
        <v>46.02</v>
      </c>
      <c r="AE309" s="11">
        <v>15.72</v>
      </c>
      <c r="AF309" s="11">
        <v>25.91</v>
      </c>
      <c r="AG309" s="346">
        <v>0.57999999999999996</v>
      </c>
      <c r="AH309" s="11">
        <v>0.61</v>
      </c>
      <c r="AJ309" s="16">
        <f t="shared" si="42"/>
        <v>3.0000000000000027E-2</v>
      </c>
      <c r="AK309" s="16"/>
      <c r="AL309" s="355">
        <f t="shared" si="43"/>
        <v>5.0063694267515926</v>
      </c>
      <c r="AO309" s="11">
        <v>331</v>
      </c>
      <c r="AP309" s="11">
        <v>26.06</v>
      </c>
      <c r="AQ309" s="11">
        <v>75.58</v>
      </c>
      <c r="AR309" s="11">
        <v>21.71</v>
      </c>
      <c r="AS309" s="11">
        <v>35.15</v>
      </c>
      <c r="AT309" s="346">
        <v>0.59</v>
      </c>
      <c r="AU309" s="16">
        <v>0.62</v>
      </c>
      <c r="AW309" s="16">
        <f t="shared" si="40"/>
        <v>3.0000000000000027E-2</v>
      </c>
      <c r="AX309" s="16"/>
      <c r="AY309" s="355">
        <f t="shared" si="41"/>
        <v>6.9140127388535033</v>
      </c>
    </row>
    <row r="310" spans="2:51" x14ac:dyDescent="0.25">
      <c r="B310" s="11">
        <v>71</v>
      </c>
      <c r="C310" s="11">
        <v>7.93</v>
      </c>
      <c r="D310" s="11">
        <v>16.350000000000001</v>
      </c>
      <c r="E310" s="11">
        <v>11.76</v>
      </c>
      <c r="F310" s="11">
        <v>16.309999999999999</v>
      </c>
      <c r="G310" s="346">
        <v>0.7</v>
      </c>
      <c r="H310" s="11">
        <v>0.72</v>
      </c>
      <c r="J310" s="16">
        <f t="shared" si="44"/>
        <v>2.0000000000000018E-2</v>
      </c>
      <c r="K310" s="16"/>
      <c r="L310" s="355">
        <f t="shared" si="45"/>
        <v>3.7452229299363053</v>
      </c>
      <c r="O310" s="11">
        <v>592</v>
      </c>
      <c r="P310" s="11">
        <v>16.32</v>
      </c>
      <c r="Q310" s="11">
        <v>52.8</v>
      </c>
      <c r="R310" s="11">
        <v>15.36</v>
      </c>
      <c r="S310" s="11">
        <v>27.38</v>
      </c>
      <c r="T310" s="346">
        <v>0.56000000000000005</v>
      </c>
      <c r="U310" s="11">
        <v>0.56000000000000005</v>
      </c>
      <c r="W310" s="16">
        <f t="shared" si="38"/>
        <v>0</v>
      </c>
      <c r="X310" s="16"/>
      <c r="Y310" s="355">
        <f t="shared" si="39"/>
        <v>4.8917197452229297</v>
      </c>
      <c r="AB310" s="11">
        <v>13</v>
      </c>
      <c r="AC310" s="11">
        <v>16.18</v>
      </c>
      <c r="AD310" s="11">
        <v>41.89</v>
      </c>
      <c r="AE310" s="11">
        <v>15.76</v>
      </c>
      <c r="AF310" s="11">
        <v>24.98</v>
      </c>
      <c r="AG310" s="346">
        <v>0.62</v>
      </c>
      <c r="AH310" s="11">
        <v>0.63</v>
      </c>
      <c r="AJ310" s="16">
        <f t="shared" si="42"/>
        <v>1.0000000000000009E-2</v>
      </c>
      <c r="AK310" s="16"/>
      <c r="AL310" s="355">
        <f t="shared" si="43"/>
        <v>5.0191082802547768</v>
      </c>
      <c r="AO310" s="11">
        <v>434</v>
      </c>
      <c r="AP310" s="11">
        <v>27.66</v>
      </c>
      <c r="AQ310" s="11">
        <v>57.78</v>
      </c>
      <c r="AR310" s="11">
        <v>21.73</v>
      </c>
      <c r="AS310" s="11">
        <v>31.01</v>
      </c>
      <c r="AT310" s="346">
        <v>0.69</v>
      </c>
      <c r="AU310" s="16">
        <v>0.7</v>
      </c>
      <c r="AW310" s="16">
        <f t="shared" si="40"/>
        <v>1.0000000000000009E-2</v>
      </c>
      <c r="AX310" s="16"/>
      <c r="AY310" s="355">
        <f t="shared" si="41"/>
        <v>6.920382165605095</v>
      </c>
    </row>
    <row r="311" spans="2:51" x14ac:dyDescent="0.25">
      <c r="B311" s="11">
        <v>73</v>
      </c>
      <c r="C311" s="11">
        <v>8.02</v>
      </c>
      <c r="D311" s="11">
        <v>18.22</v>
      </c>
      <c r="E311" s="11">
        <v>11.84</v>
      </c>
      <c r="F311" s="11">
        <v>17.47</v>
      </c>
      <c r="G311" s="346">
        <v>0.66</v>
      </c>
      <c r="H311" s="11">
        <v>0.68</v>
      </c>
      <c r="J311" s="16">
        <f t="shared" si="44"/>
        <v>2.0000000000000018E-2</v>
      </c>
      <c r="K311" s="16"/>
      <c r="L311" s="355">
        <f t="shared" si="45"/>
        <v>3.7707006369426748</v>
      </c>
      <c r="O311" s="11">
        <v>527</v>
      </c>
      <c r="P311" s="11">
        <v>12.72</v>
      </c>
      <c r="Q311" s="11">
        <v>59.01</v>
      </c>
      <c r="R311" s="11">
        <v>15.38</v>
      </c>
      <c r="S311" s="11">
        <v>30.4</v>
      </c>
      <c r="T311" s="346">
        <v>0.46</v>
      </c>
      <c r="U311" s="11">
        <v>0.51</v>
      </c>
      <c r="W311" s="16">
        <f t="shared" si="38"/>
        <v>4.9999999999999989E-2</v>
      </c>
      <c r="X311" s="16"/>
      <c r="Y311" s="355">
        <f t="shared" si="39"/>
        <v>4.8980891719745223</v>
      </c>
      <c r="AB311" s="11">
        <v>77</v>
      </c>
      <c r="AC311" s="11">
        <v>12.96</v>
      </c>
      <c r="AD311" s="11">
        <v>53.64</v>
      </c>
      <c r="AE311" s="11">
        <v>15.76</v>
      </c>
      <c r="AF311" s="11">
        <v>29.48</v>
      </c>
      <c r="AG311" s="346">
        <v>0.49</v>
      </c>
      <c r="AH311" s="11">
        <v>0.53</v>
      </c>
      <c r="AJ311" s="16">
        <f t="shared" si="42"/>
        <v>4.0000000000000036E-2</v>
      </c>
      <c r="AK311" s="16"/>
      <c r="AL311" s="355">
        <f t="shared" si="43"/>
        <v>5.0191082802547768</v>
      </c>
      <c r="AO311" s="11">
        <v>429</v>
      </c>
      <c r="AP311" s="11">
        <v>25.68</v>
      </c>
      <c r="AQ311" s="11">
        <v>63.97</v>
      </c>
      <c r="AR311" s="11">
        <v>21.78</v>
      </c>
      <c r="AS311" s="11">
        <v>33.68</v>
      </c>
      <c r="AT311" s="346">
        <v>0.63</v>
      </c>
      <c r="AU311" s="16">
        <v>0.65</v>
      </c>
      <c r="AW311" s="16">
        <f t="shared" si="40"/>
        <v>2.0000000000000018E-2</v>
      </c>
      <c r="AX311" s="16"/>
      <c r="AY311" s="355">
        <f t="shared" si="41"/>
        <v>6.9363057324840769</v>
      </c>
    </row>
    <row r="312" spans="2:51" x14ac:dyDescent="0.25">
      <c r="B312" s="11">
        <v>111</v>
      </c>
      <c r="C312" s="11">
        <v>9.57</v>
      </c>
      <c r="D312" s="11">
        <v>26.12</v>
      </c>
      <c r="E312" s="11">
        <v>12.26</v>
      </c>
      <c r="F312" s="11">
        <v>20.05</v>
      </c>
      <c r="G312" s="346">
        <v>0.61</v>
      </c>
      <c r="H312" s="11">
        <v>0.61</v>
      </c>
      <c r="J312" s="16">
        <f t="shared" si="44"/>
        <v>0</v>
      </c>
      <c r="K312" s="16"/>
      <c r="L312" s="355">
        <f t="shared" si="45"/>
        <v>3.9044585987261144</v>
      </c>
      <c r="O312" s="11">
        <v>474</v>
      </c>
      <c r="P312" s="11">
        <v>15.96</v>
      </c>
      <c r="Q312" s="11">
        <v>56.64</v>
      </c>
      <c r="R312" s="11">
        <v>15.39</v>
      </c>
      <c r="S312" s="11">
        <v>28.57</v>
      </c>
      <c r="T312" s="346">
        <v>0.53</v>
      </c>
      <c r="U312" s="11">
        <v>0.54</v>
      </c>
      <c r="W312" s="16">
        <f t="shared" si="38"/>
        <v>1.0000000000000009E-2</v>
      </c>
      <c r="X312" s="16"/>
      <c r="Y312" s="355">
        <f t="shared" si="39"/>
        <v>4.9012738853503182</v>
      </c>
      <c r="AB312" s="11">
        <v>289</v>
      </c>
      <c r="AC312" s="11">
        <v>17.3</v>
      </c>
      <c r="AD312" s="11">
        <v>41.64</v>
      </c>
      <c r="AE312" s="11">
        <v>15.82</v>
      </c>
      <c r="AF312" s="11">
        <v>24.77</v>
      </c>
      <c r="AG312" s="346">
        <v>0.64</v>
      </c>
      <c r="AH312" s="11">
        <v>0.64</v>
      </c>
      <c r="AJ312" s="16">
        <f t="shared" si="42"/>
        <v>0</v>
      </c>
      <c r="AK312" s="16"/>
      <c r="AL312" s="355">
        <f t="shared" si="43"/>
        <v>5.0382165605095537</v>
      </c>
      <c r="AO312" s="11">
        <v>184</v>
      </c>
      <c r="AP312" s="11">
        <v>22.37</v>
      </c>
      <c r="AQ312" s="11">
        <v>89.56</v>
      </c>
      <c r="AR312" s="11">
        <v>21.79</v>
      </c>
      <c r="AS312" s="11">
        <v>39.64</v>
      </c>
      <c r="AT312" s="346">
        <v>0.5</v>
      </c>
      <c r="AU312" s="16">
        <v>0.55000000000000004</v>
      </c>
      <c r="AW312" s="16">
        <f t="shared" si="40"/>
        <v>5.0000000000000044E-2</v>
      </c>
      <c r="AX312" s="16"/>
      <c r="AY312" s="355">
        <f t="shared" si="41"/>
        <v>6.9394904458598718</v>
      </c>
    </row>
    <row r="313" spans="2:51" x14ac:dyDescent="0.25">
      <c r="B313" s="11">
        <v>110</v>
      </c>
      <c r="C313" s="11">
        <v>8.51</v>
      </c>
      <c r="D313" s="11">
        <v>29.31</v>
      </c>
      <c r="E313" s="11">
        <v>12.55</v>
      </c>
      <c r="F313" s="11">
        <v>22.14</v>
      </c>
      <c r="G313" s="346">
        <v>0.54</v>
      </c>
      <c r="H313" s="11">
        <v>0.56999999999999995</v>
      </c>
      <c r="J313" s="16">
        <f t="shared" si="44"/>
        <v>2.9999999999999916E-2</v>
      </c>
      <c r="K313" s="16"/>
      <c r="L313" s="355">
        <f t="shared" si="45"/>
        <v>3.9968152866242037</v>
      </c>
      <c r="O313" s="11">
        <v>460</v>
      </c>
      <c r="P313" s="11">
        <v>15.54</v>
      </c>
      <c r="Q313" s="11">
        <v>49.79</v>
      </c>
      <c r="R313" s="11">
        <v>15.44</v>
      </c>
      <c r="S313" s="11">
        <v>27.9</v>
      </c>
      <c r="T313" s="346">
        <v>0.56000000000000005</v>
      </c>
      <c r="U313" s="11">
        <v>0.55000000000000004</v>
      </c>
      <c r="W313" s="16">
        <f t="shared" si="38"/>
        <v>-1.0000000000000009E-2</v>
      </c>
      <c r="X313" s="16"/>
      <c r="Y313" s="355">
        <f t="shared" si="39"/>
        <v>4.9171974522292992</v>
      </c>
      <c r="AB313" s="11">
        <v>418</v>
      </c>
      <c r="AC313" s="11">
        <v>15.79</v>
      </c>
      <c r="AD313" s="11">
        <v>42.01</v>
      </c>
      <c r="AE313" s="11">
        <v>15.82</v>
      </c>
      <c r="AF313" s="11">
        <v>25.57</v>
      </c>
      <c r="AG313" s="346">
        <v>0.61</v>
      </c>
      <c r="AH313" s="11">
        <v>0.62</v>
      </c>
      <c r="AJ313" s="16">
        <f t="shared" si="42"/>
        <v>1.0000000000000009E-2</v>
      </c>
      <c r="AK313" s="16"/>
      <c r="AL313" s="355">
        <f t="shared" si="43"/>
        <v>5.0382165605095537</v>
      </c>
      <c r="AO313" s="11">
        <v>99</v>
      </c>
      <c r="AP313" s="11">
        <v>26.38</v>
      </c>
      <c r="AQ313" s="11">
        <v>61.07</v>
      </c>
      <c r="AR313" s="11">
        <v>21.89</v>
      </c>
      <c r="AS313" s="11">
        <v>32.880000000000003</v>
      </c>
      <c r="AT313" s="346">
        <v>0.66</v>
      </c>
      <c r="AU313" s="16">
        <v>0.67</v>
      </c>
      <c r="AW313" s="16">
        <f t="shared" si="40"/>
        <v>1.0000000000000009E-2</v>
      </c>
      <c r="AX313" s="16"/>
      <c r="AY313" s="355">
        <f t="shared" si="41"/>
        <v>6.9713375796178347</v>
      </c>
    </row>
    <row r="314" spans="2:51" x14ac:dyDescent="0.25">
      <c r="B314" s="11">
        <v>120</v>
      </c>
      <c r="C314" s="11">
        <v>7.9</v>
      </c>
      <c r="D314" s="11">
        <v>19.32</v>
      </c>
      <c r="E314" s="11">
        <v>12.67</v>
      </c>
      <c r="F314" s="11">
        <v>18.73</v>
      </c>
      <c r="G314" s="346">
        <v>0.64</v>
      </c>
      <c r="H314" s="11">
        <v>0.68</v>
      </c>
      <c r="J314" s="16">
        <f t="shared" si="44"/>
        <v>4.0000000000000036E-2</v>
      </c>
      <c r="K314" s="16"/>
      <c r="L314" s="355">
        <f t="shared" si="45"/>
        <v>4.0350318471337578</v>
      </c>
      <c r="O314" s="11">
        <v>269</v>
      </c>
      <c r="P314" s="11">
        <v>14.91</v>
      </c>
      <c r="Q314" s="11">
        <v>41.39</v>
      </c>
      <c r="R314" s="11">
        <v>15.48</v>
      </c>
      <c r="S314" s="11">
        <v>25.08</v>
      </c>
      <c r="T314" s="346">
        <v>0.6</v>
      </c>
      <c r="U314" s="11">
        <v>0.62</v>
      </c>
      <c r="W314" s="16">
        <f t="shared" si="38"/>
        <v>2.0000000000000018E-2</v>
      </c>
      <c r="X314" s="16"/>
      <c r="Y314" s="355">
        <f t="shared" si="39"/>
        <v>4.9299363057324843</v>
      </c>
      <c r="AB314" s="11">
        <v>154</v>
      </c>
      <c r="AC314" s="11">
        <v>17.48</v>
      </c>
      <c r="AD314" s="11">
        <v>35.770000000000003</v>
      </c>
      <c r="AE314" s="11">
        <v>15.84</v>
      </c>
      <c r="AF314" s="11">
        <v>22.45</v>
      </c>
      <c r="AG314" s="346">
        <v>0.7</v>
      </c>
      <c r="AH314" s="11">
        <v>0.71</v>
      </c>
      <c r="AJ314" s="16">
        <f t="shared" si="42"/>
        <v>1.0000000000000009E-2</v>
      </c>
      <c r="AK314" s="16"/>
      <c r="AL314" s="355">
        <f t="shared" si="43"/>
        <v>5.0445859872611463</v>
      </c>
      <c r="AO314" s="11">
        <v>142</v>
      </c>
      <c r="AP314" s="11">
        <v>31.29</v>
      </c>
      <c r="AQ314" s="11">
        <v>46.02</v>
      </c>
      <c r="AR314" s="11">
        <v>21.98</v>
      </c>
      <c r="AS314" s="11">
        <v>26.51</v>
      </c>
      <c r="AT314" s="346">
        <v>0.82</v>
      </c>
      <c r="AU314" s="16">
        <v>0.83</v>
      </c>
      <c r="AW314" s="16">
        <f t="shared" si="40"/>
        <v>1.0000000000000009E-2</v>
      </c>
      <c r="AX314" s="16"/>
      <c r="AY314" s="355">
        <f t="shared" si="41"/>
        <v>7</v>
      </c>
    </row>
    <row r="315" spans="2:51" x14ac:dyDescent="0.25">
      <c r="B315" s="11">
        <v>100</v>
      </c>
      <c r="C315" s="11">
        <v>9.1999999999999993</v>
      </c>
      <c r="D315" s="11">
        <v>33.6</v>
      </c>
      <c r="E315" s="11">
        <v>12.78</v>
      </c>
      <c r="F315" s="11">
        <v>23.41</v>
      </c>
      <c r="G315" s="346">
        <v>0.52</v>
      </c>
      <c r="H315" s="11">
        <v>0.55000000000000004</v>
      </c>
      <c r="J315" s="16">
        <f t="shared" si="44"/>
        <v>3.0000000000000027E-2</v>
      </c>
      <c r="K315" s="16"/>
      <c r="L315" s="355">
        <f t="shared" si="45"/>
        <v>4.0700636942675157</v>
      </c>
      <c r="O315" s="11">
        <v>548</v>
      </c>
      <c r="P315" s="11">
        <v>14.16</v>
      </c>
      <c r="Q315" s="11">
        <v>34.159999999999997</v>
      </c>
      <c r="R315" s="11">
        <v>15.58</v>
      </c>
      <c r="S315" s="11">
        <v>22.5</v>
      </c>
      <c r="T315" s="346">
        <v>0.64</v>
      </c>
      <c r="U315" s="11">
        <v>0.69</v>
      </c>
      <c r="W315" s="16">
        <f t="shared" si="38"/>
        <v>4.9999999999999933E-2</v>
      </c>
      <c r="X315" s="16"/>
      <c r="Y315" s="355">
        <f t="shared" si="39"/>
        <v>4.9617834394904454</v>
      </c>
      <c r="AB315" s="11">
        <v>231</v>
      </c>
      <c r="AC315" s="11">
        <v>17.420000000000002</v>
      </c>
      <c r="AD315" s="11">
        <v>40.43</v>
      </c>
      <c r="AE315" s="11">
        <v>15.84</v>
      </c>
      <c r="AF315" s="11">
        <v>25.64</v>
      </c>
      <c r="AG315" s="346">
        <v>0.66</v>
      </c>
      <c r="AH315" s="11">
        <v>0.62</v>
      </c>
      <c r="AJ315" s="16">
        <f t="shared" si="42"/>
        <v>-4.0000000000000036E-2</v>
      </c>
      <c r="AK315" s="16"/>
      <c r="AL315" s="355">
        <f t="shared" si="43"/>
        <v>5.0445859872611463</v>
      </c>
      <c r="AO315" s="11">
        <v>304</v>
      </c>
      <c r="AP315" s="11">
        <v>32.28</v>
      </c>
      <c r="AQ315" s="11">
        <v>84.18</v>
      </c>
      <c r="AR315" s="11">
        <v>22</v>
      </c>
      <c r="AS315" s="11">
        <v>36.14</v>
      </c>
      <c r="AT315" s="346">
        <v>0.62</v>
      </c>
      <c r="AU315" s="16">
        <v>0.61</v>
      </c>
      <c r="AW315" s="16">
        <f t="shared" si="40"/>
        <v>-1.0000000000000009E-2</v>
      </c>
      <c r="AX315" s="16"/>
      <c r="AY315" s="355">
        <f t="shared" si="41"/>
        <v>7.0063694267515917</v>
      </c>
    </row>
    <row r="316" spans="2:51" x14ac:dyDescent="0.25">
      <c r="B316" s="11">
        <v>86</v>
      </c>
      <c r="C316" s="11">
        <v>7.96</v>
      </c>
      <c r="D316" s="11">
        <v>18.46</v>
      </c>
      <c r="E316" s="11">
        <v>13.03</v>
      </c>
      <c r="F316" s="11">
        <v>18.72</v>
      </c>
      <c r="G316" s="346">
        <v>0.66</v>
      </c>
      <c r="H316" s="11">
        <v>0.7</v>
      </c>
      <c r="J316" s="16">
        <f t="shared" si="44"/>
        <v>3.9999999999999925E-2</v>
      </c>
      <c r="K316" s="16"/>
      <c r="L316" s="355">
        <f t="shared" si="45"/>
        <v>4.1496815286624198</v>
      </c>
      <c r="O316" s="11">
        <v>515</v>
      </c>
      <c r="P316" s="11">
        <v>15.25</v>
      </c>
      <c r="Q316" s="11">
        <v>52.94</v>
      </c>
      <c r="R316" s="11">
        <v>15.6</v>
      </c>
      <c r="S316" s="11">
        <v>28.23</v>
      </c>
      <c r="T316" s="346">
        <v>0.54</v>
      </c>
      <c r="U316" s="11">
        <v>0.55000000000000004</v>
      </c>
      <c r="W316" s="16">
        <f t="shared" si="38"/>
        <v>1.0000000000000009E-2</v>
      </c>
      <c r="X316" s="16"/>
      <c r="Y316" s="355">
        <f t="shared" si="39"/>
        <v>4.968152866242038</v>
      </c>
      <c r="AB316" s="11">
        <v>90</v>
      </c>
      <c r="AC316" s="11">
        <v>12.55</v>
      </c>
      <c r="AD316" s="11">
        <v>47.64</v>
      </c>
      <c r="AE316" s="11">
        <v>15.98</v>
      </c>
      <c r="AF316" s="11">
        <v>29.07</v>
      </c>
      <c r="AG316" s="346">
        <v>0.51</v>
      </c>
      <c r="AH316" s="11">
        <v>0.55000000000000004</v>
      </c>
      <c r="AJ316" s="16">
        <f t="shared" si="42"/>
        <v>4.0000000000000036E-2</v>
      </c>
      <c r="AK316" s="16"/>
      <c r="AL316" s="355">
        <f t="shared" si="43"/>
        <v>5.0891719745222925</v>
      </c>
      <c r="AO316" s="11">
        <v>172</v>
      </c>
      <c r="AP316" s="11">
        <v>25.33</v>
      </c>
      <c r="AQ316" s="11">
        <v>67.52</v>
      </c>
      <c r="AR316" s="11">
        <v>22.1</v>
      </c>
      <c r="AS316" s="11">
        <v>33.68</v>
      </c>
      <c r="AT316" s="346">
        <v>0.61</v>
      </c>
      <c r="AU316" s="16">
        <v>0.66</v>
      </c>
      <c r="AW316" s="16">
        <f t="shared" si="40"/>
        <v>5.0000000000000044E-2</v>
      </c>
      <c r="AX316" s="16"/>
      <c r="AY316" s="355">
        <f t="shared" si="41"/>
        <v>7.0382165605095546</v>
      </c>
    </row>
    <row r="317" spans="2:51" x14ac:dyDescent="0.25">
      <c r="B317" s="11">
        <v>76</v>
      </c>
      <c r="C317" s="11">
        <v>8.51</v>
      </c>
      <c r="D317" s="11">
        <v>20.36</v>
      </c>
      <c r="E317" s="11">
        <v>13.06</v>
      </c>
      <c r="F317" s="11">
        <v>19.91</v>
      </c>
      <c r="G317" s="346">
        <v>0.65</v>
      </c>
      <c r="H317" s="11">
        <v>0.66</v>
      </c>
      <c r="J317" s="16">
        <f t="shared" si="44"/>
        <v>1.0000000000000009E-2</v>
      </c>
      <c r="K317" s="16"/>
      <c r="L317" s="355">
        <f t="shared" si="45"/>
        <v>4.1592356687898091</v>
      </c>
      <c r="O317" s="11">
        <v>432</v>
      </c>
      <c r="P317" s="11">
        <v>17.28</v>
      </c>
      <c r="Q317" s="11">
        <v>49.68</v>
      </c>
      <c r="R317" s="11">
        <v>15.62</v>
      </c>
      <c r="S317" s="11">
        <v>26.48</v>
      </c>
      <c r="T317" s="346">
        <v>0.59</v>
      </c>
      <c r="U317" s="11">
        <v>0.59</v>
      </c>
      <c r="W317" s="16">
        <f t="shared" si="38"/>
        <v>0</v>
      </c>
      <c r="X317" s="16"/>
      <c r="Y317" s="355">
        <f t="shared" si="39"/>
        <v>4.9745222929936297</v>
      </c>
      <c r="AB317" s="11">
        <v>8</v>
      </c>
      <c r="AC317" s="11">
        <v>16.920000000000002</v>
      </c>
      <c r="AD317" s="11">
        <v>53.29</v>
      </c>
      <c r="AE317" s="11">
        <v>16.05</v>
      </c>
      <c r="AF317" s="11">
        <v>28.28</v>
      </c>
      <c r="AG317" s="346">
        <v>0.56000000000000005</v>
      </c>
      <c r="AH317" s="11">
        <v>0.56999999999999995</v>
      </c>
      <c r="AJ317" s="16">
        <f t="shared" si="42"/>
        <v>9.9999999999998979E-3</v>
      </c>
      <c r="AK317" s="16"/>
      <c r="AL317" s="355">
        <f t="shared" si="43"/>
        <v>5.1114649681528661</v>
      </c>
      <c r="AO317" s="11">
        <v>368</v>
      </c>
      <c r="AP317" s="11">
        <v>33.729999999999997</v>
      </c>
      <c r="AQ317" s="11">
        <v>53.54</v>
      </c>
      <c r="AR317" s="11">
        <v>22.27</v>
      </c>
      <c r="AS317" s="11">
        <v>27.85</v>
      </c>
      <c r="AT317" s="346">
        <v>0.79</v>
      </c>
      <c r="AU317" s="16">
        <v>0.8</v>
      </c>
      <c r="AW317" s="16">
        <f t="shared" si="40"/>
        <v>1.0000000000000009E-2</v>
      </c>
      <c r="AX317" s="16"/>
      <c r="AY317" s="355">
        <f t="shared" si="41"/>
        <v>7.0923566878980884</v>
      </c>
    </row>
    <row r="318" spans="2:51" x14ac:dyDescent="0.25">
      <c r="B318" s="11">
        <v>15</v>
      </c>
      <c r="C318" s="11">
        <v>11.97</v>
      </c>
      <c r="D318" s="11">
        <v>32.72</v>
      </c>
      <c r="E318" s="11">
        <v>13.41</v>
      </c>
      <c r="F318" s="11">
        <v>21.76</v>
      </c>
      <c r="G318" s="346">
        <v>0.6</v>
      </c>
      <c r="H318" s="11">
        <v>0.62</v>
      </c>
      <c r="J318" s="16">
        <f t="shared" si="44"/>
        <v>2.0000000000000018E-2</v>
      </c>
      <c r="K318" s="16"/>
      <c r="L318" s="355">
        <f t="shared" si="45"/>
        <v>4.2707006369426752</v>
      </c>
      <c r="O318" s="11">
        <v>493</v>
      </c>
      <c r="P318" s="11">
        <v>16</v>
      </c>
      <c r="Q318" s="11">
        <v>59.21</v>
      </c>
      <c r="R318" s="11">
        <v>15.86</v>
      </c>
      <c r="S318" s="11">
        <v>29.12</v>
      </c>
      <c r="T318" s="346">
        <v>0.52</v>
      </c>
      <c r="U318" s="11">
        <v>0.54</v>
      </c>
      <c r="W318" s="16">
        <f t="shared" si="38"/>
        <v>2.0000000000000018E-2</v>
      </c>
      <c r="X318" s="16"/>
      <c r="Y318" s="355">
        <f t="shared" si="39"/>
        <v>5.0509554140127388</v>
      </c>
      <c r="AB318" s="11">
        <v>367</v>
      </c>
      <c r="AC318" s="11">
        <v>16.14</v>
      </c>
      <c r="AD318" s="11">
        <v>40.76</v>
      </c>
      <c r="AE318" s="11">
        <v>16.09</v>
      </c>
      <c r="AF318" s="11">
        <v>24.53</v>
      </c>
      <c r="AG318" s="346">
        <v>0.63</v>
      </c>
      <c r="AH318" s="11">
        <v>0.66</v>
      </c>
      <c r="AJ318" s="16">
        <f t="shared" si="42"/>
        <v>3.0000000000000027E-2</v>
      </c>
      <c r="AK318" s="16"/>
      <c r="AL318" s="355">
        <f t="shared" si="43"/>
        <v>5.1242038216560504</v>
      </c>
      <c r="AO318" s="11">
        <v>2</v>
      </c>
      <c r="AP318" s="11">
        <v>32.229999999999997</v>
      </c>
      <c r="AQ318" s="11">
        <v>56.75</v>
      </c>
      <c r="AR318" s="11">
        <v>22.33</v>
      </c>
      <c r="AS318" s="11">
        <v>29.04</v>
      </c>
      <c r="AT318" s="346">
        <v>0.75</v>
      </c>
      <c r="AU318" s="16">
        <v>0.77</v>
      </c>
      <c r="AW318" s="16">
        <f t="shared" si="40"/>
        <v>2.0000000000000018E-2</v>
      </c>
      <c r="AX318" s="16"/>
      <c r="AY318" s="355">
        <f t="shared" si="41"/>
        <v>7.1114649681528652</v>
      </c>
    </row>
    <row r="319" spans="2:51" x14ac:dyDescent="0.25">
      <c r="B319" s="11">
        <v>96</v>
      </c>
      <c r="C319" s="11">
        <v>9.9499999999999993</v>
      </c>
      <c r="D319" s="11">
        <v>65.39</v>
      </c>
      <c r="E319" s="11">
        <v>13.46</v>
      </c>
      <c r="F319" s="11">
        <v>34.92</v>
      </c>
      <c r="G319" s="346">
        <v>0.39</v>
      </c>
      <c r="H319" s="11">
        <v>0.39</v>
      </c>
      <c r="J319" s="16">
        <f t="shared" si="44"/>
        <v>0</v>
      </c>
      <c r="K319" s="16"/>
      <c r="L319" s="355">
        <f t="shared" si="45"/>
        <v>4.2866242038216562</v>
      </c>
      <c r="O319" s="11">
        <v>560</v>
      </c>
      <c r="P319" s="11">
        <v>15.55</v>
      </c>
      <c r="Q319" s="11">
        <v>50.87</v>
      </c>
      <c r="R319" s="11">
        <v>15.97</v>
      </c>
      <c r="S319" s="11">
        <v>28.35</v>
      </c>
      <c r="T319" s="346">
        <v>0.55000000000000004</v>
      </c>
      <c r="U319" s="11">
        <v>0.56000000000000005</v>
      </c>
      <c r="W319" s="16">
        <f t="shared" si="38"/>
        <v>1.0000000000000009E-2</v>
      </c>
      <c r="X319" s="16"/>
      <c r="Y319" s="355">
        <f t="shared" si="39"/>
        <v>5.0859872611464967</v>
      </c>
      <c r="AB319" s="11">
        <v>260</v>
      </c>
      <c r="AC319" s="11">
        <v>17.940000000000001</v>
      </c>
      <c r="AD319" s="11">
        <v>52.18</v>
      </c>
      <c r="AE319" s="11">
        <v>16.100000000000001</v>
      </c>
      <c r="AF319" s="11">
        <v>27.36</v>
      </c>
      <c r="AG319" s="346">
        <v>0.59</v>
      </c>
      <c r="AH319" s="11">
        <v>0.59</v>
      </c>
      <c r="AJ319" s="16">
        <f t="shared" si="42"/>
        <v>0</v>
      </c>
      <c r="AK319" s="16"/>
      <c r="AL319" s="355">
        <f t="shared" si="43"/>
        <v>5.1273885350318471</v>
      </c>
      <c r="AO319" s="11">
        <v>240</v>
      </c>
      <c r="AP319" s="11">
        <v>30.07</v>
      </c>
      <c r="AQ319" s="11">
        <v>93.19</v>
      </c>
      <c r="AR319" s="11">
        <v>22.38</v>
      </c>
      <c r="AS319" s="11">
        <v>41.53</v>
      </c>
      <c r="AT319" s="346">
        <v>0.56999999999999995</v>
      </c>
      <c r="AU319" s="16">
        <v>0.54</v>
      </c>
      <c r="AW319" s="16">
        <f t="shared" si="40"/>
        <v>-2.9999999999999916E-2</v>
      </c>
      <c r="AX319" s="16"/>
      <c r="AY319" s="355">
        <f t="shared" si="41"/>
        <v>7.1273885350318462</v>
      </c>
    </row>
    <row r="320" spans="2:51" x14ac:dyDescent="0.25">
      <c r="B320" s="11">
        <v>28</v>
      </c>
      <c r="C320" s="11">
        <v>10.07</v>
      </c>
      <c r="D320" s="11">
        <v>36.659999999999997</v>
      </c>
      <c r="E320" s="11">
        <v>13.51</v>
      </c>
      <c r="F320" s="11">
        <v>24.49</v>
      </c>
      <c r="G320" s="346">
        <v>0.52</v>
      </c>
      <c r="H320" s="11">
        <v>0.55000000000000004</v>
      </c>
      <c r="J320" s="16">
        <f t="shared" si="44"/>
        <v>3.0000000000000027E-2</v>
      </c>
      <c r="K320" s="16"/>
      <c r="L320" s="355">
        <f t="shared" si="45"/>
        <v>4.3025477707006363</v>
      </c>
      <c r="O320" s="11">
        <v>229</v>
      </c>
      <c r="P320" s="11">
        <v>17.899999999999999</v>
      </c>
      <c r="Q320" s="11">
        <v>45.71</v>
      </c>
      <c r="R320" s="11">
        <v>16.09</v>
      </c>
      <c r="S320" s="11">
        <v>25.57</v>
      </c>
      <c r="T320" s="346">
        <v>0.63</v>
      </c>
      <c r="U320" s="11">
        <v>0.63</v>
      </c>
      <c r="W320" s="16">
        <f t="shared" si="38"/>
        <v>0</v>
      </c>
      <c r="X320" s="16"/>
      <c r="Y320" s="355">
        <f t="shared" si="39"/>
        <v>5.1242038216560504</v>
      </c>
      <c r="AB320" s="11">
        <v>324</v>
      </c>
      <c r="AC320" s="11">
        <v>13.78</v>
      </c>
      <c r="AD320" s="11">
        <v>49.17</v>
      </c>
      <c r="AE320" s="11">
        <v>16.37</v>
      </c>
      <c r="AF320" s="11">
        <v>28.62</v>
      </c>
      <c r="AG320" s="346">
        <v>0.53</v>
      </c>
      <c r="AH320" s="11">
        <v>0.56999999999999995</v>
      </c>
      <c r="AJ320" s="16">
        <f t="shared" si="42"/>
        <v>3.9999999999999925E-2</v>
      </c>
      <c r="AK320" s="16"/>
      <c r="AL320" s="355">
        <f t="shared" si="43"/>
        <v>5.2133757961783438</v>
      </c>
      <c r="AO320" s="11">
        <v>322</v>
      </c>
      <c r="AP320" s="11">
        <v>32</v>
      </c>
      <c r="AQ320" s="11">
        <v>70.95</v>
      </c>
      <c r="AR320" s="11">
        <v>22.38</v>
      </c>
      <c r="AS320" s="11">
        <v>32.9</v>
      </c>
      <c r="AT320" s="346">
        <v>0.67</v>
      </c>
      <c r="AU320" s="16">
        <v>0.68</v>
      </c>
      <c r="AW320" s="16">
        <f t="shared" si="40"/>
        <v>1.0000000000000009E-2</v>
      </c>
      <c r="AX320" s="16"/>
      <c r="AY320" s="355">
        <f t="shared" si="41"/>
        <v>7.1273885350318462</v>
      </c>
    </row>
    <row r="321" spans="2:51" x14ac:dyDescent="0.25">
      <c r="B321" s="11">
        <v>22</v>
      </c>
      <c r="C321" s="11">
        <v>9.92</v>
      </c>
      <c r="D321" s="11">
        <v>28.02</v>
      </c>
      <c r="E321" s="11">
        <v>13.76</v>
      </c>
      <c r="F321" s="11">
        <v>21.21</v>
      </c>
      <c r="G321" s="346">
        <v>0.6</v>
      </c>
      <c r="H321" s="11">
        <v>0.65</v>
      </c>
      <c r="J321" s="16">
        <f t="shared" si="44"/>
        <v>5.0000000000000044E-2</v>
      </c>
      <c r="K321" s="16"/>
      <c r="L321" s="355">
        <f t="shared" si="45"/>
        <v>4.3821656050955413</v>
      </c>
      <c r="O321" s="11">
        <v>152</v>
      </c>
      <c r="P321" s="11">
        <v>14.14</v>
      </c>
      <c r="Q321" s="11">
        <v>42.24</v>
      </c>
      <c r="R321" s="11">
        <v>16.2</v>
      </c>
      <c r="S321" s="11">
        <v>26.9</v>
      </c>
      <c r="T321" s="346">
        <v>0.57999999999999996</v>
      </c>
      <c r="U321" s="11">
        <v>0.6</v>
      </c>
      <c r="W321" s="16">
        <f t="shared" si="38"/>
        <v>2.0000000000000018E-2</v>
      </c>
      <c r="X321" s="16"/>
      <c r="Y321" s="355">
        <f t="shared" si="39"/>
        <v>5.1592356687898082</v>
      </c>
      <c r="AB321" s="11">
        <v>460</v>
      </c>
      <c r="AC321" s="11">
        <v>17.28</v>
      </c>
      <c r="AD321" s="11">
        <v>35.89</v>
      </c>
      <c r="AE321" s="11">
        <v>16.41</v>
      </c>
      <c r="AF321" s="11">
        <v>23.23</v>
      </c>
      <c r="AG321" s="346">
        <v>0.69</v>
      </c>
      <c r="AH321" s="11">
        <v>0.71</v>
      </c>
      <c r="AJ321" s="16">
        <f t="shared" si="42"/>
        <v>2.0000000000000018E-2</v>
      </c>
      <c r="AK321" s="16"/>
      <c r="AL321" s="355">
        <f t="shared" si="43"/>
        <v>5.2261146496815281</v>
      </c>
      <c r="AO321" s="11">
        <v>182</v>
      </c>
      <c r="AP321" s="11">
        <v>33.5</v>
      </c>
      <c r="AQ321" s="11">
        <v>81.48</v>
      </c>
      <c r="AR321" s="11">
        <v>22.45</v>
      </c>
      <c r="AS321" s="11">
        <v>34.65</v>
      </c>
      <c r="AT321" s="346">
        <v>0.64</v>
      </c>
      <c r="AU321" s="16">
        <v>0.65</v>
      </c>
      <c r="AW321" s="16">
        <f t="shared" si="40"/>
        <v>1.0000000000000009E-2</v>
      </c>
      <c r="AX321" s="16"/>
      <c r="AY321" s="355">
        <f t="shared" si="41"/>
        <v>7.1496815286624198</v>
      </c>
    </row>
    <row r="322" spans="2:51" x14ac:dyDescent="0.25">
      <c r="B322" s="11">
        <v>109</v>
      </c>
      <c r="C322" s="11">
        <v>10.73</v>
      </c>
      <c r="D322" s="11">
        <v>35.299999999999997</v>
      </c>
      <c r="E322" s="11">
        <v>14.2</v>
      </c>
      <c r="F322" s="11">
        <v>24.69</v>
      </c>
      <c r="G322" s="346">
        <v>0.55000000000000004</v>
      </c>
      <c r="H322" s="11">
        <v>0.57999999999999996</v>
      </c>
      <c r="J322" s="16">
        <f t="shared" si="44"/>
        <v>2.9999999999999916E-2</v>
      </c>
      <c r="K322" s="16"/>
      <c r="L322" s="355">
        <f t="shared" si="45"/>
        <v>4.5222929936305727</v>
      </c>
      <c r="O322" s="11">
        <v>291</v>
      </c>
      <c r="P322" s="11">
        <v>17.28</v>
      </c>
      <c r="Q322" s="11">
        <v>35.840000000000003</v>
      </c>
      <c r="R322" s="11">
        <v>16.22</v>
      </c>
      <c r="S322" s="11">
        <v>22.97</v>
      </c>
      <c r="T322" s="346">
        <v>0.69</v>
      </c>
      <c r="U322" s="11">
        <v>0.71</v>
      </c>
      <c r="W322" s="16">
        <f t="shared" ref="W322:W385" si="46">U322-T322</f>
        <v>2.0000000000000018E-2</v>
      </c>
      <c r="X322" s="16"/>
      <c r="Y322" s="355">
        <f t="shared" ref="Y322:Y385" si="47">R322/3.14</f>
        <v>5.1656050955414008</v>
      </c>
      <c r="AB322" s="11">
        <v>180</v>
      </c>
      <c r="AC322" s="11">
        <v>17.71</v>
      </c>
      <c r="AD322" s="11">
        <v>50.93</v>
      </c>
      <c r="AE322" s="11">
        <v>16.420000000000002</v>
      </c>
      <c r="AF322" s="11">
        <v>28.6</v>
      </c>
      <c r="AG322" s="346">
        <v>0.59</v>
      </c>
      <c r="AH322" s="11">
        <v>0.56999999999999995</v>
      </c>
      <c r="AJ322" s="16">
        <f t="shared" si="42"/>
        <v>-2.0000000000000018E-2</v>
      </c>
      <c r="AK322" s="16"/>
      <c r="AL322" s="355">
        <f t="shared" si="43"/>
        <v>5.2292993630573248</v>
      </c>
      <c r="AO322" s="11">
        <v>377</v>
      </c>
      <c r="AP322" s="11">
        <v>25.58</v>
      </c>
      <c r="AQ322" s="11">
        <v>79.319999999999993</v>
      </c>
      <c r="AR322" s="11">
        <v>22.45</v>
      </c>
      <c r="AS322" s="11">
        <v>38.43</v>
      </c>
      <c r="AT322" s="346">
        <v>0.56999999999999995</v>
      </c>
      <c r="AU322" s="16">
        <v>0.57999999999999996</v>
      </c>
      <c r="AW322" s="16">
        <f t="shared" ref="AW322:AW385" si="48">AU322-AT322</f>
        <v>1.0000000000000009E-2</v>
      </c>
      <c r="AX322" s="16"/>
      <c r="AY322" s="355">
        <f t="shared" ref="AY322:AY385" si="49">AR322/3.14</f>
        <v>7.1496815286624198</v>
      </c>
    </row>
    <row r="323" spans="2:51" x14ac:dyDescent="0.25">
      <c r="B323" s="11">
        <v>30</v>
      </c>
      <c r="C323" s="11">
        <v>11.83</v>
      </c>
      <c r="D323" s="11">
        <v>31.77</v>
      </c>
      <c r="E323" s="11">
        <v>14.35</v>
      </c>
      <c r="F323" s="11">
        <v>22.5</v>
      </c>
      <c r="G323" s="346">
        <v>0.61</v>
      </c>
      <c r="H323" s="11">
        <v>0.64</v>
      </c>
      <c r="J323" s="16">
        <f t="shared" si="44"/>
        <v>3.0000000000000027E-2</v>
      </c>
      <c r="K323" s="16"/>
      <c r="L323" s="355">
        <f t="shared" si="45"/>
        <v>4.5700636942675157</v>
      </c>
      <c r="O323" s="11">
        <v>570</v>
      </c>
      <c r="P323" s="11">
        <v>16.690000000000001</v>
      </c>
      <c r="Q323" s="11">
        <v>43.87</v>
      </c>
      <c r="R323" s="11">
        <v>16.260000000000002</v>
      </c>
      <c r="S323" s="11">
        <v>25.41</v>
      </c>
      <c r="T323" s="346">
        <v>0.62</v>
      </c>
      <c r="U323" s="11">
        <v>0.64</v>
      </c>
      <c r="W323" s="16">
        <f t="shared" si="46"/>
        <v>2.0000000000000018E-2</v>
      </c>
      <c r="X323" s="16"/>
      <c r="Y323" s="355">
        <f t="shared" si="47"/>
        <v>5.1783439490445859</v>
      </c>
      <c r="AB323" s="11">
        <v>23</v>
      </c>
      <c r="AC323" s="11">
        <v>15.67</v>
      </c>
      <c r="AD323" s="11">
        <v>41.73</v>
      </c>
      <c r="AE323" s="11">
        <v>16.510000000000002</v>
      </c>
      <c r="AF323" s="11">
        <v>25.09</v>
      </c>
      <c r="AG323" s="346">
        <v>0.61</v>
      </c>
      <c r="AH323" s="11">
        <v>0.66</v>
      </c>
      <c r="AJ323" s="16">
        <f t="shared" si="42"/>
        <v>5.0000000000000044E-2</v>
      </c>
      <c r="AK323" s="16"/>
      <c r="AL323" s="355">
        <f t="shared" si="43"/>
        <v>5.2579617834394909</v>
      </c>
      <c r="AO323" s="11">
        <v>455</v>
      </c>
      <c r="AP323" s="11">
        <v>29.19</v>
      </c>
      <c r="AQ323" s="11">
        <v>56.35</v>
      </c>
      <c r="AR323" s="11">
        <v>22.46</v>
      </c>
      <c r="AS323" s="11">
        <v>29.81</v>
      </c>
      <c r="AT323" s="346">
        <v>0.72</v>
      </c>
      <c r="AU323" s="16">
        <v>0.75</v>
      </c>
      <c r="AW323" s="16">
        <f t="shared" si="48"/>
        <v>3.0000000000000027E-2</v>
      </c>
      <c r="AX323" s="16"/>
      <c r="AY323" s="355">
        <f t="shared" si="49"/>
        <v>7.1528662420382165</v>
      </c>
    </row>
    <row r="324" spans="2:51" x14ac:dyDescent="0.25">
      <c r="B324" s="11">
        <v>119</v>
      </c>
      <c r="C324" s="11">
        <v>14.46</v>
      </c>
      <c r="D324" s="11">
        <v>30.61</v>
      </c>
      <c r="E324" s="11">
        <v>15.26</v>
      </c>
      <c r="F324" s="11">
        <v>21.83</v>
      </c>
      <c r="G324" s="346">
        <v>0.69</v>
      </c>
      <c r="H324" s="11">
        <v>0.7</v>
      </c>
      <c r="J324" s="16">
        <f t="shared" si="44"/>
        <v>1.0000000000000009E-2</v>
      </c>
      <c r="K324" s="16"/>
      <c r="L324" s="355">
        <f t="shared" si="45"/>
        <v>4.8598726114649677</v>
      </c>
      <c r="O324" s="11">
        <v>305</v>
      </c>
      <c r="P324" s="11">
        <v>18.600000000000001</v>
      </c>
      <c r="Q324" s="11">
        <v>63.63</v>
      </c>
      <c r="R324" s="11">
        <v>16.27</v>
      </c>
      <c r="S324" s="11">
        <v>30.54</v>
      </c>
      <c r="T324" s="346">
        <v>0.54</v>
      </c>
      <c r="U324" s="11">
        <v>0.53</v>
      </c>
      <c r="W324" s="16">
        <f t="shared" si="46"/>
        <v>-1.0000000000000009E-2</v>
      </c>
      <c r="X324" s="16"/>
      <c r="Y324" s="355">
        <f t="shared" si="47"/>
        <v>5.1815286624203818</v>
      </c>
      <c r="AB324" s="11">
        <v>412</v>
      </c>
      <c r="AC324" s="11">
        <v>18.61</v>
      </c>
      <c r="AD324" s="11">
        <v>42.24</v>
      </c>
      <c r="AE324" s="11">
        <v>16.66</v>
      </c>
      <c r="AF324" s="11">
        <v>27.05</v>
      </c>
      <c r="AG324" s="346">
        <v>0.66</v>
      </c>
      <c r="AH324" s="11">
        <v>0.62</v>
      </c>
      <c r="AJ324" s="16">
        <f t="shared" si="42"/>
        <v>-4.0000000000000036E-2</v>
      </c>
      <c r="AK324" s="16"/>
      <c r="AL324" s="355">
        <f t="shared" si="43"/>
        <v>5.3057324840764331</v>
      </c>
      <c r="AO324" s="11">
        <v>26</v>
      </c>
      <c r="AP324" s="11">
        <v>32</v>
      </c>
      <c r="AQ324" s="11">
        <v>58.19</v>
      </c>
      <c r="AR324" s="11">
        <v>22.51</v>
      </c>
      <c r="AS324" s="11">
        <v>29.53</v>
      </c>
      <c r="AT324" s="346">
        <v>0.74</v>
      </c>
      <c r="AU324" s="16">
        <v>0.76</v>
      </c>
      <c r="AW324" s="16">
        <f t="shared" si="48"/>
        <v>2.0000000000000018E-2</v>
      </c>
      <c r="AX324" s="16"/>
      <c r="AY324" s="355">
        <f t="shared" si="49"/>
        <v>7.1687898089171975</v>
      </c>
    </row>
    <row r="325" spans="2:51" x14ac:dyDescent="0.25">
      <c r="B325" s="11">
        <v>46</v>
      </c>
      <c r="C325" s="11">
        <v>10.53</v>
      </c>
      <c r="D325" s="11">
        <v>25.82</v>
      </c>
      <c r="E325" s="11">
        <v>15.4</v>
      </c>
      <c r="F325" s="11">
        <v>21.85</v>
      </c>
      <c r="G325" s="346">
        <v>0.64</v>
      </c>
      <c r="H325" s="11">
        <v>0.7</v>
      </c>
      <c r="J325" s="16">
        <f t="shared" si="44"/>
        <v>5.9999999999999942E-2</v>
      </c>
      <c r="K325" s="16"/>
      <c r="L325" s="355">
        <f t="shared" si="45"/>
        <v>4.9044585987261149</v>
      </c>
      <c r="O325" s="11">
        <v>328</v>
      </c>
      <c r="P325" s="11">
        <v>16.89</v>
      </c>
      <c r="Q325" s="11">
        <v>54.81</v>
      </c>
      <c r="R325" s="11">
        <v>16.28</v>
      </c>
      <c r="S325" s="11">
        <v>28.2</v>
      </c>
      <c r="T325" s="346">
        <v>0.56000000000000005</v>
      </c>
      <c r="U325" s="11">
        <v>0.57999999999999996</v>
      </c>
      <c r="W325" s="16">
        <f t="shared" si="46"/>
        <v>1.9999999999999907E-2</v>
      </c>
      <c r="X325" s="16"/>
      <c r="Y325" s="355">
        <f t="shared" si="47"/>
        <v>5.1847133757961785</v>
      </c>
      <c r="AB325" s="11">
        <v>62</v>
      </c>
      <c r="AC325" s="11">
        <v>16.98</v>
      </c>
      <c r="AD325" s="11">
        <v>46.2</v>
      </c>
      <c r="AE325" s="11">
        <v>16.670000000000002</v>
      </c>
      <c r="AF325" s="11">
        <v>26.81</v>
      </c>
      <c r="AG325" s="346">
        <v>0.61</v>
      </c>
      <c r="AH325" s="11">
        <v>0.62</v>
      </c>
      <c r="AJ325" s="16">
        <f t="shared" si="42"/>
        <v>1.0000000000000009E-2</v>
      </c>
      <c r="AK325" s="16"/>
      <c r="AL325" s="355">
        <f t="shared" si="43"/>
        <v>5.3089171974522298</v>
      </c>
      <c r="AO325" s="11">
        <v>287</v>
      </c>
      <c r="AP325" s="11">
        <v>32.229999999999997</v>
      </c>
      <c r="AQ325" s="11">
        <v>53.77</v>
      </c>
      <c r="AR325" s="11">
        <v>22.66</v>
      </c>
      <c r="AS325" s="11">
        <v>28.89</v>
      </c>
      <c r="AT325" s="346">
        <v>0.77</v>
      </c>
      <c r="AU325" s="16">
        <v>0.78</v>
      </c>
      <c r="AW325" s="16">
        <f t="shared" si="48"/>
        <v>1.0000000000000009E-2</v>
      </c>
      <c r="AX325" s="16"/>
      <c r="AY325" s="355">
        <f t="shared" si="49"/>
        <v>7.2165605095541396</v>
      </c>
    </row>
    <row r="326" spans="2:51" x14ac:dyDescent="0.25">
      <c r="B326" s="11">
        <v>107</v>
      </c>
      <c r="C326" s="11">
        <v>12.54</v>
      </c>
      <c r="D326" s="11">
        <v>34.15</v>
      </c>
      <c r="E326" s="11">
        <v>15.65</v>
      </c>
      <c r="F326" s="11">
        <v>24</v>
      </c>
      <c r="G326" s="346">
        <v>0.61</v>
      </c>
      <c r="H326" s="11">
        <v>0.65</v>
      </c>
      <c r="J326" s="16">
        <f t="shared" si="44"/>
        <v>4.0000000000000036E-2</v>
      </c>
      <c r="K326" s="16"/>
      <c r="L326" s="355">
        <f t="shared" si="45"/>
        <v>4.984076433121019</v>
      </c>
      <c r="O326" s="11">
        <v>258</v>
      </c>
      <c r="P326" s="11">
        <v>17.77</v>
      </c>
      <c r="Q326" s="11">
        <v>60.56</v>
      </c>
      <c r="R326" s="11">
        <v>16.41</v>
      </c>
      <c r="S326" s="11">
        <v>30.67</v>
      </c>
      <c r="T326" s="346">
        <v>0.54</v>
      </c>
      <c r="U326" s="11">
        <v>0.54</v>
      </c>
      <c r="W326" s="16">
        <f t="shared" si="46"/>
        <v>0</v>
      </c>
      <c r="X326" s="16"/>
      <c r="Y326" s="355">
        <f t="shared" si="47"/>
        <v>5.2261146496815281</v>
      </c>
      <c r="AB326" s="11">
        <v>72</v>
      </c>
      <c r="AC326" s="11">
        <v>16.43</v>
      </c>
      <c r="AD326" s="11">
        <v>48.35</v>
      </c>
      <c r="AE326" s="11">
        <v>16.7</v>
      </c>
      <c r="AF326" s="11">
        <v>27.66</v>
      </c>
      <c r="AG326" s="346">
        <v>0.57999999999999996</v>
      </c>
      <c r="AH326" s="11">
        <v>0.6</v>
      </c>
      <c r="AJ326" s="16">
        <f t="shared" si="42"/>
        <v>2.0000000000000018E-2</v>
      </c>
      <c r="AK326" s="16"/>
      <c r="AL326" s="355">
        <f t="shared" si="43"/>
        <v>5.3184713375796173</v>
      </c>
      <c r="AO326" s="11">
        <v>40</v>
      </c>
      <c r="AP326" s="11">
        <v>32.19</v>
      </c>
      <c r="AQ326" s="11">
        <v>63.44</v>
      </c>
      <c r="AR326" s="11">
        <v>22.67</v>
      </c>
      <c r="AS326" s="11">
        <v>31.07</v>
      </c>
      <c r="AT326" s="346">
        <v>0.71</v>
      </c>
      <c r="AU326" s="16">
        <v>0.73</v>
      </c>
      <c r="AW326" s="16">
        <f t="shared" si="48"/>
        <v>2.0000000000000018E-2</v>
      </c>
      <c r="AX326" s="16"/>
      <c r="AY326" s="355">
        <f t="shared" si="49"/>
        <v>7.2197452229299364</v>
      </c>
    </row>
    <row r="327" spans="2:51" x14ac:dyDescent="0.25">
      <c r="B327" s="11">
        <v>121</v>
      </c>
      <c r="C327" s="11">
        <v>9.91</v>
      </c>
      <c r="D327" s="11">
        <v>23.38</v>
      </c>
      <c r="E327" s="11">
        <v>16.02</v>
      </c>
      <c r="F327" s="11">
        <v>27.05</v>
      </c>
      <c r="G327" s="346">
        <v>0.65</v>
      </c>
      <c r="H327" s="11">
        <v>0.59</v>
      </c>
      <c r="J327" s="16">
        <f t="shared" si="44"/>
        <v>-6.0000000000000053E-2</v>
      </c>
      <c r="K327" s="16"/>
      <c r="L327" s="355">
        <f t="shared" si="45"/>
        <v>5.1019108280254777</v>
      </c>
      <c r="O327" s="11">
        <v>557</v>
      </c>
      <c r="P327" s="11">
        <v>18.66</v>
      </c>
      <c r="Q327" s="11">
        <v>51.82</v>
      </c>
      <c r="R327" s="11">
        <v>16.41</v>
      </c>
      <c r="S327" s="11">
        <v>27.57</v>
      </c>
      <c r="T327" s="346">
        <v>0.6</v>
      </c>
      <c r="U327" s="11">
        <v>0.6</v>
      </c>
      <c r="W327" s="16">
        <f t="shared" si="46"/>
        <v>0</v>
      </c>
      <c r="X327" s="16"/>
      <c r="Y327" s="355">
        <f t="shared" si="47"/>
        <v>5.2261146496815281</v>
      </c>
      <c r="AB327" s="11">
        <v>84</v>
      </c>
      <c r="AC327" s="11">
        <v>18.72</v>
      </c>
      <c r="AD327" s="11">
        <v>51.58</v>
      </c>
      <c r="AE327" s="11">
        <v>16.760000000000002</v>
      </c>
      <c r="AF327" s="11">
        <v>27.38</v>
      </c>
      <c r="AG327" s="346">
        <v>0.6</v>
      </c>
      <c r="AH327" s="11">
        <v>0.61</v>
      </c>
      <c r="AJ327" s="16">
        <f t="shared" si="42"/>
        <v>1.0000000000000009E-2</v>
      </c>
      <c r="AK327" s="16"/>
      <c r="AL327" s="355">
        <f t="shared" si="43"/>
        <v>5.3375796178343951</v>
      </c>
      <c r="AO327" s="11">
        <v>127</v>
      </c>
      <c r="AP327" s="11">
        <v>31.11</v>
      </c>
      <c r="AQ327" s="11">
        <v>53.65</v>
      </c>
      <c r="AR327" s="11">
        <v>22.68</v>
      </c>
      <c r="AS327" s="11">
        <v>29.61</v>
      </c>
      <c r="AT327" s="346">
        <v>0.76</v>
      </c>
      <c r="AU327" s="16">
        <v>0.77</v>
      </c>
      <c r="AW327" s="16">
        <f t="shared" si="48"/>
        <v>1.0000000000000009E-2</v>
      </c>
      <c r="AX327" s="16"/>
      <c r="AY327" s="355">
        <f t="shared" si="49"/>
        <v>7.2229299363057322</v>
      </c>
    </row>
    <row r="328" spans="2:51" x14ac:dyDescent="0.25">
      <c r="B328" s="11">
        <v>78</v>
      </c>
      <c r="C328" s="11">
        <v>12.16</v>
      </c>
      <c r="D328" s="11">
        <v>23.6</v>
      </c>
      <c r="E328" s="11">
        <v>16.23</v>
      </c>
      <c r="F328" s="11">
        <v>21.88</v>
      </c>
      <c r="G328" s="346">
        <v>0.72</v>
      </c>
      <c r="H328" s="11">
        <v>0.74</v>
      </c>
      <c r="J328" s="16">
        <f t="shared" si="44"/>
        <v>2.0000000000000018E-2</v>
      </c>
      <c r="K328" s="16"/>
      <c r="L328" s="355">
        <f t="shared" si="45"/>
        <v>5.1687898089171975</v>
      </c>
      <c r="O328" s="11">
        <v>502</v>
      </c>
      <c r="P328" s="11">
        <v>17.68</v>
      </c>
      <c r="Q328" s="11">
        <v>56.02</v>
      </c>
      <c r="R328" s="11">
        <v>16.46</v>
      </c>
      <c r="S328" s="11">
        <v>28.7</v>
      </c>
      <c r="T328" s="346">
        <v>0.56000000000000005</v>
      </c>
      <c r="U328" s="11">
        <v>0.56999999999999995</v>
      </c>
      <c r="W328" s="16">
        <f t="shared" si="46"/>
        <v>9.9999999999998979E-3</v>
      </c>
      <c r="X328" s="16"/>
      <c r="Y328" s="355">
        <f t="shared" si="47"/>
        <v>5.2420382165605099</v>
      </c>
      <c r="AB328" s="11">
        <v>349</v>
      </c>
      <c r="AC328" s="11">
        <v>18.649999999999999</v>
      </c>
      <c r="AD328" s="11">
        <v>54.85</v>
      </c>
      <c r="AE328" s="11">
        <v>16.79</v>
      </c>
      <c r="AF328" s="11">
        <v>28.82</v>
      </c>
      <c r="AG328" s="346">
        <v>0.57999999999999996</v>
      </c>
      <c r="AH328" s="11">
        <v>0.57999999999999996</v>
      </c>
      <c r="AJ328" s="16">
        <f t="shared" si="42"/>
        <v>0</v>
      </c>
      <c r="AK328" s="16"/>
      <c r="AL328" s="355">
        <f t="shared" si="43"/>
        <v>5.3471337579617826</v>
      </c>
      <c r="AO328" s="11">
        <v>124</v>
      </c>
      <c r="AP328" s="11">
        <v>31.41</v>
      </c>
      <c r="AQ328" s="11">
        <v>57.55</v>
      </c>
      <c r="AR328" s="11">
        <v>22.69</v>
      </c>
      <c r="AS328" s="11">
        <v>30.18</v>
      </c>
      <c r="AT328" s="346">
        <v>0.74</v>
      </c>
      <c r="AU328" s="16">
        <v>0.75</v>
      </c>
      <c r="AW328" s="16">
        <f t="shared" si="48"/>
        <v>1.0000000000000009E-2</v>
      </c>
      <c r="AX328" s="16"/>
      <c r="AY328" s="355">
        <f t="shared" si="49"/>
        <v>7.2261146496815289</v>
      </c>
    </row>
    <row r="329" spans="2:51" x14ac:dyDescent="0.25">
      <c r="B329" s="11">
        <v>26</v>
      </c>
      <c r="C329" s="11">
        <v>13.66</v>
      </c>
      <c r="D329" s="11">
        <v>33.58</v>
      </c>
      <c r="E329" s="11">
        <v>16.420000000000002</v>
      </c>
      <c r="F329" s="11">
        <v>23.99</v>
      </c>
      <c r="G329" s="346">
        <v>0.64</v>
      </c>
      <c r="H329" s="11">
        <v>0.68</v>
      </c>
      <c r="J329" s="16">
        <f t="shared" si="44"/>
        <v>4.0000000000000036E-2</v>
      </c>
      <c r="K329" s="16"/>
      <c r="L329" s="355">
        <f t="shared" si="45"/>
        <v>5.2292993630573248</v>
      </c>
      <c r="O329" s="11">
        <v>383</v>
      </c>
      <c r="P329" s="11">
        <v>18.62</v>
      </c>
      <c r="Q329" s="11">
        <v>53.78</v>
      </c>
      <c r="R329" s="11">
        <v>16.510000000000002</v>
      </c>
      <c r="S329" s="11">
        <v>27.82</v>
      </c>
      <c r="T329" s="346">
        <v>0.59</v>
      </c>
      <c r="U329" s="11">
        <v>0.59</v>
      </c>
      <c r="W329" s="16">
        <f t="shared" si="46"/>
        <v>0</v>
      </c>
      <c r="X329" s="16"/>
      <c r="Y329" s="355">
        <f t="shared" si="47"/>
        <v>5.2579617834394909</v>
      </c>
      <c r="AB329" s="11">
        <v>336</v>
      </c>
      <c r="AC329" s="11">
        <v>18.23</v>
      </c>
      <c r="AD329" s="11">
        <v>49.26</v>
      </c>
      <c r="AE329" s="11">
        <v>17.079999999999998</v>
      </c>
      <c r="AF329" s="11">
        <v>27.34</v>
      </c>
      <c r="AG329" s="346">
        <v>0.61</v>
      </c>
      <c r="AH329" s="11">
        <v>0.62</v>
      </c>
      <c r="AJ329" s="16">
        <f t="shared" si="42"/>
        <v>1.0000000000000009E-2</v>
      </c>
      <c r="AK329" s="16"/>
      <c r="AL329" s="355">
        <f t="shared" si="43"/>
        <v>5.4394904458598718</v>
      </c>
      <c r="AO329" s="11">
        <v>188</v>
      </c>
      <c r="AP329" s="11">
        <v>28.88</v>
      </c>
      <c r="AQ329" s="11">
        <v>61.43</v>
      </c>
      <c r="AR329" s="11">
        <v>22.72</v>
      </c>
      <c r="AS329" s="11">
        <v>32.299999999999997</v>
      </c>
      <c r="AT329" s="346">
        <v>0.69</v>
      </c>
      <c r="AU329" s="16">
        <v>0.7</v>
      </c>
      <c r="AW329" s="16">
        <f t="shared" si="48"/>
        <v>1.0000000000000009E-2</v>
      </c>
      <c r="AX329" s="16"/>
      <c r="AY329" s="355">
        <f t="shared" si="49"/>
        <v>7.2356687898089165</v>
      </c>
    </row>
    <row r="330" spans="2:51" x14ac:dyDescent="0.25">
      <c r="B330" s="11">
        <v>52</v>
      </c>
      <c r="C330" s="11">
        <v>17.579999999999998</v>
      </c>
      <c r="D330" s="11">
        <v>35.020000000000003</v>
      </c>
      <c r="E330" s="11">
        <v>16.64</v>
      </c>
      <c r="F330" s="11">
        <v>22.68</v>
      </c>
      <c r="G330" s="346">
        <v>0.71</v>
      </c>
      <c r="H330" s="11">
        <v>0.73</v>
      </c>
      <c r="J330" s="16">
        <f t="shared" si="44"/>
        <v>2.0000000000000018E-2</v>
      </c>
      <c r="K330" s="16"/>
      <c r="L330" s="355">
        <f t="shared" si="45"/>
        <v>5.2993630573248405</v>
      </c>
      <c r="O330" s="11">
        <v>520</v>
      </c>
      <c r="P330" s="11">
        <v>18.25</v>
      </c>
      <c r="Q330" s="11">
        <v>56.19</v>
      </c>
      <c r="R330" s="11">
        <v>16.579999999999998</v>
      </c>
      <c r="S330" s="11">
        <v>28.52</v>
      </c>
      <c r="T330" s="346">
        <v>0.56999999999999995</v>
      </c>
      <c r="U330" s="11">
        <v>0.57999999999999996</v>
      </c>
      <c r="W330" s="16">
        <f t="shared" si="46"/>
        <v>1.0000000000000009E-2</v>
      </c>
      <c r="X330" s="16"/>
      <c r="Y330" s="355">
        <f t="shared" si="47"/>
        <v>5.2802547770700627</v>
      </c>
      <c r="AB330" s="11">
        <v>257</v>
      </c>
      <c r="AC330" s="11">
        <v>19.079999999999998</v>
      </c>
      <c r="AD330" s="11">
        <v>49.91</v>
      </c>
      <c r="AE330" s="11">
        <v>17.3</v>
      </c>
      <c r="AF330" s="11">
        <v>27.19</v>
      </c>
      <c r="AG330" s="346">
        <v>0.62</v>
      </c>
      <c r="AH330" s="11">
        <v>0.64</v>
      </c>
      <c r="AJ330" s="16">
        <f t="shared" si="42"/>
        <v>2.0000000000000018E-2</v>
      </c>
      <c r="AK330" s="16"/>
      <c r="AL330" s="355">
        <f t="shared" si="43"/>
        <v>5.5095541401273884</v>
      </c>
      <c r="AO330" s="11">
        <v>186</v>
      </c>
      <c r="AP330" s="11">
        <v>29.63</v>
      </c>
      <c r="AQ330" s="11">
        <v>69.95</v>
      </c>
      <c r="AR330" s="11">
        <v>22.83</v>
      </c>
      <c r="AS330" s="11">
        <v>34.56</v>
      </c>
      <c r="AT330" s="346">
        <v>0.65</v>
      </c>
      <c r="AU330" s="16">
        <v>0.66</v>
      </c>
      <c r="AW330" s="16">
        <f t="shared" si="48"/>
        <v>1.0000000000000009E-2</v>
      </c>
      <c r="AX330" s="16"/>
      <c r="AY330" s="355">
        <f t="shared" si="49"/>
        <v>7.2707006369426743</v>
      </c>
    </row>
    <row r="331" spans="2:51" x14ac:dyDescent="0.25">
      <c r="B331" s="11">
        <v>103</v>
      </c>
      <c r="C331" s="11">
        <v>18.739999999999998</v>
      </c>
      <c r="D331" s="11">
        <v>50.86</v>
      </c>
      <c r="E331" s="11">
        <v>17.07</v>
      </c>
      <c r="F331" s="11">
        <v>27.87</v>
      </c>
      <c r="G331" s="346">
        <v>0.61</v>
      </c>
      <c r="H331" s="11">
        <v>0.61</v>
      </c>
      <c r="J331" s="16">
        <f t="shared" si="44"/>
        <v>0</v>
      </c>
      <c r="K331" s="16"/>
      <c r="L331" s="355">
        <f t="shared" si="45"/>
        <v>5.436305732484076</v>
      </c>
      <c r="O331" s="11">
        <v>6</v>
      </c>
      <c r="P331" s="11">
        <v>19.53</v>
      </c>
      <c r="Q331" s="11">
        <v>57.64</v>
      </c>
      <c r="R331" s="11">
        <v>16.59</v>
      </c>
      <c r="S331" s="11">
        <v>29.44</v>
      </c>
      <c r="T331" s="346">
        <v>0.57999999999999996</v>
      </c>
      <c r="U331" s="11">
        <v>0.56000000000000005</v>
      </c>
      <c r="W331" s="16">
        <f t="shared" si="46"/>
        <v>-1.9999999999999907E-2</v>
      </c>
      <c r="X331" s="16"/>
      <c r="Y331" s="355">
        <f t="shared" si="47"/>
        <v>5.2834394904458595</v>
      </c>
      <c r="AB331" s="11">
        <v>177</v>
      </c>
      <c r="AC331" s="11">
        <v>19.41</v>
      </c>
      <c r="AD331" s="11">
        <v>41.3</v>
      </c>
      <c r="AE331" s="11">
        <v>17.55</v>
      </c>
      <c r="AF331" s="11">
        <v>24.99</v>
      </c>
      <c r="AG331" s="346">
        <v>0.69</v>
      </c>
      <c r="AH331" s="11">
        <v>0.7</v>
      </c>
      <c r="AJ331" s="16">
        <f t="shared" si="42"/>
        <v>1.0000000000000009E-2</v>
      </c>
      <c r="AK331" s="16"/>
      <c r="AL331" s="355">
        <f t="shared" si="43"/>
        <v>5.5891719745222934</v>
      </c>
      <c r="AO331" s="11">
        <v>238</v>
      </c>
      <c r="AP331" s="11">
        <v>36.14</v>
      </c>
      <c r="AQ331" s="11">
        <v>88.64</v>
      </c>
      <c r="AR331" s="11">
        <v>22.87</v>
      </c>
      <c r="AS331" s="11">
        <v>36.590000000000003</v>
      </c>
      <c r="AT331" s="346">
        <v>0.64</v>
      </c>
      <c r="AU331" s="16">
        <v>0.63</v>
      </c>
      <c r="AW331" s="16">
        <f t="shared" si="48"/>
        <v>-1.0000000000000009E-2</v>
      </c>
      <c r="AX331" s="16"/>
      <c r="AY331" s="355">
        <f t="shared" si="49"/>
        <v>7.2834394904458595</v>
      </c>
    </row>
    <row r="332" spans="2:51" x14ac:dyDescent="0.25">
      <c r="B332" s="11">
        <v>31</v>
      </c>
      <c r="C332" s="11">
        <v>12.41</v>
      </c>
      <c r="D332" s="11">
        <v>60.96</v>
      </c>
      <c r="E332" s="11">
        <v>17.34</v>
      </c>
      <c r="F332" s="11">
        <v>33.71</v>
      </c>
      <c r="G332" s="346">
        <v>0.45</v>
      </c>
      <c r="H332" s="11">
        <v>0.51</v>
      </c>
      <c r="J332" s="16">
        <f t="shared" si="44"/>
        <v>0.06</v>
      </c>
      <c r="K332" s="16"/>
      <c r="L332" s="355">
        <f t="shared" si="45"/>
        <v>5.5222929936305727</v>
      </c>
      <c r="O332" s="11">
        <v>275</v>
      </c>
      <c r="P332" s="11">
        <v>18.09</v>
      </c>
      <c r="Q332" s="11">
        <v>51.62</v>
      </c>
      <c r="R332" s="11">
        <v>16.62</v>
      </c>
      <c r="S332" s="11">
        <v>28.29</v>
      </c>
      <c r="T332" s="346">
        <v>0.59</v>
      </c>
      <c r="U332" s="11">
        <v>0.59</v>
      </c>
      <c r="W332" s="16">
        <f t="shared" si="46"/>
        <v>0</v>
      </c>
      <c r="X332" s="16"/>
      <c r="Y332" s="355">
        <f t="shared" si="47"/>
        <v>5.2929936305732488</v>
      </c>
      <c r="AB332" s="11">
        <v>413</v>
      </c>
      <c r="AC332" s="11">
        <v>16.47</v>
      </c>
      <c r="AD332" s="11">
        <v>40.450000000000003</v>
      </c>
      <c r="AE332" s="11">
        <v>17.600000000000001</v>
      </c>
      <c r="AF332" s="11">
        <v>25.7</v>
      </c>
      <c r="AG332" s="346">
        <v>0.64</v>
      </c>
      <c r="AH332" s="11">
        <v>0.68</v>
      </c>
      <c r="AJ332" s="16">
        <f t="shared" si="42"/>
        <v>4.0000000000000036E-2</v>
      </c>
      <c r="AK332" s="16"/>
      <c r="AL332" s="355">
        <f t="shared" si="43"/>
        <v>5.6050955414012744</v>
      </c>
      <c r="AO332" s="11">
        <v>379</v>
      </c>
      <c r="AP332" s="11">
        <v>29.83</v>
      </c>
      <c r="AQ332" s="11">
        <v>96.3</v>
      </c>
      <c r="AR332" s="11">
        <v>23.09</v>
      </c>
      <c r="AS332" s="11">
        <v>43.73</v>
      </c>
      <c r="AT332" s="346">
        <v>0.56000000000000005</v>
      </c>
      <c r="AU332" s="16">
        <v>0.53</v>
      </c>
      <c r="AW332" s="16">
        <f t="shared" si="48"/>
        <v>-3.0000000000000027E-2</v>
      </c>
      <c r="AX332" s="16"/>
      <c r="AY332" s="355">
        <f t="shared" si="49"/>
        <v>7.3535031847133752</v>
      </c>
    </row>
    <row r="333" spans="2:51" x14ac:dyDescent="0.25">
      <c r="B333" s="11">
        <v>98</v>
      </c>
      <c r="C333" s="11">
        <v>19.239999999999998</v>
      </c>
      <c r="D333" s="11">
        <v>36.409999999999997</v>
      </c>
      <c r="E333" s="11">
        <v>17.45</v>
      </c>
      <c r="F333" s="11">
        <v>23.79</v>
      </c>
      <c r="G333" s="346">
        <v>0.73</v>
      </c>
      <c r="H333" s="11">
        <v>0.73</v>
      </c>
      <c r="J333" s="16">
        <f t="shared" si="44"/>
        <v>0</v>
      </c>
      <c r="K333" s="16"/>
      <c r="L333" s="355">
        <f t="shared" si="45"/>
        <v>5.5573248407643305</v>
      </c>
      <c r="O333" s="11">
        <v>276</v>
      </c>
      <c r="P333" s="11">
        <v>18.760000000000002</v>
      </c>
      <c r="Q333" s="11">
        <v>74.94</v>
      </c>
      <c r="R333" s="11">
        <v>16.64</v>
      </c>
      <c r="S333" s="11">
        <v>33.1</v>
      </c>
      <c r="T333" s="346">
        <v>0.5</v>
      </c>
      <c r="U333" s="11">
        <v>0.5</v>
      </c>
      <c r="W333" s="16">
        <f t="shared" si="46"/>
        <v>0</v>
      </c>
      <c r="X333" s="16"/>
      <c r="Y333" s="355">
        <f t="shared" si="47"/>
        <v>5.2993630573248405</v>
      </c>
      <c r="AB333" s="11">
        <v>420</v>
      </c>
      <c r="AC333" s="11">
        <v>20.190000000000001</v>
      </c>
      <c r="AD333" s="11">
        <v>52.59</v>
      </c>
      <c r="AE333" s="11">
        <v>17.600000000000001</v>
      </c>
      <c r="AF333" s="11">
        <v>28.29</v>
      </c>
      <c r="AG333" s="346">
        <v>0.62</v>
      </c>
      <c r="AH333" s="11">
        <v>0.62</v>
      </c>
      <c r="AJ333" s="16">
        <f t="shared" si="42"/>
        <v>0</v>
      </c>
      <c r="AK333" s="16"/>
      <c r="AL333" s="355">
        <f t="shared" si="43"/>
        <v>5.6050955414012744</v>
      </c>
      <c r="AO333" s="11">
        <v>273</v>
      </c>
      <c r="AP333" s="11">
        <v>36.76</v>
      </c>
      <c r="AQ333" s="11">
        <v>85.17</v>
      </c>
      <c r="AR333" s="11">
        <v>23.15</v>
      </c>
      <c r="AS333" s="11">
        <v>36.619999999999997</v>
      </c>
      <c r="AT333" s="346">
        <v>0.66</v>
      </c>
      <c r="AU333" s="16">
        <v>0.63</v>
      </c>
      <c r="AW333" s="16">
        <f t="shared" si="48"/>
        <v>-3.0000000000000027E-2</v>
      </c>
      <c r="AX333" s="16"/>
      <c r="AY333" s="355">
        <f t="shared" si="49"/>
        <v>7.372611464968152</v>
      </c>
    </row>
    <row r="334" spans="2:51" x14ac:dyDescent="0.25">
      <c r="B334" s="11">
        <v>72</v>
      </c>
      <c r="C334" s="11">
        <v>13.71</v>
      </c>
      <c r="D334" s="11">
        <v>29.22</v>
      </c>
      <c r="E334" s="11">
        <v>17.53</v>
      </c>
      <c r="F334" s="11">
        <v>24.08</v>
      </c>
      <c r="G334" s="346">
        <v>0.68</v>
      </c>
      <c r="H334" s="11">
        <v>0.73</v>
      </c>
      <c r="J334" s="16">
        <f t="shared" si="44"/>
        <v>4.9999999999999933E-2</v>
      </c>
      <c r="K334" s="16"/>
      <c r="L334" s="355">
        <f t="shared" si="45"/>
        <v>5.5828025477707008</v>
      </c>
      <c r="O334" s="11">
        <v>189</v>
      </c>
      <c r="P334" s="11">
        <v>17.850000000000001</v>
      </c>
      <c r="Q334" s="11">
        <v>49.11</v>
      </c>
      <c r="R334" s="11">
        <v>16.66</v>
      </c>
      <c r="S334" s="11">
        <v>27.36</v>
      </c>
      <c r="T334" s="346">
        <v>0.6</v>
      </c>
      <c r="U334" s="11">
        <v>0.61</v>
      </c>
      <c r="W334" s="16">
        <f t="shared" si="46"/>
        <v>1.0000000000000009E-2</v>
      </c>
      <c r="X334" s="16"/>
      <c r="Y334" s="355">
        <f t="shared" si="47"/>
        <v>5.3057324840764331</v>
      </c>
      <c r="AB334" s="11">
        <v>461</v>
      </c>
      <c r="AC334" s="11">
        <v>17.57</v>
      </c>
      <c r="AD334" s="11">
        <v>49.46</v>
      </c>
      <c r="AE334" s="11">
        <v>17.920000000000002</v>
      </c>
      <c r="AF334" s="11">
        <v>28.47</v>
      </c>
      <c r="AG334" s="346">
        <v>0.6</v>
      </c>
      <c r="AH334" s="11">
        <v>0.63</v>
      </c>
      <c r="AJ334" s="16">
        <f t="shared" ref="AJ334:AJ397" si="50">AH334-AG334</f>
        <v>3.0000000000000027E-2</v>
      </c>
      <c r="AK334" s="16"/>
      <c r="AL334" s="355">
        <f t="shared" ref="AL334:AL397" si="51">AE334/3.14</f>
        <v>5.7070063694267521</v>
      </c>
      <c r="AO334" s="11">
        <v>173</v>
      </c>
      <c r="AP334" s="11">
        <v>33</v>
      </c>
      <c r="AQ334" s="11">
        <v>82.39</v>
      </c>
      <c r="AR334" s="11">
        <v>23.2</v>
      </c>
      <c r="AS334" s="11">
        <v>36.479999999999997</v>
      </c>
      <c r="AT334" s="346">
        <v>0.63</v>
      </c>
      <c r="AU334" s="16">
        <v>0.64</v>
      </c>
      <c r="AW334" s="16">
        <f t="shared" si="48"/>
        <v>1.0000000000000009E-2</v>
      </c>
      <c r="AX334" s="16"/>
      <c r="AY334" s="355">
        <f t="shared" si="49"/>
        <v>7.388535031847133</v>
      </c>
    </row>
    <row r="335" spans="2:51" x14ac:dyDescent="0.25">
      <c r="B335" s="11">
        <v>104</v>
      </c>
      <c r="C335" s="11">
        <v>19.53</v>
      </c>
      <c r="D335" s="11">
        <v>59.28</v>
      </c>
      <c r="E335" s="11">
        <v>17.66</v>
      </c>
      <c r="F335" s="11">
        <v>32.1</v>
      </c>
      <c r="G335" s="346">
        <v>0.56999999999999995</v>
      </c>
      <c r="H335" s="11">
        <v>0.55000000000000004</v>
      </c>
      <c r="J335" s="16">
        <f t="shared" si="44"/>
        <v>-1.9999999999999907E-2</v>
      </c>
      <c r="K335" s="16"/>
      <c r="L335" s="355">
        <f t="shared" si="45"/>
        <v>5.6242038216560504</v>
      </c>
      <c r="O335" s="11">
        <v>294</v>
      </c>
      <c r="P335" s="11">
        <v>18</v>
      </c>
      <c r="Q335" s="11">
        <v>61.15</v>
      </c>
      <c r="R335" s="11">
        <v>16.66</v>
      </c>
      <c r="S335" s="11">
        <v>29.64</v>
      </c>
      <c r="T335" s="346">
        <v>0.54</v>
      </c>
      <c r="U335" s="11">
        <v>0.56000000000000005</v>
      </c>
      <c r="W335" s="16">
        <f t="shared" si="46"/>
        <v>2.0000000000000018E-2</v>
      </c>
      <c r="X335" s="16"/>
      <c r="Y335" s="355">
        <f t="shared" si="47"/>
        <v>5.3057324840764331</v>
      </c>
      <c r="AB335" s="11">
        <v>293</v>
      </c>
      <c r="AC335" s="11">
        <v>22.4</v>
      </c>
      <c r="AD335" s="11">
        <v>36.11</v>
      </c>
      <c r="AE335" s="11">
        <v>17.95</v>
      </c>
      <c r="AF335" s="11">
        <v>22.91</v>
      </c>
      <c r="AG335" s="346">
        <v>0.79</v>
      </c>
      <c r="AH335" s="11">
        <v>0.78</v>
      </c>
      <c r="AJ335" s="16">
        <f t="shared" si="50"/>
        <v>-1.0000000000000009E-2</v>
      </c>
      <c r="AK335" s="16"/>
      <c r="AL335" s="355">
        <f t="shared" si="51"/>
        <v>5.7165605095541396</v>
      </c>
      <c r="AO335" s="11">
        <v>334</v>
      </c>
      <c r="AP335" s="11">
        <v>35.36</v>
      </c>
      <c r="AQ335" s="11">
        <v>75.3</v>
      </c>
      <c r="AR335" s="11">
        <v>23.25</v>
      </c>
      <c r="AS335" s="11">
        <v>34.090000000000003</v>
      </c>
      <c r="AT335" s="346">
        <v>0.69</v>
      </c>
      <c r="AU335" s="16">
        <v>0.68</v>
      </c>
      <c r="AW335" s="16">
        <f t="shared" si="48"/>
        <v>-9.9999999999998979E-3</v>
      </c>
      <c r="AX335" s="16"/>
      <c r="AY335" s="355">
        <f t="shared" si="49"/>
        <v>7.404458598726114</v>
      </c>
    </row>
    <row r="336" spans="2:51" x14ac:dyDescent="0.25">
      <c r="B336" s="11">
        <v>4</v>
      </c>
      <c r="C336" s="11">
        <v>20.69</v>
      </c>
      <c r="D336" s="11">
        <v>3397.78</v>
      </c>
      <c r="E336" s="11">
        <v>18.11</v>
      </c>
      <c r="F336" s="11">
        <v>1678.47</v>
      </c>
      <c r="G336" s="346">
        <v>0.08</v>
      </c>
      <c r="H336" s="11">
        <v>0.01</v>
      </c>
      <c r="J336" s="16">
        <f t="shared" si="44"/>
        <v>-7.0000000000000007E-2</v>
      </c>
      <c r="K336" s="16"/>
      <c r="L336" s="355">
        <f t="shared" si="45"/>
        <v>5.7675159235668785</v>
      </c>
      <c r="O336" s="11">
        <v>231</v>
      </c>
      <c r="P336" s="11">
        <v>18.97</v>
      </c>
      <c r="Q336" s="11">
        <v>41.95</v>
      </c>
      <c r="R336" s="11">
        <v>16.68</v>
      </c>
      <c r="S336" s="11">
        <v>24.45</v>
      </c>
      <c r="T336" s="346">
        <v>0.67</v>
      </c>
      <c r="U336" s="11">
        <v>0.68</v>
      </c>
      <c r="W336" s="16">
        <f t="shared" si="46"/>
        <v>1.0000000000000009E-2</v>
      </c>
      <c r="X336" s="16"/>
      <c r="Y336" s="355">
        <f t="shared" si="47"/>
        <v>5.3121019108280247</v>
      </c>
      <c r="AB336" s="11">
        <v>66</v>
      </c>
      <c r="AC336" s="11">
        <v>22.2</v>
      </c>
      <c r="AD336" s="11">
        <v>65.38</v>
      </c>
      <c r="AE336" s="11">
        <v>17.97</v>
      </c>
      <c r="AF336" s="11">
        <v>32.71</v>
      </c>
      <c r="AG336" s="346">
        <v>0.57999999999999996</v>
      </c>
      <c r="AH336" s="11">
        <v>0.55000000000000004</v>
      </c>
      <c r="AJ336" s="16">
        <f t="shared" si="50"/>
        <v>-2.9999999999999916E-2</v>
      </c>
      <c r="AK336" s="16"/>
      <c r="AL336" s="355">
        <f t="shared" si="51"/>
        <v>5.7229299363057322</v>
      </c>
      <c r="AO336" s="11">
        <v>239</v>
      </c>
      <c r="AP336" s="11">
        <v>35.57</v>
      </c>
      <c r="AQ336" s="11">
        <v>82.33</v>
      </c>
      <c r="AR336" s="11">
        <v>23.32</v>
      </c>
      <c r="AS336" s="11">
        <v>35.409999999999997</v>
      </c>
      <c r="AT336" s="346">
        <v>0.66</v>
      </c>
      <c r="AU336" s="16">
        <v>0.66</v>
      </c>
      <c r="AW336" s="16">
        <f t="shared" si="48"/>
        <v>0</v>
      </c>
      <c r="AX336" s="16"/>
      <c r="AY336" s="355">
        <f t="shared" si="49"/>
        <v>7.4267515923566876</v>
      </c>
    </row>
    <row r="337" spans="2:51" x14ac:dyDescent="0.25">
      <c r="B337" s="11">
        <v>91</v>
      </c>
      <c r="C337" s="11">
        <v>16.38</v>
      </c>
      <c r="D337" s="11">
        <v>44.41</v>
      </c>
      <c r="E337" s="11">
        <v>18.760000000000002</v>
      </c>
      <c r="F337" s="11">
        <v>28.39</v>
      </c>
      <c r="G337" s="346">
        <v>0.61</v>
      </c>
      <c r="H337" s="11">
        <v>0.66</v>
      </c>
      <c r="J337" s="16">
        <f t="shared" si="44"/>
        <v>5.0000000000000044E-2</v>
      </c>
      <c r="K337" s="16"/>
      <c r="L337" s="355">
        <f t="shared" si="45"/>
        <v>5.9745222929936306</v>
      </c>
      <c r="O337" s="11">
        <v>38</v>
      </c>
      <c r="P337" s="11">
        <v>19.420000000000002</v>
      </c>
      <c r="Q337" s="11">
        <v>60.86</v>
      </c>
      <c r="R337" s="11">
        <v>16.72</v>
      </c>
      <c r="S337" s="11">
        <v>29.61</v>
      </c>
      <c r="T337" s="346">
        <v>0.56000000000000005</v>
      </c>
      <c r="U337" s="11">
        <v>0.56000000000000005</v>
      </c>
      <c r="W337" s="16">
        <f t="shared" si="46"/>
        <v>0</v>
      </c>
      <c r="X337" s="16"/>
      <c r="Y337" s="355">
        <f t="shared" si="47"/>
        <v>5.3248407643312099</v>
      </c>
      <c r="AB337" s="11">
        <v>417</v>
      </c>
      <c r="AC337" s="11">
        <v>19.690000000000001</v>
      </c>
      <c r="AD337" s="11">
        <v>55.61</v>
      </c>
      <c r="AE337" s="11">
        <v>18.329999999999998</v>
      </c>
      <c r="AF337" s="11">
        <v>29.09</v>
      </c>
      <c r="AG337" s="346">
        <v>0.59</v>
      </c>
      <c r="AH337" s="11">
        <v>0.63</v>
      </c>
      <c r="AJ337" s="16">
        <f t="shared" si="50"/>
        <v>4.0000000000000036E-2</v>
      </c>
      <c r="AK337" s="16"/>
      <c r="AL337" s="355">
        <f t="shared" si="51"/>
        <v>5.8375796178343942</v>
      </c>
      <c r="AO337" s="11">
        <v>125</v>
      </c>
      <c r="AP337" s="11">
        <v>33.53</v>
      </c>
      <c r="AQ337" s="11">
        <v>46.89</v>
      </c>
      <c r="AR337" s="11">
        <v>23.33</v>
      </c>
      <c r="AS337" s="11">
        <v>26.99</v>
      </c>
      <c r="AT337" s="346">
        <v>0.85</v>
      </c>
      <c r="AU337" s="16">
        <v>0.86</v>
      </c>
      <c r="AW337" s="16">
        <f t="shared" si="48"/>
        <v>1.0000000000000009E-2</v>
      </c>
      <c r="AX337" s="16"/>
      <c r="AY337" s="355">
        <f t="shared" si="49"/>
        <v>7.4299363057324834</v>
      </c>
    </row>
    <row r="338" spans="2:51" x14ac:dyDescent="0.25">
      <c r="B338" s="11">
        <v>108</v>
      </c>
      <c r="C338" s="11">
        <v>21.36</v>
      </c>
      <c r="D338" s="11">
        <v>60.43</v>
      </c>
      <c r="E338" s="11">
        <v>19.05</v>
      </c>
      <c r="F338" s="11">
        <v>31.76</v>
      </c>
      <c r="G338" s="346">
        <v>0.59</v>
      </c>
      <c r="H338" s="11">
        <v>0.6</v>
      </c>
      <c r="J338" s="16">
        <f t="shared" si="44"/>
        <v>1.0000000000000009E-2</v>
      </c>
      <c r="K338" s="16"/>
      <c r="L338" s="355">
        <f t="shared" si="45"/>
        <v>6.0668789808917198</v>
      </c>
      <c r="O338" s="11">
        <v>74</v>
      </c>
      <c r="P338" s="11">
        <v>18.98</v>
      </c>
      <c r="Q338" s="11">
        <v>47.6</v>
      </c>
      <c r="R338" s="11">
        <v>16.809999999999999</v>
      </c>
      <c r="S338" s="11">
        <v>26.14</v>
      </c>
      <c r="T338" s="346">
        <v>0.63</v>
      </c>
      <c r="U338" s="11">
        <v>0.64</v>
      </c>
      <c r="W338" s="16">
        <f t="shared" si="46"/>
        <v>1.0000000000000009E-2</v>
      </c>
      <c r="X338" s="16"/>
      <c r="Y338" s="355">
        <f t="shared" si="47"/>
        <v>5.3535031847133752</v>
      </c>
      <c r="AB338" s="11">
        <v>401</v>
      </c>
      <c r="AC338" s="11">
        <v>21.93</v>
      </c>
      <c r="AD338" s="11">
        <v>54.44</v>
      </c>
      <c r="AE338" s="11">
        <v>18.350000000000001</v>
      </c>
      <c r="AF338" s="11">
        <v>29.43</v>
      </c>
      <c r="AG338" s="346">
        <v>0.63</v>
      </c>
      <c r="AH338" s="11">
        <v>0.62</v>
      </c>
      <c r="AJ338" s="16">
        <f t="shared" si="50"/>
        <v>-1.0000000000000009E-2</v>
      </c>
      <c r="AK338" s="16"/>
      <c r="AL338" s="355">
        <f t="shared" si="51"/>
        <v>5.8439490445859876</v>
      </c>
      <c r="AO338" s="11">
        <v>129</v>
      </c>
      <c r="AP338" s="11">
        <v>36.72</v>
      </c>
      <c r="AQ338" s="11">
        <v>49.92</v>
      </c>
      <c r="AR338" s="11">
        <v>23.37</v>
      </c>
      <c r="AS338" s="11">
        <v>27.15</v>
      </c>
      <c r="AT338" s="346">
        <v>0.86</v>
      </c>
      <c r="AU338" s="16">
        <v>0.86</v>
      </c>
      <c r="AW338" s="16">
        <f t="shared" si="48"/>
        <v>0</v>
      </c>
      <c r="AX338" s="16"/>
      <c r="AY338" s="355">
        <f t="shared" si="49"/>
        <v>7.4426751592356686</v>
      </c>
    </row>
    <row r="339" spans="2:51" x14ac:dyDescent="0.25">
      <c r="B339" s="11">
        <v>123</v>
      </c>
      <c r="C339" s="11">
        <v>24.48</v>
      </c>
      <c r="D339" s="11">
        <v>48.46</v>
      </c>
      <c r="E339" s="11">
        <v>19.05</v>
      </c>
      <c r="F339" s="11">
        <v>26.64</v>
      </c>
      <c r="G339" s="346">
        <v>0.71</v>
      </c>
      <c r="H339" s="11">
        <v>0.72</v>
      </c>
      <c r="J339" s="16">
        <f t="shared" si="44"/>
        <v>1.0000000000000009E-2</v>
      </c>
      <c r="K339" s="16"/>
      <c r="L339" s="355">
        <f t="shared" si="45"/>
        <v>6.0668789808917198</v>
      </c>
      <c r="O339" s="11">
        <v>174</v>
      </c>
      <c r="P339" s="11">
        <v>19.190000000000001</v>
      </c>
      <c r="Q339" s="11">
        <v>50.07</v>
      </c>
      <c r="R339" s="11">
        <v>16.809999999999999</v>
      </c>
      <c r="S339" s="11">
        <v>27.87</v>
      </c>
      <c r="T339" s="346">
        <v>0.62</v>
      </c>
      <c r="U339" s="11">
        <v>0.6</v>
      </c>
      <c r="W339" s="16">
        <f t="shared" si="46"/>
        <v>-2.0000000000000018E-2</v>
      </c>
      <c r="X339" s="16"/>
      <c r="Y339" s="355">
        <f t="shared" si="47"/>
        <v>5.3535031847133752</v>
      </c>
      <c r="AB339" s="11">
        <v>209</v>
      </c>
      <c r="AC339" s="11">
        <v>17.46</v>
      </c>
      <c r="AD339" s="11">
        <v>56.07</v>
      </c>
      <c r="AE339" s="11">
        <v>18.38</v>
      </c>
      <c r="AF339" s="11">
        <v>30.05</v>
      </c>
      <c r="AG339" s="346">
        <v>0.56000000000000005</v>
      </c>
      <c r="AH339" s="11">
        <v>0.61</v>
      </c>
      <c r="AJ339" s="16">
        <f t="shared" si="50"/>
        <v>4.9999999999999933E-2</v>
      </c>
      <c r="AK339" s="16"/>
      <c r="AL339" s="355">
        <f t="shared" si="51"/>
        <v>5.8535031847133752</v>
      </c>
      <c r="AO339" s="11">
        <v>262</v>
      </c>
      <c r="AP339" s="11">
        <v>29.15</v>
      </c>
      <c r="AQ339" s="11">
        <v>74.89</v>
      </c>
      <c r="AR339" s="11">
        <v>23.37</v>
      </c>
      <c r="AS339" s="11">
        <v>36.1</v>
      </c>
      <c r="AT339" s="346">
        <v>0.62</v>
      </c>
      <c r="AU339" s="16">
        <v>0.65</v>
      </c>
      <c r="AW339" s="16">
        <f t="shared" si="48"/>
        <v>3.0000000000000027E-2</v>
      </c>
      <c r="AX339" s="16"/>
      <c r="AY339" s="355">
        <f t="shared" si="49"/>
        <v>7.4426751592356686</v>
      </c>
    </row>
    <row r="340" spans="2:51" x14ac:dyDescent="0.25">
      <c r="B340" s="11">
        <v>74</v>
      </c>
      <c r="C340" s="11">
        <v>22.37</v>
      </c>
      <c r="D340" s="11">
        <v>36.590000000000003</v>
      </c>
      <c r="E340" s="11">
        <v>19.559999999999999</v>
      </c>
      <c r="F340" s="11">
        <v>25.27</v>
      </c>
      <c r="G340" s="346">
        <v>0.78</v>
      </c>
      <c r="H340" s="11">
        <v>0.77</v>
      </c>
      <c r="J340" s="16">
        <f t="shared" si="44"/>
        <v>-1.0000000000000009E-2</v>
      </c>
      <c r="K340" s="16"/>
      <c r="L340" s="355">
        <f t="shared" si="45"/>
        <v>6.2292993630573239</v>
      </c>
      <c r="O340" s="11">
        <v>163</v>
      </c>
      <c r="P340" s="11">
        <v>19.649999999999999</v>
      </c>
      <c r="Q340" s="11">
        <v>0.28000000000000003</v>
      </c>
      <c r="R340" s="11">
        <v>16.850000000000001</v>
      </c>
      <c r="S340" s="11">
        <v>2</v>
      </c>
      <c r="T340" s="346">
        <v>8.4</v>
      </c>
      <c r="U340" s="11">
        <v>8.44</v>
      </c>
      <c r="W340" s="16">
        <f t="shared" si="46"/>
        <v>3.9999999999999147E-2</v>
      </c>
      <c r="X340" s="16"/>
      <c r="Y340" s="355">
        <f t="shared" si="47"/>
        <v>5.3662420382165603</v>
      </c>
      <c r="AB340" s="11">
        <v>249</v>
      </c>
      <c r="AC340" s="11">
        <v>17.760000000000002</v>
      </c>
      <c r="AD340" s="11">
        <v>43.1</v>
      </c>
      <c r="AE340" s="11">
        <v>18.38</v>
      </c>
      <c r="AF340" s="11">
        <v>27.25</v>
      </c>
      <c r="AG340" s="346">
        <v>0.64</v>
      </c>
      <c r="AH340" s="11">
        <v>0.67</v>
      </c>
      <c r="AJ340" s="16">
        <f t="shared" si="50"/>
        <v>3.0000000000000027E-2</v>
      </c>
      <c r="AK340" s="16"/>
      <c r="AL340" s="355">
        <f t="shared" si="51"/>
        <v>5.8535031847133752</v>
      </c>
      <c r="AO340" s="11">
        <v>204</v>
      </c>
      <c r="AP340" s="11">
        <v>38.74</v>
      </c>
      <c r="AQ340" s="11">
        <v>78.23</v>
      </c>
      <c r="AR340" s="11">
        <v>23.42</v>
      </c>
      <c r="AS340" s="11">
        <v>36.020000000000003</v>
      </c>
      <c r="AT340" s="346">
        <v>0.7</v>
      </c>
      <c r="AU340" s="16">
        <v>0.65</v>
      </c>
      <c r="AW340" s="16">
        <f t="shared" si="48"/>
        <v>-4.9999999999999933E-2</v>
      </c>
      <c r="AX340" s="16"/>
      <c r="AY340" s="355">
        <f t="shared" si="49"/>
        <v>7.4585987261146496</v>
      </c>
    </row>
    <row r="341" spans="2:51" x14ac:dyDescent="0.25">
      <c r="B341" s="11">
        <v>37</v>
      </c>
      <c r="C341" s="11">
        <v>22.99</v>
      </c>
      <c r="D341" s="11">
        <v>46.51</v>
      </c>
      <c r="E341" s="11">
        <v>19.59</v>
      </c>
      <c r="F341" s="11">
        <v>27.15</v>
      </c>
      <c r="G341" s="346">
        <v>0.7</v>
      </c>
      <c r="H341" s="11">
        <v>0.72</v>
      </c>
      <c r="J341" s="16">
        <f t="shared" si="44"/>
        <v>2.0000000000000018E-2</v>
      </c>
      <c r="K341" s="16"/>
      <c r="L341" s="355">
        <f t="shared" si="45"/>
        <v>6.2388535031847132</v>
      </c>
      <c r="O341" s="11">
        <v>248</v>
      </c>
      <c r="P341" s="11">
        <v>15.8</v>
      </c>
      <c r="Q341" s="11">
        <v>58.09</v>
      </c>
      <c r="R341" s="11">
        <v>16.899999999999999</v>
      </c>
      <c r="S341" s="11">
        <v>30.52</v>
      </c>
      <c r="T341" s="346">
        <v>0.52</v>
      </c>
      <c r="U341" s="11">
        <v>0.55000000000000004</v>
      </c>
      <c r="W341" s="16">
        <f t="shared" si="46"/>
        <v>3.0000000000000027E-2</v>
      </c>
      <c r="X341" s="16"/>
      <c r="Y341" s="355">
        <f t="shared" si="47"/>
        <v>5.3821656050955404</v>
      </c>
      <c r="AB341" s="11">
        <v>261</v>
      </c>
      <c r="AC341" s="11">
        <v>22.18</v>
      </c>
      <c r="AD341" s="11">
        <v>47.96</v>
      </c>
      <c r="AE341" s="11">
        <v>18.39</v>
      </c>
      <c r="AF341" s="11">
        <v>26.32</v>
      </c>
      <c r="AG341" s="346">
        <v>0.68</v>
      </c>
      <c r="AH341" s="11">
        <v>0.7</v>
      </c>
      <c r="AJ341" s="16">
        <f t="shared" si="50"/>
        <v>1.9999999999999907E-2</v>
      </c>
      <c r="AK341" s="16"/>
      <c r="AL341" s="355">
        <f t="shared" si="51"/>
        <v>5.8566878980891719</v>
      </c>
      <c r="AO341" s="11">
        <v>385</v>
      </c>
      <c r="AP341" s="11">
        <v>32.200000000000003</v>
      </c>
      <c r="AQ341" s="11">
        <v>58.62</v>
      </c>
      <c r="AR341" s="11">
        <v>23.42</v>
      </c>
      <c r="AS341" s="11">
        <v>30.66</v>
      </c>
      <c r="AT341" s="346">
        <v>0.74</v>
      </c>
      <c r="AU341" s="16">
        <v>0.76</v>
      </c>
      <c r="AW341" s="16">
        <f t="shared" si="48"/>
        <v>2.0000000000000018E-2</v>
      </c>
      <c r="AX341" s="16"/>
      <c r="AY341" s="355">
        <f t="shared" si="49"/>
        <v>7.4585987261146496</v>
      </c>
    </row>
    <row r="342" spans="2:51" x14ac:dyDescent="0.25">
      <c r="B342" s="11">
        <v>50</v>
      </c>
      <c r="C342" s="11">
        <v>26.38</v>
      </c>
      <c r="D342" s="11">
        <v>66.05</v>
      </c>
      <c r="E342" s="11">
        <v>20.81</v>
      </c>
      <c r="F342" s="11">
        <v>32.36</v>
      </c>
      <c r="G342" s="346">
        <v>0.63</v>
      </c>
      <c r="H342" s="11">
        <v>0.64</v>
      </c>
      <c r="J342" s="16">
        <f t="shared" si="44"/>
        <v>1.0000000000000009E-2</v>
      </c>
      <c r="K342" s="16"/>
      <c r="L342" s="355">
        <f t="shared" si="45"/>
        <v>6.6273885350318462</v>
      </c>
      <c r="O342" s="11">
        <v>122</v>
      </c>
      <c r="P342" s="11">
        <v>18.89</v>
      </c>
      <c r="Q342" s="11">
        <v>41.18</v>
      </c>
      <c r="R342" s="11">
        <v>16.989999999999998</v>
      </c>
      <c r="S342" s="11">
        <v>24.52</v>
      </c>
      <c r="T342" s="346">
        <v>0.68</v>
      </c>
      <c r="U342" s="11">
        <v>0.69</v>
      </c>
      <c r="W342" s="16">
        <f t="shared" si="46"/>
        <v>9.9999999999998979E-3</v>
      </c>
      <c r="X342" s="16"/>
      <c r="Y342" s="355">
        <f t="shared" si="47"/>
        <v>5.4108280254777066</v>
      </c>
      <c r="AB342" s="11">
        <v>32</v>
      </c>
      <c r="AC342" s="11">
        <v>24.05</v>
      </c>
      <c r="AD342" s="11">
        <v>56.46</v>
      </c>
      <c r="AE342" s="11">
        <v>18.43</v>
      </c>
      <c r="AF342" s="11">
        <v>28.79</v>
      </c>
      <c r="AG342" s="346">
        <v>0.65</v>
      </c>
      <c r="AH342" s="11">
        <v>0.64</v>
      </c>
      <c r="AJ342" s="16">
        <f t="shared" si="50"/>
        <v>-1.0000000000000009E-2</v>
      </c>
      <c r="AK342" s="16"/>
      <c r="AL342" s="355">
        <f t="shared" si="51"/>
        <v>5.8694267515923562</v>
      </c>
      <c r="AO342" s="11">
        <v>327</v>
      </c>
      <c r="AP342" s="11">
        <v>37.75</v>
      </c>
      <c r="AQ342" s="11">
        <v>68.98</v>
      </c>
      <c r="AR342" s="11">
        <v>23.54</v>
      </c>
      <c r="AS342" s="11">
        <v>32.549999999999997</v>
      </c>
      <c r="AT342" s="346">
        <v>0.74</v>
      </c>
      <c r="AU342" s="16">
        <v>0.72</v>
      </c>
      <c r="AW342" s="16">
        <f t="shared" si="48"/>
        <v>-2.0000000000000018E-2</v>
      </c>
      <c r="AX342" s="16"/>
      <c r="AY342" s="355">
        <f t="shared" si="49"/>
        <v>7.4968152866242033</v>
      </c>
    </row>
    <row r="343" spans="2:51" x14ac:dyDescent="0.25">
      <c r="B343" s="11">
        <v>82</v>
      </c>
      <c r="C343" s="11">
        <v>23.03</v>
      </c>
      <c r="D343" s="11">
        <v>53.2</v>
      </c>
      <c r="E343" s="11">
        <v>21.33</v>
      </c>
      <c r="F343" s="11">
        <v>30.21</v>
      </c>
      <c r="G343" s="346">
        <v>0.66</v>
      </c>
      <c r="H343" s="11">
        <v>0.71</v>
      </c>
      <c r="J343" s="16">
        <f t="shared" si="44"/>
        <v>4.9999999999999933E-2</v>
      </c>
      <c r="K343" s="16"/>
      <c r="L343" s="355">
        <f t="shared" si="45"/>
        <v>6.7929936305732479</v>
      </c>
      <c r="O343" s="11">
        <v>208</v>
      </c>
      <c r="P343" s="11">
        <v>20.99</v>
      </c>
      <c r="Q343" s="11">
        <v>51.38</v>
      </c>
      <c r="R343" s="11">
        <v>17.29</v>
      </c>
      <c r="S343" s="11">
        <v>27.14</v>
      </c>
      <c r="T343" s="346">
        <v>0.64</v>
      </c>
      <c r="U343" s="11">
        <v>0.64</v>
      </c>
      <c r="W343" s="16">
        <f t="shared" si="46"/>
        <v>0</v>
      </c>
      <c r="X343" s="16"/>
      <c r="Y343" s="355">
        <f t="shared" si="47"/>
        <v>5.5063694267515917</v>
      </c>
      <c r="AB343" s="11">
        <v>296</v>
      </c>
      <c r="AC343" s="11">
        <v>22.86</v>
      </c>
      <c r="AD343" s="11">
        <v>43.22</v>
      </c>
      <c r="AE343" s="11">
        <v>18.43</v>
      </c>
      <c r="AF343" s="11">
        <v>25.1</v>
      </c>
      <c r="AG343" s="346">
        <v>0.73</v>
      </c>
      <c r="AH343" s="11">
        <v>0.73</v>
      </c>
      <c r="AJ343" s="16">
        <f t="shared" si="50"/>
        <v>0</v>
      </c>
      <c r="AK343" s="16"/>
      <c r="AL343" s="355">
        <f t="shared" si="51"/>
        <v>5.8694267515923562</v>
      </c>
      <c r="AO343" s="11">
        <v>457</v>
      </c>
      <c r="AP343" s="11">
        <v>36.369999999999997</v>
      </c>
      <c r="AQ343" s="11">
        <v>105.31</v>
      </c>
      <c r="AR343" s="11">
        <v>23.54</v>
      </c>
      <c r="AS343" s="11">
        <v>40.880000000000003</v>
      </c>
      <c r="AT343" s="346">
        <v>0.59</v>
      </c>
      <c r="AU343" s="16">
        <v>0.57999999999999996</v>
      </c>
      <c r="AW343" s="16">
        <f t="shared" si="48"/>
        <v>-1.0000000000000009E-2</v>
      </c>
      <c r="AX343" s="16"/>
      <c r="AY343" s="355">
        <f t="shared" si="49"/>
        <v>7.4968152866242033</v>
      </c>
    </row>
    <row r="344" spans="2:51" x14ac:dyDescent="0.25">
      <c r="B344" s="11">
        <v>58</v>
      </c>
      <c r="C344" s="11">
        <v>25.68</v>
      </c>
      <c r="D344" s="11">
        <v>57.16</v>
      </c>
      <c r="E344" s="11">
        <v>21.47</v>
      </c>
      <c r="F344" s="11">
        <v>30.48</v>
      </c>
      <c r="G344" s="346">
        <v>0.67</v>
      </c>
      <c r="H344" s="11">
        <v>0.7</v>
      </c>
      <c r="J344" s="16">
        <f t="shared" si="44"/>
        <v>2.9999999999999916E-2</v>
      </c>
      <c r="K344" s="16"/>
      <c r="L344" s="355">
        <f t="shared" si="45"/>
        <v>6.8375796178343942</v>
      </c>
      <c r="O344" s="11">
        <v>42</v>
      </c>
      <c r="P344" s="11">
        <v>20.3</v>
      </c>
      <c r="Q344" s="11">
        <v>40.81</v>
      </c>
      <c r="R344" s="11">
        <v>17.36</v>
      </c>
      <c r="S344" s="11">
        <v>24.35</v>
      </c>
      <c r="T344" s="346">
        <v>0.71</v>
      </c>
      <c r="U344" s="11">
        <v>0.71</v>
      </c>
      <c r="W344" s="16">
        <f t="shared" si="46"/>
        <v>0</v>
      </c>
      <c r="X344" s="16"/>
      <c r="Y344" s="355">
        <f t="shared" si="47"/>
        <v>5.5286624203821653</v>
      </c>
      <c r="AB344" s="11">
        <v>64</v>
      </c>
      <c r="AC344" s="11">
        <v>23.6</v>
      </c>
      <c r="AD344" s="11">
        <v>47.7</v>
      </c>
      <c r="AE344" s="11">
        <v>18.46</v>
      </c>
      <c r="AF344" s="11">
        <v>26.21</v>
      </c>
      <c r="AG344" s="346">
        <v>0.7</v>
      </c>
      <c r="AH344" s="11">
        <v>0.7</v>
      </c>
      <c r="AJ344" s="16">
        <f t="shared" si="50"/>
        <v>0</v>
      </c>
      <c r="AK344" s="16"/>
      <c r="AL344" s="355">
        <f t="shared" si="51"/>
        <v>5.8789808917197455</v>
      </c>
      <c r="AO344" s="11">
        <v>270</v>
      </c>
      <c r="AP344" s="11">
        <v>37.75</v>
      </c>
      <c r="AQ344" s="11">
        <v>54.84</v>
      </c>
      <c r="AR344" s="11">
        <v>23.6</v>
      </c>
      <c r="AS344" s="11">
        <v>28.13</v>
      </c>
      <c r="AT344" s="346">
        <v>0.83</v>
      </c>
      <c r="AU344" s="16">
        <v>0.84</v>
      </c>
      <c r="AW344" s="16">
        <f t="shared" si="48"/>
        <v>1.0000000000000009E-2</v>
      </c>
      <c r="AX344" s="16"/>
      <c r="AY344" s="355">
        <f t="shared" si="49"/>
        <v>7.515923566878981</v>
      </c>
    </row>
    <row r="345" spans="2:51" x14ac:dyDescent="0.25">
      <c r="B345" s="11">
        <v>114</v>
      </c>
      <c r="C345" s="11">
        <v>31.08</v>
      </c>
      <c r="D345" s="11">
        <v>64.03</v>
      </c>
      <c r="E345" s="11">
        <v>21.54</v>
      </c>
      <c r="F345" s="11">
        <v>32.049999999999997</v>
      </c>
      <c r="G345" s="346">
        <v>0.7</v>
      </c>
      <c r="H345" s="11">
        <v>0.67</v>
      </c>
      <c r="J345" s="16">
        <f t="shared" si="44"/>
        <v>-2.9999999999999916E-2</v>
      </c>
      <c r="K345" s="16"/>
      <c r="L345" s="355">
        <f t="shared" si="45"/>
        <v>6.8598726114649677</v>
      </c>
      <c r="O345" s="11">
        <v>508</v>
      </c>
      <c r="P345" s="11">
        <v>20.61</v>
      </c>
      <c r="Q345" s="11">
        <v>56.92</v>
      </c>
      <c r="R345" s="11">
        <v>17.38</v>
      </c>
      <c r="S345" s="11">
        <v>28.78</v>
      </c>
      <c r="T345" s="346">
        <v>0.6</v>
      </c>
      <c r="U345" s="11">
        <v>0.6</v>
      </c>
      <c r="W345" s="16">
        <f t="shared" si="46"/>
        <v>0</v>
      </c>
      <c r="X345" s="16"/>
      <c r="Y345" s="355">
        <f t="shared" si="47"/>
        <v>5.5350318471337578</v>
      </c>
      <c r="AB345" s="11">
        <v>187</v>
      </c>
      <c r="AC345" s="11">
        <v>24.3</v>
      </c>
      <c r="AD345" s="11">
        <v>58.66</v>
      </c>
      <c r="AE345" s="11">
        <v>18.46</v>
      </c>
      <c r="AF345" s="11">
        <v>29.31</v>
      </c>
      <c r="AG345" s="346">
        <v>0.64</v>
      </c>
      <c r="AH345" s="11">
        <v>0.63</v>
      </c>
      <c r="AJ345" s="16">
        <f t="shared" si="50"/>
        <v>-1.0000000000000009E-2</v>
      </c>
      <c r="AK345" s="16"/>
      <c r="AL345" s="355">
        <f t="shared" si="51"/>
        <v>5.8789808917197455</v>
      </c>
      <c r="AO345" s="11">
        <v>148</v>
      </c>
      <c r="AP345" s="11">
        <v>35.36</v>
      </c>
      <c r="AQ345" s="11">
        <v>76.989999999999995</v>
      </c>
      <c r="AR345" s="11">
        <v>23.73</v>
      </c>
      <c r="AS345" s="11">
        <v>34.56</v>
      </c>
      <c r="AT345" s="346">
        <v>0.68</v>
      </c>
      <c r="AU345" s="16">
        <v>0.69</v>
      </c>
      <c r="AW345" s="16">
        <f t="shared" si="48"/>
        <v>9.9999999999998979E-3</v>
      </c>
      <c r="AX345" s="16"/>
      <c r="AY345" s="355">
        <f t="shared" si="49"/>
        <v>7.5573248407643314</v>
      </c>
    </row>
    <row r="346" spans="2:51" x14ac:dyDescent="0.25">
      <c r="B346" s="11">
        <v>1</v>
      </c>
      <c r="C346" s="11">
        <v>25.36</v>
      </c>
      <c r="D346" s="11">
        <v>51.32</v>
      </c>
      <c r="E346" s="11">
        <v>21.63</v>
      </c>
      <c r="F346" s="11">
        <v>29.44</v>
      </c>
      <c r="G346" s="346">
        <v>0.7</v>
      </c>
      <c r="H346" s="11">
        <v>0.73</v>
      </c>
      <c r="J346" s="16">
        <f t="shared" si="44"/>
        <v>3.0000000000000027E-2</v>
      </c>
      <c r="K346" s="16"/>
      <c r="L346" s="355">
        <f t="shared" si="45"/>
        <v>6.888535031847133</v>
      </c>
      <c r="O346" s="11">
        <v>573</v>
      </c>
      <c r="P346" s="11">
        <v>20.149999999999999</v>
      </c>
      <c r="Q346" s="11">
        <v>60.05</v>
      </c>
      <c r="R346" s="11">
        <v>17.38</v>
      </c>
      <c r="S346" s="11">
        <v>29.47</v>
      </c>
      <c r="T346" s="346">
        <v>0.57999999999999996</v>
      </c>
      <c r="U346" s="11">
        <v>0.59</v>
      </c>
      <c r="W346" s="16">
        <f t="shared" si="46"/>
        <v>1.0000000000000009E-2</v>
      </c>
      <c r="X346" s="16"/>
      <c r="Y346" s="355">
        <f t="shared" si="47"/>
        <v>5.5350318471337578</v>
      </c>
      <c r="AB346" s="11">
        <v>245</v>
      </c>
      <c r="AC346" s="11">
        <v>22</v>
      </c>
      <c r="AD346" s="11">
        <v>55.72</v>
      </c>
      <c r="AE346" s="11">
        <v>18.7</v>
      </c>
      <c r="AF346" s="11">
        <v>30.29</v>
      </c>
      <c r="AG346" s="346">
        <v>0.63</v>
      </c>
      <c r="AH346" s="11">
        <v>0.62</v>
      </c>
      <c r="AJ346" s="16">
        <f t="shared" si="50"/>
        <v>-1.0000000000000009E-2</v>
      </c>
      <c r="AK346" s="16"/>
      <c r="AL346" s="355">
        <f t="shared" si="51"/>
        <v>5.9554140127388528</v>
      </c>
      <c r="AO346" s="11">
        <v>274</v>
      </c>
      <c r="AP346" s="11">
        <v>34.5</v>
      </c>
      <c r="AQ346" s="11">
        <v>64.61</v>
      </c>
      <c r="AR346" s="11">
        <v>23.79</v>
      </c>
      <c r="AS346" s="11">
        <v>31.85</v>
      </c>
      <c r="AT346" s="346">
        <v>0.73</v>
      </c>
      <c r="AU346" s="16">
        <v>0.75</v>
      </c>
      <c r="AW346" s="16">
        <f t="shared" si="48"/>
        <v>2.0000000000000018E-2</v>
      </c>
      <c r="AX346" s="16"/>
      <c r="AY346" s="355">
        <f t="shared" si="49"/>
        <v>7.5764331210191074</v>
      </c>
    </row>
    <row r="347" spans="2:51" x14ac:dyDescent="0.25">
      <c r="B347" s="11">
        <v>18</v>
      </c>
      <c r="C347" s="11">
        <v>30.94</v>
      </c>
      <c r="D347" s="11">
        <v>80.95</v>
      </c>
      <c r="E347" s="11">
        <v>21.99</v>
      </c>
      <c r="F347" s="11">
        <v>35.53</v>
      </c>
      <c r="G347" s="346">
        <v>0.62</v>
      </c>
      <c r="H347" s="11">
        <v>0.62</v>
      </c>
      <c r="J347" s="16">
        <f t="shared" si="44"/>
        <v>0</v>
      </c>
      <c r="K347" s="16"/>
      <c r="L347" s="355">
        <f t="shared" si="45"/>
        <v>7.0031847133757958</v>
      </c>
      <c r="O347" s="11">
        <v>15</v>
      </c>
      <c r="P347" s="11">
        <v>17.38</v>
      </c>
      <c r="Q347" s="11">
        <v>63.63</v>
      </c>
      <c r="R347" s="11">
        <v>17.41</v>
      </c>
      <c r="S347" s="11">
        <v>31.43</v>
      </c>
      <c r="T347" s="346">
        <v>0.52</v>
      </c>
      <c r="U347" s="11">
        <v>0.55000000000000004</v>
      </c>
      <c r="W347" s="16">
        <f t="shared" si="46"/>
        <v>3.0000000000000027E-2</v>
      </c>
      <c r="X347" s="16"/>
      <c r="Y347" s="355">
        <f t="shared" si="47"/>
        <v>5.5445859872611463</v>
      </c>
      <c r="AB347" s="11">
        <v>270</v>
      </c>
      <c r="AC347" s="11">
        <v>24.67</v>
      </c>
      <c r="AD347" s="11">
        <v>67.42</v>
      </c>
      <c r="AE347" s="11">
        <v>18.77</v>
      </c>
      <c r="AF347" s="11">
        <v>31.59</v>
      </c>
      <c r="AG347" s="346">
        <v>0.6</v>
      </c>
      <c r="AH347" s="11">
        <v>0.59</v>
      </c>
      <c r="AJ347" s="16">
        <f t="shared" si="50"/>
        <v>-1.0000000000000009E-2</v>
      </c>
      <c r="AK347" s="16"/>
      <c r="AL347" s="355">
        <f t="shared" si="51"/>
        <v>5.9777070063694264</v>
      </c>
      <c r="AO347" s="11">
        <v>55</v>
      </c>
      <c r="AP347" s="11">
        <v>27.26</v>
      </c>
      <c r="AQ347" s="11">
        <v>85.96</v>
      </c>
      <c r="AR347" s="11">
        <v>23.89</v>
      </c>
      <c r="AS347" s="11">
        <v>39.799999999999997</v>
      </c>
      <c r="AT347" s="346">
        <v>0.56000000000000005</v>
      </c>
      <c r="AU347" s="16">
        <v>0.6</v>
      </c>
      <c r="AW347" s="16">
        <f t="shared" si="48"/>
        <v>3.9999999999999925E-2</v>
      </c>
      <c r="AX347" s="16"/>
      <c r="AY347" s="355">
        <f t="shared" si="49"/>
        <v>7.6082802547770703</v>
      </c>
    </row>
    <row r="348" spans="2:51" x14ac:dyDescent="0.25">
      <c r="B348" s="11">
        <v>116</v>
      </c>
      <c r="C348" s="11">
        <v>32.6</v>
      </c>
      <c r="D348" s="11">
        <v>61.11</v>
      </c>
      <c r="E348" s="11">
        <v>22.74</v>
      </c>
      <c r="F348" s="11">
        <v>30.73</v>
      </c>
      <c r="G348" s="346">
        <v>0.73</v>
      </c>
      <c r="H348" s="11">
        <v>0.74</v>
      </c>
      <c r="J348" s="16">
        <f t="shared" si="44"/>
        <v>1.0000000000000009E-2</v>
      </c>
      <c r="K348" s="16"/>
      <c r="L348" s="355">
        <f t="shared" si="45"/>
        <v>7.2420382165605091</v>
      </c>
      <c r="O348" s="11">
        <v>293</v>
      </c>
      <c r="P348" s="11">
        <v>18.649999999999999</v>
      </c>
      <c r="Q348" s="11">
        <v>54.83</v>
      </c>
      <c r="R348" s="11">
        <v>17.48</v>
      </c>
      <c r="S348" s="11">
        <v>28.81</v>
      </c>
      <c r="T348" s="346">
        <v>0.57999999999999996</v>
      </c>
      <c r="U348" s="11">
        <v>0.61</v>
      </c>
      <c r="W348" s="16">
        <f t="shared" si="46"/>
        <v>3.0000000000000027E-2</v>
      </c>
      <c r="X348" s="16"/>
      <c r="Y348" s="355">
        <f t="shared" si="47"/>
        <v>5.5668789808917198</v>
      </c>
      <c r="AB348" s="11">
        <v>252</v>
      </c>
      <c r="AC348" s="11">
        <v>24.87</v>
      </c>
      <c r="AD348" s="11">
        <v>51.84</v>
      </c>
      <c r="AE348" s="11">
        <v>18.920000000000002</v>
      </c>
      <c r="AF348" s="11">
        <v>26.93</v>
      </c>
      <c r="AG348" s="346">
        <v>0.69</v>
      </c>
      <c r="AH348" s="11">
        <v>0.7</v>
      </c>
      <c r="AJ348" s="16">
        <f t="shared" si="50"/>
        <v>1.0000000000000009E-2</v>
      </c>
      <c r="AK348" s="16"/>
      <c r="AL348" s="355">
        <f t="shared" si="51"/>
        <v>6.0254777070063694</v>
      </c>
      <c r="AO348" s="11">
        <v>277</v>
      </c>
      <c r="AP348" s="11">
        <v>39.880000000000003</v>
      </c>
      <c r="AQ348" s="11">
        <v>72.430000000000007</v>
      </c>
      <c r="AR348" s="11">
        <v>23.95</v>
      </c>
      <c r="AS348" s="11">
        <v>32.07</v>
      </c>
      <c r="AT348" s="346">
        <v>0.74</v>
      </c>
      <c r="AU348" s="16">
        <v>0.75</v>
      </c>
      <c r="AW348" s="16">
        <f t="shared" si="48"/>
        <v>1.0000000000000009E-2</v>
      </c>
      <c r="AX348" s="16"/>
      <c r="AY348" s="355">
        <f t="shared" si="49"/>
        <v>7.6273885350318462</v>
      </c>
    </row>
    <row r="349" spans="2:51" x14ac:dyDescent="0.25">
      <c r="B349" s="11">
        <v>97</v>
      </c>
      <c r="C349" s="11">
        <v>31.76</v>
      </c>
      <c r="D349" s="11">
        <v>73.040000000000006</v>
      </c>
      <c r="E349" s="11">
        <v>22.8</v>
      </c>
      <c r="F349" s="11">
        <v>34.26</v>
      </c>
      <c r="G349" s="346">
        <v>0.66</v>
      </c>
      <c r="H349" s="11">
        <v>0.67</v>
      </c>
      <c r="J349" s="16">
        <f t="shared" si="44"/>
        <v>1.0000000000000009E-2</v>
      </c>
      <c r="K349" s="16"/>
      <c r="L349" s="355">
        <f t="shared" si="45"/>
        <v>7.2611464968152868</v>
      </c>
      <c r="O349" s="11">
        <v>505</v>
      </c>
      <c r="P349" s="11">
        <v>20.86</v>
      </c>
      <c r="Q349" s="11">
        <v>50.84</v>
      </c>
      <c r="R349" s="11">
        <v>17.53</v>
      </c>
      <c r="S349" s="11">
        <v>26.97</v>
      </c>
      <c r="T349" s="346">
        <v>0.64</v>
      </c>
      <c r="U349" s="11">
        <v>0.65</v>
      </c>
      <c r="W349" s="16">
        <f t="shared" si="46"/>
        <v>1.0000000000000009E-2</v>
      </c>
      <c r="X349" s="16"/>
      <c r="Y349" s="355">
        <f t="shared" si="47"/>
        <v>5.5828025477707008</v>
      </c>
      <c r="AB349" s="11">
        <v>181</v>
      </c>
      <c r="AC349" s="11">
        <v>25.7</v>
      </c>
      <c r="AD349" s="11">
        <v>60.34</v>
      </c>
      <c r="AE349" s="11">
        <v>19.010000000000002</v>
      </c>
      <c r="AF349" s="11">
        <v>30.24</v>
      </c>
      <c r="AG349" s="346">
        <v>0.65</v>
      </c>
      <c r="AH349" s="11">
        <v>0.63</v>
      </c>
      <c r="AJ349" s="16">
        <f t="shared" si="50"/>
        <v>-2.0000000000000018E-2</v>
      </c>
      <c r="AK349" s="16"/>
      <c r="AL349" s="355">
        <f t="shared" si="51"/>
        <v>6.0541401273885356</v>
      </c>
      <c r="AO349" s="11">
        <v>432</v>
      </c>
      <c r="AP349" s="11">
        <v>30.58</v>
      </c>
      <c r="AQ349" s="11">
        <v>93.52</v>
      </c>
      <c r="AR349" s="11">
        <v>24.08</v>
      </c>
      <c r="AS349" s="11">
        <v>39.17</v>
      </c>
      <c r="AT349" s="346">
        <v>0.56999999999999995</v>
      </c>
      <c r="AU349" s="16">
        <v>0.61</v>
      </c>
      <c r="AW349" s="16">
        <f t="shared" si="48"/>
        <v>4.0000000000000036E-2</v>
      </c>
      <c r="AX349" s="16"/>
      <c r="AY349" s="355">
        <f t="shared" si="49"/>
        <v>7.6687898089171966</v>
      </c>
    </row>
    <row r="350" spans="2:51" x14ac:dyDescent="0.25">
      <c r="B350" s="11">
        <v>99</v>
      </c>
      <c r="C350" s="11">
        <v>25.24</v>
      </c>
      <c r="D350" s="11">
        <v>50.59</v>
      </c>
      <c r="E350" s="11">
        <v>22.87</v>
      </c>
      <c r="F350" s="11">
        <v>31.79</v>
      </c>
      <c r="G350" s="346">
        <v>0.71</v>
      </c>
      <c r="H350" s="11">
        <v>0.72</v>
      </c>
      <c r="J350" s="16">
        <f t="shared" si="44"/>
        <v>1.0000000000000009E-2</v>
      </c>
      <c r="K350" s="16"/>
      <c r="L350" s="355">
        <f t="shared" si="45"/>
        <v>7.2834394904458595</v>
      </c>
      <c r="O350" s="11">
        <v>591</v>
      </c>
      <c r="P350" s="11">
        <v>21.33</v>
      </c>
      <c r="Q350" s="11">
        <v>58.9</v>
      </c>
      <c r="R350" s="11">
        <v>17.579999999999998</v>
      </c>
      <c r="S350" s="11">
        <v>28.86</v>
      </c>
      <c r="T350" s="346">
        <v>0.6</v>
      </c>
      <c r="U350" s="11">
        <v>0.61</v>
      </c>
      <c r="W350" s="16">
        <f t="shared" si="46"/>
        <v>1.0000000000000009E-2</v>
      </c>
      <c r="X350" s="16"/>
      <c r="Y350" s="355">
        <f t="shared" si="47"/>
        <v>5.598726114649681</v>
      </c>
      <c r="AB350" s="11">
        <v>466</v>
      </c>
      <c r="AC350" s="11">
        <v>24.79</v>
      </c>
      <c r="AD350" s="11">
        <v>63.1</v>
      </c>
      <c r="AE350" s="11">
        <v>19.010000000000002</v>
      </c>
      <c r="AF350" s="11">
        <v>30.27</v>
      </c>
      <c r="AG350" s="346">
        <v>0.63</v>
      </c>
      <c r="AH350" s="11">
        <v>0.63</v>
      </c>
      <c r="AJ350" s="16">
        <f t="shared" si="50"/>
        <v>0</v>
      </c>
      <c r="AK350" s="16"/>
      <c r="AL350" s="355">
        <f t="shared" si="51"/>
        <v>6.0541401273885356</v>
      </c>
      <c r="AO350" s="11">
        <v>102</v>
      </c>
      <c r="AP350" s="11">
        <v>34.799999999999997</v>
      </c>
      <c r="AQ350" s="11">
        <v>49.78</v>
      </c>
      <c r="AR350" s="11">
        <v>24.25</v>
      </c>
      <c r="AS350" s="11">
        <v>28.59</v>
      </c>
      <c r="AT350" s="346">
        <v>0.84</v>
      </c>
      <c r="AU350" s="16">
        <v>0.85</v>
      </c>
      <c r="AW350" s="16">
        <f t="shared" si="48"/>
        <v>1.0000000000000009E-2</v>
      </c>
      <c r="AX350" s="16"/>
      <c r="AY350" s="355">
        <f t="shared" si="49"/>
        <v>7.7229299363057322</v>
      </c>
    </row>
    <row r="351" spans="2:51" x14ac:dyDescent="0.25">
      <c r="B351" s="11">
        <v>62</v>
      </c>
      <c r="C351" s="11">
        <v>29.9</v>
      </c>
      <c r="D351" s="11">
        <v>66.02</v>
      </c>
      <c r="E351" s="11">
        <v>23.32</v>
      </c>
      <c r="F351" s="11">
        <v>34.22</v>
      </c>
      <c r="G351" s="346">
        <v>0.67</v>
      </c>
      <c r="H351" s="11">
        <v>0.68</v>
      </c>
      <c r="J351" s="16">
        <f t="shared" si="44"/>
        <v>1.0000000000000009E-2</v>
      </c>
      <c r="K351" s="16"/>
      <c r="L351" s="355">
        <f t="shared" si="45"/>
        <v>7.4267515923566876</v>
      </c>
      <c r="O351" s="11">
        <v>28</v>
      </c>
      <c r="P351" s="11">
        <v>21.62</v>
      </c>
      <c r="Q351" s="11">
        <v>51.3</v>
      </c>
      <c r="R351" s="11">
        <v>17.89</v>
      </c>
      <c r="S351" s="11">
        <v>27.24</v>
      </c>
      <c r="T351" s="346">
        <v>0.65</v>
      </c>
      <c r="U351" s="11">
        <v>0.66</v>
      </c>
      <c r="W351" s="16">
        <f t="shared" si="46"/>
        <v>1.0000000000000009E-2</v>
      </c>
      <c r="X351" s="16"/>
      <c r="Y351" s="355">
        <f t="shared" si="47"/>
        <v>5.6974522292993628</v>
      </c>
      <c r="AB351" s="11">
        <v>155</v>
      </c>
      <c r="AC351" s="11">
        <v>25.91</v>
      </c>
      <c r="AD351" s="11">
        <v>47.67</v>
      </c>
      <c r="AE351" s="11">
        <v>19.28</v>
      </c>
      <c r="AF351" s="11">
        <v>26.09</v>
      </c>
      <c r="AG351" s="346">
        <v>0.74</v>
      </c>
      <c r="AH351" s="11">
        <v>0.74</v>
      </c>
      <c r="AJ351" s="16">
        <f t="shared" si="50"/>
        <v>0</v>
      </c>
      <c r="AK351" s="16"/>
      <c r="AL351" s="355">
        <f t="shared" si="51"/>
        <v>6.1401273885350323</v>
      </c>
      <c r="AO351" s="11">
        <v>381</v>
      </c>
      <c r="AP351" s="11">
        <v>40.1</v>
      </c>
      <c r="AQ351" s="11">
        <v>65.81</v>
      </c>
      <c r="AR351" s="11">
        <v>24.33</v>
      </c>
      <c r="AS351" s="11">
        <v>31.5</v>
      </c>
      <c r="AT351" s="346">
        <v>0.78</v>
      </c>
      <c r="AU351" s="16">
        <v>0.77</v>
      </c>
      <c r="AW351" s="16">
        <f t="shared" si="48"/>
        <v>-1.0000000000000009E-2</v>
      </c>
      <c r="AX351" s="16"/>
      <c r="AY351" s="355">
        <f t="shared" si="49"/>
        <v>7.7484076433121007</v>
      </c>
    </row>
    <row r="352" spans="2:51" x14ac:dyDescent="0.25">
      <c r="B352" s="11">
        <v>69</v>
      </c>
      <c r="C352" s="11">
        <v>30.82</v>
      </c>
      <c r="D352" s="11">
        <v>66.900000000000006</v>
      </c>
      <c r="E352" s="11">
        <v>23.42</v>
      </c>
      <c r="F352" s="11">
        <v>32.619999999999997</v>
      </c>
      <c r="G352" s="346">
        <v>0.68</v>
      </c>
      <c r="H352" s="11">
        <v>0.72</v>
      </c>
      <c r="J352" s="16">
        <f t="shared" si="44"/>
        <v>3.9999999999999925E-2</v>
      </c>
      <c r="K352" s="16"/>
      <c r="L352" s="355">
        <f t="shared" si="45"/>
        <v>7.4585987261146496</v>
      </c>
      <c r="O352" s="11">
        <v>362</v>
      </c>
      <c r="P352" s="11">
        <v>22.64</v>
      </c>
      <c r="Q352" s="11">
        <v>66.900000000000006</v>
      </c>
      <c r="R352" s="11">
        <v>17.98</v>
      </c>
      <c r="S352" s="11">
        <v>30.77</v>
      </c>
      <c r="T352" s="346">
        <v>0.57999999999999996</v>
      </c>
      <c r="U352" s="11">
        <v>0.57999999999999996</v>
      </c>
      <c r="W352" s="16">
        <f t="shared" si="46"/>
        <v>0</v>
      </c>
      <c r="X352" s="16"/>
      <c r="Y352" s="355">
        <f t="shared" si="47"/>
        <v>5.7261146496815289</v>
      </c>
      <c r="AB352" s="11">
        <v>383</v>
      </c>
      <c r="AC352" s="11">
        <v>24.67</v>
      </c>
      <c r="AD352" s="11">
        <v>47.15</v>
      </c>
      <c r="AE352" s="11">
        <v>19.47</v>
      </c>
      <c r="AF352" s="11">
        <v>26.94</v>
      </c>
      <c r="AG352" s="346">
        <v>0.72</v>
      </c>
      <c r="AH352" s="11">
        <v>0.72</v>
      </c>
      <c r="AJ352" s="16">
        <f t="shared" si="50"/>
        <v>0</v>
      </c>
      <c r="AK352" s="16"/>
      <c r="AL352" s="355">
        <f t="shared" si="51"/>
        <v>6.2006369426751586</v>
      </c>
      <c r="AO352" s="11">
        <v>230</v>
      </c>
      <c r="AP352" s="11">
        <v>34.619999999999997</v>
      </c>
      <c r="AQ352" s="11">
        <v>77.709999999999994</v>
      </c>
      <c r="AR352" s="11">
        <v>24.42</v>
      </c>
      <c r="AS352" s="11">
        <v>36.97</v>
      </c>
      <c r="AT352" s="346">
        <v>0.67</v>
      </c>
      <c r="AU352" s="16">
        <v>0.66</v>
      </c>
      <c r="AW352" s="16">
        <f t="shared" si="48"/>
        <v>-1.0000000000000009E-2</v>
      </c>
      <c r="AX352" s="16"/>
      <c r="AY352" s="355">
        <f t="shared" si="49"/>
        <v>7.7770700636942678</v>
      </c>
    </row>
    <row r="353" spans="2:51" x14ac:dyDescent="0.25">
      <c r="B353" s="11">
        <v>101</v>
      </c>
      <c r="C353" s="11">
        <v>25.12</v>
      </c>
      <c r="D353" s="11">
        <v>59.39</v>
      </c>
      <c r="E353" s="11">
        <v>24.08</v>
      </c>
      <c r="F353" s="11">
        <v>33.97</v>
      </c>
      <c r="G353" s="346">
        <v>0.65</v>
      </c>
      <c r="H353" s="11">
        <v>0.71</v>
      </c>
      <c r="J353" s="16">
        <f t="shared" si="44"/>
        <v>5.9999999999999942E-2</v>
      </c>
      <c r="K353" s="16"/>
      <c r="L353" s="355">
        <f t="shared" si="45"/>
        <v>7.6687898089171966</v>
      </c>
      <c r="O353" s="11">
        <v>368</v>
      </c>
      <c r="P353" s="11">
        <v>21.78</v>
      </c>
      <c r="Q353" s="11">
        <v>54.41</v>
      </c>
      <c r="R353" s="11">
        <v>18.02</v>
      </c>
      <c r="S353" s="11">
        <v>28.03</v>
      </c>
      <c r="T353" s="346">
        <v>0.63</v>
      </c>
      <c r="U353" s="11">
        <v>0.64</v>
      </c>
      <c r="W353" s="16">
        <f t="shared" si="46"/>
        <v>1.0000000000000009E-2</v>
      </c>
      <c r="X353" s="16"/>
      <c r="Y353" s="355">
        <f t="shared" si="47"/>
        <v>5.7388535031847132</v>
      </c>
      <c r="AB353" s="11">
        <v>244</v>
      </c>
      <c r="AC353" s="11">
        <v>25.2</v>
      </c>
      <c r="AD353" s="11">
        <v>66.930000000000007</v>
      </c>
      <c r="AE353" s="11">
        <v>19.61</v>
      </c>
      <c r="AF353" s="11">
        <v>32.880000000000003</v>
      </c>
      <c r="AG353" s="346">
        <v>0.61</v>
      </c>
      <c r="AH353" s="11">
        <v>0.6</v>
      </c>
      <c r="AJ353" s="16">
        <f t="shared" si="50"/>
        <v>-1.0000000000000009E-2</v>
      </c>
      <c r="AK353" s="16"/>
      <c r="AL353" s="355">
        <f t="shared" si="51"/>
        <v>6.2452229299363049</v>
      </c>
      <c r="AO353" s="11">
        <v>383</v>
      </c>
      <c r="AP353" s="11">
        <v>34.51</v>
      </c>
      <c r="AQ353" s="11">
        <v>62.81</v>
      </c>
      <c r="AR353" s="11">
        <v>24.44</v>
      </c>
      <c r="AS353" s="11">
        <v>31.5</v>
      </c>
      <c r="AT353" s="346">
        <v>0.74</v>
      </c>
      <c r="AU353" s="16">
        <v>0.78</v>
      </c>
      <c r="AW353" s="16">
        <f t="shared" si="48"/>
        <v>4.0000000000000036E-2</v>
      </c>
      <c r="AX353" s="16"/>
      <c r="AY353" s="355">
        <f t="shared" si="49"/>
        <v>7.7834394904458604</v>
      </c>
    </row>
    <row r="354" spans="2:51" x14ac:dyDescent="0.25">
      <c r="B354" s="11">
        <v>48</v>
      </c>
      <c r="C354" s="11">
        <v>33.11</v>
      </c>
      <c r="D354" s="11">
        <v>73.44</v>
      </c>
      <c r="E354" s="11">
        <v>24.09</v>
      </c>
      <c r="F354" s="11">
        <v>35.89</v>
      </c>
      <c r="G354" s="346">
        <v>0.67</v>
      </c>
      <c r="H354" s="11">
        <v>0.67</v>
      </c>
      <c r="J354" s="16">
        <f t="shared" si="44"/>
        <v>0</v>
      </c>
      <c r="K354" s="16"/>
      <c r="L354" s="355">
        <f t="shared" si="45"/>
        <v>7.6719745222929934</v>
      </c>
      <c r="O354" s="11">
        <v>68</v>
      </c>
      <c r="P354" s="11">
        <v>21.02</v>
      </c>
      <c r="Q354" s="11">
        <v>56.59</v>
      </c>
      <c r="R354" s="11">
        <v>18.16</v>
      </c>
      <c r="S354" s="11">
        <v>28.95</v>
      </c>
      <c r="T354" s="346">
        <v>0.61</v>
      </c>
      <c r="U354" s="11">
        <v>0.63</v>
      </c>
      <c r="W354" s="16">
        <f t="shared" si="46"/>
        <v>2.0000000000000018E-2</v>
      </c>
      <c r="X354" s="16"/>
      <c r="Y354" s="355">
        <f t="shared" si="47"/>
        <v>5.7834394904458595</v>
      </c>
      <c r="AB354" s="11">
        <v>467</v>
      </c>
      <c r="AC354" s="11">
        <v>27.08</v>
      </c>
      <c r="AD354" s="11">
        <v>67.53</v>
      </c>
      <c r="AE354" s="11">
        <v>19.61</v>
      </c>
      <c r="AF354" s="11">
        <v>32.32</v>
      </c>
      <c r="AG354" s="346">
        <v>0.63</v>
      </c>
      <c r="AH354" s="11">
        <v>0.61</v>
      </c>
      <c r="AJ354" s="16">
        <f t="shared" si="50"/>
        <v>-2.0000000000000018E-2</v>
      </c>
      <c r="AK354" s="16"/>
      <c r="AL354" s="355">
        <f t="shared" si="51"/>
        <v>6.2452229299363049</v>
      </c>
      <c r="AO354" s="11">
        <v>433</v>
      </c>
      <c r="AP354" s="11">
        <v>30.64</v>
      </c>
      <c r="AQ354" s="11">
        <v>88.49</v>
      </c>
      <c r="AR354" s="11">
        <v>24.49</v>
      </c>
      <c r="AS354" s="11">
        <v>39.85</v>
      </c>
      <c r="AT354" s="346">
        <v>0.59</v>
      </c>
      <c r="AU354" s="16">
        <v>0.61</v>
      </c>
      <c r="AW354" s="16">
        <f t="shared" si="48"/>
        <v>2.0000000000000018E-2</v>
      </c>
      <c r="AX354" s="16"/>
      <c r="AY354" s="355">
        <f t="shared" si="49"/>
        <v>7.7993630573248396</v>
      </c>
    </row>
    <row r="355" spans="2:51" x14ac:dyDescent="0.25">
      <c r="B355" s="11">
        <v>33</v>
      </c>
      <c r="C355" s="11">
        <v>37.68</v>
      </c>
      <c r="D355" s="11">
        <v>68.489999999999995</v>
      </c>
      <c r="E355" s="11">
        <v>24.14</v>
      </c>
      <c r="F355" s="11">
        <v>31.95</v>
      </c>
      <c r="G355" s="346">
        <v>0.74</v>
      </c>
      <c r="H355" s="11">
        <v>0.76</v>
      </c>
      <c r="J355" s="16">
        <f t="shared" si="44"/>
        <v>2.0000000000000018E-2</v>
      </c>
      <c r="K355" s="16"/>
      <c r="L355" s="355">
        <f t="shared" si="45"/>
        <v>7.6878980891719744</v>
      </c>
      <c r="O355" s="11">
        <v>303</v>
      </c>
      <c r="P355" s="11">
        <v>23.17</v>
      </c>
      <c r="Q355" s="11">
        <v>89.41</v>
      </c>
      <c r="R355" s="11">
        <v>18.21</v>
      </c>
      <c r="S355" s="11">
        <v>37.549999999999997</v>
      </c>
      <c r="T355" s="346">
        <v>0.51</v>
      </c>
      <c r="U355" s="11">
        <v>0.49</v>
      </c>
      <c r="W355" s="16">
        <f t="shared" si="46"/>
        <v>-2.0000000000000018E-2</v>
      </c>
      <c r="X355" s="16"/>
      <c r="Y355" s="355">
        <f t="shared" si="47"/>
        <v>5.7993630573248405</v>
      </c>
      <c r="AB355" s="11">
        <v>132</v>
      </c>
      <c r="AC355" s="11">
        <v>27.68</v>
      </c>
      <c r="AD355" s="11">
        <v>43.46</v>
      </c>
      <c r="AE355" s="11">
        <v>19.649999999999999</v>
      </c>
      <c r="AF355" s="11">
        <v>25.11</v>
      </c>
      <c r="AG355" s="346">
        <v>0.8</v>
      </c>
      <c r="AH355" s="11">
        <v>0.78</v>
      </c>
      <c r="AJ355" s="16">
        <f t="shared" si="50"/>
        <v>-2.0000000000000018E-2</v>
      </c>
      <c r="AK355" s="16"/>
      <c r="AL355" s="355">
        <f t="shared" si="51"/>
        <v>6.2579617834394901</v>
      </c>
      <c r="AO355" s="11">
        <v>384</v>
      </c>
      <c r="AP355" s="11">
        <v>41.21</v>
      </c>
      <c r="AQ355" s="11">
        <v>76.67</v>
      </c>
      <c r="AR355" s="11">
        <v>24.95</v>
      </c>
      <c r="AS355" s="11">
        <v>33.89</v>
      </c>
      <c r="AT355" s="346">
        <v>0.73</v>
      </c>
      <c r="AU355" s="16">
        <v>0.74</v>
      </c>
      <c r="AW355" s="16">
        <f t="shared" si="48"/>
        <v>1.0000000000000009E-2</v>
      </c>
      <c r="AX355" s="16"/>
      <c r="AY355" s="355">
        <f t="shared" si="49"/>
        <v>7.9458598726114644</v>
      </c>
    </row>
    <row r="356" spans="2:51" x14ac:dyDescent="0.25">
      <c r="B356" s="11">
        <v>89</v>
      </c>
      <c r="C356" s="11">
        <v>38.340000000000003</v>
      </c>
      <c r="D356" s="11">
        <v>93.04</v>
      </c>
      <c r="E356" s="11">
        <v>24.88</v>
      </c>
      <c r="F356" s="11">
        <v>38.47</v>
      </c>
      <c r="G356" s="346">
        <v>0.64</v>
      </c>
      <c r="H356" s="11">
        <v>0.65</v>
      </c>
      <c r="J356" s="16">
        <f t="shared" si="44"/>
        <v>1.0000000000000009E-2</v>
      </c>
      <c r="K356" s="16"/>
      <c r="L356" s="355">
        <f t="shared" si="45"/>
        <v>7.9235668789808908</v>
      </c>
      <c r="O356" s="11">
        <v>147</v>
      </c>
      <c r="P356" s="11">
        <v>18.8</v>
      </c>
      <c r="Q356" s="11">
        <v>65.739999999999995</v>
      </c>
      <c r="R356" s="11">
        <v>18.239999999999998</v>
      </c>
      <c r="S356" s="11">
        <v>31.45</v>
      </c>
      <c r="T356" s="346">
        <v>0.53</v>
      </c>
      <c r="U356" s="11">
        <v>0.57999999999999996</v>
      </c>
      <c r="W356" s="16">
        <f t="shared" si="46"/>
        <v>4.9999999999999933E-2</v>
      </c>
      <c r="X356" s="16"/>
      <c r="Y356" s="355">
        <f t="shared" si="47"/>
        <v>5.8089171974522289</v>
      </c>
      <c r="AB356" s="11">
        <v>208</v>
      </c>
      <c r="AC356" s="11">
        <v>22.59</v>
      </c>
      <c r="AD356" s="11">
        <v>74.25</v>
      </c>
      <c r="AE356" s="11">
        <v>19.66</v>
      </c>
      <c r="AF356" s="11">
        <v>36.700000000000003</v>
      </c>
      <c r="AG356" s="346">
        <v>0.55000000000000004</v>
      </c>
      <c r="AH356" s="11">
        <v>0.54</v>
      </c>
      <c r="AJ356" s="16">
        <f t="shared" si="50"/>
        <v>-1.0000000000000009E-2</v>
      </c>
      <c r="AK356" s="16"/>
      <c r="AL356" s="355">
        <f t="shared" si="51"/>
        <v>6.2611464968152868</v>
      </c>
      <c r="AO356" s="11">
        <v>418</v>
      </c>
      <c r="AP356" s="11">
        <v>38.020000000000003</v>
      </c>
      <c r="AQ356" s="11">
        <v>79.709999999999994</v>
      </c>
      <c r="AR356" s="11">
        <v>24.97</v>
      </c>
      <c r="AS356" s="11">
        <v>35.14</v>
      </c>
      <c r="AT356" s="346">
        <v>0.69</v>
      </c>
      <c r="AU356" s="16">
        <v>0.71</v>
      </c>
      <c r="AW356" s="16">
        <f t="shared" si="48"/>
        <v>2.0000000000000018E-2</v>
      </c>
      <c r="AX356" s="16"/>
      <c r="AY356" s="355">
        <f t="shared" si="49"/>
        <v>7.952229299363057</v>
      </c>
    </row>
    <row r="357" spans="2:51" x14ac:dyDescent="0.25">
      <c r="B357" s="11">
        <v>95</v>
      </c>
      <c r="C357" s="11">
        <v>36.74</v>
      </c>
      <c r="D357" s="11">
        <v>73.89</v>
      </c>
      <c r="E357" s="11">
        <v>25.21</v>
      </c>
      <c r="F357" s="11">
        <v>35.1</v>
      </c>
      <c r="G357" s="346">
        <v>0.71</v>
      </c>
      <c r="H357" s="11">
        <v>0.72</v>
      </c>
      <c r="J357" s="16">
        <f t="shared" si="44"/>
        <v>1.0000000000000009E-2</v>
      </c>
      <c r="K357" s="16"/>
      <c r="L357" s="355">
        <f t="shared" si="45"/>
        <v>8.0286624203821653</v>
      </c>
      <c r="O357" s="11">
        <v>507</v>
      </c>
      <c r="P357" s="11">
        <v>23.06</v>
      </c>
      <c r="Q357" s="11">
        <v>56.94</v>
      </c>
      <c r="R357" s="11">
        <v>18.32</v>
      </c>
      <c r="S357" s="11">
        <v>28.73</v>
      </c>
      <c r="T357" s="346">
        <v>0.64</v>
      </c>
      <c r="U357" s="11">
        <v>0.64</v>
      </c>
      <c r="W357" s="16">
        <f t="shared" si="46"/>
        <v>0</v>
      </c>
      <c r="X357" s="16"/>
      <c r="Y357" s="355">
        <f t="shared" si="47"/>
        <v>5.8343949044585983</v>
      </c>
      <c r="AB357" s="11">
        <v>408</v>
      </c>
      <c r="AC357" s="11">
        <v>26.51</v>
      </c>
      <c r="AD357" s="11">
        <v>54.46</v>
      </c>
      <c r="AE357" s="11">
        <v>19.899999999999999</v>
      </c>
      <c r="AF357" s="11">
        <v>28.06</v>
      </c>
      <c r="AG357" s="346">
        <v>0.7</v>
      </c>
      <c r="AH357" s="11">
        <v>0.71</v>
      </c>
      <c r="AJ357" s="16">
        <f t="shared" si="50"/>
        <v>1.0000000000000009E-2</v>
      </c>
      <c r="AK357" s="16"/>
      <c r="AL357" s="355">
        <f t="shared" si="51"/>
        <v>6.3375796178343942</v>
      </c>
      <c r="AO357" s="11">
        <v>220</v>
      </c>
      <c r="AP357" s="11">
        <v>43.26</v>
      </c>
      <c r="AQ357" s="11">
        <v>78.98</v>
      </c>
      <c r="AR357" s="11">
        <v>25.13</v>
      </c>
      <c r="AS357" s="11">
        <v>33.549999999999997</v>
      </c>
      <c r="AT357" s="346">
        <v>0.74</v>
      </c>
      <c r="AU357" s="16">
        <v>0.75</v>
      </c>
      <c r="AW357" s="16">
        <f t="shared" si="48"/>
        <v>1.0000000000000009E-2</v>
      </c>
      <c r="AX357" s="16"/>
      <c r="AY357" s="355">
        <f t="shared" si="49"/>
        <v>8.003184713375795</v>
      </c>
    </row>
    <row r="358" spans="2:51" x14ac:dyDescent="0.25">
      <c r="B358" s="11">
        <v>92</v>
      </c>
      <c r="C358" s="11">
        <v>26.06</v>
      </c>
      <c r="D358" s="11">
        <v>82.59</v>
      </c>
      <c r="E358" s="11">
        <v>25.23</v>
      </c>
      <c r="F358" s="11">
        <v>46.92</v>
      </c>
      <c r="G358" s="346">
        <v>0.56000000000000005</v>
      </c>
      <c r="H358" s="11">
        <v>0.54</v>
      </c>
      <c r="J358" s="16">
        <f t="shared" si="44"/>
        <v>-2.0000000000000018E-2</v>
      </c>
      <c r="K358" s="16"/>
      <c r="L358" s="355">
        <f t="shared" si="45"/>
        <v>8.035031847133757</v>
      </c>
      <c r="O358" s="11">
        <v>567</v>
      </c>
      <c r="P358" s="11">
        <v>21.89</v>
      </c>
      <c r="Q358" s="11">
        <v>54.03</v>
      </c>
      <c r="R358" s="11">
        <v>18.510000000000002</v>
      </c>
      <c r="S358" s="11">
        <v>28.3</v>
      </c>
      <c r="T358" s="346">
        <v>0.64</v>
      </c>
      <c r="U358" s="11">
        <v>0.65</v>
      </c>
      <c r="W358" s="16">
        <f t="shared" si="46"/>
        <v>1.0000000000000009E-2</v>
      </c>
      <c r="X358" s="16"/>
      <c r="Y358" s="355">
        <f t="shared" si="47"/>
        <v>5.8949044585987265</v>
      </c>
      <c r="AB358" s="11">
        <v>310</v>
      </c>
      <c r="AC358" s="11">
        <v>23.64</v>
      </c>
      <c r="AD358" s="11">
        <v>67.42</v>
      </c>
      <c r="AE358" s="11">
        <v>19.97</v>
      </c>
      <c r="AF358" s="11">
        <v>35.479999999999997</v>
      </c>
      <c r="AG358" s="346">
        <v>0.59</v>
      </c>
      <c r="AH358" s="11">
        <v>0.56000000000000005</v>
      </c>
      <c r="AJ358" s="16">
        <f t="shared" si="50"/>
        <v>-2.9999999999999916E-2</v>
      </c>
      <c r="AK358" s="16"/>
      <c r="AL358" s="355">
        <f t="shared" si="51"/>
        <v>6.3598726114649677</v>
      </c>
      <c r="AO358" s="11">
        <v>219</v>
      </c>
      <c r="AP358" s="11">
        <v>40.74</v>
      </c>
      <c r="AQ358" s="11">
        <v>67.14</v>
      </c>
      <c r="AR358" s="11">
        <v>25.18</v>
      </c>
      <c r="AS358" s="11">
        <v>32.299999999999997</v>
      </c>
      <c r="AT358" s="346">
        <v>0.78</v>
      </c>
      <c r="AU358" s="16">
        <v>0.78</v>
      </c>
      <c r="AW358" s="16">
        <f t="shared" si="48"/>
        <v>0</v>
      </c>
      <c r="AX358" s="16"/>
      <c r="AY358" s="355">
        <f t="shared" si="49"/>
        <v>8.0191082802547768</v>
      </c>
    </row>
    <row r="359" spans="2:51" x14ac:dyDescent="0.25">
      <c r="B359" s="11">
        <v>21</v>
      </c>
      <c r="C359" s="11">
        <v>39</v>
      </c>
      <c r="D359" s="11">
        <v>72.55</v>
      </c>
      <c r="E359" s="11">
        <v>25.77</v>
      </c>
      <c r="F359" s="11">
        <v>33.35</v>
      </c>
      <c r="G359" s="346">
        <v>0.73</v>
      </c>
      <c r="H359" s="11">
        <v>0.77</v>
      </c>
      <c r="J359" s="16">
        <f t="shared" si="44"/>
        <v>4.0000000000000036E-2</v>
      </c>
      <c r="K359" s="16"/>
      <c r="L359" s="355">
        <f t="shared" si="45"/>
        <v>8.2070063694267503</v>
      </c>
      <c r="O359" s="11">
        <v>576</v>
      </c>
      <c r="P359" s="11">
        <v>23.55</v>
      </c>
      <c r="Q359" s="11">
        <v>49.4</v>
      </c>
      <c r="R359" s="11">
        <v>18.559999999999999</v>
      </c>
      <c r="S359" s="11">
        <v>26.66</v>
      </c>
      <c r="T359" s="346">
        <v>0.69</v>
      </c>
      <c r="U359" s="11">
        <v>0.7</v>
      </c>
      <c r="W359" s="16">
        <f t="shared" si="46"/>
        <v>1.0000000000000009E-2</v>
      </c>
      <c r="X359" s="16"/>
      <c r="Y359" s="355">
        <f t="shared" si="47"/>
        <v>5.9108280254777066</v>
      </c>
      <c r="AB359" s="11">
        <v>7</v>
      </c>
      <c r="AC359" s="11">
        <v>21.55</v>
      </c>
      <c r="AD359" s="11">
        <v>45</v>
      </c>
      <c r="AE359" s="11">
        <v>20</v>
      </c>
      <c r="AF359" s="11">
        <v>27.17</v>
      </c>
      <c r="AG359" s="346">
        <v>0.69</v>
      </c>
      <c r="AH359" s="11">
        <v>0.74</v>
      </c>
      <c r="AJ359" s="16">
        <f t="shared" si="50"/>
        <v>5.0000000000000044E-2</v>
      </c>
      <c r="AK359" s="16"/>
      <c r="AL359" s="355">
        <f t="shared" si="51"/>
        <v>6.3694267515923562</v>
      </c>
      <c r="AO359" s="11">
        <v>454</v>
      </c>
      <c r="AP359" s="11">
        <v>44.55</v>
      </c>
      <c r="AQ359" s="11">
        <v>71.180000000000007</v>
      </c>
      <c r="AR359" s="11">
        <v>25.21</v>
      </c>
      <c r="AS359" s="11">
        <v>31.93</v>
      </c>
      <c r="AT359" s="346">
        <v>0.79</v>
      </c>
      <c r="AU359" s="16">
        <v>0.79</v>
      </c>
      <c r="AW359" s="16">
        <f t="shared" si="48"/>
        <v>0</v>
      </c>
      <c r="AX359" s="16"/>
      <c r="AY359" s="355">
        <f t="shared" si="49"/>
        <v>8.0286624203821653</v>
      </c>
    </row>
    <row r="360" spans="2:51" x14ac:dyDescent="0.25">
      <c r="B360" s="11">
        <v>94</v>
      </c>
      <c r="C360" s="11">
        <v>38.39</v>
      </c>
      <c r="D360" s="11">
        <v>97.11</v>
      </c>
      <c r="E360" s="11">
        <v>26.19</v>
      </c>
      <c r="F360" s="11">
        <v>40.61</v>
      </c>
      <c r="G360" s="346">
        <v>0.63</v>
      </c>
      <c r="H360" s="11">
        <v>0.64</v>
      </c>
      <c r="J360" s="16">
        <f t="shared" si="44"/>
        <v>1.0000000000000009E-2</v>
      </c>
      <c r="K360" s="16"/>
      <c r="L360" s="355">
        <f t="shared" si="45"/>
        <v>8.3407643312101918</v>
      </c>
      <c r="O360" s="11">
        <v>171</v>
      </c>
      <c r="P360" s="11">
        <v>23.03</v>
      </c>
      <c r="Q360" s="11">
        <v>57.71</v>
      </c>
      <c r="R360" s="11">
        <v>18.63</v>
      </c>
      <c r="S360" s="11">
        <v>29.52</v>
      </c>
      <c r="T360" s="346">
        <v>0.63</v>
      </c>
      <c r="U360" s="11">
        <v>0.63</v>
      </c>
      <c r="W360" s="16">
        <f t="shared" si="46"/>
        <v>0</v>
      </c>
      <c r="X360" s="16"/>
      <c r="Y360" s="355">
        <f t="shared" si="47"/>
        <v>5.9331210191082793</v>
      </c>
      <c r="AB360" s="11">
        <v>89</v>
      </c>
      <c r="AC360" s="11">
        <v>20.49</v>
      </c>
      <c r="AD360" s="11">
        <v>64.8</v>
      </c>
      <c r="AE360" s="11">
        <v>20</v>
      </c>
      <c r="AF360" s="11">
        <v>33.51</v>
      </c>
      <c r="AG360" s="346">
        <v>0.56000000000000005</v>
      </c>
      <c r="AH360" s="11">
        <v>0.6</v>
      </c>
      <c r="AJ360" s="16">
        <f t="shared" si="50"/>
        <v>3.9999999999999925E-2</v>
      </c>
      <c r="AK360" s="16"/>
      <c r="AL360" s="355">
        <f t="shared" si="51"/>
        <v>6.3694267515923562</v>
      </c>
      <c r="AO360" s="11">
        <v>21</v>
      </c>
      <c r="AP360" s="11">
        <v>40.24</v>
      </c>
      <c r="AQ360" s="11">
        <v>55.2</v>
      </c>
      <c r="AR360" s="11">
        <v>25.23</v>
      </c>
      <c r="AS360" s="11">
        <v>29.42</v>
      </c>
      <c r="AT360" s="346">
        <v>0.85</v>
      </c>
      <c r="AU360" s="16">
        <v>0.86</v>
      </c>
      <c r="AW360" s="16">
        <f t="shared" si="48"/>
        <v>1.0000000000000009E-2</v>
      </c>
      <c r="AX360" s="16"/>
      <c r="AY360" s="355">
        <f t="shared" si="49"/>
        <v>8.035031847133757</v>
      </c>
    </row>
    <row r="361" spans="2:51" x14ac:dyDescent="0.25">
      <c r="B361" s="11">
        <v>112</v>
      </c>
      <c r="C361" s="11">
        <v>45.65</v>
      </c>
      <c r="D361" s="11">
        <v>76.739999999999995</v>
      </c>
      <c r="E361" s="11">
        <v>26.82</v>
      </c>
      <c r="F361" s="11">
        <v>34.42</v>
      </c>
      <c r="G361" s="346">
        <v>0.77</v>
      </c>
      <c r="H361" s="11">
        <v>0.78</v>
      </c>
      <c r="J361" s="16">
        <f t="shared" si="44"/>
        <v>1.0000000000000009E-2</v>
      </c>
      <c r="K361" s="16"/>
      <c r="L361" s="355">
        <f t="shared" si="45"/>
        <v>8.5414012738853504</v>
      </c>
      <c r="O361" s="11">
        <v>254</v>
      </c>
      <c r="P361" s="11">
        <v>22.8</v>
      </c>
      <c r="Q361" s="11">
        <v>67.09</v>
      </c>
      <c r="R361" s="11">
        <v>18.72</v>
      </c>
      <c r="S361" s="11">
        <v>32.25</v>
      </c>
      <c r="T361" s="346">
        <v>0.57999999999999996</v>
      </c>
      <c r="U361" s="11">
        <v>0.57999999999999996</v>
      </c>
      <c r="W361" s="16">
        <f t="shared" si="46"/>
        <v>0</v>
      </c>
      <c r="X361" s="16"/>
      <c r="Y361" s="355">
        <f t="shared" si="47"/>
        <v>5.9617834394904454</v>
      </c>
      <c r="AB361" s="11">
        <v>392</v>
      </c>
      <c r="AC361" s="11">
        <v>27.02</v>
      </c>
      <c r="AD361" s="11">
        <v>52.77</v>
      </c>
      <c r="AE361" s="11">
        <v>20.36</v>
      </c>
      <c r="AF361" s="11">
        <v>28.74</v>
      </c>
      <c r="AG361" s="346">
        <v>0.72</v>
      </c>
      <c r="AH361" s="11">
        <v>0.71</v>
      </c>
      <c r="AJ361" s="16">
        <f t="shared" si="50"/>
        <v>-1.0000000000000009E-2</v>
      </c>
      <c r="AK361" s="16"/>
      <c r="AL361" s="355">
        <f t="shared" si="51"/>
        <v>6.484076433121019</v>
      </c>
      <c r="AO361" s="11">
        <v>116</v>
      </c>
      <c r="AP361" s="11">
        <v>43.32</v>
      </c>
      <c r="AQ361" s="11">
        <v>86.29</v>
      </c>
      <c r="AR361" s="11">
        <v>25.23</v>
      </c>
      <c r="AS361" s="11">
        <v>36.61</v>
      </c>
      <c r="AT361" s="346">
        <v>0.71</v>
      </c>
      <c r="AU361" s="16">
        <v>0.69</v>
      </c>
      <c r="AW361" s="16">
        <f t="shared" si="48"/>
        <v>-2.0000000000000018E-2</v>
      </c>
      <c r="AX361" s="16"/>
      <c r="AY361" s="355">
        <f t="shared" si="49"/>
        <v>8.035031847133757</v>
      </c>
    </row>
    <row r="362" spans="2:51" x14ac:dyDescent="0.25">
      <c r="B362" s="11">
        <v>41</v>
      </c>
      <c r="C362" s="11">
        <v>41.58</v>
      </c>
      <c r="D362" s="11">
        <v>91.17</v>
      </c>
      <c r="E362" s="11">
        <v>27.22</v>
      </c>
      <c r="F362" s="11">
        <v>39.270000000000003</v>
      </c>
      <c r="G362" s="346">
        <v>0.68</v>
      </c>
      <c r="H362" s="11">
        <v>0.69</v>
      </c>
      <c r="J362" s="16">
        <f t="shared" si="44"/>
        <v>9.9999999999998979E-3</v>
      </c>
      <c r="K362" s="16"/>
      <c r="L362" s="355">
        <f t="shared" si="45"/>
        <v>8.6687898089171966</v>
      </c>
      <c r="O362" s="11">
        <v>525</v>
      </c>
      <c r="P362" s="11">
        <v>20.3</v>
      </c>
      <c r="Q362" s="11">
        <v>64.900000000000006</v>
      </c>
      <c r="R362" s="11">
        <v>18.73</v>
      </c>
      <c r="S362" s="11">
        <v>31.01</v>
      </c>
      <c r="T362" s="346">
        <v>0.56000000000000005</v>
      </c>
      <c r="U362" s="11">
        <v>0.6</v>
      </c>
      <c r="W362" s="16">
        <f t="shared" si="46"/>
        <v>3.9999999999999925E-2</v>
      </c>
      <c r="X362" s="16"/>
      <c r="Y362" s="355">
        <f t="shared" si="47"/>
        <v>5.9649681528662422</v>
      </c>
      <c r="AB362" s="11">
        <v>182</v>
      </c>
      <c r="AC362" s="11">
        <v>28.88</v>
      </c>
      <c r="AD362" s="11">
        <v>61.44</v>
      </c>
      <c r="AE362" s="11">
        <v>20.39</v>
      </c>
      <c r="AF362" s="11">
        <v>29.88</v>
      </c>
      <c r="AG362" s="346">
        <v>0.69</v>
      </c>
      <c r="AH362" s="11">
        <v>0.68</v>
      </c>
      <c r="AJ362" s="16">
        <f t="shared" si="50"/>
        <v>-9.9999999999998979E-3</v>
      </c>
      <c r="AK362" s="16"/>
      <c r="AL362" s="355">
        <f t="shared" si="51"/>
        <v>6.4936305732484074</v>
      </c>
      <c r="AO362" s="11">
        <v>328</v>
      </c>
      <c r="AP362" s="11">
        <v>40.93</v>
      </c>
      <c r="AQ362" s="11">
        <v>90.86</v>
      </c>
      <c r="AR362" s="11">
        <v>25.3</v>
      </c>
      <c r="AS362" s="11">
        <v>37.58</v>
      </c>
      <c r="AT362" s="346">
        <v>0.67</v>
      </c>
      <c r="AU362" s="16">
        <v>0.67</v>
      </c>
      <c r="AW362" s="16">
        <f t="shared" si="48"/>
        <v>0</v>
      </c>
      <c r="AX362" s="16"/>
      <c r="AY362" s="355">
        <f t="shared" si="49"/>
        <v>8.0573248407643305</v>
      </c>
    </row>
    <row r="363" spans="2:51" x14ac:dyDescent="0.25">
      <c r="B363" s="11">
        <v>118</v>
      </c>
      <c r="C363" s="11">
        <v>39.39</v>
      </c>
      <c r="D363" s="11">
        <v>78.11</v>
      </c>
      <c r="E363" s="11">
        <v>27.58</v>
      </c>
      <c r="F363" s="11">
        <v>37.35</v>
      </c>
      <c r="G363" s="346">
        <v>0.71</v>
      </c>
      <c r="H363" s="11">
        <v>0.74</v>
      </c>
      <c r="J363" s="16">
        <f t="shared" si="44"/>
        <v>3.0000000000000027E-2</v>
      </c>
      <c r="K363" s="16"/>
      <c r="L363" s="355">
        <f t="shared" si="45"/>
        <v>8.7834394904458595</v>
      </c>
      <c r="O363" s="11">
        <v>157</v>
      </c>
      <c r="P363" s="11">
        <v>23.64</v>
      </c>
      <c r="Q363" s="11">
        <v>50.3</v>
      </c>
      <c r="R363" s="11">
        <v>18.89</v>
      </c>
      <c r="S363" s="11">
        <v>27.02</v>
      </c>
      <c r="T363" s="346">
        <v>0.69</v>
      </c>
      <c r="U363" s="11">
        <v>0.7</v>
      </c>
      <c r="W363" s="16">
        <f t="shared" si="46"/>
        <v>1.0000000000000009E-2</v>
      </c>
      <c r="X363" s="16"/>
      <c r="Y363" s="355">
        <f t="shared" si="47"/>
        <v>6.015923566878981</v>
      </c>
      <c r="AB363" s="11">
        <v>409</v>
      </c>
      <c r="AC363" s="11">
        <v>28.75</v>
      </c>
      <c r="AD363" s="11">
        <v>50.36</v>
      </c>
      <c r="AE363" s="11">
        <v>20.45</v>
      </c>
      <c r="AF363" s="11">
        <v>26.8</v>
      </c>
      <c r="AG363" s="346">
        <v>0.76</v>
      </c>
      <c r="AH363" s="11">
        <v>0.76</v>
      </c>
      <c r="AJ363" s="16">
        <f t="shared" si="50"/>
        <v>0</v>
      </c>
      <c r="AK363" s="16"/>
      <c r="AL363" s="355">
        <f t="shared" si="51"/>
        <v>6.5127388535031843</v>
      </c>
      <c r="AO363" s="11">
        <v>272</v>
      </c>
      <c r="AP363" s="11">
        <v>45.28</v>
      </c>
      <c r="AQ363" s="11">
        <v>59.27</v>
      </c>
      <c r="AR363" s="11">
        <v>25.77</v>
      </c>
      <c r="AS363" s="11">
        <v>29.27</v>
      </c>
      <c r="AT363" s="346">
        <v>0.87</v>
      </c>
      <c r="AU363" s="16">
        <v>0.88</v>
      </c>
      <c r="AW363" s="16">
        <f t="shared" si="48"/>
        <v>1.0000000000000009E-2</v>
      </c>
      <c r="AX363" s="16"/>
      <c r="AY363" s="355">
        <f t="shared" si="49"/>
        <v>8.2070063694267503</v>
      </c>
    </row>
    <row r="364" spans="2:51" x14ac:dyDescent="0.25">
      <c r="B364" s="11">
        <v>57</v>
      </c>
      <c r="C364" s="11">
        <v>48.58</v>
      </c>
      <c r="D364" s="11">
        <v>108.72</v>
      </c>
      <c r="E364" s="11">
        <v>28.03</v>
      </c>
      <c r="F364" s="11">
        <v>41.93</v>
      </c>
      <c r="G364" s="346">
        <v>0.67</v>
      </c>
      <c r="H364" s="11">
        <v>0.67</v>
      </c>
      <c r="J364" s="16">
        <f t="shared" ref="J364:J370" si="52">H364-G364</f>
        <v>0</v>
      </c>
      <c r="K364" s="16"/>
      <c r="L364" s="355">
        <f t="shared" ref="L364:L370" si="53">E364/3.14</f>
        <v>8.9267515923566876</v>
      </c>
      <c r="O364" s="11">
        <v>535</v>
      </c>
      <c r="P364" s="11">
        <v>24.53</v>
      </c>
      <c r="Q364" s="11">
        <v>57.03</v>
      </c>
      <c r="R364" s="11">
        <v>18.91</v>
      </c>
      <c r="S364" s="11">
        <v>28.39</v>
      </c>
      <c r="T364" s="346">
        <v>0.66</v>
      </c>
      <c r="U364" s="11">
        <v>0.67</v>
      </c>
      <c r="W364" s="16">
        <f t="shared" si="46"/>
        <v>1.0000000000000009E-2</v>
      </c>
      <c r="X364" s="16"/>
      <c r="Y364" s="355">
        <f t="shared" si="47"/>
        <v>6.0222929936305727</v>
      </c>
      <c r="AB364" s="11">
        <v>435</v>
      </c>
      <c r="AC364" s="11">
        <v>28.37</v>
      </c>
      <c r="AD364" s="11">
        <v>68.069999999999993</v>
      </c>
      <c r="AE364" s="11">
        <v>20.62</v>
      </c>
      <c r="AF364" s="11">
        <v>31.88</v>
      </c>
      <c r="AG364" s="346">
        <v>0.65</v>
      </c>
      <c r="AH364" s="11">
        <v>0.65</v>
      </c>
      <c r="AJ364" s="16">
        <f t="shared" si="50"/>
        <v>0</v>
      </c>
      <c r="AK364" s="16"/>
      <c r="AL364" s="355">
        <f t="shared" si="51"/>
        <v>6.5668789808917198</v>
      </c>
      <c r="AO364" s="11">
        <v>289</v>
      </c>
      <c r="AP364" s="11">
        <v>45.57</v>
      </c>
      <c r="AQ364" s="11">
        <v>79.44</v>
      </c>
      <c r="AR364" s="11">
        <v>25.79</v>
      </c>
      <c r="AS364" s="11">
        <v>33.78</v>
      </c>
      <c r="AT364" s="346">
        <v>0.76</v>
      </c>
      <c r="AU364" s="16">
        <v>0.76</v>
      </c>
      <c r="AW364" s="16">
        <f t="shared" si="48"/>
        <v>0</v>
      </c>
      <c r="AX364" s="16"/>
      <c r="AY364" s="355">
        <f t="shared" si="49"/>
        <v>8.2133757961783438</v>
      </c>
    </row>
    <row r="365" spans="2:51" x14ac:dyDescent="0.25">
      <c r="B365" s="11">
        <v>66</v>
      </c>
      <c r="C365" s="11">
        <v>37.15</v>
      </c>
      <c r="D365" s="11">
        <v>94.03</v>
      </c>
      <c r="E365" s="11">
        <v>28.95</v>
      </c>
      <c r="F365" s="11">
        <v>44.23</v>
      </c>
      <c r="G365" s="346">
        <v>0.63</v>
      </c>
      <c r="H365" s="11">
        <v>0.65</v>
      </c>
      <c r="J365" s="16">
        <f t="shared" si="52"/>
        <v>2.0000000000000018E-2</v>
      </c>
      <c r="K365" s="16"/>
      <c r="L365" s="355">
        <f t="shared" si="53"/>
        <v>9.2197452229299355</v>
      </c>
      <c r="O365" s="11">
        <v>459</v>
      </c>
      <c r="P365" s="11">
        <v>23.64</v>
      </c>
      <c r="Q365" s="11">
        <v>58.14</v>
      </c>
      <c r="R365" s="11">
        <v>19.07</v>
      </c>
      <c r="S365" s="11">
        <v>29.36</v>
      </c>
      <c r="T365" s="346">
        <v>0.64</v>
      </c>
      <c r="U365" s="11">
        <v>0.65</v>
      </c>
      <c r="W365" s="16">
        <f t="shared" si="46"/>
        <v>1.0000000000000009E-2</v>
      </c>
      <c r="X365" s="16"/>
      <c r="Y365" s="355">
        <f t="shared" si="47"/>
        <v>6.0732484076433115</v>
      </c>
      <c r="AB365" s="11">
        <v>256</v>
      </c>
      <c r="AC365" s="11">
        <v>27.14</v>
      </c>
      <c r="AD365" s="11">
        <v>60.68</v>
      </c>
      <c r="AE365" s="11">
        <v>21.05</v>
      </c>
      <c r="AF365" s="11">
        <v>31.12</v>
      </c>
      <c r="AG365" s="346">
        <v>0.67</v>
      </c>
      <c r="AH365" s="11">
        <v>0.68</v>
      </c>
      <c r="AJ365" s="16">
        <f t="shared" si="50"/>
        <v>1.0000000000000009E-2</v>
      </c>
      <c r="AK365" s="16"/>
      <c r="AL365" s="355">
        <f t="shared" si="51"/>
        <v>6.7038216560509554</v>
      </c>
      <c r="AO365" s="11">
        <v>249</v>
      </c>
      <c r="AP365" s="11">
        <v>42.06</v>
      </c>
      <c r="AQ365" s="11">
        <v>74.959999999999994</v>
      </c>
      <c r="AR365" s="11">
        <v>26.08</v>
      </c>
      <c r="AS365" s="11">
        <v>34.58</v>
      </c>
      <c r="AT365" s="346">
        <v>0.75</v>
      </c>
      <c r="AU365" s="16">
        <v>0.75</v>
      </c>
      <c r="AW365" s="16">
        <f t="shared" si="48"/>
        <v>0</v>
      </c>
      <c r="AX365" s="16"/>
      <c r="AY365" s="355">
        <f t="shared" si="49"/>
        <v>8.3057324840764331</v>
      </c>
    </row>
    <row r="366" spans="2:51" x14ac:dyDescent="0.25">
      <c r="B366" s="11">
        <v>60</v>
      </c>
      <c r="C366" s="11">
        <v>51.95</v>
      </c>
      <c r="D366" s="11">
        <v>107.74</v>
      </c>
      <c r="E366" s="11">
        <v>29.47</v>
      </c>
      <c r="F366" s="11">
        <v>43.71</v>
      </c>
      <c r="G366" s="346">
        <v>0.69</v>
      </c>
      <c r="H366" s="11">
        <v>0.67</v>
      </c>
      <c r="J366" s="16">
        <f t="shared" si="52"/>
        <v>-1.9999999999999907E-2</v>
      </c>
      <c r="K366" s="16"/>
      <c r="L366" s="355">
        <f t="shared" si="53"/>
        <v>9.3853503184713372</v>
      </c>
      <c r="O366" s="11">
        <v>488</v>
      </c>
      <c r="P366" s="11">
        <v>25.16</v>
      </c>
      <c r="Q366" s="11">
        <v>64.64</v>
      </c>
      <c r="R366" s="11">
        <v>19.13</v>
      </c>
      <c r="S366" s="11">
        <v>30.23</v>
      </c>
      <c r="T366" s="346">
        <v>0.62</v>
      </c>
      <c r="U366" s="11">
        <v>0.63</v>
      </c>
      <c r="W366" s="16">
        <f t="shared" si="46"/>
        <v>1.0000000000000009E-2</v>
      </c>
      <c r="X366" s="16"/>
      <c r="Y366" s="355">
        <f t="shared" si="47"/>
        <v>6.0923566878980884</v>
      </c>
      <c r="AB366" s="11">
        <v>235</v>
      </c>
      <c r="AC366" s="11">
        <v>28.71</v>
      </c>
      <c r="AD366" s="11">
        <v>66.430000000000007</v>
      </c>
      <c r="AE366" s="11">
        <v>21.24</v>
      </c>
      <c r="AF366" s="11">
        <v>31.72</v>
      </c>
      <c r="AG366" s="346">
        <v>0.66</v>
      </c>
      <c r="AH366" s="11">
        <v>0.67</v>
      </c>
      <c r="AJ366" s="16">
        <f t="shared" si="50"/>
        <v>1.0000000000000009E-2</v>
      </c>
      <c r="AK366" s="16"/>
      <c r="AL366" s="355">
        <f t="shared" si="51"/>
        <v>6.7643312101910817</v>
      </c>
      <c r="AO366" s="11">
        <v>458</v>
      </c>
      <c r="AP366" s="11">
        <v>42.74</v>
      </c>
      <c r="AQ366" s="11">
        <v>79.319999999999993</v>
      </c>
      <c r="AR366" s="11">
        <v>26.18</v>
      </c>
      <c r="AS366" s="11">
        <v>34.97</v>
      </c>
      <c r="AT366" s="346">
        <v>0.73</v>
      </c>
      <c r="AU366" s="16">
        <v>0.75</v>
      </c>
      <c r="AW366" s="16">
        <f t="shared" si="48"/>
        <v>2.0000000000000018E-2</v>
      </c>
      <c r="AX366" s="16"/>
      <c r="AY366" s="355">
        <f t="shared" si="49"/>
        <v>8.3375796178343951</v>
      </c>
    </row>
    <row r="367" spans="2:51" x14ac:dyDescent="0.25">
      <c r="B367" s="11">
        <v>67</v>
      </c>
      <c r="C367" s="11">
        <v>54.24</v>
      </c>
      <c r="D367" s="11">
        <v>118.13</v>
      </c>
      <c r="E367" s="11">
        <v>31.31</v>
      </c>
      <c r="F367" s="11">
        <v>48.64</v>
      </c>
      <c r="G367" s="346">
        <v>0.68</v>
      </c>
      <c r="H367" s="11">
        <v>0.64</v>
      </c>
      <c r="J367" s="16">
        <f t="shared" si="52"/>
        <v>-4.0000000000000036E-2</v>
      </c>
      <c r="K367" s="16"/>
      <c r="L367" s="355">
        <f t="shared" si="53"/>
        <v>9.971337579617833</v>
      </c>
      <c r="O367" s="11">
        <v>589</v>
      </c>
      <c r="P367" s="11">
        <v>24.01</v>
      </c>
      <c r="Q367" s="11">
        <v>48.16</v>
      </c>
      <c r="R367" s="11">
        <v>19.260000000000002</v>
      </c>
      <c r="S367" s="11">
        <v>26.92</v>
      </c>
      <c r="T367" s="346">
        <v>0.71</v>
      </c>
      <c r="U367" s="11">
        <v>0.72</v>
      </c>
      <c r="W367" s="16">
        <f t="shared" si="46"/>
        <v>1.0000000000000009E-2</v>
      </c>
      <c r="X367" s="16"/>
      <c r="Y367" s="355">
        <f t="shared" si="47"/>
        <v>6.1337579617834397</v>
      </c>
      <c r="AB367" s="11">
        <v>52</v>
      </c>
      <c r="AC367" s="11">
        <v>26.18</v>
      </c>
      <c r="AD367" s="11">
        <v>58.61</v>
      </c>
      <c r="AE367" s="11">
        <v>21.37</v>
      </c>
      <c r="AF367" s="11">
        <v>30.77</v>
      </c>
      <c r="AG367" s="346">
        <v>0.67</v>
      </c>
      <c r="AH367" s="11">
        <v>0.69</v>
      </c>
      <c r="AJ367" s="16">
        <f t="shared" si="50"/>
        <v>1.9999999999999907E-2</v>
      </c>
      <c r="AK367" s="16"/>
      <c r="AL367" s="355">
        <f t="shared" si="51"/>
        <v>6.8057324840764331</v>
      </c>
      <c r="AO367" s="11">
        <v>425</v>
      </c>
      <c r="AP367" s="11">
        <v>36.909999999999997</v>
      </c>
      <c r="AQ367" s="11">
        <v>92.59</v>
      </c>
      <c r="AR367" s="11">
        <v>26.32</v>
      </c>
      <c r="AS367" s="11">
        <v>38.950000000000003</v>
      </c>
      <c r="AT367" s="346">
        <v>0.63</v>
      </c>
      <c r="AU367" s="16">
        <v>0.68</v>
      </c>
      <c r="AW367" s="16">
        <f t="shared" si="48"/>
        <v>5.0000000000000044E-2</v>
      </c>
      <c r="AX367" s="16"/>
      <c r="AY367" s="355">
        <f t="shared" si="49"/>
        <v>8.3821656050955404</v>
      </c>
    </row>
    <row r="368" spans="2:51" x14ac:dyDescent="0.25">
      <c r="B368" s="11">
        <v>81</v>
      </c>
      <c r="C368" s="11">
        <v>60.68</v>
      </c>
      <c r="D368" s="11">
        <v>98.12</v>
      </c>
      <c r="E368" s="11">
        <v>31.6</v>
      </c>
      <c r="F368" s="11">
        <v>39.04</v>
      </c>
      <c r="G368" s="346">
        <v>0.79</v>
      </c>
      <c r="H368" s="11">
        <v>0.81</v>
      </c>
      <c r="J368" s="16">
        <f t="shared" si="52"/>
        <v>2.0000000000000018E-2</v>
      </c>
      <c r="K368" s="16"/>
      <c r="L368" s="355">
        <f t="shared" si="53"/>
        <v>10.063694267515924</v>
      </c>
      <c r="O368" s="11">
        <v>543</v>
      </c>
      <c r="P368" s="11">
        <v>24.49</v>
      </c>
      <c r="Q368" s="11">
        <v>40.67</v>
      </c>
      <c r="R368" s="11">
        <v>19.36</v>
      </c>
      <c r="S368" s="11">
        <v>24.05</v>
      </c>
      <c r="T368" s="346">
        <v>0.78</v>
      </c>
      <c r="U368" s="11">
        <v>0.81</v>
      </c>
      <c r="W368" s="16">
        <f t="shared" si="46"/>
        <v>3.0000000000000027E-2</v>
      </c>
      <c r="X368" s="16"/>
      <c r="Y368" s="355">
        <f t="shared" si="47"/>
        <v>6.1656050955414008</v>
      </c>
      <c r="AB368" s="11">
        <v>471</v>
      </c>
      <c r="AC368" s="11">
        <v>28.81</v>
      </c>
      <c r="AD368" s="11">
        <v>55.16</v>
      </c>
      <c r="AE368" s="11">
        <v>21.39</v>
      </c>
      <c r="AF368" s="11">
        <v>28.98</v>
      </c>
      <c r="AG368" s="346">
        <v>0.72</v>
      </c>
      <c r="AH368" s="11">
        <v>0.74</v>
      </c>
      <c r="AJ368" s="16">
        <f t="shared" si="50"/>
        <v>2.0000000000000018E-2</v>
      </c>
      <c r="AK368" s="16"/>
      <c r="AL368" s="355">
        <f t="shared" si="51"/>
        <v>6.8121019108280256</v>
      </c>
      <c r="AO368" s="11">
        <v>296</v>
      </c>
      <c r="AP368" s="11">
        <v>47.46</v>
      </c>
      <c r="AQ368" s="11">
        <v>76.709999999999994</v>
      </c>
      <c r="AR368" s="11">
        <v>26.39</v>
      </c>
      <c r="AS368" s="11">
        <v>33.26</v>
      </c>
      <c r="AT368" s="346">
        <v>0.79</v>
      </c>
      <c r="AU368" s="16">
        <v>0.79</v>
      </c>
      <c r="AW368" s="16">
        <f t="shared" si="48"/>
        <v>0</v>
      </c>
      <c r="AX368" s="16"/>
      <c r="AY368" s="355">
        <f t="shared" si="49"/>
        <v>8.404458598726114</v>
      </c>
    </row>
    <row r="369" spans="1:51" x14ac:dyDescent="0.25">
      <c r="B369" s="11">
        <v>49</v>
      </c>
      <c r="C369" s="11">
        <v>59.65</v>
      </c>
      <c r="D369" s="11">
        <v>121.07</v>
      </c>
      <c r="E369" s="11">
        <v>34.26</v>
      </c>
      <c r="F369" s="11">
        <v>45.91</v>
      </c>
      <c r="G369" s="346">
        <v>0.7</v>
      </c>
      <c r="H369" s="11">
        <v>0.75</v>
      </c>
      <c r="J369" s="16">
        <f t="shared" si="52"/>
        <v>5.0000000000000044E-2</v>
      </c>
      <c r="K369" s="16"/>
      <c r="L369" s="355">
        <f t="shared" si="53"/>
        <v>10.910828025477706</v>
      </c>
      <c r="O369" s="11">
        <v>519</v>
      </c>
      <c r="P369" s="11">
        <v>25.03</v>
      </c>
      <c r="Q369" s="11">
        <v>60.62</v>
      </c>
      <c r="R369" s="11">
        <v>19.47</v>
      </c>
      <c r="S369" s="11">
        <v>29.67</v>
      </c>
      <c r="T369" s="346">
        <v>0.64</v>
      </c>
      <c r="U369" s="11">
        <v>0.66</v>
      </c>
      <c r="W369" s="16">
        <f t="shared" si="46"/>
        <v>2.0000000000000018E-2</v>
      </c>
      <c r="X369" s="16"/>
      <c r="Y369" s="355">
        <f t="shared" si="47"/>
        <v>6.2006369426751586</v>
      </c>
      <c r="AB369" s="11">
        <v>282</v>
      </c>
      <c r="AC369" s="11">
        <v>29.17</v>
      </c>
      <c r="AD369" s="11">
        <v>53.63</v>
      </c>
      <c r="AE369" s="11">
        <v>21.58</v>
      </c>
      <c r="AF369" s="11">
        <v>30.8</v>
      </c>
      <c r="AG369" s="346">
        <v>0.74</v>
      </c>
      <c r="AH369" s="11">
        <v>0.7</v>
      </c>
      <c r="AJ369" s="16">
        <f t="shared" si="50"/>
        <v>-4.0000000000000036E-2</v>
      </c>
      <c r="AK369" s="16"/>
      <c r="AL369" s="355">
        <f t="shared" si="51"/>
        <v>6.872611464968152</v>
      </c>
      <c r="AO369" s="11">
        <v>285</v>
      </c>
      <c r="AP369" s="11">
        <v>48.92</v>
      </c>
      <c r="AQ369" s="11">
        <v>99.43</v>
      </c>
      <c r="AR369" s="11">
        <v>26.4</v>
      </c>
      <c r="AS369" s="11">
        <v>37.75</v>
      </c>
      <c r="AT369" s="346">
        <v>0.7</v>
      </c>
      <c r="AU369" s="16">
        <v>0.7</v>
      </c>
      <c r="AW369" s="16">
        <f t="shared" si="48"/>
        <v>0</v>
      </c>
      <c r="AX369" s="16"/>
      <c r="AY369" s="355">
        <f t="shared" si="49"/>
        <v>8.4076433121019107</v>
      </c>
    </row>
    <row r="370" spans="1:51" x14ac:dyDescent="0.25">
      <c r="B370" s="11">
        <v>39</v>
      </c>
      <c r="C370" s="11">
        <v>70.42</v>
      </c>
      <c r="D370" s="11">
        <v>109.86</v>
      </c>
      <c r="E370" s="11">
        <v>35.049999999999997</v>
      </c>
      <c r="F370" s="11">
        <v>41.44</v>
      </c>
      <c r="G370" s="346">
        <v>0.8</v>
      </c>
      <c r="H370" s="11">
        <v>0.85</v>
      </c>
      <c r="J370" s="16">
        <f t="shared" si="52"/>
        <v>4.9999999999999933E-2</v>
      </c>
      <c r="K370" s="16"/>
      <c r="L370" s="355">
        <f t="shared" si="53"/>
        <v>11.162420382165603</v>
      </c>
      <c r="O370" s="11">
        <v>188</v>
      </c>
      <c r="P370" s="11">
        <v>24.84</v>
      </c>
      <c r="Q370" s="11">
        <v>68.17</v>
      </c>
      <c r="R370" s="11">
        <v>19.510000000000002</v>
      </c>
      <c r="S370" s="11">
        <v>31.48</v>
      </c>
      <c r="T370" s="346">
        <v>0.6</v>
      </c>
      <c r="U370" s="11">
        <v>0.62</v>
      </c>
      <c r="W370" s="16">
        <f t="shared" si="46"/>
        <v>2.0000000000000018E-2</v>
      </c>
      <c r="X370" s="16"/>
      <c r="Y370" s="355">
        <f t="shared" si="47"/>
        <v>6.2133757961783438</v>
      </c>
      <c r="AB370" s="11">
        <v>307</v>
      </c>
      <c r="AC370" s="11">
        <v>31.05</v>
      </c>
      <c r="AD370" s="11">
        <v>75.38</v>
      </c>
      <c r="AE370" s="11">
        <v>21.73</v>
      </c>
      <c r="AF370" s="11">
        <v>34.64</v>
      </c>
      <c r="AG370" s="346">
        <v>0.64</v>
      </c>
      <c r="AH370" s="11">
        <v>0.63</v>
      </c>
      <c r="AJ370" s="16">
        <f t="shared" si="50"/>
        <v>-1.0000000000000009E-2</v>
      </c>
      <c r="AK370" s="16"/>
      <c r="AL370" s="355">
        <f t="shared" si="51"/>
        <v>6.920382165605095</v>
      </c>
      <c r="AO370" s="11">
        <v>389</v>
      </c>
      <c r="AP370" s="11">
        <v>38.119999999999997</v>
      </c>
      <c r="AQ370" s="11">
        <v>69.05</v>
      </c>
      <c r="AR370" s="11">
        <v>26.53</v>
      </c>
      <c r="AS370" s="11">
        <v>34.89</v>
      </c>
      <c r="AT370" s="346">
        <v>0.74</v>
      </c>
      <c r="AU370" s="16">
        <v>0.76</v>
      </c>
      <c r="AW370" s="16">
        <f t="shared" si="48"/>
        <v>2.0000000000000018E-2</v>
      </c>
      <c r="AX370" s="16"/>
      <c r="AY370" s="355">
        <f t="shared" si="49"/>
        <v>8.4490445859872612</v>
      </c>
    </row>
    <row r="371" spans="1:51" x14ac:dyDescent="0.25">
      <c r="O371" s="11">
        <v>184</v>
      </c>
      <c r="P371" s="11">
        <v>24.56</v>
      </c>
      <c r="Q371" s="11">
        <v>66.78</v>
      </c>
      <c r="R371" s="11">
        <v>19.59</v>
      </c>
      <c r="S371" s="11">
        <v>31.94</v>
      </c>
      <c r="T371" s="346">
        <v>0.61</v>
      </c>
      <c r="U371" s="11">
        <v>0.61</v>
      </c>
      <c r="W371" s="16">
        <f t="shared" si="46"/>
        <v>0</v>
      </c>
      <c r="X371" s="16"/>
      <c r="Y371" s="355">
        <f t="shared" si="47"/>
        <v>6.2388535031847132</v>
      </c>
      <c r="AB371" s="11">
        <v>315</v>
      </c>
      <c r="AC371" s="11">
        <v>28.07</v>
      </c>
      <c r="AD371" s="11">
        <v>72.540000000000006</v>
      </c>
      <c r="AE371" s="11">
        <v>21.78</v>
      </c>
      <c r="AF371" s="11">
        <v>33.630000000000003</v>
      </c>
      <c r="AG371" s="346">
        <v>0.62</v>
      </c>
      <c r="AH371" s="11">
        <v>0.65</v>
      </c>
      <c r="AJ371" s="16">
        <f t="shared" si="50"/>
        <v>3.0000000000000027E-2</v>
      </c>
      <c r="AK371" s="16"/>
      <c r="AL371" s="355">
        <f t="shared" si="51"/>
        <v>6.9363057324840769</v>
      </c>
      <c r="AO371" s="11">
        <v>380</v>
      </c>
      <c r="AP371" s="11">
        <v>46.49</v>
      </c>
      <c r="AQ371" s="11">
        <v>88.79</v>
      </c>
      <c r="AR371" s="11">
        <v>26.58</v>
      </c>
      <c r="AS371" s="11">
        <v>38.020000000000003</v>
      </c>
      <c r="AT371" s="346">
        <v>0.72</v>
      </c>
      <c r="AU371" s="16">
        <v>0.7</v>
      </c>
      <c r="AW371" s="16">
        <f t="shared" si="48"/>
        <v>-2.0000000000000018E-2</v>
      </c>
      <c r="AX371" s="16"/>
      <c r="AY371" s="355">
        <f t="shared" si="49"/>
        <v>8.4649681528662413</v>
      </c>
    </row>
    <row r="372" spans="1:51" x14ac:dyDescent="0.25">
      <c r="A372" s="189" t="s">
        <v>18</v>
      </c>
      <c r="B372" s="11" t="s">
        <v>3</v>
      </c>
      <c r="C372" s="11" t="s">
        <v>4</v>
      </c>
      <c r="D372" s="11" t="s">
        <v>5</v>
      </c>
      <c r="E372" s="11" t="s">
        <v>6</v>
      </c>
      <c r="F372" s="11" t="s">
        <v>7</v>
      </c>
      <c r="G372" s="346" t="s">
        <v>8</v>
      </c>
      <c r="H372" s="11" t="s">
        <v>9</v>
      </c>
      <c r="J372" s="16" t="s">
        <v>10</v>
      </c>
      <c r="K372" s="16"/>
      <c r="L372" s="2" t="s">
        <v>167</v>
      </c>
      <c r="O372" s="11">
        <v>461</v>
      </c>
      <c r="P372" s="11">
        <v>24.84</v>
      </c>
      <c r="Q372" s="11">
        <v>58.27</v>
      </c>
      <c r="R372" s="11">
        <v>19.73</v>
      </c>
      <c r="S372" s="11">
        <v>29.61</v>
      </c>
      <c r="T372" s="346">
        <v>0.65</v>
      </c>
      <c r="U372" s="11">
        <v>0.67</v>
      </c>
      <c r="W372" s="16">
        <f t="shared" si="46"/>
        <v>2.0000000000000018E-2</v>
      </c>
      <c r="X372" s="16"/>
      <c r="Y372" s="355">
        <f t="shared" si="47"/>
        <v>6.2834394904458595</v>
      </c>
      <c r="AB372" s="11">
        <v>393</v>
      </c>
      <c r="AC372" s="11">
        <v>29.25</v>
      </c>
      <c r="AD372" s="11">
        <v>57.39</v>
      </c>
      <c r="AE372" s="11">
        <v>21.91</v>
      </c>
      <c r="AF372" s="11">
        <v>29.72</v>
      </c>
      <c r="AG372" s="346">
        <v>0.71</v>
      </c>
      <c r="AH372" s="11">
        <v>0.74</v>
      </c>
      <c r="AJ372" s="16">
        <f t="shared" si="50"/>
        <v>3.0000000000000027E-2</v>
      </c>
      <c r="AK372" s="16"/>
      <c r="AL372" s="355">
        <f t="shared" si="51"/>
        <v>6.9777070063694264</v>
      </c>
      <c r="AO372" s="11">
        <v>166</v>
      </c>
      <c r="AP372" s="11">
        <v>36.71</v>
      </c>
      <c r="AQ372" s="11">
        <v>80.760000000000005</v>
      </c>
      <c r="AR372" s="11">
        <v>26.85</v>
      </c>
      <c r="AS372" s="11">
        <v>37.75</v>
      </c>
      <c r="AT372" s="346">
        <v>0.67</v>
      </c>
      <c r="AU372" s="16">
        <v>0.71</v>
      </c>
      <c r="AW372" s="16">
        <f t="shared" si="48"/>
        <v>3.9999999999999925E-2</v>
      </c>
      <c r="AX372" s="16"/>
      <c r="AY372" s="355">
        <f t="shared" si="49"/>
        <v>8.5509554140127388</v>
      </c>
    </row>
    <row r="373" spans="1:51" x14ac:dyDescent="0.25">
      <c r="A373" s="189" t="s">
        <v>224</v>
      </c>
      <c r="B373" s="16">
        <v>237</v>
      </c>
      <c r="C373" s="16">
        <v>0.94</v>
      </c>
      <c r="D373" s="16">
        <v>6.04</v>
      </c>
      <c r="E373" s="16">
        <v>3.72</v>
      </c>
      <c r="F373" s="16">
        <v>9.48</v>
      </c>
      <c r="G373" s="2">
        <v>0.4</v>
      </c>
      <c r="H373" s="16">
        <v>0.39</v>
      </c>
      <c r="I373" s="16"/>
      <c r="J373" s="16">
        <f t="shared" ref="J373:J436" si="54">H373-G373</f>
        <v>-1.0000000000000009E-2</v>
      </c>
      <c r="K373" s="16"/>
      <c r="L373" s="355">
        <f t="shared" ref="L373:L436" si="55">E373/3.14</f>
        <v>1.1847133757961783</v>
      </c>
      <c r="O373" s="11">
        <v>123</v>
      </c>
      <c r="P373" s="11">
        <v>26.69</v>
      </c>
      <c r="Q373" s="11">
        <v>55.29</v>
      </c>
      <c r="R373" s="11">
        <v>19.97</v>
      </c>
      <c r="S373" s="11">
        <v>28.2</v>
      </c>
      <c r="T373" s="346">
        <v>0.69</v>
      </c>
      <c r="U373" s="11">
        <v>0.71</v>
      </c>
      <c r="W373" s="16">
        <f t="shared" si="46"/>
        <v>2.0000000000000018E-2</v>
      </c>
      <c r="X373" s="16"/>
      <c r="Y373" s="355">
        <f t="shared" si="47"/>
        <v>6.3598726114649677</v>
      </c>
      <c r="AB373" s="11">
        <v>273</v>
      </c>
      <c r="AC373" s="11">
        <v>31.62</v>
      </c>
      <c r="AD373" s="11">
        <v>64.61</v>
      </c>
      <c r="AE373" s="11">
        <v>22.24</v>
      </c>
      <c r="AF373" s="11">
        <v>31.51</v>
      </c>
      <c r="AG373" s="346">
        <v>0.7</v>
      </c>
      <c r="AH373" s="11">
        <v>0.71</v>
      </c>
      <c r="AJ373" s="16">
        <f t="shared" si="50"/>
        <v>1.0000000000000009E-2</v>
      </c>
      <c r="AK373" s="16"/>
      <c r="AL373" s="355">
        <f t="shared" si="51"/>
        <v>7.0828025477707</v>
      </c>
      <c r="AO373" s="11">
        <v>86</v>
      </c>
      <c r="AP373" s="11">
        <v>47.7</v>
      </c>
      <c r="AQ373" s="11">
        <v>73.739999999999995</v>
      </c>
      <c r="AR373" s="11">
        <v>27.06</v>
      </c>
      <c r="AS373" s="11">
        <v>33.04</v>
      </c>
      <c r="AT373" s="346">
        <v>0.8</v>
      </c>
      <c r="AU373" s="16">
        <v>0.82</v>
      </c>
      <c r="AW373" s="16">
        <f t="shared" si="48"/>
        <v>1.9999999999999907E-2</v>
      </c>
      <c r="AX373" s="16"/>
      <c r="AY373" s="355">
        <f t="shared" si="49"/>
        <v>8.6178343949044578</v>
      </c>
    </row>
    <row r="374" spans="1:51" x14ac:dyDescent="0.25">
      <c r="B374" s="16">
        <v>23</v>
      </c>
      <c r="C374" s="21">
        <v>1.4520029040043561</v>
      </c>
      <c r="D374" s="21">
        <v>5.2635105270157911</v>
      </c>
      <c r="E374" s="21">
        <v>4.5331045331045337</v>
      </c>
      <c r="F374" s="21">
        <v>8.5096085096085101</v>
      </c>
      <c r="G374" s="2">
        <v>0.53</v>
      </c>
      <c r="H374" s="16">
        <v>0.53</v>
      </c>
      <c r="I374" s="16"/>
      <c r="J374" s="16">
        <f t="shared" si="54"/>
        <v>0</v>
      </c>
      <c r="K374" s="16"/>
      <c r="L374" s="355">
        <f t="shared" si="55"/>
        <v>1.4436638640460298</v>
      </c>
      <c r="O374" s="11">
        <v>92</v>
      </c>
      <c r="P374" s="11">
        <v>25.19</v>
      </c>
      <c r="Q374" s="11">
        <v>60.48</v>
      </c>
      <c r="R374" s="11">
        <v>20.02</v>
      </c>
      <c r="S374" s="11">
        <v>30.29</v>
      </c>
      <c r="T374" s="346">
        <v>0.65</v>
      </c>
      <c r="U374" s="11">
        <v>0.66</v>
      </c>
      <c r="W374" s="16">
        <f t="shared" si="46"/>
        <v>1.0000000000000009E-2</v>
      </c>
      <c r="X374" s="16"/>
      <c r="Y374" s="355">
        <f t="shared" si="47"/>
        <v>6.3757961783439487</v>
      </c>
      <c r="AB374" s="11">
        <v>166</v>
      </c>
      <c r="AC374" s="11">
        <v>33.21</v>
      </c>
      <c r="AD374" s="11">
        <v>68.11</v>
      </c>
      <c r="AE374" s="11">
        <v>22.31</v>
      </c>
      <c r="AF374" s="11">
        <v>31.82</v>
      </c>
      <c r="AG374" s="346">
        <v>0.7</v>
      </c>
      <c r="AH374" s="11">
        <v>0.7</v>
      </c>
      <c r="AJ374" s="16">
        <f t="shared" si="50"/>
        <v>0</v>
      </c>
      <c r="AK374" s="16"/>
      <c r="AL374" s="355">
        <f t="shared" si="51"/>
        <v>7.1050955414012735</v>
      </c>
      <c r="AO374" s="11">
        <v>234</v>
      </c>
      <c r="AP374" s="11">
        <v>45.15</v>
      </c>
      <c r="AQ374" s="11">
        <v>123.54</v>
      </c>
      <c r="AR374" s="11">
        <v>27.23</v>
      </c>
      <c r="AS374" s="11">
        <v>45.89</v>
      </c>
      <c r="AT374" s="346">
        <v>0.6</v>
      </c>
      <c r="AU374" s="16">
        <v>0.59</v>
      </c>
      <c r="AW374" s="16">
        <f t="shared" si="48"/>
        <v>-1.0000000000000009E-2</v>
      </c>
      <c r="AX374" s="16"/>
      <c r="AY374" s="355">
        <f t="shared" si="49"/>
        <v>8.6719745222929934</v>
      </c>
    </row>
    <row r="375" spans="1:51" x14ac:dyDescent="0.25">
      <c r="B375" s="16">
        <v>529</v>
      </c>
      <c r="C375" s="16">
        <v>1.49</v>
      </c>
      <c r="D375" s="16">
        <v>5.32</v>
      </c>
      <c r="E375" s="16">
        <v>4.82</v>
      </c>
      <c r="F375" s="16">
        <v>8.7799999999999994</v>
      </c>
      <c r="G375" s="2">
        <v>0.53</v>
      </c>
      <c r="H375" s="16">
        <v>0.55000000000000004</v>
      </c>
      <c r="I375" s="16"/>
      <c r="J375" s="16">
        <f t="shared" si="54"/>
        <v>2.0000000000000018E-2</v>
      </c>
      <c r="K375" s="16"/>
      <c r="L375" s="355">
        <f t="shared" si="55"/>
        <v>1.5350318471337581</v>
      </c>
      <c r="O375" s="11">
        <v>544</v>
      </c>
      <c r="P375" s="11">
        <v>28.39</v>
      </c>
      <c r="Q375" s="11">
        <v>62.74</v>
      </c>
      <c r="R375" s="11">
        <v>20.09</v>
      </c>
      <c r="S375" s="11">
        <v>29.75</v>
      </c>
      <c r="T375" s="346">
        <v>0.67</v>
      </c>
      <c r="U375" s="11">
        <v>0.68</v>
      </c>
      <c r="W375" s="16">
        <f t="shared" si="46"/>
        <v>1.0000000000000009E-2</v>
      </c>
      <c r="X375" s="16"/>
      <c r="Y375" s="355">
        <f t="shared" si="47"/>
        <v>6.3980891719745223</v>
      </c>
      <c r="AB375" s="11">
        <v>134</v>
      </c>
      <c r="AC375" s="11">
        <v>34.79</v>
      </c>
      <c r="AD375" s="11">
        <v>78.59</v>
      </c>
      <c r="AE375" s="11">
        <v>22.41</v>
      </c>
      <c r="AF375" s="11">
        <v>33.479999999999997</v>
      </c>
      <c r="AG375" s="346">
        <v>0.67</v>
      </c>
      <c r="AH375" s="11">
        <v>0.67</v>
      </c>
      <c r="AJ375" s="16">
        <f t="shared" si="50"/>
        <v>0</v>
      </c>
      <c r="AK375" s="16"/>
      <c r="AL375" s="355">
        <f t="shared" si="51"/>
        <v>7.1369426751592355</v>
      </c>
      <c r="AO375" s="11">
        <v>227</v>
      </c>
      <c r="AP375" s="11">
        <v>45.73</v>
      </c>
      <c r="AQ375" s="11">
        <v>98.77</v>
      </c>
      <c r="AR375" s="11">
        <v>27.25</v>
      </c>
      <c r="AS375" s="11">
        <v>39.11</v>
      </c>
      <c r="AT375" s="346">
        <v>0.68</v>
      </c>
      <c r="AU375" s="16">
        <v>0.7</v>
      </c>
      <c r="AW375" s="16">
        <f t="shared" si="48"/>
        <v>1.9999999999999907E-2</v>
      </c>
      <c r="AX375" s="16"/>
      <c r="AY375" s="355">
        <f t="shared" si="49"/>
        <v>8.6783439490445851</v>
      </c>
    </row>
    <row r="376" spans="1:51" x14ac:dyDescent="0.25">
      <c r="B376" s="16">
        <v>127</v>
      </c>
      <c r="C376" s="16">
        <v>1.4</v>
      </c>
      <c r="D376" s="16">
        <v>9.08</v>
      </c>
      <c r="E376" s="16">
        <v>5</v>
      </c>
      <c r="F376" s="16">
        <v>12.68</v>
      </c>
      <c r="G376" s="2">
        <v>0.49</v>
      </c>
      <c r="H376" s="16">
        <v>0.49</v>
      </c>
      <c r="I376" s="16"/>
      <c r="J376" s="16">
        <f t="shared" si="54"/>
        <v>0</v>
      </c>
      <c r="K376" s="16"/>
      <c r="L376" s="355">
        <f t="shared" si="55"/>
        <v>1.592356687898089</v>
      </c>
      <c r="O376" s="11">
        <v>524</v>
      </c>
      <c r="P376" s="11">
        <v>25.54</v>
      </c>
      <c r="Q376" s="11">
        <v>70.03</v>
      </c>
      <c r="R376" s="11">
        <v>20.11</v>
      </c>
      <c r="S376" s="11">
        <v>32.54</v>
      </c>
      <c r="T376" s="346">
        <v>0.6</v>
      </c>
      <c r="U376" s="11">
        <v>0.62</v>
      </c>
      <c r="W376" s="16">
        <f t="shared" si="46"/>
        <v>2.0000000000000018E-2</v>
      </c>
      <c r="X376" s="16"/>
      <c r="Y376" s="355">
        <f t="shared" si="47"/>
        <v>6.404458598726114</v>
      </c>
      <c r="AB376" s="11">
        <v>463</v>
      </c>
      <c r="AC376" s="11">
        <v>34.36</v>
      </c>
      <c r="AD376" s="11">
        <v>86.45</v>
      </c>
      <c r="AE376" s="11">
        <v>22.71</v>
      </c>
      <c r="AF376" s="11">
        <v>35.43</v>
      </c>
      <c r="AG376" s="346">
        <v>0.63</v>
      </c>
      <c r="AH376" s="11">
        <v>0.64</v>
      </c>
      <c r="AJ376" s="16">
        <f t="shared" si="50"/>
        <v>1.0000000000000009E-2</v>
      </c>
      <c r="AK376" s="16"/>
      <c r="AL376" s="355">
        <f t="shared" si="51"/>
        <v>7.2324840764331206</v>
      </c>
      <c r="AO376" s="11">
        <v>290</v>
      </c>
      <c r="AP376" s="11">
        <v>51.63</v>
      </c>
      <c r="AQ376" s="11">
        <v>79.94</v>
      </c>
      <c r="AR376" s="11">
        <v>27.37</v>
      </c>
      <c r="AS376" s="11">
        <v>33.78</v>
      </c>
      <c r="AT376" s="346">
        <v>0.8</v>
      </c>
      <c r="AU376" s="16">
        <v>0.81</v>
      </c>
      <c r="AW376" s="16">
        <f t="shared" si="48"/>
        <v>1.0000000000000009E-2</v>
      </c>
      <c r="AX376" s="16"/>
      <c r="AY376" s="355">
        <f t="shared" si="49"/>
        <v>8.7165605095541405</v>
      </c>
    </row>
    <row r="377" spans="1:51" x14ac:dyDescent="0.25">
      <c r="B377" s="16">
        <v>522</v>
      </c>
      <c r="C377" s="16">
        <v>1.79</v>
      </c>
      <c r="D377" s="16">
        <v>11.39</v>
      </c>
      <c r="E377" s="16">
        <v>5.13</v>
      </c>
      <c r="F377" s="16">
        <v>13.41</v>
      </c>
      <c r="G377" s="2">
        <v>0.4</v>
      </c>
      <c r="H377" s="16">
        <v>0.38</v>
      </c>
      <c r="I377" s="16"/>
      <c r="J377" s="16">
        <f t="shared" si="54"/>
        <v>-2.0000000000000018E-2</v>
      </c>
      <c r="K377" s="16"/>
      <c r="L377" s="355">
        <f t="shared" si="55"/>
        <v>1.6337579617834395</v>
      </c>
      <c r="O377" s="11">
        <v>110</v>
      </c>
      <c r="P377" s="11">
        <v>27.43</v>
      </c>
      <c r="Q377" s="11">
        <v>68.14</v>
      </c>
      <c r="R377" s="11">
        <v>20.149999999999999</v>
      </c>
      <c r="S377" s="11">
        <v>31.58</v>
      </c>
      <c r="T377" s="346">
        <v>0.63</v>
      </c>
      <c r="U377" s="11">
        <v>0.64</v>
      </c>
      <c r="W377" s="16">
        <f t="shared" si="46"/>
        <v>1.0000000000000009E-2</v>
      </c>
      <c r="X377" s="16"/>
      <c r="Y377" s="355">
        <f t="shared" si="47"/>
        <v>6.4171974522292983</v>
      </c>
      <c r="AB377" s="11">
        <v>102</v>
      </c>
      <c r="AC377" s="11">
        <v>35.049999999999997</v>
      </c>
      <c r="AD377" s="11">
        <v>68.430000000000007</v>
      </c>
      <c r="AE377" s="11">
        <v>22.86</v>
      </c>
      <c r="AF377" s="11">
        <v>32.020000000000003</v>
      </c>
      <c r="AG377" s="346">
        <v>0.72</v>
      </c>
      <c r="AH377" s="11">
        <v>0.71</v>
      </c>
      <c r="AJ377" s="16">
        <f t="shared" si="50"/>
        <v>-1.0000000000000009E-2</v>
      </c>
      <c r="AK377" s="16"/>
      <c r="AL377" s="355">
        <f t="shared" si="51"/>
        <v>7.2802547770700636</v>
      </c>
      <c r="AO377" s="11">
        <v>268</v>
      </c>
      <c r="AP377" s="11">
        <v>49.53</v>
      </c>
      <c r="AQ377" s="11">
        <v>93.84</v>
      </c>
      <c r="AR377" s="11">
        <v>27.5</v>
      </c>
      <c r="AS377" s="11">
        <v>37.51</v>
      </c>
      <c r="AT377" s="346">
        <v>0.73</v>
      </c>
      <c r="AU377" s="16">
        <v>0.73</v>
      </c>
      <c r="AW377" s="16">
        <f t="shared" si="48"/>
        <v>0</v>
      </c>
      <c r="AX377" s="16"/>
      <c r="AY377" s="355">
        <f t="shared" si="49"/>
        <v>8.7579617834394909</v>
      </c>
    </row>
    <row r="378" spans="1:51" x14ac:dyDescent="0.25">
      <c r="B378" s="16">
        <v>164</v>
      </c>
      <c r="C378" s="16">
        <v>1.74</v>
      </c>
      <c r="D378" s="16">
        <v>6.84</v>
      </c>
      <c r="E378" s="16">
        <v>5.16</v>
      </c>
      <c r="F378" s="16">
        <v>9.91</v>
      </c>
      <c r="G378" s="2">
        <v>0.5</v>
      </c>
      <c r="H378" s="16">
        <v>0.52</v>
      </c>
      <c r="I378" s="16"/>
      <c r="J378" s="16">
        <f t="shared" si="54"/>
        <v>2.0000000000000018E-2</v>
      </c>
      <c r="K378" s="16"/>
      <c r="L378" s="355">
        <f t="shared" si="55"/>
        <v>1.6433121019108281</v>
      </c>
      <c r="O378" s="11">
        <v>153</v>
      </c>
      <c r="P378" s="11">
        <v>26.89</v>
      </c>
      <c r="Q378" s="11">
        <v>65.19</v>
      </c>
      <c r="R378" s="11">
        <v>20.309999999999999</v>
      </c>
      <c r="S378" s="11">
        <v>32.07</v>
      </c>
      <c r="T378" s="346">
        <v>0.64</v>
      </c>
      <c r="U378" s="11">
        <v>0.63</v>
      </c>
      <c r="W378" s="16">
        <f t="shared" si="46"/>
        <v>-1.0000000000000009E-2</v>
      </c>
      <c r="X378" s="16"/>
      <c r="Y378" s="355">
        <f t="shared" si="47"/>
        <v>6.4681528662420371</v>
      </c>
      <c r="AB378" s="11">
        <v>238</v>
      </c>
      <c r="AC378" s="11">
        <v>34.06</v>
      </c>
      <c r="AD378" s="11">
        <v>65.56</v>
      </c>
      <c r="AE378" s="11">
        <v>23.12</v>
      </c>
      <c r="AF378" s="11">
        <v>31.69</v>
      </c>
      <c r="AG378" s="346">
        <v>0.72</v>
      </c>
      <c r="AH378" s="11">
        <v>0.73</v>
      </c>
      <c r="AJ378" s="16">
        <f t="shared" si="50"/>
        <v>1.0000000000000009E-2</v>
      </c>
      <c r="AK378" s="16"/>
      <c r="AL378" s="355">
        <f t="shared" si="51"/>
        <v>7.3630573248407645</v>
      </c>
      <c r="AO378" s="11">
        <v>303</v>
      </c>
      <c r="AP378" s="11">
        <v>52.04</v>
      </c>
      <c r="AQ378" s="11">
        <v>72.03</v>
      </c>
      <c r="AR378" s="11">
        <v>27.51</v>
      </c>
      <c r="AS378" s="11">
        <v>32.51</v>
      </c>
      <c r="AT378" s="346">
        <v>0.85</v>
      </c>
      <c r="AU378" s="16">
        <v>0.85</v>
      </c>
      <c r="AW378" s="16">
        <f t="shared" si="48"/>
        <v>0</v>
      </c>
      <c r="AX378" s="16"/>
      <c r="AY378" s="355">
        <f t="shared" si="49"/>
        <v>8.7611464968152859</v>
      </c>
    </row>
    <row r="379" spans="1:51" x14ac:dyDescent="0.25">
      <c r="B379" s="16">
        <v>233</v>
      </c>
      <c r="C379" s="16">
        <v>1.88</v>
      </c>
      <c r="D379" s="16">
        <v>7.72</v>
      </c>
      <c r="E379" s="16">
        <v>5.22</v>
      </c>
      <c r="F379" s="16">
        <v>10.41</v>
      </c>
      <c r="G379" s="2">
        <v>0.49</v>
      </c>
      <c r="H379" s="16">
        <v>0.5</v>
      </c>
      <c r="I379" s="16"/>
      <c r="J379" s="16">
        <f t="shared" si="54"/>
        <v>1.0000000000000009E-2</v>
      </c>
      <c r="K379" s="16"/>
      <c r="L379" s="355">
        <f t="shared" si="55"/>
        <v>1.6624203821656049</v>
      </c>
      <c r="O379" s="11">
        <v>177</v>
      </c>
      <c r="P379" s="11">
        <v>27.12</v>
      </c>
      <c r="Q379" s="11">
        <v>53.65</v>
      </c>
      <c r="R379" s="11">
        <v>20.329999999999998</v>
      </c>
      <c r="S379" s="11">
        <v>28.09</v>
      </c>
      <c r="T379" s="346">
        <v>0.71</v>
      </c>
      <c r="U379" s="11">
        <v>0.72</v>
      </c>
      <c r="W379" s="16">
        <f t="shared" si="46"/>
        <v>1.0000000000000009E-2</v>
      </c>
      <c r="X379" s="16"/>
      <c r="Y379" s="355">
        <f t="shared" si="47"/>
        <v>6.4745222929936297</v>
      </c>
      <c r="AB379" s="11">
        <v>396</v>
      </c>
      <c r="AC379" s="11">
        <v>34.92</v>
      </c>
      <c r="AD379" s="11">
        <v>60.35</v>
      </c>
      <c r="AE379" s="11">
        <v>23.13</v>
      </c>
      <c r="AF379" s="11">
        <v>30.17</v>
      </c>
      <c r="AG379" s="346">
        <v>0.76</v>
      </c>
      <c r="AH379" s="11">
        <v>0.77</v>
      </c>
      <c r="AJ379" s="16">
        <f t="shared" si="50"/>
        <v>1.0000000000000009E-2</v>
      </c>
      <c r="AK379" s="16"/>
      <c r="AL379" s="355">
        <f t="shared" si="51"/>
        <v>7.3662420382165603</v>
      </c>
      <c r="AO379" s="11">
        <v>460</v>
      </c>
      <c r="AP379" s="11">
        <v>48.15</v>
      </c>
      <c r="AQ379" s="11">
        <v>87.86</v>
      </c>
      <c r="AR379" s="11">
        <v>27.54</v>
      </c>
      <c r="AS379" s="11">
        <v>36.479999999999997</v>
      </c>
      <c r="AT379" s="346">
        <v>0.74</v>
      </c>
      <c r="AU379" s="16">
        <v>0.75</v>
      </c>
      <c r="AW379" s="16">
        <f t="shared" si="48"/>
        <v>1.0000000000000009E-2</v>
      </c>
      <c r="AX379" s="16"/>
      <c r="AY379" s="355">
        <f t="shared" si="49"/>
        <v>8.7707006369426743</v>
      </c>
    </row>
    <row r="380" spans="1:51" x14ac:dyDescent="0.25">
      <c r="B380" s="16">
        <v>389</v>
      </c>
      <c r="C380" s="16">
        <v>2.02</v>
      </c>
      <c r="D380" s="16">
        <v>11.04</v>
      </c>
      <c r="E380" s="16">
        <v>5.44</v>
      </c>
      <c r="F380" s="16">
        <v>13.66</v>
      </c>
      <c r="G380" s="2">
        <v>0.43</v>
      </c>
      <c r="H380" s="16">
        <v>0.4</v>
      </c>
      <c r="I380" s="16"/>
      <c r="J380" s="16">
        <f t="shared" si="54"/>
        <v>-2.9999999999999971E-2</v>
      </c>
      <c r="K380" s="16"/>
      <c r="L380" s="355">
        <f t="shared" si="55"/>
        <v>1.7324840764331211</v>
      </c>
      <c r="O380" s="11">
        <v>2</v>
      </c>
      <c r="P380" s="11">
        <v>27.66</v>
      </c>
      <c r="Q380" s="11">
        <v>79.760000000000005</v>
      </c>
      <c r="R380" s="11">
        <v>20.48</v>
      </c>
      <c r="S380" s="11">
        <v>34.479999999999997</v>
      </c>
      <c r="T380" s="346">
        <v>0.59</v>
      </c>
      <c r="U380" s="11">
        <v>0.59</v>
      </c>
      <c r="W380" s="16">
        <f t="shared" si="46"/>
        <v>0</v>
      </c>
      <c r="X380" s="16"/>
      <c r="Y380" s="355">
        <f t="shared" si="47"/>
        <v>6.5222929936305727</v>
      </c>
      <c r="AB380" s="11">
        <v>165</v>
      </c>
      <c r="AC380" s="11">
        <v>36.770000000000003</v>
      </c>
      <c r="AD380" s="11">
        <v>68.3</v>
      </c>
      <c r="AE380" s="11">
        <v>23.2</v>
      </c>
      <c r="AF380" s="11">
        <v>32.97</v>
      </c>
      <c r="AG380" s="346">
        <v>0.73</v>
      </c>
      <c r="AH380" s="11">
        <v>0.7</v>
      </c>
      <c r="AJ380" s="16">
        <f t="shared" si="50"/>
        <v>-3.0000000000000027E-2</v>
      </c>
      <c r="AK380" s="16"/>
      <c r="AL380" s="355">
        <f t="shared" si="51"/>
        <v>7.388535031847133</v>
      </c>
      <c r="AO380" s="11">
        <v>203</v>
      </c>
      <c r="AP380" s="11">
        <v>49.63</v>
      </c>
      <c r="AQ380" s="11">
        <v>93.44</v>
      </c>
      <c r="AR380" s="11">
        <v>27.64</v>
      </c>
      <c r="AS380" s="11">
        <v>36.72</v>
      </c>
      <c r="AT380" s="346">
        <v>0.73</v>
      </c>
      <c r="AU380" s="16">
        <v>0.75</v>
      </c>
      <c r="AW380" s="16">
        <f t="shared" si="48"/>
        <v>2.0000000000000018E-2</v>
      </c>
      <c r="AX380" s="16"/>
      <c r="AY380" s="355">
        <f t="shared" si="49"/>
        <v>8.8025477707006363</v>
      </c>
    </row>
    <row r="381" spans="1:51" x14ac:dyDescent="0.25">
      <c r="B381" s="16">
        <v>464</v>
      </c>
      <c r="C381" s="16">
        <v>1.79</v>
      </c>
      <c r="D381" s="16">
        <v>4.99</v>
      </c>
      <c r="E381" s="16">
        <v>5.8</v>
      </c>
      <c r="F381" s="16">
        <v>8.86</v>
      </c>
      <c r="G381" s="2">
        <v>0.6</v>
      </c>
      <c r="H381" s="16">
        <v>0.65</v>
      </c>
      <c r="I381" s="16"/>
      <c r="J381" s="16">
        <f t="shared" si="54"/>
        <v>5.0000000000000044E-2</v>
      </c>
      <c r="K381" s="16"/>
      <c r="L381" s="355">
        <f t="shared" si="55"/>
        <v>1.8471337579617833</v>
      </c>
      <c r="O381" s="11">
        <v>366</v>
      </c>
      <c r="P381" s="11">
        <v>29.45</v>
      </c>
      <c r="Q381" s="11">
        <v>60.97</v>
      </c>
      <c r="R381" s="11">
        <v>20.64</v>
      </c>
      <c r="S381" s="11">
        <v>29.27</v>
      </c>
      <c r="T381" s="346">
        <v>0.7</v>
      </c>
      <c r="U381" s="11">
        <v>0.71</v>
      </c>
      <c r="W381" s="16">
        <f t="shared" si="46"/>
        <v>1.0000000000000009E-2</v>
      </c>
      <c r="X381" s="16"/>
      <c r="Y381" s="355">
        <f t="shared" si="47"/>
        <v>6.5732484076433124</v>
      </c>
      <c r="AB381" s="11">
        <v>377</v>
      </c>
      <c r="AC381" s="11">
        <v>35.24</v>
      </c>
      <c r="AD381" s="11">
        <v>71.02</v>
      </c>
      <c r="AE381" s="11">
        <v>23.21</v>
      </c>
      <c r="AF381" s="11">
        <v>32.46</v>
      </c>
      <c r="AG381" s="346">
        <v>0.7</v>
      </c>
      <c r="AH381" s="11">
        <v>0.72</v>
      </c>
      <c r="AJ381" s="16">
        <f t="shared" si="50"/>
        <v>2.0000000000000018E-2</v>
      </c>
      <c r="AK381" s="16"/>
      <c r="AL381" s="355">
        <f t="shared" si="51"/>
        <v>7.3917197452229297</v>
      </c>
      <c r="AO381" s="11">
        <v>319</v>
      </c>
      <c r="AP381" s="11">
        <v>53.22</v>
      </c>
      <c r="AQ381" s="11">
        <v>72.13</v>
      </c>
      <c r="AR381" s="11">
        <v>27.65</v>
      </c>
      <c r="AS381" s="11">
        <v>31.96</v>
      </c>
      <c r="AT381" s="346">
        <v>0.86</v>
      </c>
      <c r="AU381" s="16">
        <v>0.87</v>
      </c>
      <c r="AW381" s="16">
        <f t="shared" si="48"/>
        <v>1.0000000000000009E-2</v>
      </c>
      <c r="AX381" s="16"/>
      <c r="AY381" s="355">
        <f t="shared" si="49"/>
        <v>8.8057324840764331</v>
      </c>
    </row>
    <row r="382" spans="1:51" x14ac:dyDescent="0.25">
      <c r="B382" s="16">
        <v>463</v>
      </c>
      <c r="C382" s="16">
        <v>2.2400000000000002</v>
      </c>
      <c r="D382" s="16">
        <v>12.39</v>
      </c>
      <c r="E382" s="16">
        <v>5.82</v>
      </c>
      <c r="F382" s="16">
        <v>13.85</v>
      </c>
      <c r="G382" s="2">
        <v>0.43</v>
      </c>
      <c r="H382" s="16">
        <v>0.42</v>
      </c>
      <c r="I382" s="16"/>
      <c r="J382" s="16">
        <f t="shared" si="54"/>
        <v>-1.0000000000000009E-2</v>
      </c>
      <c r="K382" s="16"/>
      <c r="L382" s="355">
        <f t="shared" si="55"/>
        <v>1.8535031847133758</v>
      </c>
      <c r="O382" s="11">
        <v>187</v>
      </c>
      <c r="P382" s="11">
        <v>26.66</v>
      </c>
      <c r="Q382" s="11">
        <v>0.27</v>
      </c>
      <c r="R382" s="11">
        <v>20.89</v>
      </c>
      <c r="S382" s="11">
        <v>2.09</v>
      </c>
      <c r="T382" s="346">
        <v>10.01</v>
      </c>
      <c r="U382" s="11">
        <v>10.01</v>
      </c>
      <c r="W382" s="16">
        <f t="shared" si="46"/>
        <v>0</v>
      </c>
      <c r="X382" s="16"/>
      <c r="Y382" s="355">
        <f t="shared" si="47"/>
        <v>6.6528662420382165</v>
      </c>
      <c r="AB382" s="11">
        <v>398</v>
      </c>
      <c r="AC382" s="11">
        <v>35.14</v>
      </c>
      <c r="AD382" s="11">
        <v>64.760000000000005</v>
      </c>
      <c r="AE382" s="11">
        <v>23.21</v>
      </c>
      <c r="AF382" s="11">
        <v>31.7</v>
      </c>
      <c r="AG382" s="346">
        <v>0.74</v>
      </c>
      <c r="AH382" s="11">
        <v>0.73</v>
      </c>
      <c r="AJ382" s="16">
        <f t="shared" si="50"/>
        <v>-1.0000000000000009E-2</v>
      </c>
      <c r="AK382" s="16"/>
      <c r="AL382" s="355">
        <f t="shared" si="51"/>
        <v>7.3917197452229297</v>
      </c>
      <c r="AO382" s="11">
        <v>181</v>
      </c>
      <c r="AP382" s="11">
        <v>50.37</v>
      </c>
      <c r="AQ382" s="11">
        <v>92.86</v>
      </c>
      <c r="AR382" s="11">
        <v>27.85</v>
      </c>
      <c r="AS382" s="11">
        <v>37.369999999999997</v>
      </c>
      <c r="AT382" s="346">
        <v>0.74</v>
      </c>
      <c r="AU382" s="16">
        <v>0.75</v>
      </c>
      <c r="AW382" s="16">
        <f t="shared" si="48"/>
        <v>1.0000000000000009E-2</v>
      </c>
      <c r="AX382" s="16"/>
      <c r="AY382" s="355">
        <f t="shared" si="49"/>
        <v>8.869426751592357</v>
      </c>
    </row>
    <row r="383" spans="1:51" x14ac:dyDescent="0.25">
      <c r="B383" s="16">
        <v>535</v>
      </c>
      <c r="C383" s="16">
        <v>2.38</v>
      </c>
      <c r="D383" s="16">
        <v>5.53</v>
      </c>
      <c r="E383" s="16">
        <v>5.84</v>
      </c>
      <c r="F383" s="16">
        <v>8.85</v>
      </c>
      <c r="G383" s="2">
        <v>0.66</v>
      </c>
      <c r="H383" s="16">
        <v>0.66</v>
      </c>
      <c r="I383" s="16"/>
      <c r="J383" s="16">
        <f t="shared" si="54"/>
        <v>0</v>
      </c>
      <c r="K383" s="16"/>
      <c r="L383" s="355">
        <f t="shared" si="55"/>
        <v>1.859872611464968</v>
      </c>
      <c r="O383" s="11">
        <v>117</v>
      </c>
      <c r="P383" s="11">
        <v>30.78</v>
      </c>
      <c r="Q383" s="11">
        <v>67.34</v>
      </c>
      <c r="R383" s="11">
        <v>21.01</v>
      </c>
      <c r="S383" s="11">
        <v>31.59</v>
      </c>
      <c r="T383" s="346">
        <v>0.68</v>
      </c>
      <c r="U383" s="11">
        <v>0.67</v>
      </c>
      <c r="W383" s="16">
        <f t="shared" si="46"/>
        <v>-1.0000000000000009E-2</v>
      </c>
      <c r="X383" s="16"/>
      <c r="Y383" s="355">
        <f t="shared" si="47"/>
        <v>6.6910828025477711</v>
      </c>
      <c r="AB383" s="11">
        <v>407</v>
      </c>
      <c r="AC383" s="11">
        <v>38.82</v>
      </c>
      <c r="AD383" s="11">
        <v>72.91</v>
      </c>
      <c r="AE383" s="11">
        <v>23.23</v>
      </c>
      <c r="AF383" s="11">
        <v>33.79</v>
      </c>
      <c r="AG383" s="346">
        <v>0.73</v>
      </c>
      <c r="AH383" s="11">
        <v>0.69</v>
      </c>
      <c r="AJ383" s="16">
        <f t="shared" si="50"/>
        <v>-4.0000000000000036E-2</v>
      </c>
      <c r="AK383" s="16"/>
      <c r="AL383" s="355">
        <f t="shared" si="51"/>
        <v>7.3980891719745223</v>
      </c>
      <c r="AO383" s="11">
        <v>271</v>
      </c>
      <c r="AP383" s="11">
        <v>53.17</v>
      </c>
      <c r="AQ383" s="11">
        <v>109.28</v>
      </c>
      <c r="AR383" s="11">
        <v>27.9</v>
      </c>
      <c r="AS383" s="11">
        <v>40.1</v>
      </c>
      <c r="AT383" s="346">
        <v>0.7</v>
      </c>
      <c r="AU383" s="16">
        <v>0.7</v>
      </c>
      <c r="AW383" s="16">
        <f t="shared" si="48"/>
        <v>0</v>
      </c>
      <c r="AX383" s="16"/>
      <c r="AY383" s="355">
        <f t="shared" si="49"/>
        <v>8.8853503184713372</v>
      </c>
    </row>
    <row r="384" spans="1:51" x14ac:dyDescent="0.25">
      <c r="B384" s="16">
        <v>80</v>
      </c>
      <c r="C384" s="21">
        <v>2.3837047674071514</v>
      </c>
      <c r="D384" s="21">
        <v>12.281524563036845</v>
      </c>
      <c r="E384" s="21">
        <v>5.998305998305999</v>
      </c>
      <c r="F384" s="21">
        <v>13.095513095513097</v>
      </c>
      <c r="G384" s="2">
        <v>0.54</v>
      </c>
      <c r="H384" s="16">
        <v>0.56000000000000005</v>
      </c>
      <c r="I384" s="16"/>
      <c r="J384" s="16">
        <f t="shared" si="54"/>
        <v>2.0000000000000018E-2</v>
      </c>
      <c r="K384" s="16"/>
      <c r="L384" s="355">
        <f t="shared" si="55"/>
        <v>1.9102885344923564</v>
      </c>
      <c r="O384" s="11">
        <v>203</v>
      </c>
      <c r="P384" s="11">
        <v>30.78</v>
      </c>
      <c r="Q384" s="11">
        <v>77.2</v>
      </c>
      <c r="R384" s="11">
        <v>21.13</v>
      </c>
      <c r="S384" s="11">
        <v>34.04</v>
      </c>
      <c r="T384" s="346">
        <v>0.63</v>
      </c>
      <c r="U384" s="11">
        <v>0.62</v>
      </c>
      <c r="W384" s="16">
        <f t="shared" si="46"/>
        <v>-1.0000000000000009E-2</v>
      </c>
      <c r="X384" s="16"/>
      <c r="Y384" s="355">
        <f t="shared" si="47"/>
        <v>6.7292993630573239</v>
      </c>
      <c r="AB384" s="11">
        <v>426</v>
      </c>
      <c r="AC384" s="11">
        <v>34.97</v>
      </c>
      <c r="AD384" s="11">
        <v>72.67</v>
      </c>
      <c r="AE384" s="11">
        <v>23.27</v>
      </c>
      <c r="AF384" s="11">
        <v>32.96</v>
      </c>
      <c r="AG384" s="346">
        <v>0.69</v>
      </c>
      <c r="AH384" s="11">
        <v>0.71</v>
      </c>
      <c r="AJ384" s="16">
        <f t="shared" si="50"/>
        <v>2.0000000000000018E-2</v>
      </c>
      <c r="AK384" s="16"/>
      <c r="AL384" s="355">
        <f t="shared" si="51"/>
        <v>7.4108280254777066</v>
      </c>
      <c r="AO384" s="11">
        <v>358</v>
      </c>
      <c r="AP384" s="11">
        <v>52.83</v>
      </c>
      <c r="AQ384" s="11">
        <v>83.3</v>
      </c>
      <c r="AR384" s="11">
        <v>27.98</v>
      </c>
      <c r="AS384" s="11">
        <v>34.909999999999997</v>
      </c>
      <c r="AT384" s="346">
        <v>0.8</v>
      </c>
      <c r="AU384" s="16">
        <v>0.8</v>
      </c>
      <c r="AW384" s="16">
        <f t="shared" si="48"/>
        <v>0</v>
      </c>
      <c r="AX384" s="16"/>
      <c r="AY384" s="355">
        <f t="shared" si="49"/>
        <v>8.9108280254777075</v>
      </c>
    </row>
    <row r="385" spans="2:51" x14ac:dyDescent="0.25">
      <c r="B385" s="16">
        <v>105</v>
      </c>
      <c r="C385" s="16">
        <v>2.7</v>
      </c>
      <c r="D385" s="16">
        <v>18.309999999999999</v>
      </c>
      <c r="E385" s="16">
        <v>6.4</v>
      </c>
      <c r="F385" s="16">
        <v>16.45</v>
      </c>
      <c r="G385" s="2">
        <v>0.38</v>
      </c>
      <c r="H385" s="16">
        <v>0.39</v>
      </c>
      <c r="I385" s="16"/>
      <c r="J385" s="16">
        <f t="shared" si="54"/>
        <v>1.0000000000000009E-2</v>
      </c>
      <c r="K385" s="16"/>
      <c r="L385" s="355">
        <f t="shared" si="55"/>
        <v>2.0382165605095541</v>
      </c>
      <c r="O385" s="11">
        <v>574</v>
      </c>
      <c r="P385" s="11">
        <v>30.01</v>
      </c>
      <c r="Q385" s="11">
        <v>77.959999999999994</v>
      </c>
      <c r="R385" s="11">
        <v>21.33</v>
      </c>
      <c r="S385" s="11">
        <v>33.78</v>
      </c>
      <c r="T385" s="346">
        <v>0.62</v>
      </c>
      <c r="U385" s="11">
        <v>0.63</v>
      </c>
      <c r="W385" s="16">
        <f t="shared" si="46"/>
        <v>1.0000000000000009E-2</v>
      </c>
      <c r="X385" s="16"/>
      <c r="Y385" s="355">
        <f t="shared" si="47"/>
        <v>6.7929936305732479</v>
      </c>
      <c r="AB385" s="11">
        <v>285</v>
      </c>
      <c r="AC385" s="11">
        <v>37.119999999999997</v>
      </c>
      <c r="AD385" s="11">
        <v>84.59</v>
      </c>
      <c r="AE385" s="11">
        <v>23.28</v>
      </c>
      <c r="AF385" s="11">
        <v>35.69</v>
      </c>
      <c r="AG385" s="346">
        <v>0.66</v>
      </c>
      <c r="AH385" s="11">
        <v>0.65</v>
      </c>
      <c r="AJ385" s="16">
        <f t="shared" si="50"/>
        <v>-1.0000000000000009E-2</v>
      </c>
      <c r="AK385" s="16"/>
      <c r="AL385" s="355">
        <f t="shared" si="51"/>
        <v>7.4140127388535033</v>
      </c>
      <c r="AO385" s="11">
        <v>95</v>
      </c>
      <c r="AP385" s="11">
        <v>47.63</v>
      </c>
      <c r="AQ385" s="11">
        <v>114.48</v>
      </c>
      <c r="AR385" s="11">
        <v>28.19</v>
      </c>
      <c r="AS385" s="11">
        <v>45.1</v>
      </c>
      <c r="AT385" s="346">
        <v>0.64</v>
      </c>
      <c r="AU385" s="16">
        <v>0.62</v>
      </c>
      <c r="AW385" s="16">
        <f t="shared" si="48"/>
        <v>-2.0000000000000018E-2</v>
      </c>
      <c r="AX385" s="16"/>
      <c r="AY385" s="355">
        <f t="shared" si="49"/>
        <v>8.9777070063694264</v>
      </c>
    </row>
    <row r="386" spans="2:51" x14ac:dyDescent="0.25">
      <c r="B386" s="16">
        <v>148</v>
      </c>
      <c r="C386" s="16">
        <v>2.71</v>
      </c>
      <c r="D386" s="16">
        <v>14.22</v>
      </c>
      <c r="E386" s="16">
        <v>6.4</v>
      </c>
      <c r="F386" s="16">
        <v>14.5</v>
      </c>
      <c r="G386" s="2">
        <v>0.44</v>
      </c>
      <c r="H386" s="16">
        <v>0.44</v>
      </c>
      <c r="I386" s="16"/>
      <c r="J386" s="16">
        <f t="shared" si="54"/>
        <v>0</v>
      </c>
      <c r="K386" s="16"/>
      <c r="L386" s="355">
        <f t="shared" si="55"/>
        <v>2.0382165605095541</v>
      </c>
      <c r="O386" s="11">
        <v>549</v>
      </c>
      <c r="P386" s="11">
        <v>31.56</v>
      </c>
      <c r="Q386" s="11">
        <v>69.44</v>
      </c>
      <c r="R386" s="11">
        <v>21.44</v>
      </c>
      <c r="S386" s="11">
        <v>31.82</v>
      </c>
      <c r="T386" s="346">
        <v>0.67</v>
      </c>
      <c r="U386" s="11">
        <v>0.67</v>
      </c>
      <c r="W386" s="16">
        <f t="shared" ref="W386:W418" si="56">U386-T386</f>
        <v>0</v>
      </c>
      <c r="X386" s="16"/>
      <c r="Y386" s="355">
        <f t="shared" ref="Y386:Y418" si="57">R386/3.14</f>
        <v>6.8280254777070066</v>
      </c>
      <c r="AB386" s="11">
        <v>438</v>
      </c>
      <c r="AC386" s="11">
        <v>38.659999999999997</v>
      </c>
      <c r="AD386" s="11">
        <v>86.38</v>
      </c>
      <c r="AE386" s="11">
        <v>23.64</v>
      </c>
      <c r="AF386" s="11">
        <v>36.869999999999997</v>
      </c>
      <c r="AG386" s="346">
        <v>0.67</v>
      </c>
      <c r="AH386" s="11">
        <v>0.64</v>
      </c>
      <c r="AJ386" s="16">
        <f t="shared" si="50"/>
        <v>-3.0000000000000027E-2</v>
      </c>
      <c r="AK386" s="16"/>
      <c r="AL386" s="355">
        <f t="shared" si="51"/>
        <v>7.5286624203821653</v>
      </c>
      <c r="AO386" s="11">
        <v>144</v>
      </c>
      <c r="AP386" s="11">
        <v>42.45</v>
      </c>
      <c r="AQ386" s="11">
        <v>116.58</v>
      </c>
      <c r="AR386" s="11">
        <v>28.26</v>
      </c>
      <c r="AS386" s="11">
        <v>45</v>
      </c>
      <c r="AT386" s="346">
        <v>0.6</v>
      </c>
      <c r="AU386" s="16">
        <v>0.63</v>
      </c>
      <c r="AW386" s="16">
        <f t="shared" ref="AW386:AW427" si="58">AU386-AT386</f>
        <v>3.0000000000000027E-2</v>
      </c>
      <c r="AX386" s="16"/>
      <c r="AY386" s="355">
        <f t="shared" ref="AY386:AY427" si="59">AR386/3.14</f>
        <v>9</v>
      </c>
    </row>
    <row r="387" spans="2:51" x14ac:dyDescent="0.25">
      <c r="B387" s="16">
        <v>607</v>
      </c>
      <c r="C387" s="16">
        <v>2.0099999999999998</v>
      </c>
      <c r="D387" s="16">
        <v>21.62</v>
      </c>
      <c r="E387" s="16">
        <v>6.4</v>
      </c>
      <c r="F387" s="16">
        <v>18.46</v>
      </c>
      <c r="G387" s="2">
        <v>0.3</v>
      </c>
      <c r="H387" s="16">
        <v>0.35</v>
      </c>
      <c r="I387" s="16"/>
      <c r="J387" s="16">
        <f t="shared" si="54"/>
        <v>4.9999999999999989E-2</v>
      </c>
      <c r="K387" s="16"/>
      <c r="L387" s="355">
        <f t="shared" si="55"/>
        <v>2.0382165605095541</v>
      </c>
      <c r="O387" s="11">
        <v>290</v>
      </c>
      <c r="P387" s="11">
        <v>28.6</v>
      </c>
      <c r="Q387" s="11">
        <v>72.760000000000005</v>
      </c>
      <c r="R387" s="11">
        <v>21.54</v>
      </c>
      <c r="S387" s="11">
        <v>33.35</v>
      </c>
      <c r="T387" s="346">
        <v>0.63</v>
      </c>
      <c r="U387" s="11">
        <v>0.65</v>
      </c>
      <c r="W387" s="16">
        <f t="shared" si="56"/>
        <v>2.0000000000000018E-2</v>
      </c>
      <c r="X387" s="16"/>
      <c r="Y387" s="355">
        <f t="shared" si="57"/>
        <v>6.8598726114649677</v>
      </c>
      <c r="AB387" s="11">
        <v>330</v>
      </c>
      <c r="AC387" s="11">
        <v>36.58</v>
      </c>
      <c r="AD387" s="11">
        <v>79.36</v>
      </c>
      <c r="AE387" s="11">
        <v>23.83</v>
      </c>
      <c r="AF387" s="11">
        <v>35.619999999999997</v>
      </c>
      <c r="AG387" s="346">
        <v>0.68</v>
      </c>
      <c r="AH387" s="11">
        <v>0.67</v>
      </c>
      <c r="AJ387" s="16">
        <f t="shared" si="50"/>
        <v>-1.0000000000000009E-2</v>
      </c>
      <c r="AK387" s="16"/>
      <c r="AL387" s="355">
        <f t="shared" si="51"/>
        <v>7.5891719745222925</v>
      </c>
      <c r="AO387" s="11">
        <v>175</v>
      </c>
      <c r="AP387" s="11">
        <v>46.5</v>
      </c>
      <c r="AQ387" s="11">
        <v>98.58</v>
      </c>
      <c r="AR387" s="11">
        <v>28.33</v>
      </c>
      <c r="AS387" s="11">
        <v>41.98</v>
      </c>
      <c r="AT387" s="346">
        <v>0.69</v>
      </c>
      <c r="AU387" s="16">
        <v>0.67</v>
      </c>
      <c r="AW387" s="16">
        <f t="shared" si="58"/>
        <v>-1.9999999999999907E-2</v>
      </c>
      <c r="AX387" s="16"/>
      <c r="AY387" s="355">
        <f t="shared" si="59"/>
        <v>9.0222929936305718</v>
      </c>
    </row>
    <row r="388" spans="2:51" x14ac:dyDescent="0.25">
      <c r="B388" s="16">
        <v>263</v>
      </c>
      <c r="C388" s="16">
        <v>3.07</v>
      </c>
      <c r="D388" s="16">
        <v>8.66</v>
      </c>
      <c r="E388" s="16">
        <v>6.51</v>
      </c>
      <c r="F388" s="16">
        <v>11.58</v>
      </c>
      <c r="G388" s="2">
        <v>0.6</v>
      </c>
      <c r="H388" s="16">
        <v>0.56000000000000005</v>
      </c>
      <c r="I388" s="16"/>
      <c r="J388" s="16">
        <f t="shared" si="54"/>
        <v>-3.9999999999999925E-2</v>
      </c>
      <c r="K388" s="16"/>
      <c r="L388" s="355">
        <f t="shared" si="55"/>
        <v>2.073248407643312</v>
      </c>
      <c r="O388" s="11">
        <v>224</v>
      </c>
      <c r="P388" s="11">
        <v>32.799999999999997</v>
      </c>
      <c r="Q388" s="11">
        <v>65.849999999999994</v>
      </c>
      <c r="R388" s="11">
        <v>21.59</v>
      </c>
      <c r="S388" s="11">
        <v>30.47</v>
      </c>
      <c r="T388" s="346">
        <v>0.71</v>
      </c>
      <c r="U388" s="11">
        <v>0.71</v>
      </c>
      <c r="W388" s="16">
        <f t="shared" si="56"/>
        <v>0</v>
      </c>
      <c r="X388" s="16"/>
      <c r="Y388" s="355">
        <f t="shared" si="57"/>
        <v>6.8757961783439487</v>
      </c>
      <c r="AB388" s="11">
        <v>305</v>
      </c>
      <c r="AC388" s="11">
        <v>40.380000000000003</v>
      </c>
      <c r="AD388" s="11">
        <v>70.81</v>
      </c>
      <c r="AE388" s="11">
        <v>24.01</v>
      </c>
      <c r="AF388" s="11">
        <v>31.73</v>
      </c>
      <c r="AG388" s="346">
        <v>0.76</v>
      </c>
      <c r="AH388" s="11">
        <v>0.76</v>
      </c>
      <c r="AJ388" s="16">
        <f t="shared" si="50"/>
        <v>0</v>
      </c>
      <c r="AK388" s="16"/>
      <c r="AL388" s="355">
        <f t="shared" si="51"/>
        <v>7.6464968152866248</v>
      </c>
      <c r="AO388" s="11">
        <v>302</v>
      </c>
      <c r="AP388" s="11">
        <v>52.22</v>
      </c>
      <c r="AQ388" s="11">
        <v>98.77</v>
      </c>
      <c r="AR388" s="11">
        <v>28.42</v>
      </c>
      <c r="AS388" s="11">
        <v>38.270000000000003</v>
      </c>
      <c r="AT388" s="346">
        <v>0.73</v>
      </c>
      <c r="AU388" s="16">
        <v>0.74</v>
      </c>
      <c r="AW388" s="16">
        <f t="shared" si="58"/>
        <v>1.0000000000000009E-2</v>
      </c>
      <c r="AX388" s="16"/>
      <c r="AY388" s="355">
        <f t="shared" si="59"/>
        <v>9.0509554140127388</v>
      </c>
    </row>
    <row r="389" spans="2:51" x14ac:dyDescent="0.25">
      <c r="B389" s="16">
        <v>204</v>
      </c>
      <c r="C389" s="16">
        <v>2.93</v>
      </c>
      <c r="D389" s="16">
        <v>8.81</v>
      </c>
      <c r="E389" s="16">
        <v>6.68</v>
      </c>
      <c r="F389" s="16">
        <v>11.5</v>
      </c>
      <c r="G389" s="2">
        <v>0.57999999999999996</v>
      </c>
      <c r="H389" s="16">
        <v>0.57999999999999996</v>
      </c>
      <c r="I389" s="16"/>
      <c r="J389" s="16">
        <f t="shared" si="54"/>
        <v>0</v>
      </c>
      <c r="K389" s="16"/>
      <c r="L389" s="355">
        <f t="shared" si="55"/>
        <v>2.1273885350318471</v>
      </c>
      <c r="O389" s="11">
        <v>545</v>
      </c>
      <c r="P389" s="11">
        <v>30.82</v>
      </c>
      <c r="Q389" s="11">
        <v>68.400000000000006</v>
      </c>
      <c r="R389" s="11">
        <v>21.65</v>
      </c>
      <c r="S389" s="11">
        <v>31.63</v>
      </c>
      <c r="T389" s="346">
        <v>0.67</v>
      </c>
      <c r="U389" s="11">
        <v>0.68</v>
      </c>
      <c r="W389" s="16">
        <f t="shared" si="56"/>
        <v>1.0000000000000009E-2</v>
      </c>
      <c r="X389" s="16"/>
      <c r="Y389" s="355">
        <f t="shared" si="57"/>
        <v>6.8949044585987256</v>
      </c>
      <c r="AB389" s="11">
        <v>386</v>
      </c>
      <c r="AC389" s="11">
        <v>33.299999999999997</v>
      </c>
      <c r="AD389" s="11">
        <v>67.69</v>
      </c>
      <c r="AE389" s="11">
        <v>24.09</v>
      </c>
      <c r="AF389" s="11">
        <v>33.450000000000003</v>
      </c>
      <c r="AG389" s="346">
        <v>0.7</v>
      </c>
      <c r="AH389" s="11">
        <v>0.72</v>
      </c>
      <c r="AJ389" s="16">
        <f t="shared" si="50"/>
        <v>2.0000000000000018E-2</v>
      </c>
      <c r="AK389" s="16"/>
      <c r="AL389" s="355">
        <f t="shared" si="51"/>
        <v>7.6719745222929934</v>
      </c>
      <c r="AO389" s="11">
        <v>146</v>
      </c>
      <c r="AP389" s="11">
        <v>40.9</v>
      </c>
      <c r="AQ389" s="11">
        <v>95.23</v>
      </c>
      <c r="AR389" s="11">
        <v>28.49</v>
      </c>
      <c r="AS389" s="11">
        <v>41.69</v>
      </c>
      <c r="AT389" s="346">
        <v>0.66</v>
      </c>
      <c r="AU389" s="16">
        <v>0.68</v>
      </c>
      <c r="AW389" s="16">
        <f t="shared" si="58"/>
        <v>2.0000000000000018E-2</v>
      </c>
      <c r="AX389" s="16"/>
      <c r="AY389" s="355">
        <f t="shared" si="59"/>
        <v>9.0732484076433106</v>
      </c>
    </row>
    <row r="390" spans="2:51" x14ac:dyDescent="0.25">
      <c r="B390" s="16">
        <v>10</v>
      </c>
      <c r="C390" s="21">
        <v>3.2428064856097287</v>
      </c>
      <c r="D390" s="21">
        <v>24.950249900474851</v>
      </c>
      <c r="E390" s="21">
        <v>6.7221067221067221</v>
      </c>
      <c r="F390" s="21">
        <v>19.233519233519235</v>
      </c>
      <c r="G390" s="2">
        <v>0.36</v>
      </c>
      <c r="H390" s="16">
        <v>0.35</v>
      </c>
      <c r="I390" s="16"/>
      <c r="J390" s="16">
        <f t="shared" si="54"/>
        <v>-1.0000000000000009E-2</v>
      </c>
      <c r="K390" s="16"/>
      <c r="L390" s="355">
        <f t="shared" si="55"/>
        <v>2.1407983191422679</v>
      </c>
      <c r="O390" s="11">
        <v>44</v>
      </c>
      <c r="P390" s="11">
        <v>31.19</v>
      </c>
      <c r="Q390" s="11">
        <v>67.650000000000006</v>
      </c>
      <c r="R390" s="11">
        <v>21.69</v>
      </c>
      <c r="S390" s="11">
        <v>31.53</v>
      </c>
      <c r="T390" s="346">
        <v>0.68</v>
      </c>
      <c r="U390" s="11">
        <v>0.69</v>
      </c>
      <c r="W390" s="16">
        <f t="shared" si="56"/>
        <v>9.9999999999998979E-3</v>
      </c>
      <c r="X390" s="16"/>
      <c r="Y390" s="355">
        <f t="shared" si="57"/>
        <v>6.9076433121019107</v>
      </c>
      <c r="AB390" s="11">
        <v>357</v>
      </c>
      <c r="AC390" s="11">
        <v>31.9</v>
      </c>
      <c r="AD390" s="11">
        <v>58.1</v>
      </c>
      <c r="AE390" s="11">
        <v>24.24</v>
      </c>
      <c r="AF390" s="11">
        <v>32.68</v>
      </c>
      <c r="AG390" s="346">
        <v>0.74</v>
      </c>
      <c r="AH390" s="11">
        <v>0.74</v>
      </c>
      <c r="AJ390" s="16">
        <f t="shared" si="50"/>
        <v>0</v>
      </c>
      <c r="AK390" s="16"/>
      <c r="AL390" s="355">
        <f t="shared" si="51"/>
        <v>7.7197452229299355</v>
      </c>
      <c r="AO390" s="11">
        <v>224</v>
      </c>
      <c r="AP390" s="11">
        <v>56.8</v>
      </c>
      <c r="AQ390" s="11">
        <v>91.65</v>
      </c>
      <c r="AR390" s="11">
        <v>28.6</v>
      </c>
      <c r="AS390" s="11">
        <v>36.67</v>
      </c>
      <c r="AT390" s="346">
        <v>0.79</v>
      </c>
      <c r="AU390" s="16">
        <v>0.78</v>
      </c>
      <c r="AW390" s="16">
        <f t="shared" si="58"/>
        <v>-1.0000000000000009E-2</v>
      </c>
      <c r="AX390" s="16"/>
      <c r="AY390" s="355">
        <f t="shared" si="59"/>
        <v>9.1082802547770694</v>
      </c>
    </row>
    <row r="391" spans="2:51" x14ac:dyDescent="0.25">
      <c r="B391" s="16">
        <v>472</v>
      </c>
      <c r="C391" s="16">
        <v>3.04</v>
      </c>
      <c r="D391" s="16">
        <v>16.61</v>
      </c>
      <c r="E391" s="16">
        <v>6.8</v>
      </c>
      <c r="F391" s="16">
        <v>16</v>
      </c>
      <c r="G391" s="2">
        <v>0.43</v>
      </c>
      <c r="H391" s="16">
        <v>0.43</v>
      </c>
      <c r="I391" s="16"/>
      <c r="J391" s="16">
        <f t="shared" si="54"/>
        <v>0</v>
      </c>
      <c r="K391" s="16"/>
      <c r="L391" s="355">
        <f t="shared" si="55"/>
        <v>2.1656050955414012</v>
      </c>
      <c r="O391" s="11">
        <v>304</v>
      </c>
      <c r="P391" s="11">
        <v>32.54</v>
      </c>
      <c r="Q391" s="11">
        <v>74.31</v>
      </c>
      <c r="R391" s="11">
        <v>21.96</v>
      </c>
      <c r="S391" s="11">
        <v>33.01</v>
      </c>
      <c r="T391" s="346">
        <v>0.66</v>
      </c>
      <c r="U391" s="11">
        <v>0.67</v>
      </c>
      <c r="W391" s="16">
        <f t="shared" si="56"/>
        <v>1.0000000000000009E-2</v>
      </c>
      <c r="X391" s="16"/>
      <c r="Y391" s="355">
        <f t="shared" si="57"/>
        <v>6.9936305732484074</v>
      </c>
      <c r="AB391" s="11">
        <v>153</v>
      </c>
      <c r="AC391" s="11">
        <v>39.47</v>
      </c>
      <c r="AD391" s="11">
        <v>68.62</v>
      </c>
      <c r="AE391" s="11">
        <v>24.82</v>
      </c>
      <c r="AF391" s="11">
        <v>32.01</v>
      </c>
      <c r="AG391" s="346">
        <v>0.76</v>
      </c>
      <c r="AH391" s="11">
        <v>0.78</v>
      </c>
      <c r="AJ391" s="16">
        <f t="shared" si="50"/>
        <v>2.0000000000000018E-2</v>
      </c>
      <c r="AK391" s="16"/>
      <c r="AL391" s="355">
        <f t="shared" si="51"/>
        <v>7.904458598726114</v>
      </c>
      <c r="AO391" s="11">
        <v>396</v>
      </c>
      <c r="AP391" s="11">
        <v>52.56</v>
      </c>
      <c r="AQ391" s="11">
        <v>80.28</v>
      </c>
      <c r="AR391" s="11">
        <v>28.64</v>
      </c>
      <c r="AS391" s="11">
        <v>35</v>
      </c>
      <c r="AT391" s="346">
        <v>0.81</v>
      </c>
      <c r="AU391" s="16">
        <v>0.82</v>
      </c>
      <c r="AW391" s="16">
        <f t="shared" si="58"/>
        <v>9.9999999999998979E-3</v>
      </c>
      <c r="AX391" s="16"/>
      <c r="AY391" s="355">
        <f t="shared" si="59"/>
        <v>9.1210191082802545</v>
      </c>
    </row>
    <row r="392" spans="2:51" x14ac:dyDescent="0.25">
      <c r="B392" s="16">
        <v>26</v>
      </c>
      <c r="C392" s="21">
        <v>2.3474046948070426</v>
      </c>
      <c r="D392" s="21">
        <v>15.064530129045195</v>
      </c>
      <c r="E392" s="21">
        <v>6.8398068398068403</v>
      </c>
      <c r="F392" s="21">
        <v>15.56941556941557</v>
      </c>
      <c r="G392" s="2">
        <v>0.39</v>
      </c>
      <c r="H392" s="16">
        <v>0.44</v>
      </c>
      <c r="I392" s="16"/>
      <c r="J392" s="16">
        <f t="shared" si="54"/>
        <v>4.9999999999999989E-2</v>
      </c>
      <c r="K392" s="16"/>
      <c r="L392" s="355">
        <f t="shared" si="55"/>
        <v>2.1782824330595032</v>
      </c>
      <c r="O392" s="11">
        <v>166</v>
      </c>
      <c r="P392" s="11">
        <v>33.61</v>
      </c>
      <c r="Q392" s="11">
        <v>61.6</v>
      </c>
      <c r="R392" s="11">
        <v>22.71</v>
      </c>
      <c r="S392" s="11">
        <v>30.44</v>
      </c>
      <c r="T392" s="346">
        <v>0.74</v>
      </c>
      <c r="U392" s="11">
        <v>0.75</v>
      </c>
      <c r="W392" s="16">
        <f t="shared" si="56"/>
        <v>1.0000000000000009E-2</v>
      </c>
      <c r="X392" s="16"/>
      <c r="Y392" s="355">
        <f t="shared" si="57"/>
        <v>7.2324840764331206</v>
      </c>
      <c r="AB392" s="11">
        <v>322</v>
      </c>
      <c r="AC392" s="11">
        <v>36.409999999999997</v>
      </c>
      <c r="AD392" s="11">
        <v>56.66</v>
      </c>
      <c r="AE392" s="11">
        <v>25.01</v>
      </c>
      <c r="AF392" s="11">
        <v>30.31</v>
      </c>
      <c r="AG392" s="346">
        <v>0.8</v>
      </c>
      <c r="AH392" s="11">
        <v>0.83</v>
      </c>
      <c r="AJ392" s="16">
        <f t="shared" si="50"/>
        <v>2.9999999999999916E-2</v>
      </c>
      <c r="AK392" s="16"/>
      <c r="AL392" s="355">
        <f t="shared" si="51"/>
        <v>7.9649681528662422</v>
      </c>
      <c r="AO392" s="11">
        <v>122</v>
      </c>
      <c r="AP392" s="11">
        <v>56.63</v>
      </c>
      <c r="AQ392" s="11">
        <v>80.94</v>
      </c>
      <c r="AR392" s="11">
        <v>28.67</v>
      </c>
      <c r="AS392" s="11">
        <v>33.93</v>
      </c>
      <c r="AT392" s="346">
        <v>0.84</v>
      </c>
      <c r="AU392" s="16">
        <v>0.84</v>
      </c>
      <c r="AW392" s="16">
        <f t="shared" si="58"/>
        <v>0</v>
      </c>
      <c r="AX392" s="16"/>
      <c r="AY392" s="355">
        <f t="shared" si="59"/>
        <v>9.130573248407643</v>
      </c>
    </row>
    <row r="393" spans="2:51" x14ac:dyDescent="0.25">
      <c r="B393" s="16">
        <v>124</v>
      </c>
      <c r="C393" s="16">
        <v>3.39</v>
      </c>
      <c r="D393" s="16">
        <v>10.210000000000001</v>
      </c>
      <c r="E393" s="16">
        <v>6.88</v>
      </c>
      <c r="F393" s="16">
        <v>11.85</v>
      </c>
      <c r="G393" s="2">
        <v>0.57999999999999996</v>
      </c>
      <c r="H393" s="16">
        <v>0.57999999999999996</v>
      </c>
      <c r="I393" s="16"/>
      <c r="J393" s="16">
        <f t="shared" si="54"/>
        <v>0</v>
      </c>
      <c r="K393" s="16"/>
      <c r="L393" s="355">
        <f t="shared" si="55"/>
        <v>2.1910828025477707</v>
      </c>
      <c r="O393" s="11">
        <v>350</v>
      </c>
      <c r="P393" s="11">
        <v>32.89</v>
      </c>
      <c r="Q393" s="11">
        <v>7.44</v>
      </c>
      <c r="R393" s="11">
        <v>23.04</v>
      </c>
      <c r="S393" s="11">
        <v>10.7</v>
      </c>
      <c r="T393" s="346">
        <v>2.1</v>
      </c>
      <c r="U393" s="11">
        <v>2.15</v>
      </c>
      <c r="W393" s="16">
        <f t="shared" si="56"/>
        <v>4.9999999999999822E-2</v>
      </c>
      <c r="X393" s="16"/>
      <c r="Y393" s="355">
        <f t="shared" si="57"/>
        <v>7.3375796178343942</v>
      </c>
      <c r="AB393" s="11">
        <v>333</v>
      </c>
      <c r="AC393" s="11">
        <v>41.49</v>
      </c>
      <c r="AD393" s="11">
        <v>87.07</v>
      </c>
      <c r="AE393" s="11">
        <v>25.09</v>
      </c>
      <c r="AF393" s="11">
        <v>36.1</v>
      </c>
      <c r="AG393" s="346">
        <v>0.69</v>
      </c>
      <c r="AH393" s="11">
        <v>0.7</v>
      </c>
      <c r="AJ393" s="16">
        <f t="shared" si="50"/>
        <v>1.0000000000000009E-2</v>
      </c>
      <c r="AK393" s="16"/>
      <c r="AL393" s="355">
        <f t="shared" si="51"/>
        <v>7.9904458598726107</v>
      </c>
      <c r="AO393" s="11">
        <v>136</v>
      </c>
      <c r="AP393" s="11">
        <v>47.34</v>
      </c>
      <c r="AQ393" s="11">
        <v>69.680000000000007</v>
      </c>
      <c r="AR393" s="11">
        <v>28.92</v>
      </c>
      <c r="AS393" s="11">
        <v>34.14</v>
      </c>
      <c r="AT393" s="346">
        <v>0.82</v>
      </c>
      <c r="AU393" s="16">
        <v>0.85</v>
      </c>
      <c r="AW393" s="16">
        <f t="shared" si="58"/>
        <v>3.0000000000000027E-2</v>
      </c>
      <c r="AX393" s="16"/>
      <c r="AY393" s="355">
        <f t="shared" si="59"/>
        <v>9.2101910828025488</v>
      </c>
    </row>
    <row r="394" spans="2:51" x14ac:dyDescent="0.25">
      <c r="B394" s="16">
        <v>336</v>
      </c>
      <c r="C394" s="16">
        <v>2.94</v>
      </c>
      <c r="D394" s="16">
        <v>7.04</v>
      </c>
      <c r="E394" s="16">
        <v>6.9</v>
      </c>
      <c r="F394" s="16">
        <v>10.31</v>
      </c>
      <c r="G394" s="2">
        <v>0.65</v>
      </c>
      <c r="H394" s="16">
        <v>0.67</v>
      </c>
      <c r="I394" s="16"/>
      <c r="J394" s="16">
        <f t="shared" si="54"/>
        <v>2.0000000000000018E-2</v>
      </c>
      <c r="K394" s="16"/>
      <c r="L394" s="355">
        <f t="shared" si="55"/>
        <v>2.1974522292993632</v>
      </c>
      <c r="O394" s="11">
        <v>373</v>
      </c>
      <c r="P394" s="11">
        <v>36.92</v>
      </c>
      <c r="Q394" s="11">
        <v>51.13</v>
      </c>
      <c r="R394" s="11">
        <v>23.12</v>
      </c>
      <c r="S394" s="11">
        <v>27.25</v>
      </c>
      <c r="T394" s="346">
        <v>0.85</v>
      </c>
      <c r="U394" s="11">
        <v>0.85</v>
      </c>
      <c r="W394" s="16">
        <f t="shared" si="56"/>
        <v>0</v>
      </c>
      <c r="X394" s="16"/>
      <c r="Y394" s="355">
        <f t="shared" si="57"/>
        <v>7.3630573248407645</v>
      </c>
      <c r="AB394" s="11">
        <v>368</v>
      </c>
      <c r="AC394" s="11">
        <v>39.770000000000003</v>
      </c>
      <c r="AD394" s="11">
        <v>84.29</v>
      </c>
      <c r="AE394" s="11">
        <v>25.46</v>
      </c>
      <c r="AF394" s="11">
        <v>36.75</v>
      </c>
      <c r="AG394" s="346">
        <v>0.69</v>
      </c>
      <c r="AH394" s="11">
        <v>0.69</v>
      </c>
      <c r="AJ394" s="16">
        <f t="shared" si="50"/>
        <v>0</v>
      </c>
      <c r="AK394" s="16"/>
      <c r="AL394" s="355">
        <f t="shared" si="51"/>
        <v>8.1082802547770694</v>
      </c>
      <c r="AO394" s="11">
        <v>160</v>
      </c>
      <c r="AP394" s="11">
        <v>57.12</v>
      </c>
      <c r="AQ394" s="11">
        <v>107.34</v>
      </c>
      <c r="AR394" s="11">
        <v>29.48</v>
      </c>
      <c r="AS394" s="11">
        <v>40.520000000000003</v>
      </c>
      <c r="AT394" s="346">
        <v>0.73</v>
      </c>
      <c r="AU394" s="16">
        <v>0.73</v>
      </c>
      <c r="AW394" s="16">
        <f t="shared" si="58"/>
        <v>0</v>
      </c>
      <c r="AX394" s="16"/>
      <c r="AY394" s="355">
        <f t="shared" si="59"/>
        <v>9.3885350318471339</v>
      </c>
    </row>
    <row r="395" spans="2:51" x14ac:dyDescent="0.25">
      <c r="B395" s="16">
        <v>141</v>
      </c>
      <c r="C395" s="16">
        <v>2.94</v>
      </c>
      <c r="D395" s="16">
        <v>11.06</v>
      </c>
      <c r="E395" s="16">
        <v>7</v>
      </c>
      <c r="F395" s="16">
        <v>13.25</v>
      </c>
      <c r="G395" s="2">
        <v>0.52</v>
      </c>
      <c r="H395" s="16">
        <v>0.53</v>
      </c>
      <c r="I395" s="16"/>
      <c r="J395" s="16">
        <f t="shared" si="54"/>
        <v>1.0000000000000009E-2</v>
      </c>
      <c r="K395" s="16"/>
      <c r="L395" s="355">
        <f t="shared" si="55"/>
        <v>2.2292993630573248</v>
      </c>
      <c r="O395" s="11">
        <v>199</v>
      </c>
      <c r="P395" s="11">
        <v>38.04</v>
      </c>
      <c r="Q395" s="11">
        <v>71.08</v>
      </c>
      <c r="R395" s="11">
        <v>23.26</v>
      </c>
      <c r="S395" s="11">
        <v>31.77</v>
      </c>
      <c r="T395" s="346">
        <v>0.73</v>
      </c>
      <c r="U395" s="11">
        <v>0.73</v>
      </c>
      <c r="W395" s="16">
        <f t="shared" si="56"/>
        <v>0</v>
      </c>
      <c r="X395" s="16"/>
      <c r="Y395" s="355">
        <f t="shared" si="57"/>
        <v>7.4076433121019107</v>
      </c>
      <c r="AB395" s="11">
        <v>359</v>
      </c>
      <c r="AC395" s="11">
        <v>32.51</v>
      </c>
      <c r="AD395" s="11">
        <v>84.6</v>
      </c>
      <c r="AE395" s="11">
        <v>25.51</v>
      </c>
      <c r="AF395" s="11">
        <v>37.450000000000003</v>
      </c>
      <c r="AG395" s="346">
        <v>0.62</v>
      </c>
      <c r="AH395" s="11">
        <v>0.68</v>
      </c>
      <c r="AJ395" s="16">
        <f t="shared" si="50"/>
        <v>6.0000000000000053E-2</v>
      </c>
      <c r="AK395" s="16"/>
      <c r="AL395" s="355">
        <f t="shared" si="51"/>
        <v>8.1242038216560513</v>
      </c>
      <c r="AO395" s="11">
        <v>126</v>
      </c>
      <c r="AP395" s="11">
        <v>54.5</v>
      </c>
      <c r="AQ395" s="11">
        <v>82.36</v>
      </c>
      <c r="AR395" s="11">
        <v>29.78</v>
      </c>
      <c r="AS395" s="11">
        <v>35.950000000000003</v>
      </c>
      <c r="AT395" s="346">
        <v>0.81</v>
      </c>
      <c r="AU395" s="16">
        <v>0.83</v>
      </c>
      <c r="AW395" s="16">
        <f t="shared" si="58"/>
        <v>1.9999999999999907E-2</v>
      </c>
      <c r="AX395" s="16"/>
      <c r="AY395" s="355">
        <f t="shared" si="59"/>
        <v>9.4840764331210199</v>
      </c>
    </row>
    <row r="396" spans="2:51" x14ac:dyDescent="0.25">
      <c r="B396" s="16">
        <v>241</v>
      </c>
      <c r="C396" s="16">
        <v>3.4</v>
      </c>
      <c r="D396" s="16">
        <v>15.51</v>
      </c>
      <c r="E396" s="16">
        <v>7.1</v>
      </c>
      <c r="F396" s="16">
        <v>15.53</v>
      </c>
      <c r="G396" s="2">
        <v>0.47</v>
      </c>
      <c r="H396" s="16">
        <v>0.46</v>
      </c>
      <c r="I396" s="16"/>
      <c r="J396" s="16">
        <f t="shared" si="54"/>
        <v>-9.9999999999999534E-3</v>
      </c>
      <c r="K396" s="16"/>
      <c r="L396" s="355">
        <f t="shared" si="55"/>
        <v>2.2611464968152863</v>
      </c>
      <c r="O396" s="11">
        <v>190</v>
      </c>
      <c r="P396" s="11">
        <v>33.229999999999997</v>
      </c>
      <c r="Q396" s="11">
        <v>65.22</v>
      </c>
      <c r="R396" s="11">
        <v>23.57</v>
      </c>
      <c r="S396" s="11">
        <v>31.72</v>
      </c>
      <c r="T396" s="346">
        <v>0.71</v>
      </c>
      <c r="U396" s="11">
        <v>0.74</v>
      </c>
      <c r="W396" s="16">
        <f t="shared" si="56"/>
        <v>3.0000000000000027E-2</v>
      </c>
      <c r="X396" s="16"/>
      <c r="Y396" s="355">
        <f t="shared" si="57"/>
        <v>7.5063694267515926</v>
      </c>
      <c r="AB396" s="11">
        <v>103</v>
      </c>
      <c r="AC396" s="11">
        <v>41.26</v>
      </c>
      <c r="AD396" s="11">
        <v>71.05</v>
      </c>
      <c r="AE396" s="11">
        <v>25.7</v>
      </c>
      <c r="AF396" s="11">
        <v>33.380000000000003</v>
      </c>
      <c r="AG396" s="346">
        <v>0.76</v>
      </c>
      <c r="AH396" s="11">
        <v>0.77</v>
      </c>
      <c r="AJ396" s="16">
        <f t="shared" si="50"/>
        <v>1.0000000000000009E-2</v>
      </c>
      <c r="AK396" s="16"/>
      <c r="AL396" s="355">
        <f t="shared" si="51"/>
        <v>8.1847133757961785</v>
      </c>
      <c r="AO396" s="11">
        <v>462</v>
      </c>
      <c r="AP396" s="11">
        <v>54.72</v>
      </c>
      <c r="AQ396" s="11">
        <v>107.69</v>
      </c>
      <c r="AR396" s="11">
        <v>29.82</v>
      </c>
      <c r="AS396" s="11">
        <v>41.14</v>
      </c>
      <c r="AT396" s="346">
        <v>0.71</v>
      </c>
      <c r="AU396" s="16">
        <v>0.72</v>
      </c>
      <c r="AW396" s="16">
        <f t="shared" si="58"/>
        <v>1.0000000000000009E-2</v>
      </c>
      <c r="AX396" s="16"/>
      <c r="AY396" s="355">
        <f t="shared" si="59"/>
        <v>9.4968152866242033</v>
      </c>
    </row>
    <row r="397" spans="2:51" x14ac:dyDescent="0.25">
      <c r="B397" s="16">
        <v>108</v>
      </c>
      <c r="C397" s="16">
        <v>3.16</v>
      </c>
      <c r="D397" s="16">
        <v>14.22</v>
      </c>
      <c r="E397" s="16">
        <v>7.15</v>
      </c>
      <c r="F397" s="16">
        <v>14.53</v>
      </c>
      <c r="G397" s="2">
        <v>0.47</v>
      </c>
      <c r="H397" s="16">
        <v>0.49</v>
      </c>
      <c r="I397" s="16"/>
      <c r="J397" s="16">
        <f t="shared" si="54"/>
        <v>2.0000000000000018E-2</v>
      </c>
      <c r="K397" s="16"/>
      <c r="L397" s="355">
        <f t="shared" si="55"/>
        <v>2.2770700636942673</v>
      </c>
      <c r="O397" s="11">
        <v>75</v>
      </c>
      <c r="P397" s="11">
        <v>36.24</v>
      </c>
      <c r="Q397" s="11">
        <v>71.17</v>
      </c>
      <c r="R397" s="11">
        <v>23.62</v>
      </c>
      <c r="S397" s="11">
        <v>32.22</v>
      </c>
      <c r="T397" s="346">
        <v>0.71</v>
      </c>
      <c r="U397" s="11">
        <v>0.73</v>
      </c>
      <c r="W397" s="16">
        <f t="shared" si="56"/>
        <v>2.0000000000000018E-2</v>
      </c>
      <c r="X397" s="16"/>
      <c r="Y397" s="355">
        <f t="shared" si="57"/>
        <v>7.5222929936305736</v>
      </c>
      <c r="AB397" s="11">
        <v>176</v>
      </c>
      <c r="AC397" s="11">
        <v>47.15</v>
      </c>
      <c r="AD397" s="11">
        <v>92.13</v>
      </c>
      <c r="AE397" s="11">
        <v>26.01</v>
      </c>
      <c r="AF397" s="11">
        <v>36.590000000000003</v>
      </c>
      <c r="AG397" s="346">
        <v>0.72</v>
      </c>
      <c r="AH397" s="11">
        <v>0.71</v>
      </c>
      <c r="AJ397" s="16">
        <f t="shared" si="50"/>
        <v>-1.0000000000000009E-2</v>
      </c>
      <c r="AK397" s="16"/>
      <c r="AL397" s="355">
        <f t="shared" si="51"/>
        <v>8.2834394904458595</v>
      </c>
      <c r="AO397" s="11">
        <v>63</v>
      </c>
      <c r="AP397" s="11">
        <v>43.12</v>
      </c>
      <c r="AQ397" s="11">
        <v>107.15</v>
      </c>
      <c r="AR397" s="11">
        <v>29.97</v>
      </c>
      <c r="AS397" s="11">
        <v>46.63</v>
      </c>
      <c r="AT397" s="346">
        <v>0.63</v>
      </c>
      <c r="AU397" s="16">
        <v>0.64</v>
      </c>
      <c r="AW397" s="16">
        <f t="shared" si="58"/>
        <v>1.0000000000000009E-2</v>
      </c>
      <c r="AX397" s="16"/>
      <c r="AY397" s="355">
        <f t="shared" si="59"/>
        <v>9.5445859872611454</v>
      </c>
    </row>
    <row r="398" spans="2:51" x14ac:dyDescent="0.25">
      <c r="B398" s="16">
        <v>125</v>
      </c>
      <c r="C398" s="16">
        <v>3.24</v>
      </c>
      <c r="D398" s="16">
        <v>7.24</v>
      </c>
      <c r="E398" s="16">
        <v>7.25</v>
      </c>
      <c r="F398" s="16">
        <v>10.82</v>
      </c>
      <c r="G398" s="2">
        <v>0.67</v>
      </c>
      <c r="H398" s="16">
        <v>0.67</v>
      </c>
      <c r="I398" s="16"/>
      <c r="J398" s="16">
        <f t="shared" si="54"/>
        <v>0</v>
      </c>
      <c r="K398" s="16"/>
      <c r="L398" s="355">
        <f t="shared" si="55"/>
        <v>2.3089171974522293</v>
      </c>
      <c r="O398" s="11">
        <v>159</v>
      </c>
      <c r="P398" s="11">
        <v>39.22</v>
      </c>
      <c r="Q398" s="11">
        <v>77.959999999999994</v>
      </c>
      <c r="R398" s="11">
        <v>23.91</v>
      </c>
      <c r="S398" s="11">
        <v>33.43</v>
      </c>
      <c r="T398" s="346">
        <v>0.71</v>
      </c>
      <c r="U398" s="11">
        <v>0.72</v>
      </c>
      <c r="W398" s="16">
        <f t="shared" si="56"/>
        <v>1.0000000000000009E-2</v>
      </c>
      <c r="X398" s="16"/>
      <c r="Y398" s="355">
        <f t="shared" si="57"/>
        <v>7.614649681528662</v>
      </c>
      <c r="AB398" s="11">
        <v>329</v>
      </c>
      <c r="AC398" s="11">
        <v>45.12</v>
      </c>
      <c r="AD398" s="11">
        <v>100.81</v>
      </c>
      <c r="AE398" s="11">
        <v>26.13</v>
      </c>
      <c r="AF398" s="11">
        <v>38.54</v>
      </c>
      <c r="AG398" s="346">
        <v>0.67</v>
      </c>
      <c r="AH398" s="11">
        <v>0.68</v>
      </c>
      <c r="AJ398" s="16">
        <f t="shared" ref="AJ398:AJ425" si="60">AH398-AG398</f>
        <v>1.0000000000000009E-2</v>
      </c>
      <c r="AK398" s="16"/>
      <c r="AL398" s="355">
        <f t="shared" ref="AL398:AL425" si="61">AE398/3.14</f>
        <v>8.3216560509554132</v>
      </c>
      <c r="AO398" s="11">
        <v>436</v>
      </c>
      <c r="AP398" s="11">
        <v>44.35</v>
      </c>
      <c r="AQ398" s="11">
        <v>136.13</v>
      </c>
      <c r="AR398" s="11">
        <v>30.23</v>
      </c>
      <c r="AS398" s="11">
        <v>55.61</v>
      </c>
      <c r="AT398" s="346">
        <v>0.56999999999999995</v>
      </c>
      <c r="AU398" s="16">
        <v>0.54</v>
      </c>
      <c r="AW398" s="16">
        <f t="shared" si="58"/>
        <v>-2.9999999999999916E-2</v>
      </c>
      <c r="AX398" s="16"/>
      <c r="AY398" s="355">
        <f t="shared" si="59"/>
        <v>9.6273885350318462</v>
      </c>
    </row>
    <row r="399" spans="2:51" x14ac:dyDescent="0.25">
      <c r="B399" s="16">
        <v>162</v>
      </c>
      <c r="C399" s="16">
        <v>3.58</v>
      </c>
      <c r="D399" s="16">
        <v>15.58</v>
      </c>
      <c r="E399" s="16">
        <v>7.32</v>
      </c>
      <c r="F399" s="16">
        <v>15.32</v>
      </c>
      <c r="G399" s="2">
        <v>0.48</v>
      </c>
      <c r="H399" s="16">
        <v>0.48</v>
      </c>
      <c r="I399" s="16"/>
      <c r="J399" s="16">
        <f t="shared" si="54"/>
        <v>0</v>
      </c>
      <c r="K399" s="16"/>
      <c r="L399" s="355">
        <f t="shared" si="55"/>
        <v>2.3312101910828025</v>
      </c>
      <c r="O399" s="11">
        <v>299</v>
      </c>
      <c r="P399" s="11">
        <v>37.97</v>
      </c>
      <c r="Q399" s="11">
        <v>57.34</v>
      </c>
      <c r="R399" s="11">
        <v>23.97</v>
      </c>
      <c r="S399" s="11">
        <v>29.72</v>
      </c>
      <c r="T399" s="346">
        <v>0.81</v>
      </c>
      <c r="U399" s="11">
        <v>0.81</v>
      </c>
      <c r="W399" s="16">
        <f t="shared" si="56"/>
        <v>0</v>
      </c>
      <c r="X399" s="16"/>
      <c r="Y399" s="355">
        <f t="shared" si="57"/>
        <v>7.6337579617834388</v>
      </c>
      <c r="AB399" s="11">
        <v>83</v>
      </c>
      <c r="AC399" s="11">
        <v>42.33</v>
      </c>
      <c r="AD399" s="11">
        <v>87.88</v>
      </c>
      <c r="AE399" s="11">
        <v>26.2</v>
      </c>
      <c r="AF399" s="11">
        <v>36.619999999999997</v>
      </c>
      <c r="AG399" s="346">
        <v>0.69</v>
      </c>
      <c r="AH399" s="11">
        <v>0.72</v>
      </c>
      <c r="AJ399" s="16">
        <f t="shared" si="60"/>
        <v>3.0000000000000027E-2</v>
      </c>
      <c r="AK399" s="16"/>
      <c r="AL399" s="355">
        <f t="shared" si="61"/>
        <v>8.3439490445859867</v>
      </c>
      <c r="AO399" s="11">
        <v>97</v>
      </c>
      <c r="AP399" s="11">
        <v>52.71</v>
      </c>
      <c r="AQ399" s="11">
        <v>89.33</v>
      </c>
      <c r="AR399" s="11">
        <v>30.51</v>
      </c>
      <c r="AS399" s="11">
        <v>40.590000000000003</v>
      </c>
      <c r="AT399" s="346">
        <v>0.77</v>
      </c>
      <c r="AU399" s="16">
        <v>0.75</v>
      </c>
      <c r="AW399" s="16">
        <f t="shared" si="58"/>
        <v>-2.0000000000000018E-2</v>
      </c>
      <c r="AX399" s="16"/>
      <c r="AY399" s="355">
        <f t="shared" si="59"/>
        <v>9.7165605095541405</v>
      </c>
    </row>
    <row r="400" spans="2:51" x14ac:dyDescent="0.25">
      <c r="B400" s="16">
        <v>220</v>
      </c>
      <c r="C400" s="16">
        <v>3.22</v>
      </c>
      <c r="D400" s="16">
        <v>12.83</v>
      </c>
      <c r="E400" s="16">
        <v>7.76</v>
      </c>
      <c r="F400" s="16">
        <v>14.97</v>
      </c>
      <c r="G400" s="2">
        <v>0.5</v>
      </c>
      <c r="H400" s="16">
        <v>0.52</v>
      </c>
      <c r="I400" s="16"/>
      <c r="J400" s="16">
        <f t="shared" si="54"/>
        <v>2.0000000000000018E-2</v>
      </c>
      <c r="K400" s="16"/>
      <c r="L400" s="355">
        <f t="shared" si="55"/>
        <v>2.4713375796178343</v>
      </c>
      <c r="O400" s="11">
        <v>88</v>
      </c>
      <c r="P400" s="11">
        <v>40.450000000000003</v>
      </c>
      <c r="Q400" s="11">
        <v>78.53</v>
      </c>
      <c r="R400" s="11">
        <v>24.14</v>
      </c>
      <c r="S400" s="11">
        <v>33.869999999999997</v>
      </c>
      <c r="T400" s="346">
        <v>0.72</v>
      </c>
      <c r="U400" s="11">
        <v>0.71</v>
      </c>
      <c r="W400" s="16">
        <f t="shared" si="56"/>
        <v>-1.0000000000000009E-2</v>
      </c>
      <c r="X400" s="16"/>
      <c r="Y400" s="355">
        <f t="shared" si="57"/>
        <v>7.6878980891719744</v>
      </c>
      <c r="AB400" s="11">
        <v>237</v>
      </c>
      <c r="AC400" s="11">
        <v>46.37</v>
      </c>
      <c r="AD400" s="11">
        <v>99.78</v>
      </c>
      <c r="AE400" s="11">
        <v>26.64</v>
      </c>
      <c r="AF400" s="11">
        <v>40.14</v>
      </c>
      <c r="AG400" s="346">
        <v>0.68</v>
      </c>
      <c r="AH400" s="11">
        <v>0.66</v>
      </c>
      <c r="AJ400" s="16">
        <f t="shared" si="60"/>
        <v>-2.0000000000000018E-2</v>
      </c>
      <c r="AK400" s="16"/>
      <c r="AL400" s="355">
        <f t="shared" si="61"/>
        <v>8.4840764331210181</v>
      </c>
      <c r="AO400" s="11">
        <v>179</v>
      </c>
      <c r="AP400" s="11">
        <v>40.35</v>
      </c>
      <c r="AQ400" s="11">
        <v>81.14</v>
      </c>
      <c r="AR400" s="11">
        <v>30.57</v>
      </c>
      <c r="AS400" s="11">
        <v>40.29</v>
      </c>
      <c r="AT400" s="346">
        <v>0.71</v>
      </c>
      <c r="AU400" s="16">
        <v>0.76</v>
      </c>
      <c r="AW400" s="16">
        <f t="shared" si="58"/>
        <v>5.0000000000000044E-2</v>
      </c>
      <c r="AX400" s="16"/>
      <c r="AY400" s="355">
        <f t="shared" si="59"/>
        <v>9.7356687898089174</v>
      </c>
    </row>
    <row r="401" spans="2:51" x14ac:dyDescent="0.25">
      <c r="B401" s="16">
        <v>578</v>
      </c>
      <c r="C401" s="16">
        <v>3.23</v>
      </c>
      <c r="D401" s="16">
        <v>9.33</v>
      </c>
      <c r="E401" s="16">
        <v>7.76</v>
      </c>
      <c r="F401" s="16">
        <v>12.92</v>
      </c>
      <c r="G401" s="2">
        <v>0.59</v>
      </c>
      <c r="H401" s="16">
        <v>0.6</v>
      </c>
      <c r="I401" s="16"/>
      <c r="J401" s="16">
        <f t="shared" si="54"/>
        <v>1.0000000000000009E-2</v>
      </c>
      <c r="K401" s="16"/>
      <c r="L401" s="355">
        <f t="shared" si="55"/>
        <v>2.4713375796178343</v>
      </c>
      <c r="O401" s="11">
        <v>300</v>
      </c>
      <c r="P401" s="11">
        <v>39.89</v>
      </c>
      <c r="Q401" s="11">
        <v>67.14</v>
      </c>
      <c r="R401" s="11">
        <v>24.3</v>
      </c>
      <c r="S401" s="11">
        <v>31.66</v>
      </c>
      <c r="T401" s="346">
        <v>0.77</v>
      </c>
      <c r="U401" s="11">
        <v>0.77</v>
      </c>
      <c r="W401" s="16">
        <f t="shared" si="56"/>
        <v>0</v>
      </c>
      <c r="X401" s="16"/>
      <c r="Y401" s="355">
        <f t="shared" si="57"/>
        <v>7.7388535031847132</v>
      </c>
      <c r="AB401" s="11">
        <v>279</v>
      </c>
      <c r="AC401" s="11">
        <v>48.68</v>
      </c>
      <c r="AD401" s="11">
        <v>85.41</v>
      </c>
      <c r="AE401" s="11">
        <v>26.96</v>
      </c>
      <c r="AF401" s="11">
        <v>35.81</v>
      </c>
      <c r="AG401" s="346">
        <v>0.75</v>
      </c>
      <c r="AH401" s="11">
        <v>0.75</v>
      </c>
      <c r="AJ401" s="16">
        <f t="shared" si="60"/>
        <v>0</v>
      </c>
      <c r="AK401" s="16"/>
      <c r="AL401" s="355">
        <f t="shared" si="61"/>
        <v>8.5859872611464976</v>
      </c>
      <c r="AO401" s="11">
        <v>138</v>
      </c>
      <c r="AP401" s="11">
        <v>51.32</v>
      </c>
      <c r="AQ401" s="11">
        <v>76.62</v>
      </c>
      <c r="AR401" s="11">
        <v>30.63</v>
      </c>
      <c r="AS401" s="11">
        <v>37.340000000000003</v>
      </c>
      <c r="AT401" s="346">
        <v>0.82</v>
      </c>
      <c r="AU401" s="16">
        <v>0.82</v>
      </c>
      <c r="AW401" s="16">
        <f t="shared" si="58"/>
        <v>0</v>
      </c>
      <c r="AX401" s="16"/>
      <c r="AY401" s="355">
        <f t="shared" si="59"/>
        <v>9.7547770700636942</v>
      </c>
    </row>
    <row r="402" spans="2:51" x14ac:dyDescent="0.25">
      <c r="B402" s="16">
        <v>408</v>
      </c>
      <c r="C402" s="16">
        <v>3.05</v>
      </c>
      <c r="D402" s="16">
        <v>16.25</v>
      </c>
      <c r="E402" s="16">
        <v>7.9</v>
      </c>
      <c r="F402" s="16">
        <v>16.63</v>
      </c>
      <c r="G402" s="2">
        <v>0.43</v>
      </c>
      <c r="H402" s="16">
        <v>0.48</v>
      </c>
      <c r="I402" s="16"/>
      <c r="J402" s="16">
        <f t="shared" si="54"/>
        <v>4.9999999999999989E-2</v>
      </c>
      <c r="K402" s="16"/>
      <c r="L402" s="355">
        <f t="shared" si="55"/>
        <v>2.515923566878981</v>
      </c>
      <c r="O402" s="11">
        <v>116</v>
      </c>
      <c r="P402" s="11">
        <v>33.65</v>
      </c>
      <c r="Q402" s="11">
        <v>73.12</v>
      </c>
      <c r="R402" s="11">
        <v>24.4</v>
      </c>
      <c r="S402" s="11">
        <v>34.630000000000003</v>
      </c>
      <c r="T402" s="346">
        <v>0.68</v>
      </c>
      <c r="U402" s="11">
        <v>0.7</v>
      </c>
      <c r="W402" s="16">
        <f t="shared" si="56"/>
        <v>1.9999999999999907E-2</v>
      </c>
      <c r="X402" s="16"/>
      <c r="Y402" s="355">
        <f t="shared" si="57"/>
        <v>7.7707006369426743</v>
      </c>
      <c r="AB402" s="11">
        <v>221</v>
      </c>
      <c r="AC402" s="11">
        <v>45.36</v>
      </c>
      <c r="AD402" s="11">
        <v>108.68</v>
      </c>
      <c r="AE402" s="11">
        <v>26.99</v>
      </c>
      <c r="AF402" s="11">
        <v>41.3</v>
      </c>
      <c r="AG402" s="346">
        <v>0.65</v>
      </c>
      <c r="AH402" s="11">
        <v>0.65</v>
      </c>
      <c r="AJ402" s="16">
        <f t="shared" si="60"/>
        <v>0</v>
      </c>
      <c r="AK402" s="16"/>
      <c r="AL402" s="355">
        <f t="shared" si="61"/>
        <v>8.5955414012738842</v>
      </c>
      <c r="AO402" s="11">
        <v>419</v>
      </c>
      <c r="AP402" s="11">
        <v>62.41</v>
      </c>
      <c r="AQ402" s="11">
        <v>101.54</v>
      </c>
      <c r="AR402" s="11">
        <v>30.99</v>
      </c>
      <c r="AS402" s="11">
        <v>39</v>
      </c>
      <c r="AT402" s="346">
        <v>0.78</v>
      </c>
      <c r="AU402" s="16">
        <v>0.79</v>
      </c>
      <c r="AW402" s="16">
        <f t="shared" si="58"/>
        <v>1.0000000000000009E-2</v>
      </c>
      <c r="AX402" s="16"/>
      <c r="AY402" s="355">
        <f t="shared" si="59"/>
        <v>9.8694267515923553</v>
      </c>
    </row>
    <row r="403" spans="2:51" x14ac:dyDescent="0.25">
      <c r="B403" s="16">
        <v>388</v>
      </c>
      <c r="C403" s="16">
        <v>4.2699999999999996</v>
      </c>
      <c r="D403" s="16">
        <v>16.96</v>
      </c>
      <c r="E403" s="16">
        <v>8.32</v>
      </c>
      <c r="F403" s="16">
        <v>16.100000000000001</v>
      </c>
      <c r="G403" s="2">
        <v>0.5</v>
      </c>
      <c r="H403" s="16">
        <v>0.52</v>
      </c>
      <c r="I403" s="16"/>
      <c r="J403" s="16">
        <f t="shared" si="54"/>
        <v>2.0000000000000018E-2</v>
      </c>
      <c r="K403" s="16"/>
      <c r="L403" s="355">
        <f t="shared" si="55"/>
        <v>2.6496815286624202</v>
      </c>
      <c r="O403" s="11">
        <v>207</v>
      </c>
      <c r="P403" s="11">
        <v>41.21</v>
      </c>
      <c r="Q403" s="11">
        <v>78.7</v>
      </c>
      <c r="R403" s="11">
        <v>24.41</v>
      </c>
      <c r="S403" s="11">
        <v>33.68</v>
      </c>
      <c r="T403" s="346">
        <v>0.72</v>
      </c>
      <c r="U403" s="11">
        <v>0.72</v>
      </c>
      <c r="W403" s="16">
        <f t="shared" si="56"/>
        <v>0</v>
      </c>
      <c r="X403" s="16"/>
      <c r="Y403" s="355">
        <f t="shared" si="57"/>
        <v>7.7738853503184711</v>
      </c>
      <c r="AB403" s="11">
        <v>311</v>
      </c>
      <c r="AC403" s="11">
        <v>43.17</v>
      </c>
      <c r="AD403" s="11">
        <v>71.209999999999994</v>
      </c>
      <c r="AE403" s="11">
        <v>27.17</v>
      </c>
      <c r="AF403" s="11">
        <v>33.74</v>
      </c>
      <c r="AG403" s="346">
        <v>0.78</v>
      </c>
      <c r="AH403" s="11">
        <v>0.81</v>
      </c>
      <c r="AJ403" s="16">
        <f t="shared" si="60"/>
        <v>3.0000000000000027E-2</v>
      </c>
      <c r="AK403" s="16"/>
      <c r="AL403" s="355">
        <f t="shared" si="61"/>
        <v>8.6528662420382165</v>
      </c>
      <c r="AO403" s="11">
        <v>307</v>
      </c>
      <c r="AP403" s="11">
        <v>63.13</v>
      </c>
      <c r="AQ403" s="11">
        <v>121.53</v>
      </c>
      <c r="AR403" s="11">
        <v>31.01</v>
      </c>
      <c r="AS403" s="11">
        <v>45.29</v>
      </c>
      <c r="AT403" s="346">
        <v>0.72</v>
      </c>
      <c r="AU403" s="16">
        <v>0.68</v>
      </c>
      <c r="AW403" s="16">
        <f t="shared" si="58"/>
        <v>-3.9999999999999925E-2</v>
      </c>
      <c r="AX403" s="16"/>
      <c r="AY403" s="355">
        <f t="shared" si="59"/>
        <v>9.8757961783439487</v>
      </c>
    </row>
    <row r="404" spans="2:51" x14ac:dyDescent="0.25">
      <c r="B404" s="16">
        <v>548</v>
      </c>
      <c r="C404" s="16">
        <v>4.13</v>
      </c>
      <c r="D404" s="16">
        <v>19.13</v>
      </c>
      <c r="E404" s="16">
        <v>8.41</v>
      </c>
      <c r="F404" s="16">
        <v>16.82</v>
      </c>
      <c r="G404" s="2">
        <v>0.46</v>
      </c>
      <c r="H404" s="16">
        <v>0.5</v>
      </c>
      <c r="I404" s="16"/>
      <c r="J404" s="16">
        <f t="shared" si="54"/>
        <v>3.999999999999998E-2</v>
      </c>
      <c r="K404" s="16"/>
      <c r="L404" s="355">
        <f t="shared" si="55"/>
        <v>2.6783439490445859</v>
      </c>
      <c r="O404" s="11">
        <v>433</v>
      </c>
      <c r="P404" s="11">
        <v>42.19</v>
      </c>
      <c r="Q404" s="11">
        <v>79.400000000000006</v>
      </c>
      <c r="R404" s="11">
        <v>24.5</v>
      </c>
      <c r="S404" s="11">
        <v>33.57</v>
      </c>
      <c r="T404" s="346">
        <v>0.73</v>
      </c>
      <c r="U404" s="11">
        <v>0.73</v>
      </c>
      <c r="W404" s="16">
        <f t="shared" si="56"/>
        <v>0</v>
      </c>
      <c r="X404" s="16"/>
      <c r="Y404" s="355">
        <f t="shared" si="57"/>
        <v>7.8025477707006363</v>
      </c>
      <c r="AB404" s="11">
        <v>428</v>
      </c>
      <c r="AC404" s="11">
        <v>46.96</v>
      </c>
      <c r="AD404" s="11">
        <v>95.2</v>
      </c>
      <c r="AE404" s="11">
        <v>27.19</v>
      </c>
      <c r="AF404" s="11">
        <v>38.270000000000003</v>
      </c>
      <c r="AG404" s="346">
        <v>0.7</v>
      </c>
      <c r="AH404" s="11">
        <v>0.71</v>
      </c>
      <c r="AJ404" s="16">
        <f t="shared" si="60"/>
        <v>1.0000000000000009E-2</v>
      </c>
      <c r="AK404" s="16"/>
      <c r="AL404" s="355">
        <f t="shared" si="61"/>
        <v>8.6592356687898082</v>
      </c>
      <c r="AO404" s="11">
        <v>183</v>
      </c>
      <c r="AP404" s="11">
        <v>57.12</v>
      </c>
      <c r="AQ404" s="11">
        <v>89</v>
      </c>
      <c r="AR404" s="11">
        <v>31.12</v>
      </c>
      <c r="AS404" s="11">
        <v>37.86</v>
      </c>
      <c r="AT404" s="346">
        <v>0.8</v>
      </c>
      <c r="AU404" s="16">
        <v>0.82</v>
      </c>
      <c r="AW404" s="16">
        <f t="shared" si="58"/>
        <v>1.9999999999999907E-2</v>
      </c>
      <c r="AX404" s="16"/>
      <c r="AY404" s="355">
        <f t="shared" si="59"/>
        <v>9.9108280254777075</v>
      </c>
    </row>
    <row r="405" spans="2:51" x14ac:dyDescent="0.25">
      <c r="B405" s="16">
        <v>255</v>
      </c>
      <c r="C405" s="16">
        <v>4.26</v>
      </c>
      <c r="D405" s="16">
        <v>12.23</v>
      </c>
      <c r="E405" s="16">
        <v>8.42</v>
      </c>
      <c r="F405" s="16">
        <v>13.54</v>
      </c>
      <c r="G405" s="2">
        <v>0.59</v>
      </c>
      <c r="H405" s="16">
        <v>0.62</v>
      </c>
      <c r="I405" s="16"/>
      <c r="J405" s="16">
        <f t="shared" si="54"/>
        <v>3.0000000000000027E-2</v>
      </c>
      <c r="K405" s="16"/>
      <c r="L405" s="355">
        <f t="shared" si="55"/>
        <v>2.6815286624203822</v>
      </c>
      <c r="O405" s="11">
        <v>211</v>
      </c>
      <c r="P405" s="11">
        <v>42.41</v>
      </c>
      <c r="Q405" s="11">
        <v>62.46</v>
      </c>
      <c r="R405" s="11">
        <v>25.07</v>
      </c>
      <c r="S405" s="11">
        <v>30.09</v>
      </c>
      <c r="T405" s="346">
        <v>0.82</v>
      </c>
      <c r="U405" s="11">
        <v>0.83</v>
      </c>
      <c r="W405" s="16">
        <f t="shared" si="56"/>
        <v>1.0000000000000009E-2</v>
      </c>
      <c r="X405" s="16"/>
      <c r="Y405" s="355">
        <f t="shared" si="57"/>
        <v>7.984076433121019</v>
      </c>
      <c r="AB405" s="11">
        <v>168</v>
      </c>
      <c r="AC405" s="11">
        <v>48.21</v>
      </c>
      <c r="AD405" s="11">
        <v>82.59</v>
      </c>
      <c r="AE405" s="11">
        <v>27.21</v>
      </c>
      <c r="AF405" s="11">
        <v>35.67</v>
      </c>
      <c r="AG405" s="346">
        <v>0.76</v>
      </c>
      <c r="AH405" s="11">
        <v>0.76</v>
      </c>
      <c r="AJ405" s="16">
        <f t="shared" si="60"/>
        <v>0</v>
      </c>
      <c r="AK405" s="16"/>
      <c r="AL405" s="355">
        <f t="shared" si="61"/>
        <v>8.6656050955414017</v>
      </c>
      <c r="AO405" s="11">
        <v>163</v>
      </c>
      <c r="AP405" s="11">
        <v>56.36</v>
      </c>
      <c r="AQ405" s="11">
        <v>92.35</v>
      </c>
      <c r="AR405" s="11">
        <v>31.17</v>
      </c>
      <c r="AS405" s="11">
        <v>39.72</v>
      </c>
      <c r="AT405" s="346">
        <v>0.78</v>
      </c>
      <c r="AU405" s="16">
        <v>0.78</v>
      </c>
      <c r="AW405" s="16">
        <f t="shared" si="58"/>
        <v>0</v>
      </c>
      <c r="AX405" s="16"/>
      <c r="AY405" s="355">
        <f t="shared" si="59"/>
        <v>9.9267515923566876</v>
      </c>
    </row>
    <row r="406" spans="2:51" x14ac:dyDescent="0.25">
      <c r="B406" s="16">
        <v>353</v>
      </c>
      <c r="C406" s="16">
        <v>4.1100000000000003</v>
      </c>
      <c r="D406" s="16">
        <v>14.34</v>
      </c>
      <c r="E406" s="16">
        <v>8.6300000000000008</v>
      </c>
      <c r="F406" s="16">
        <v>15.8</v>
      </c>
      <c r="G406" s="2">
        <v>0.54</v>
      </c>
      <c r="H406" s="16">
        <v>0.55000000000000004</v>
      </c>
      <c r="I406" s="16"/>
      <c r="J406" s="16">
        <f t="shared" si="54"/>
        <v>1.0000000000000009E-2</v>
      </c>
      <c r="K406" s="16"/>
      <c r="L406" s="355">
        <f t="shared" si="55"/>
        <v>2.7484076433121021</v>
      </c>
      <c r="O406" s="11">
        <v>78</v>
      </c>
      <c r="P406" s="11">
        <v>38.090000000000003</v>
      </c>
      <c r="Q406" s="11">
        <v>69.53</v>
      </c>
      <c r="R406" s="11">
        <v>26.22</v>
      </c>
      <c r="S406" s="11">
        <v>34.26</v>
      </c>
      <c r="T406" s="346">
        <v>0.74</v>
      </c>
      <c r="U406" s="11">
        <v>0.77</v>
      </c>
      <c r="W406" s="16">
        <f t="shared" si="56"/>
        <v>3.0000000000000027E-2</v>
      </c>
      <c r="X406" s="16"/>
      <c r="Y406" s="355">
        <f t="shared" si="57"/>
        <v>8.3503184713375784</v>
      </c>
      <c r="AB406" s="11">
        <v>318</v>
      </c>
      <c r="AC406" s="11">
        <v>51.1</v>
      </c>
      <c r="AD406" s="11">
        <v>110.92</v>
      </c>
      <c r="AE406" s="11">
        <v>27.28</v>
      </c>
      <c r="AF406" s="11">
        <v>40.11</v>
      </c>
      <c r="AG406" s="346">
        <v>0.68</v>
      </c>
      <c r="AH406" s="11">
        <v>0.68</v>
      </c>
      <c r="AJ406" s="16">
        <f t="shared" si="60"/>
        <v>0</v>
      </c>
      <c r="AK406" s="16"/>
      <c r="AL406" s="355">
        <f t="shared" si="61"/>
        <v>8.6878980891719753</v>
      </c>
      <c r="AO406" s="11">
        <v>235</v>
      </c>
      <c r="AP406" s="11">
        <v>70.53</v>
      </c>
      <c r="AQ406" s="11">
        <v>104.34</v>
      </c>
      <c r="AR406" s="11">
        <v>31.7</v>
      </c>
      <c r="AS406" s="11">
        <v>39.15</v>
      </c>
      <c r="AT406" s="346">
        <v>0.82</v>
      </c>
      <c r="AU406" s="16">
        <v>0.81</v>
      </c>
      <c r="AW406" s="16">
        <f t="shared" si="58"/>
        <v>-9.9999999999998979E-3</v>
      </c>
      <c r="AX406" s="16"/>
      <c r="AY406" s="355">
        <f t="shared" si="59"/>
        <v>10.095541401273884</v>
      </c>
    </row>
    <row r="407" spans="2:51" x14ac:dyDescent="0.25">
      <c r="B407" s="16">
        <v>443</v>
      </c>
      <c r="C407" s="16">
        <v>4.9400000000000004</v>
      </c>
      <c r="D407" s="16">
        <v>10.220000000000001</v>
      </c>
      <c r="E407" s="16">
        <v>8.66</v>
      </c>
      <c r="F407" s="16">
        <v>12.25</v>
      </c>
      <c r="G407" s="2">
        <v>0.69</v>
      </c>
      <c r="H407" s="16">
        <v>0.71</v>
      </c>
      <c r="I407" s="16"/>
      <c r="J407" s="16">
        <f t="shared" si="54"/>
        <v>2.0000000000000018E-2</v>
      </c>
      <c r="K407" s="16"/>
      <c r="L407" s="355">
        <f t="shared" si="55"/>
        <v>2.7579617834394905</v>
      </c>
      <c r="O407" s="11">
        <v>498</v>
      </c>
      <c r="P407" s="11">
        <v>49.97</v>
      </c>
      <c r="Q407" s="11">
        <v>93.81</v>
      </c>
      <c r="R407" s="11">
        <v>26.47</v>
      </c>
      <c r="S407" s="11">
        <v>36.5</v>
      </c>
      <c r="T407" s="346">
        <v>0.73</v>
      </c>
      <c r="U407" s="11">
        <v>0.73</v>
      </c>
      <c r="W407" s="16">
        <f t="shared" si="56"/>
        <v>0</v>
      </c>
      <c r="X407" s="16"/>
      <c r="Y407" s="355">
        <f t="shared" si="57"/>
        <v>8.4299363057324825</v>
      </c>
      <c r="AB407" s="11">
        <v>375</v>
      </c>
      <c r="AC407" s="11">
        <v>51.04</v>
      </c>
      <c r="AD407" s="11">
        <v>73.53</v>
      </c>
      <c r="AE407" s="11">
        <v>27.45</v>
      </c>
      <c r="AF407" s="11">
        <v>33.01</v>
      </c>
      <c r="AG407" s="346">
        <v>0.83</v>
      </c>
      <c r="AH407" s="11">
        <v>0.83</v>
      </c>
      <c r="AJ407" s="16">
        <f t="shared" si="60"/>
        <v>0</v>
      </c>
      <c r="AK407" s="16"/>
      <c r="AL407" s="355">
        <f t="shared" si="61"/>
        <v>8.7420382165605091</v>
      </c>
      <c r="AO407" s="11">
        <v>79</v>
      </c>
      <c r="AP407" s="11">
        <v>63.67</v>
      </c>
      <c r="AQ407" s="11">
        <v>87.02</v>
      </c>
      <c r="AR407" s="11">
        <v>31.75</v>
      </c>
      <c r="AS407" s="11">
        <v>36.450000000000003</v>
      </c>
      <c r="AT407" s="346">
        <v>0.86</v>
      </c>
      <c r="AU407" s="16">
        <v>0.87</v>
      </c>
      <c r="AW407" s="16">
        <f t="shared" si="58"/>
        <v>1.0000000000000009E-2</v>
      </c>
      <c r="AX407" s="16"/>
      <c r="AY407" s="355">
        <f t="shared" si="59"/>
        <v>10.111464968152866</v>
      </c>
    </row>
    <row r="408" spans="2:51" x14ac:dyDescent="0.25">
      <c r="B408" s="16">
        <v>363</v>
      </c>
      <c r="C408" s="16">
        <v>5.09</v>
      </c>
      <c r="D408" s="16">
        <v>14.14</v>
      </c>
      <c r="E408" s="16">
        <v>8.86</v>
      </c>
      <c r="F408" s="16">
        <v>14.89</v>
      </c>
      <c r="G408" s="2">
        <v>0.6</v>
      </c>
      <c r="H408" s="16">
        <v>0.59</v>
      </c>
      <c r="I408" s="16"/>
      <c r="J408" s="16">
        <f t="shared" si="54"/>
        <v>-1.0000000000000009E-2</v>
      </c>
      <c r="K408" s="16"/>
      <c r="L408" s="355">
        <f t="shared" si="55"/>
        <v>2.8216560509554136</v>
      </c>
      <c r="O408" s="11">
        <v>98</v>
      </c>
      <c r="P408" s="11">
        <v>49.01</v>
      </c>
      <c r="Q408" s="11">
        <v>83.27</v>
      </c>
      <c r="R408" s="11">
        <v>27.07</v>
      </c>
      <c r="S408" s="11">
        <v>34.700000000000003</v>
      </c>
      <c r="T408" s="346">
        <v>0.77</v>
      </c>
      <c r="U408" s="11">
        <v>0.78</v>
      </c>
      <c r="W408" s="16">
        <f t="shared" si="56"/>
        <v>1.0000000000000009E-2</v>
      </c>
      <c r="X408" s="16"/>
      <c r="Y408" s="355">
        <f t="shared" si="57"/>
        <v>8.6210191082802545</v>
      </c>
      <c r="AB408" s="11">
        <v>131</v>
      </c>
      <c r="AC408" s="11">
        <v>46.09</v>
      </c>
      <c r="AD408" s="11">
        <v>68.03</v>
      </c>
      <c r="AE408" s="11">
        <v>27.59</v>
      </c>
      <c r="AF408" s="11">
        <v>31.36</v>
      </c>
      <c r="AG408" s="346">
        <v>0.82</v>
      </c>
      <c r="AH408" s="11">
        <v>0.88</v>
      </c>
      <c r="AJ408" s="16">
        <f t="shared" si="60"/>
        <v>6.0000000000000053E-2</v>
      </c>
      <c r="AK408" s="16"/>
      <c r="AL408" s="355">
        <f t="shared" si="61"/>
        <v>8.7866242038216562</v>
      </c>
      <c r="AO408" s="11">
        <v>110</v>
      </c>
      <c r="AP408" s="11">
        <v>59.69</v>
      </c>
      <c r="AQ408" s="11">
        <v>103.01</v>
      </c>
      <c r="AR408" s="11">
        <v>31.92</v>
      </c>
      <c r="AS408" s="11">
        <v>44.35</v>
      </c>
      <c r="AT408" s="346">
        <v>0.76</v>
      </c>
      <c r="AU408" s="16">
        <v>0.72</v>
      </c>
      <c r="AW408" s="16">
        <f t="shared" si="58"/>
        <v>-4.0000000000000036E-2</v>
      </c>
      <c r="AX408" s="16"/>
      <c r="AY408" s="355">
        <f t="shared" si="59"/>
        <v>10.165605095541402</v>
      </c>
    </row>
    <row r="409" spans="2:51" x14ac:dyDescent="0.25">
      <c r="B409" s="16">
        <v>63</v>
      </c>
      <c r="C409" s="21">
        <v>5.2998105996159</v>
      </c>
      <c r="D409" s="21">
        <v>13.8666277332416</v>
      </c>
      <c r="E409" s="21">
        <v>8.9001089001089007</v>
      </c>
      <c r="F409" s="21">
        <v>14.249414249414249</v>
      </c>
      <c r="G409" s="2">
        <v>0.62</v>
      </c>
      <c r="H409" s="16">
        <v>0.62</v>
      </c>
      <c r="I409" s="16"/>
      <c r="J409" s="16">
        <f t="shared" si="54"/>
        <v>0</v>
      </c>
      <c r="K409" s="16"/>
      <c r="L409" s="355">
        <f t="shared" si="55"/>
        <v>2.8344295860219426</v>
      </c>
      <c r="O409" s="11">
        <v>66</v>
      </c>
      <c r="P409" s="11">
        <v>48.71</v>
      </c>
      <c r="Q409" s="11">
        <v>95.84</v>
      </c>
      <c r="R409" s="11">
        <v>27.15</v>
      </c>
      <c r="S409" s="11">
        <v>37.659999999999997</v>
      </c>
      <c r="T409" s="346">
        <v>0.71</v>
      </c>
      <c r="U409" s="11">
        <v>0.72</v>
      </c>
      <c r="W409" s="16">
        <f t="shared" si="56"/>
        <v>1.0000000000000009E-2</v>
      </c>
      <c r="X409" s="16"/>
      <c r="Y409" s="355">
        <f t="shared" si="57"/>
        <v>8.6464968152866231</v>
      </c>
      <c r="AB409" s="11">
        <v>291</v>
      </c>
      <c r="AC409" s="11">
        <v>48.73</v>
      </c>
      <c r="AD409" s="11">
        <v>99.9</v>
      </c>
      <c r="AE409" s="11">
        <v>27.79</v>
      </c>
      <c r="AF409" s="11">
        <v>39.28</v>
      </c>
      <c r="AG409" s="346">
        <v>0.7</v>
      </c>
      <c r="AH409" s="11">
        <v>0.71</v>
      </c>
      <c r="AJ409" s="16">
        <f t="shared" si="60"/>
        <v>1.0000000000000009E-2</v>
      </c>
      <c r="AK409" s="16"/>
      <c r="AL409" s="355">
        <f t="shared" si="61"/>
        <v>8.8503184713375784</v>
      </c>
      <c r="AO409" s="11">
        <v>196</v>
      </c>
      <c r="AP409" s="11">
        <v>50.51</v>
      </c>
      <c r="AQ409" s="11">
        <v>86.12</v>
      </c>
      <c r="AR409" s="11">
        <v>32.159999999999997</v>
      </c>
      <c r="AS409" s="11">
        <v>39.909999999999997</v>
      </c>
      <c r="AT409" s="346">
        <v>0.77</v>
      </c>
      <c r="AU409" s="16">
        <v>0.81</v>
      </c>
      <c r="AW409" s="16">
        <f t="shared" si="58"/>
        <v>4.0000000000000036E-2</v>
      </c>
      <c r="AX409" s="16"/>
      <c r="AY409" s="355">
        <f t="shared" si="59"/>
        <v>10.242038216560507</v>
      </c>
    </row>
    <row r="410" spans="2:51" x14ac:dyDescent="0.25">
      <c r="B410" s="16">
        <v>484</v>
      </c>
      <c r="C410" s="16">
        <v>5.38</v>
      </c>
      <c r="D410" s="16">
        <v>14.54</v>
      </c>
      <c r="E410" s="16">
        <v>9.0399999999999991</v>
      </c>
      <c r="F410" s="16">
        <v>14.67</v>
      </c>
      <c r="G410" s="2">
        <v>0.61</v>
      </c>
      <c r="H410" s="16">
        <v>0.62</v>
      </c>
      <c r="I410" s="16"/>
      <c r="J410" s="16">
        <f t="shared" si="54"/>
        <v>1.0000000000000009E-2</v>
      </c>
      <c r="K410" s="16"/>
      <c r="L410" s="355">
        <f t="shared" si="55"/>
        <v>2.878980891719745</v>
      </c>
      <c r="O410" s="11">
        <v>47</v>
      </c>
      <c r="P410" s="11">
        <v>51.22</v>
      </c>
      <c r="Q410" s="11">
        <v>83.64</v>
      </c>
      <c r="R410" s="11">
        <v>27.37</v>
      </c>
      <c r="S410" s="11">
        <v>34.93</v>
      </c>
      <c r="T410" s="346">
        <v>0.78</v>
      </c>
      <c r="U410" s="11">
        <v>0.78</v>
      </c>
      <c r="W410" s="16">
        <f t="shared" si="56"/>
        <v>0</v>
      </c>
      <c r="X410" s="16"/>
      <c r="Y410" s="355">
        <f t="shared" si="57"/>
        <v>8.7165605095541405</v>
      </c>
      <c r="AB410" s="11">
        <v>304</v>
      </c>
      <c r="AC410" s="11">
        <v>50.25</v>
      </c>
      <c r="AD410" s="11">
        <v>88.86</v>
      </c>
      <c r="AE410" s="11">
        <v>27.82</v>
      </c>
      <c r="AF410" s="11">
        <v>36.200000000000003</v>
      </c>
      <c r="AG410" s="346">
        <v>0.75</v>
      </c>
      <c r="AH410" s="11">
        <v>0.77</v>
      </c>
      <c r="AJ410" s="16">
        <f t="shared" si="60"/>
        <v>2.0000000000000018E-2</v>
      </c>
      <c r="AK410" s="16"/>
      <c r="AL410" s="355">
        <f t="shared" si="61"/>
        <v>8.8598726114649686</v>
      </c>
      <c r="AO410" s="11">
        <v>338</v>
      </c>
      <c r="AP410" s="11">
        <v>60.58</v>
      </c>
      <c r="AQ410" s="11">
        <v>102.84</v>
      </c>
      <c r="AR410" s="11">
        <v>32.51</v>
      </c>
      <c r="AS410" s="11">
        <v>39.729999999999997</v>
      </c>
      <c r="AT410" s="346">
        <v>0.77</v>
      </c>
      <c r="AU410" s="16">
        <v>0.82</v>
      </c>
      <c r="AW410" s="16">
        <f t="shared" si="58"/>
        <v>4.9999999999999933E-2</v>
      </c>
      <c r="AX410" s="16"/>
      <c r="AY410" s="355">
        <f t="shared" si="59"/>
        <v>10.353503184713375</v>
      </c>
    </row>
    <row r="411" spans="2:51" x14ac:dyDescent="0.25">
      <c r="B411" s="16">
        <v>534</v>
      </c>
      <c r="C411" s="16">
        <v>5.47</v>
      </c>
      <c r="D411" s="16">
        <v>17.579999999999998</v>
      </c>
      <c r="E411" s="16">
        <v>9.25</v>
      </c>
      <c r="F411" s="16">
        <v>16.059999999999999</v>
      </c>
      <c r="G411" s="2">
        <v>0.56000000000000005</v>
      </c>
      <c r="H411" s="16">
        <v>0.57999999999999996</v>
      </c>
      <c r="I411" s="16"/>
      <c r="J411" s="16">
        <f t="shared" si="54"/>
        <v>1.9999999999999907E-2</v>
      </c>
      <c r="K411" s="16"/>
      <c r="L411" s="355">
        <f t="shared" si="55"/>
        <v>2.9458598726114649</v>
      </c>
      <c r="O411" s="11">
        <v>172</v>
      </c>
      <c r="P411" s="11">
        <v>43.9</v>
      </c>
      <c r="Q411" s="11">
        <v>82.89</v>
      </c>
      <c r="R411" s="11">
        <v>27.45</v>
      </c>
      <c r="S411" s="11">
        <v>36.08</v>
      </c>
      <c r="T411" s="346">
        <v>0.73</v>
      </c>
      <c r="U411" s="11">
        <v>0.76</v>
      </c>
      <c r="W411" s="16">
        <f t="shared" si="56"/>
        <v>3.0000000000000027E-2</v>
      </c>
      <c r="X411" s="16"/>
      <c r="Y411" s="355">
        <f t="shared" si="57"/>
        <v>8.7420382165605091</v>
      </c>
      <c r="AB411" s="11">
        <v>465</v>
      </c>
      <c r="AC411" s="11">
        <v>50.45</v>
      </c>
      <c r="AD411" s="11">
        <v>103.66</v>
      </c>
      <c r="AE411" s="11">
        <v>28.3</v>
      </c>
      <c r="AF411" s="11">
        <v>39.68</v>
      </c>
      <c r="AG411" s="346">
        <v>0.7</v>
      </c>
      <c r="AH411" s="11">
        <v>0.71</v>
      </c>
      <c r="AJ411" s="16">
        <f t="shared" si="60"/>
        <v>1.0000000000000009E-2</v>
      </c>
      <c r="AK411" s="16"/>
      <c r="AL411" s="355">
        <f t="shared" si="61"/>
        <v>9.0127388535031852</v>
      </c>
      <c r="AO411" s="11">
        <v>375</v>
      </c>
      <c r="AP411" s="11">
        <v>56.62</v>
      </c>
      <c r="AQ411" s="11">
        <v>126.47</v>
      </c>
      <c r="AR411" s="11">
        <v>32.950000000000003</v>
      </c>
      <c r="AS411" s="11">
        <v>46.55</v>
      </c>
      <c r="AT411" s="346">
        <v>0.67</v>
      </c>
      <c r="AU411" s="16">
        <v>0.71</v>
      </c>
      <c r="AW411" s="16">
        <f t="shared" si="58"/>
        <v>3.9999999999999925E-2</v>
      </c>
      <c r="AX411" s="16"/>
      <c r="AY411" s="355">
        <f t="shared" si="59"/>
        <v>10.493630573248408</v>
      </c>
    </row>
    <row r="412" spans="2:51" x14ac:dyDescent="0.25">
      <c r="B412" s="16">
        <v>386</v>
      </c>
      <c r="C412" s="16">
        <v>5.58</v>
      </c>
      <c r="D412" s="16">
        <v>20.61</v>
      </c>
      <c r="E412" s="16">
        <v>9.4700000000000006</v>
      </c>
      <c r="F412" s="16">
        <v>17.32</v>
      </c>
      <c r="G412" s="2">
        <v>0.52</v>
      </c>
      <c r="H412" s="16">
        <v>0.55000000000000004</v>
      </c>
      <c r="I412" s="16"/>
      <c r="J412" s="16">
        <f t="shared" si="54"/>
        <v>3.0000000000000027E-2</v>
      </c>
      <c r="K412" s="16"/>
      <c r="L412" s="355">
        <f t="shared" si="55"/>
        <v>3.015923566878981</v>
      </c>
      <c r="O412" s="11">
        <v>518</v>
      </c>
      <c r="P412" s="11">
        <v>50.3</v>
      </c>
      <c r="Q412" s="11">
        <v>92.66</v>
      </c>
      <c r="R412" s="11">
        <v>27.45</v>
      </c>
      <c r="S412" s="11">
        <v>36.72</v>
      </c>
      <c r="T412" s="346">
        <v>0.74</v>
      </c>
      <c r="U412" s="11">
        <v>0.75</v>
      </c>
      <c r="W412" s="16">
        <f t="shared" si="56"/>
        <v>1.0000000000000009E-2</v>
      </c>
      <c r="X412" s="16"/>
      <c r="Y412" s="355">
        <f t="shared" si="57"/>
        <v>8.7420382165605091</v>
      </c>
      <c r="AB412" s="11">
        <v>433</v>
      </c>
      <c r="AC412" s="11">
        <v>52.85</v>
      </c>
      <c r="AD412" s="11">
        <v>98.65</v>
      </c>
      <c r="AE412" s="11">
        <v>28.43</v>
      </c>
      <c r="AF412" s="11">
        <v>41.27</v>
      </c>
      <c r="AG412" s="346">
        <v>0.73</v>
      </c>
      <c r="AH412" s="11">
        <v>0.69</v>
      </c>
      <c r="AJ412" s="16">
        <f t="shared" si="60"/>
        <v>-4.0000000000000036E-2</v>
      </c>
      <c r="AK412" s="16"/>
      <c r="AL412" s="355">
        <f t="shared" si="61"/>
        <v>9.0541401273885338</v>
      </c>
      <c r="AO412" s="11">
        <v>58</v>
      </c>
      <c r="AP412" s="11">
        <v>45.23</v>
      </c>
      <c r="AQ412" s="11">
        <v>122.33</v>
      </c>
      <c r="AR412" s="11">
        <v>33.39</v>
      </c>
      <c r="AS412" s="11">
        <v>50.67</v>
      </c>
      <c r="AT412" s="346">
        <v>0.61</v>
      </c>
      <c r="AU412" s="16">
        <v>0.66</v>
      </c>
      <c r="AW412" s="16">
        <f t="shared" si="58"/>
        <v>5.0000000000000044E-2</v>
      </c>
      <c r="AX412" s="16"/>
      <c r="AY412" s="355">
        <f t="shared" si="59"/>
        <v>10.63375796178344</v>
      </c>
    </row>
    <row r="413" spans="2:51" x14ac:dyDescent="0.25">
      <c r="B413" s="16">
        <v>387</v>
      </c>
      <c r="C413" s="16">
        <v>6.22</v>
      </c>
      <c r="D413" s="16">
        <v>21.22</v>
      </c>
      <c r="E413" s="16">
        <v>9.5299999999999994</v>
      </c>
      <c r="F413" s="16">
        <v>17.45</v>
      </c>
      <c r="G413" s="2">
        <v>0.54</v>
      </c>
      <c r="H413" s="16">
        <v>0.55000000000000004</v>
      </c>
      <c r="I413" s="16"/>
      <c r="J413" s="16">
        <f t="shared" si="54"/>
        <v>1.0000000000000009E-2</v>
      </c>
      <c r="K413" s="16"/>
      <c r="L413" s="355">
        <f t="shared" si="55"/>
        <v>3.0350318471337578</v>
      </c>
      <c r="O413" s="11">
        <v>73</v>
      </c>
      <c r="P413" s="11">
        <v>49.37</v>
      </c>
      <c r="Q413" s="11">
        <v>102.25</v>
      </c>
      <c r="R413" s="11">
        <v>27.64</v>
      </c>
      <c r="S413" s="11">
        <v>38.840000000000003</v>
      </c>
      <c r="T413" s="346">
        <v>0.69</v>
      </c>
      <c r="U413" s="11">
        <v>0.71</v>
      </c>
      <c r="W413" s="16">
        <f t="shared" si="56"/>
        <v>2.0000000000000018E-2</v>
      </c>
      <c r="X413" s="16"/>
      <c r="Y413" s="355">
        <f t="shared" si="57"/>
        <v>8.8025477707006363</v>
      </c>
      <c r="AB413" s="11">
        <v>319</v>
      </c>
      <c r="AC413" s="11">
        <v>48.93</v>
      </c>
      <c r="AD413" s="11">
        <v>92.94</v>
      </c>
      <c r="AE413" s="11">
        <v>28.55</v>
      </c>
      <c r="AF413" s="11">
        <v>37.61</v>
      </c>
      <c r="AG413" s="346">
        <v>0.73</v>
      </c>
      <c r="AH413" s="11">
        <v>0.76</v>
      </c>
      <c r="AJ413" s="16">
        <f t="shared" si="60"/>
        <v>3.0000000000000027E-2</v>
      </c>
      <c r="AK413" s="16"/>
      <c r="AL413" s="355">
        <f t="shared" si="61"/>
        <v>9.0923566878980893</v>
      </c>
      <c r="AO413" s="11">
        <v>431</v>
      </c>
      <c r="AP413" s="11">
        <v>67.739999999999995</v>
      </c>
      <c r="AQ413" s="11">
        <v>148.24</v>
      </c>
      <c r="AR413" s="11">
        <v>33.770000000000003</v>
      </c>
      <c r="AS413" s="11">
        <v>49.69</v>
      </c>
      <c r="AT413" s="346">
        <v>0.68</v>
      </c>
      <c r="AU413" s="16">
        <v>0.68</v>
      </c>
      <c r="AW413" s="16">
        <f t="shared" si="58"/>
        <v>0</v>
      </c>
      <c r="AX413" s="16"/>
      <c r="AY413" s="355">
        <f t="shared" si="59"/>
        <v>10.754777070063694</v>
      </c>
    </row>
    <row r="414" spans="2:51" x14ac:dyDescent="0.25">
      <c r="B414" s="16">
        <v>430</v>
      </c>
      <c r="C414" s="16">
        <v>5.55</v>
      </c>
      <c r="D414" s="16">
        <v>12.4</v>
      </c>
      <c r="E414" s="16">
        <v>9.82</v>
      </c>
      <c r="F414" s="16">
        <v>13.85</v>
      </c>
      <c r="G414" s="2">
        <v>0.67</v>
      </c>
      <c r="H414" s="16">
        <v>0.71</v>
      </c>
      <c r="I414" s="16"/>
      <c r="J414" s="16">
        <f t="shared" si="54"/>
        <v>3.9999999999999925E-2</v>
      </c>
      <c r="K414" s="16"/>
      <c r="L414" s="355">
        <f t="shared" si="55"/>
        <v>3.1273885350318471</v>
      </c>
      <c r="O414" s="11">
        <v>120</v>
      </c>
      <c r="P414" s="11">
        <v>53.08</v>
      </c>
      <c r="Q414" s="11">
        <v>83.79</v>
      </c>
      <c r="R414" s="11">
        <v>27.74</v>
      </c>
      <c r="S414" s="11">
        <v>34.74</v>
      </c>
      <c r="T414" s="346">
        <v>0.8</v>
      </c>
      <c r="U414" s="11">
        <v>0.8</v>
      </c>
      <c r="W414" s="16">
        <f t="shared" si="56"/>
        <v>0</v>
      </c>
      <c r="X414" s="16"/>
      <c r="Y414" s="355">
        <f t="shared" si="57"/>
        <v>8.8343949044585983</v>
      </c>
      <c r="AB414" s="11">
        <v>107</v>
      </c>
      <c r="AC414" s="11">
        <v>54.24</v>
      </c>
      <c r="AD414" s="11">
        <v>92.7</v>
      </c>
      <c r="AE414" s="11">
        <v>28.82</v>
      </c>
      <c r="AF414" s="11">
        <v>37.21</v>
      </c>
      <c r="AG414" s="346">
        <v>0.76</v>
      </c>
      <c r="AH414" s="11">
        <v>0.77</v>
      </c>
      <c r="AJ414" s="16">
        <f t="shared" si="60"/>
        <v>1.0000000000000009E-2</v>
      </c>
      <c r="AK414" s="16"/>
      <c r="AL414" s="355">
        <f t="shared" si="61"/>
        <v>9.1783439490445851</v>
      </c>
      <c r="AO414" s="11">
        <v>390</v>
      </c>
      <c r="AP414" s="11">
        <v>73.47</v>
      </c>
      <c r="AQ414" s="11">
        <v>122.5</v>
      </c>
      <c r="AR414" s="11">
        <v>33.880000000000003</v>
      </c>
      <c r="AS414" s="11">
        <v>44.86</v>
      </c>
      <c r="AT414" s="346">
        <v>0.77</v>
      </c>
      <c r="AU414" s="16">
        <v>0.76</v>
      </c>
      <c r="AW414" s="16">
        <f t="shared" si="58"/>
        <v>-1.0000000000000009E-2</v>
      </c>
      <c r="AX414" s="16"/>
      <c r="AY414" s="355">
        <f t="shared" si="59"/>
        <v>10.789808917197453</v>
      </c>
    </row>
    <row r="415" spans="2:51" x14ac:dyDescent="0.25">
      <c r="B415" s="16">
        <v>458</v>
      </c>
      <c r="C415" s="16">
        <v>5.52</v>
      </c>
      <c r="D415" s="16">
        <v>13.02</v>
      </c>
      <c r="E415" s="16">
        <v>9.84</v>
      </c>
      <c r="F415" s="16">
        <v>14.53</v>
      </c>
      <c r="G415" s="2">
        <v>0.65</v>
      </c>
      <c r="H415" s="16">
        <v>0.68</v>
      </c>
      <c r="I415" s="16"/>
      <c r="J415" s="16">
        <f t="shared" si="54"/>
        <v>3.0000000000000027E-2</v>
      </c>
      <c r="K415" s="16"/>
      <c r="L415" s="355">
        <f t="shared" si="55"/>
        <v>3.1337579617834392</v>
      </c>
      <c r="O415" s="11">
        <v>79</v>
      </c>
      <c r="P415" s="11">
        <v>55.19</v>
      </c>
      <c r="Q415" s="11">
        <v>98.32</v>
      </c>
      <c r="R415" s="11">
        <v>28.35</v>
      </c>
      <c r="S415" s="11">
        <v>38.01</v>
      </c>
      <c r="T415" s="346">
        <v>0.75</v>
      </c>
      <c r="U415" s="11">
        <v>0.75</v>
      </c>
      <c r="W415" s="16">
        <f t="shared" si="56"/>
        <v>0</v>
      </c>
      <c r="X415" s="16"/>
      <c r="Y415" s="355">
        <f t="shared" si="57"/>
        <v>9.0286624203821653</v>
      </c>
      <c r="AB415" s="11">
        <v>207</v>
      </c>
      <c r="AC415" s="11">
        <v>46.55</v>
      </c>
      <c r="AD415" s="11">
        <v>115.43</v>
      </c>
      <c r="AE415" s="11">
        <v>29.21</v>
      </c>
      <c r="AF415" s="11">
        <v>48.79</v>
      </c>
      <c r="AG415" s="346">
        <v>0.64</v>
      </c>
      <c r="AH415" s="11">
        <v>0.6</v>
      </c>
      <c r="AJ415" s="16">
        <f t="shared" si="60"/>
        <v>-4.0000000000000036E-2</v>
      </c>
      <c r="AK415" s="16"/>
      <c r="AL415" s="355">
        <f t="shared" si="61"/>
        <v>9.3025477707006363</v>
      </c>
      <c r="AO415" s="11">
        <v>117</v>
      </c>
      <c r="AP415" s="11">
        <v>66.930000000000007</v>
      </c>
      <c r="AQ415" s="11">
        <v>139.79</v>
      </c>
      <c r="AR415" s="11">
        <v>34.090000000000003</v>
      </c>
      <c r="AS415" s="11">
        <v>50.91</v>
      </c>
      <c r="AT415" s="346">
        <v>0.69</v>
      </c>
      <c r="AU415" s="16">
        <v>0.67</v>
      </c>
      <c r="AW415" s="16">
        <f t="shared" si="58"/>
        <v>-1.9999999999999907E-2</v>
      </c>
      <c r="AX415" s="16"/>
      <c r="AY415" s="355">
        <f t="shared" si="59"/>
        <v>10.856687898089172</v>
      </c>
    </row>
    <row r="416" spans="2:51" x14ac:dyDescent="0.25">
      <c r="B416" s="16">
        <v>240</v>
      </c>
      <c r="C416" s="16">
        <v>6.8</v>
      </c>
      <c r="D416" s="16">
        <v>24.93</v>
      </c>
      <c r="E416" s="16">
        <v>9.9</v>
      </c>
      <c r="F416" s="16">
        <v>18.97</v>
      </c>
      <c r="G416" s="2">
        <v>0.52</v>
      </c>
      <c r="H416" s="16">
        <v>0.52</v>
      </c>
      <c r="I416" s="16"/>
      <c r="J416" s="16">
        <f t="shared" si="54"/>
        <v>0</v>
      </c>
      <c r="K416" s="16"/>
      <c r="L416" s="355">
        <f t="shared" si="55"/>
        <v>3.1528662420382165</v>
      </c>
      <c r="O416" s="11">
        <v>71</v>
      </c>
      <c r="P416" s="11">
        <v>54</v>
      </c>
      <c r="Q416" s="11">
        <v>86.13</v>
      </c>
      <c r="R416" s="11">
        <v>28.49</v>
      </c>
      <c r="S416" s="11">
        <v>35.57</v>
      </c>
      <c r="T416" s="346">
        <v>0.79</v>
      </c>
      <c r="U416" s="11">
        <v>0.8</v>
      </c>
      <c r="W416" s="16">
        <f t="shared" si="56"/>
        <v>1.0000000000000009E-2</v>
      </c>
      <c r="X416" s="16"/>
      <c r="Y416" s="355">
        <f t="shared" si="57"/>
        <v>9.0732484076433106</v>
      </c>
      <c r="AB416" s="11">
        <v>429</v>
      </c>
      <c r="AC416" s="11">
        <v>47.38</v>
      </c>
      <c r="AD416" s="11">
        <v>104.67</v>
      </c>
      <c r="AE416" s="11">
        <v>29.26</v>
      </c>
      <c r="AF416" s="11">
        <v>42.72</v>
      </c>
      <c r="AG416" s="346">
        <v>0.67</v>
      </c>
      <c r="AH416" s="11">
        <v>0.68</v>
      </c>
      <c r="AJ416" s="16">
        <f t="shared" si="60"/>
        <v>1.0000000000000009E-2</v>
      </c>
      <c r="AK416" s="16"/>
      <c r="AL416" s="355">
        <f t="shared" si="61"/>
        <v>9.3184713375796182</v>
      </c>
      <c r="AO416" s="11">
        <v>246</v>
      </c>
      <c r="AP416" s="11">
        <v>73.3</v>
      </c>
      <c r="AQ416" s="11">
        <v>109.17</v>
      </c>
      <c r="AR416" s="11">
        <v>34.159999999999997</v>
      </c>
      <c r="AS416" s="11">
        <v>41.23</v>
      </c>
      <c r="AT416" s="346">
        <v>0.82</v>
      </c>
      <c r="AU416" s="16">
        <v>0.83</v>
      </c>
      <c r="AW416" s="16">
        <f t="shared" si="58"/>
        <v>1.0000000000000009E-2</v>
      </c>
      <c r="AX416" s="16"/>
      <c r="AY416" s="355">
        <f t="shared" si="59"/>
        <v>10.878980891719744</v>
      </c>
    </row>
    <row r="417" spans="2:51" x14ac:dyDescent="0.25">
      <c r="B417" s="16">
        <v>580</v>
      </c>
      <c r="C417" s="16">
        <v>6.91</v>
      </c>
      <c r="D417" s="16">
        <v>26.68</v>
      </c>
      <c r="E417" s="16">
        <v>10</v>
      </c>
      <c r="F417" s="16">
        <v>20.29</v>
      </c>
      <c r="G417" s="2">
        <v>0.51</v>
      </c>
      <c r="H417" s="16">
        <v>0.49</v>
      </c>
      <c r="I417" s="16"/>
      <c r="J417" s="16">
        <f t="shared" si="54"/>
        <v>-2.0000000000000018E-2</v>
      </c>
      <c r="K417" s="16"/>
      <c r="L417" s="355">
        <f t="shared" si="55"/>
        <v>3.1847133757961781</v>
      </c>
      <c r="O417" s="11">
        <v>516</v>
      </c>
      <c r="P417" s="11">
        <v>56.08</v>
      </c>
      <c r="Q417" s="11">
        <v>94.53</v>
      </c>
      <c r="R417" s="11">
        <v>28.87</v>
      </c>
      <c r="S417" s="11">
        <v>37.119999999999997</v>
      </c>
      <c r="T417" s="346">
        <v>0.77</v>
      </c>
      <c r="U417" s="11">
        <v>0.78</v>
      </c>
      <c r="W417" s="16">
        <f t="shared" si="56"/>
        <v>1.0000000000000009E-2</v>
      </c>
      <c r="X417" s="16"/>
      <c r="Y417" s="355">
        <f t="shared" si="57"/>
        <v>9.1942675159235669</v>
      </c>
      <c r="AB417" s="11">
        <v>232</v>
      </c>
      <c r="AC417" s="11">
        <v>54.53</v>
      </c>
      <c r="AD417" s="11">
        <v>92.7</v>
      </c>
      <c r="AE417" s="11">
        <v>29.51</v>
      </c>
      <c r="AF417" s="11">
        <v>37.979999999999997</v>
      </c>
      <c r="AG417" s="346">
        <v>0.77</v>
      </c>
      <c r="AH417" s="11">
        <v>0.78</v>
      </c>
      <c r="AJ417" s="16">
        <f t="shared" si="60"/>
        <v>1.0000000000000009E-2</v>
      </c>
      <c r="AK417" s="16"/>
      <c r="AL417" s="355">
        <f t="shared" si="61"/>
        <v>9.3980891719745223</v>
      </c>
      <c r="AO417" s="11">
        <v>435</v>
      </c>
      <c r="AP417" s="11">
        <v>63.37</v>
      </c>
      <c r="AQ417" s="11">
        <v>143.05000000000001</v>
      </c>
      <c r="AR417" s="11">
        <v>34.299999999999997</v>
      </c>
      <c r="AS417" s="11">
        <v>49.59</v>
      </c>
      <c r="AT417" s="346">
        <v>0.67</v>
      </c>
      <c r="AU417" s="16">
        <v>0.69</v>
      </c>
      <c r="AW417" s="16">
        <f t="shared" si="58"/>
        <v>1.9999999999999907E-2</v>
      </c>
      <c r="AX417" s="16"/>
      <c r="AY417" s="355">
        <f t="shared" si="59"/>
        <v>10.923566878980891</v>
      </c>
    </row>
    <row r="418" spans="2:51" x14ac:dyDescent="0.25">
      <c r="B418" s="16">
        <v>121</v>
      </c>
      <c r="C418" s="16">
        <v>6.88</v>
      </c>
      <c r="D418" s="16">
        <v>26.57</v>
      </c>
      <c r="E418" s="16">
        <v>10.039999999999999</v>
      </c>
      <c r="F418" s="16">
        <v>19.47</v>
      </c>
      <c r="G418" s="2">
        <v>0.51</v>
      </c>
      <c r="H418" s="16">
        <v>0.52</v>
      </c>
      <c r="I418" s="16"/>
      <c r="J418" s="16">
        <f t="shared" si="54"/>
        <v>1.0000000000000009E-2</v>
      </c>
      <c r="K418" s="16"/>
      <c r="L418" s="355">
        <f t="shared" si="55"/>
        <v>3.1974522292993628</v>
      </c>
      <c r="O418" s="11">
        <v>282</v>
      </c>
      <c r="P418" s="11">
        <v>50.11</v>
      </c>
      <c r="Q418" s="11">
        <v>101.7</v>
      </c>
      <c r="R418" s="11">
        <v>29.13</v>
      </c>
      <c r="S418" s="11">
        <v>38.869999999999997</v>
      </c>
      <c r="T418" s="346">
        <v>0.7</v>
      </c>
      <c r="U418" s="11">
        <v>0.75</v>
      </c>
      <c r="W418" s="16">
        <f t="shared" si="56"/>
        <v>5.0000000000000044E-2</v>
      </c>
      <c r="X418" s="16"/>
      <c r="Y418" s="355">
        <f t="shared" si="57"/>
        <v>9.277070063694266</v>
      </c>
      <c r="AB418" s="11">
        <v>302</v>
      </c>
      <c r="AC418" s="11">
        <v>58.6</v>
      </c>
      <c r="AD418" s="11">
        <v>103.23</v>
      </c>
      <c r="AE418" s="11">
        <v>29.74</v>
      </c>
      <c r="AF418" s="11">
        <v>39.42</v>
      </c>
      <c r="AG418" s="346">
        <v>0.75</v>
      </c>
      <c r="AH418" s="11">
        <v>0.75</v>
      </c>
      <c r="AJ418" s="16">
        <f t="shared" si="60"/>
        <v>0</v>
      </c>
      <c r="AK418" s="16"/>
      <c r="AL418" s="355">
        <f t="shared" si="61"/>
        <v>9.471337579617833</v>
      </c>
      <c r="AO418" s="11">
        <v>218</v>
      </c>
      <c r="AP418" s="11">
        <v>73</v>
      </c>
      <c r="AQ418" s="11">
        <v>138.59</v>
      </c>
      <c r="AR418" s="11">
        <v>34.36</v>
      </c>
      <c r="AS418" s="11">
        <v>47.58</v>
      </c>
      <c r="AT418" s="346">
        <v>0.73</v>
      </c>
      <c r="AU418" s="16">
        <v>0.72</v>
      </c>
      <c r="AW418" s="16">
        <f t="shared" si="58"/>
        <v>-1.0000000000000009E-2</v>
      </c>
      <c r="AX418" s="16"/>
      <c r="AY418" s="355">
        <f t="shared" si="59"/>
        <v>10.942675159235668</v>
      </c>
    </row>
    <row r="419" spans="2:51" x14ac:dyDescent="0.25">
      <c r="B419" s="16">
        <v>485</v>
      </c>
      <c r="C419" s="16">
        <v>6.55</v>
      </c>
      <c r="D419" s="16">
        <v>18.32</v>
      </c>
      <c r="E419" s="16">
        <v>10.130000000000001</v>
      </c>
      <c r="F419" s="16">
        <v>16.54</v>
      </c>
      <c r="G419" s="2">
        <v>0.6</v>
      </c>
      <c r="H419" s="16">
        <v>0.61</v>
      </c>
      <c r="I419" s="16"/>
      <c r="J419" s="16">
        <f t="shared" si="54"/>
        <v>1.0000000000000009E-2</v>
      </c>
      <c r="K419" s="16"/>
      <c r="L419" s="355">
        <f t="shared" si="55"/>
        <v>3.2261146496815289</v>
      </c>
      <c r="AB419" s="11">
        <v>325</v>
      </c>
      <c r="AC419" s="11">
        <v>60.49</v>
      </c>
      <c r="AD419" s="11">
        <v>124.41</v>
      </c>
      <c r="AE419" s="11">
        <v>30.92</v>
      </c>
      <c r="AF419" s="11">
        <v>45.48</v>
      </c>
      <c r="AG419" s="346">
        <v>0.7</v>
      </c>
      <c r="AH419" s="11">
        <v>0.68</v>
      </c>
      <c r="AJ419" s="16">
        <f t="shared" si="60"/>
        <v>-1.9999999999999907E-2</v>
      </c>
      <c r="AK419" s="16"/>
      <c r="AL419" s="355">
        <f t="shared" si="61"/>
        <v>9.8471337579617835</v>
      </c>
      <c r="AO419" s="11">
        <v>64</v>
      </c>
      <c r="AP419" s="11">
        <v>62.96</v>
      </c>
      <c r="AQ419" s="11">
        <v>102.38</v>
      </c>
      <c r="AR419" s="11">
        <v>35.32</v>
      </c>
      <c r="AS419" s="11">
        <v>42.47</v>
      </c>
      <c r="AT419" s="346">
        <v>0.78</v>
      </c>
      <c r="AU419" s="16">
        <v>0.83</v>
      </c>
      <c r="AW419" s="16">
        <f t="shared" si="58"/>
        <v>4.9999999999999933E-2</v>
      </c>
      <c r="AX419" s="16"/>
      <c r="AY419" s="355">
        <f t="shared" si="59"/>
        <v>11.248407643312101</v>
      </c>
    </row>
    <row r="420" spans="2:51" x14ac:dyDescent="0.25">
      <c r="B420" s="16">
        <v>319</v>
      </c>
      <c r="C420" s="16">
        <v>6.04</v>
      </c>
      <c r="D420" s="16">
        <v>28.8</v>
      </c>
      <c r="E420" s="16">
        <v>10.14</v>
      </c>
      <c r="F420" s="16">
        <v>20.86</v>
      </c>
      <c r="G420" s="2">
        <v>0.46</v>
      </c>
      <c r="H420" s="16">
        <v>0.49</v>
      </c>
      <c r="I420" s="16"/>
      <c r="J420" s="16">
        <f t="shared" si="54"/>
        <v>2.9999999999999971E-2</v>
      </c>
      <c r="K420" s="16"/>
      <c r="L420" s="355">
        <f t="shared" si="55"/>
        <v>3.2292993630573248</v>
      </c>
      <c r="N420" s="186" t="s">
        <v>19</v>
      </c>
      <c r="O420" s="11" t="s">
        <v>3</v>
      </c>
      <c r="P420" s="11" t="s">
        <v>4</v>
      </c>
      <c r="Q420" s="11" t="s">
        <v>5</v>
      </c>
      <c r="R420" s="11" t="s">
        <v>6</v>
      </c>
      <c r="S420" s="11" t="s">
        <v>7</v>
      </c>
      <c r="T420" s="346" t="s">
        <v>8</v>
      </c>
      <c r="U420" s="11" t="s">
        <v>9</v>
      </c>
      <c r="W420" s="16" t="s">
        <v>245</v>
      </c>
      <c r="X420" s="16"/>
      <c r="Y420" s="2" t="s">
        <v>167</v>
      </c>
      <c r="AB420" s="11">
        <v>316</v>
      </c>
      <c r="AC420" s="11">
        <v>63.96</v>
      </c>
      <c r="AD420" s="11">
        <v>129.03</v>
      </c>
      <c r="AE420" s="11">
        <v>30.98</v>
      </c>
      <c r="AF420" s="11">
        <v>43.61</v>
      </c>
      <c r="AG420" s="346">
        <v>0.7</v>
      </c>
      <c r="AH420" s="11">
        <v>0.71</v>
      </c>
      <c r="AJ420" s="16">
        <f t="shared" si="60"/>
        <v>1.0000000000000009E-2</v>
      </c>
      <c r="AK420" s="16"/>
      <c r="AL420" s="355">
        <f t="shared" si="61"/>
        <v>9.8662420382165603</v>
      </c>
      <c r="AO420" s="11">
        <v>213</v>
      </c>
      <c r="AP420" s="11">
        <v>75.88</v>
      </c>
      <c r="AQ420" s="11">
        <v>135.05000000000001</v>
      </c>
      <c r="AR420" s="11">
        <v>36.78</v>
      </c>
      <c r="AS420" s="11">
        <v>47.45</v>
      </c>
      <c r="AT420" s="346">
        <v>0.75</v>
      </c>
      <c r="AU420" s="16">
        <v>0.78</v>
      </c>
      <c r="AW420" s="16">
        <f t="shared" si="58"/>
        <v>3.0000000000000027E-2</v>
      </c>
      <c r="AX420" s="16"/>
      <c r="AY420" s="355">
        <f t="shared" si="59"/>
        <v>11.713375796178344</v>
      </c>
    </row>
    <row r="421" spans="2:51" x14ac:dyDescent="0.25">
      <c r="B421" s="16">
        <v>216</v>
      </c>
      <c r="C421" s="16">
        <v>6.4</v>
      </c>
      <c r="D421" s="16">
        <v>29.42</v>
      </c>
      <c r="E421" s="16">
        <v>10.16</v>
      </c>
      <c r="F421" s="16">
        <v>20.3</v>
      </c>
      <c r="G421" s="2">
        <v>0.47</v>
      </c>
      <c r="H421" s="16">
        <v>0.5</v>
      </c>
      <c r="I421" s="16"/>
      <c r="J421" s="16">
        <f t="shared" si="54"/>
        <v>3.0000000000000027E-2</v>
      </c>
      <c r="K421" s="16"/>
      <c r="L421" s="355">
        <f t="shared" si="55"/>
        <v>3.2356687898089169</v>
      </c>
      <c r="N421" s="187" t="s">
        <v>228</v>
      </c>
      <c r="O421" s="11">
        <v>350</v>
      </c>
      <c r="P421" s="11">
        <v>0.77</v>
      </c>
      <c r="Q421" s="11">
        <v>7.11</v>
      </c>
      <c r="R421" s="11">
        <v>3.19</v>
      </c>
      <c r="S421" s="11">
        <v>9.9700000000000006</v>
      </c>
      <c r="T421" s="346">
        <v>0.33</v>
      </c>
      <c r="U421" s="11">
        <v>0.32</v>
      </c>
      <c r="W421" s="16">
        <f t="shared" ref="W421:W484" si="62">U421-T421</f>
        <v>-1.0000000000000009E-2</v>
      </c>
      <c r="X421" s="16"/>
      <c r="Y421" s="355">
        <f t="shared" ref="Y421:Y484" si="63">R421/3.14</f>
        <v>1.0159235668789808</v>
      </c>
      <c r="AB421" s="11">
        <v>323</v>
      </c>
      <c r="AC421" s="11">
        <v>62.55</v>
      </c>
      <c r="AD421" s="11">
        <v>112.09</v>
      </c>
      <c r="AE421" s="11">
        <v>31.79</v>
      </c>
      <c r="AF421" s="11">
        <v>42.27</v>
      </c>
      <c r="AG421" s="346">
        <v>0.75</v>
      </c>
      <c r="AH421" s="11">
        <v>0.75</v>
      </c>
      <c r="AJ421" s="16">
        <f t="shared" si="60"/>
        <v>0</v>
      </c>
      <c r="AK421" s="16"/>
      <c r="AL421" s="355">
        <f t="shared" si="61"/>
        <v>10.124203821656049</v>
      </c>
      <c r="AO421" s="11">
        <v>216</v>
      </c>
      <c r="AP421" s="11">
        <v>67.819999999999993</v>
      </c>
      <c r="AQ421" s="11">
        <v>105.33</v>
      </c>
      <c r="AR421" s="11">
        <v>37.74</v>
      </c>
      <c r="AS421" s="11">
        <v>45.81</v>
      </c>
      <c r="AT421" s="346">
        <v>0.8</v>
      </c>
      <c r="AU421" s="16">
        <v>0.82</v>
      </c>
      <c r="AW421" s="16">
        <f t="shared" si="58"/>
        <v>1.9999999999999907E-2</v>
      </c>
      <c r="AX421" s="16"/>
      <c r="AY421" s="355">
        <f t="shared" si="59"/>
        <v>12.019108280254777</v>
      </c>
    </row>
    <row r="422" spans="2:51" x14ac:dyDescent="0.25">
      <c r="B422" s="16">
        <v>398</v>
      </c>
      <c r="C422" s="16">
        <v>5.78</v>
      </c>
      <c r="D422" s="16">
        <v>24.54</v>
      </c>
      <c r="E422" s="16">
        <v>10.28</v>
      </c>
      <c r="F422" s="16">
        <v>19.22</v>
      </c>
      <c r="G422" s="2">
        <v>0.49</v>
      </c>
      <c r="H422" s="16">
        <v>0.54</v>
      </c>
      <c r="I422" s="16"/>
      <c r="J422" s="16">
        <f t="shared" si="54"/>
        <v>5.0000000000000044E-2</v>
      </c>
      <c r="K422" s="16"/>
      <c r="L422" s="355">
        <f t="shared" si="55"/>
        <v>3.2738853503184711</v>
      </c>
      <c r="O422" s="11">
        <v>333</v>
      </c>
      <c r="P422" s="11">
        <v>0.63</v>
      </c>
      <c r="Q422" s="11">
        <v>9.64</v>
      </c>
      <c r="R422" s="11">
        <v>3.24</v>
      </c>
      <c r="S422" s="11">
        <v>11.84</v>
      </c>
      <c r="T422" s="346">
        <v>0.26</v>
      </c>
      <c r="U422" s="11">
        <v>0.27</v>
      </c>
      <c r="W422" s="16">
        <f t="shared" si="62"/>
        <v>1.0000000000000009E-2</v>
      </c>
      <c r="X422" s="16"/>
      <c r="Y422" s="355">
        <f t="shared" si="63"/>
        <v>1.0318471337579618</v>
      </c>
      <c r="AB422" s="11">
        <v>94</v>
      </c>
      <c r="AC422" s="11">
        <v>57.26</v>
      </c>
      <c r="AD422" s="11">
        <v>107.09</v>
      </c>
      <c r="AE422" s="11">
        <v>31.97</v>
      </c>
      <c r="AF422" s="11">
        <v>42.15</v>
      </c>
      <c r="AG422" s="346">
        <v>0.73</v>
      </c>
      <c r="AH422" s="11">
        <v>0.76</v>
      </c>
      <c r="AJ422" s="16">
        <f t="shared" si="60"/>
        <v>3.0000000000000027E-2</v>
      </c>
      <c r="AK422" s="16"/>
      <c r="AL422" s="355">
        <f t="shared" si="61"/>
        <v>10.181528662420382</v>
      </c>
      <c r="AO422" s="11">
        <v>140</v>
      </c>
      <c r="AP422" s="11">
        <v>62.58</v>
      </c>
      <c r="AQ422" s="11">
        <v>108.89</v>
      </c>
      <c r="AR422" s="11">
        <v>37.85</v>
      </c>
      <c r="AS422" s="11">
        <v>47.83</v>
      </c>
      <c r="AT422" s="346">
        <v>0.76</v>
      </c>
      <c r="AU422" s="16">
        <v>0.79</v>
      </c>
      <c r="AW422" s="16">
        <f t="shared" si="58"/>
        <v>3.0000000000000027E-2</v>
      </c>
      <c r="AX422" s="16"/>
      <c r="AY422" s="355">
        <f t="shared" si="59"/>
        <v>12.054140127388536</v>
      </c>
    </row>
    <row r="423" spans="2:51" x14ac:dyDescent="0.25">
      <c r="B423" s="16">
        <v>202</v>
      </c>
      <c r="C423" s="16">
        <v>5.86</v>
      </c>
      <c r="D423" s="16">
        <v>18.22</v>
      </c>
      <c r="E423" s="16">
        <v>10.39</v>
      </c>
      <c r="F423" s="16">
        <v>16.93</v>
      </c>
      <c r="G423" s="2">
        <v>0.56999999999999995</v>
      </c>
      <c r="H423" s="16">
        <v>0.61</v>
      </c>
      <c r="I423" s="16"/>
      <c r="J423" s="16">
        <f t="shared" si="54"/>
        <v>4.0000000000000036E-2</v>
      </c>
      <c r="K423" s="16"/>
      <c r="L423" s="355">
        <f t="shared" si="55"/>
        <v>3.3089171974522293</v>
      </c>
      <c r="O423" s="11">
        <v>11</v>
      </c>
      <c r="P423" s="11">
        <v>0.73</v>
      </c>
      <c r="Q423" s="11">
        <v>4.5999999999999996</v>
      </c>
      <c r="R423" s="11">
        <v>3.25</v>
      </c>
      <c r="S423" s="11">
        <v>7.94</v>
      </c>
      <c r="T423" s="346">
        <v>0.4</v>
      </c>
      <c r="U423" s="11">
        <v>0.41</v>
      </c>
      <c r="W423" s="16">
        <f t="shared" si="62"/>
        <v>9.9999999999999534E-3</v>
      </c>
      <c r="X423" s="16"/>
      <c r="Y423" s="355">
        <f t="shared" si="63"/>
        <v>1.0350318471337578</v>
      </c>
      <c r="AB423" s="11">
        <v>133</v>
      </c>
      <c r="AC423" s="11">
        <v>71.67</v>
      </c>
      <c r="AD423" s="11">
        <v>105.11</v>
      </c>
      <c r="AE423" s="11">
        <v>32.299999999999997</v>
      </c>
      <c r="AF423" s="11">
        <v>39.81</v>
      </c>
      <c r="AG423" s="346">
        <v>0.83</v>
      </c>
      <c r="AH423" s="11">
        <v>0.81</v>
      </c>
      <c r="AJ423" s="16">
        <f t="shared" si="60"/>
        <v>-1.9999999999999907E-2</v>
      </c>
      <c r="AK423" s="16"/>
      <c r="AL423" s="355">
        <f t="shared" si="61"/>
        <v>10.286624203821654</v>
      </c>
      <c r="AO423" s="11">
        <v>120</v>
      </c>
      <c r="AP423" s="11">
        <v>78.069999999999993</v>
      </c>
      <c r="AQ423" s="11">
        <v>111.42</v>
      </c>
      <c r="AR423" s="11">
        <v>38.049999999999997</v>
      </c>
      <c r="AS423" s="11">
        <v>46.35</v>
      </c>
      <c r="AT423" s="346">
        <v>0.84</v>
      </c>
      <c r="AU423" s="16">
        <v>0.82</v>
      </c>
      <c r="AW423" s="16">
        <f t="shared" si="58"/>
        <v>-2.0000000000000018E-2</v>
      </c>
      <c r="AX423" s="16"/>
      <c r="AY423" s="355">
        <f t="shared" si="59"/>
        <v>12.117834394904458</v>
      </c>
    </row>
    <row r="424" spans="2:51" x14ac:dyDescent="0.25">
      <c r="B424" s="16">
        <v>137</v>
      </c>
      <c r="C424" s="16">
        <v>6.39</v>
      </c>
      <c r="D424" s="16">
        <v>22.24</v>
      </c>
      <c r="E424" s="16">
        <v>10.44</v>
      </c>
      <c r="F424" s="16">
        <v>18.600000000000001</v>
      </c>
      <c r="G424" s="2">
        <v>0.54</v>
      </c>
      <c r="H424" s="16">
        <v>0.56000000000000005</v>
      </c>
      <c r="I424" s="16"/>
      <c r="J424" s="16">
        <f t="shared" si="54"/>
        <v>2.0000000000000018E-2</v>
      </c>
      <c r="K424" s="16"/>
      <c r="L424" s="355">
        <f t="shared" si="55"/>
        <v>3.3248407643312099</v>
      </c>
      <c r="O424" s="11">
        <v>426</v>
      </c>
      <c r="P424" s="11">
        <v>0.83</v>
      </c>
      <c r="Q424" s="11">
        <v>15.98</v>
      </c>
      <c r="R424" s="11">
        <v>3.32</v>
      </c>
      <c r="S424" s="11">
        <v>15.23</v>
      </c>
      <c r="T424" s="346">
        <v>0.23</v>
      </c>
      <c r="U424" s="11">
        <v>0.22</v>
      </c>
      <c r="W424" s="16">
        <f t="shared" si="62"/>
        <v>-1.0000000000000009E-2</v>
      </c>
      <c r="X424" s="16"/>
      <c r="Y424" s="355">
        <f t="shared" si="63"/>
        <v>1.0573248407643312</v>
      </c>
      <c r="AB424" s="11">
        <v>218</v>
      </c>
      <c r="AC424" s="11">
        <v>63.91</v>
      </c>
      <c r="AD424" s="11">
        <v>156.38999999999999</v>
      </c>
      <c r="AE424" s="11">
        <v>32.68</v>
      </c>
      <c r="AF424" s="11">
        <v>51.71</v>
      </c>
      <c r="AG424" s="346">
        <v>0.64</v>
      </c>
      <c r="AH424" s="11">
        <v>0.63</v>
      </c>
      <c r="AJ424" s="16">
        <f t="shared" si="60"/>
        <v>-1.0000000000000009E-2</v>
      </c>
      <c r="AK424" s="16"/>
      <c r="AL424" s="355">
        <f t="shared" si="61"/>
        <v>10.407643312101911</v>
      </c>
      <c r="AO424" s="11">
        <v>96</v>
      </c>
      <c r="AP424" s="11">
        <v>93.38</v>
      </c>
      <c r="AQ424" s="11">
        <v>135.71</v>
      </c>
      <c r="AR424" s="11">
        <v>39.56</v>
      </c>
      <c r="AS424" s="11">
        <v>47.25</v>
      </c>
      <c r="AT424" s="346">
        <v>0.83</v>
      </c>
      <c r="AU424" s="16">
        <v>0.84</v>
      </c>
      <c r="AW424" s="16">
        <f t="shared" si="58"/>
        <v>1.0000000000000009E-2</v>
      </c>
      <c r="AX424" s="16"/>
      <c r="AY424" s="355">
        <f t="shared" si="59"/>
        <v>12.598726114649681</v>
      </c>
    </row>
    <row r="425" spans="2:51" x14ac:dyDescent="0.25">
      <c r="B425" s="16">
        <v>444</v>
      </c>
      <c r="C425" s="16">
        <v>6.33</v>
      </c>
      <c r="D425" s="16">
        <v>18.88</v>
      </c>
      <c r="E425" s="16">
        <v>10.47</v>
      </c>
      <c r="F425" s="16">
        <v>17.29</v>
      </c>
      <c r="G425" s="2">
        <v>0.57999999999999996</v>
      </c>
      <c r="H425" s="16">
        <v>0.61</v>
      </c>
      <c r="I425" s="16"/>
      <c r="J425" s="16">
        <f t="shared" si="54"/>
        <v>3.0000000000000027E-2</v>
      </c>
      <c r="K425" s="16"/>
      <c r="L425" s="355">
        <f t="shared" si="55"/>
        <v>3.3343949044585988</v>
      </c>
      <c r="O425" s="11">
        <v>1</v>
      </c>
      <c r="P425" s="11">
        <v>0.76</v>
      </c>
      <c r="Q425" s="11">
        <v>25.7</v>
      </c>
      <c r="R425" s="11">
        <v>3.43</v>
      </c>
      <c r="S425" s="11">
        <v>20.190000000000001</v>
      </c>
      <c r="T425" s="346">
        <v>0.17</v>
      </c>
      <c r="U425" s="11">
        <v>0.17</v>
      </c>
      <c r="W425" s="16">
        <f t="shared" si="62"/>
        <v>0</v>
      </c>
      <c r="X425" s="16"/>
      <c r="Y425" s="355">
        <f t="shared" si="63"/>
        <v>1.0923566878980893</v>
      </c>
      <c r="AB425" s="11">
        <v>361</v>
      </c>
      <c r="AC425" s="11">
        <v>90.28</v>
      </c>
      <c r="AD425" s="11">
        <v>171.88</v>
      </c>
      <c r="AE425" s="11">
        <v>36.79</v>
      </c>
      <c r="AF425" s="11">
        <v>50.04</v>
      </c>
      <c r="AG425" s="346">
        <v>0.72</v>
      </c>
      <c r="AH425" s="11">
        <v>0.74</v>
      </c>
      <c r="AJ425" s="16">
        <f t="shared" si="60"/>
        <v>2.0000000000000018E-2</v>
      </c>
      <c r="AK425" s="16"/>
      <c r="AL425" s="355">
        <f t="shared" si="61"/>
        <v>11.716560509554139</v>
      </c>
      <c r="AO425" s="11">
        <v>217</v>
      </c>
      <c r="AP425" s="11">
        <v>92.49</v>
      </c>
      <c r="AQ425" s="11">
        <v>117.77</v>
      </c>
      <c r="AR425" s="11">
        <v>39.57</v>
      </c>
      <c r="AS425" s="11">
        <v>47.18</v>
      </c>
      <c r="AT425" s="346">
        <v>0.89</v>
      </c>
      <c r="AU425" s="16">
        <v>0.84</v>
      </c>
      <c r="AW425" s="16">
        <f t="shared" si="58"/>
        <v>-5.0000000000000044E-2</v>
      </c>
      <c r="AX425" s="16"/>
      <c r="AY425" s="355">
        <f t="shared" si="59"/>
        <v>12.601910828025478</v>
      </c>
    </row>
    <row r="426" spans="2:51" x14ac:dyDescent="0.25">
      <c r="B426" s="16">
        <v>568</v>
      </c>
      <c r="C426" s="16">
        <v>7.64</v>
      </c>
      <c r="D426" s="16">
        <v>15.84</v>
      </c>
      <c r="E426" s="16">
        <v>10.5</v>
      </c>
      <c r="F426" s="16">
        <v>14.91</v>
      </c>
      <c r="G426" s="2">
        <v>0.69</v>
      </c>
      <c r="H426" s="16">
        <v>0.7</v>
      </c>
      <c r="I426" s="16"/>
      <c r="J426" s="16">
        <f t="shared" si="54"/>
        <v>1.0000000000000009E-2</v>
      </c>
      <c r="K426" s="16"/>
      <c r="L426" s="355">
        <f t="shared" si="55"/>
        <v>3.3439490445859872</v>
      </c>
      <c r="O426" s="11">
        <v>228</v>
      </c>
      <c r="P426" s="11">
        <v>0.85</v>
      </c>
      <c r="Q426" s="11">
        <v>8.65</v>
      </c>
      <c r="R426" s="11">
        <v>3.43</v>
      </c>
      <c r="S426" s="11">
        <v>10.91</v>
      </c>
      <c r="T426" s="346">
        <v>0.31</v>
      </c>
      <c r="U426" s="11">
        <v>0.31</v>
      </c>
      <c r="W426" s="16">
        <f t="shared" si="62"/>
        <v>0</v>
      </c>
      <c r="X426" s="16"/>
      <c r="Y426" s="355">
        <f t="shared" si="63"/>
        <v>1.0923566878980893</v>
      </c>
      <c r="AO426" s="11">
        <v>461</v>
      </c>
      <c r="AP426" s="11">
        <v>109.2</v>
      </c>
      <c r="AQ426" s="11">
        <v>175.46</v>
      </c>
      <c r="AR426" s="11">
        <v>40.15</v>
      </c>
      <c r="AS426" s="11">
        <v>52.82</v>
      </c>
      <c r="AT426" s="346">
        <v>0.79</v>
      </c>
      <c r="AU426" s="16">
        <v>0.76</v>
      </c>
      <c r="AW426" s="16">
        <f t="shared" si="58"/>
        <v>-3.0000000000000027E-2</v>
      </c>
      <c r="AX426" s="16"/>
      <c r="AY426" s="355">
        <f t="shared" si="59"/>
        <v>12.786624203821654</v>
      </c>
    </row>
    <row r="427" spans="2:51" x14ac:dyDescent="0.25">
      <c r="B427" s="16">
        <v>606</v>
      </c>
      <c r="C427" s="16">
        <v>6.28</v>
      </c>
      <c r="D427" s="16">
        <v>24.83</v>
      </c>
      <c r="E427" s="16">
        <v>10.52</v>
      </c>
      <c r="F427" s="16">
        <v>19.16</v>
      </c>
      <c r="G427" s="2">
        <v>0.5</v>
      </c>
      <c r="H427" s="16">
        <v>0.55000000000000004</v>
      </c>
      <c r="I427" s="16"/>
      <c r="J427" s="16">
        <f t="shared" si="54"/>
        <v>5.0000000000000044E-2</v>
      </c>
      <c r="K427" s="16"/>
      <c r="L427" s="355">
        <f t="shared" si="55"/>
        <v>3.3503184713375793</v>
      </c>
      <c r="O427" s="11">
        <v>281</v>
      </c>
      <c r="P427" s="11">
        <v>0.88</v>
      </c>
      <c r="Q427" s="11">
        <v>5.89</v>
      </c>
      <c r="R427" s="11">
        <v>3.5</v>
      </c>
      <c r="S427" s="11">
        <v>8.98</v>
      </c>
      <c r="T427" s="346">
        <v>0.39</v>
      </c>
      <c r="U427" s="11">
        <v>0.39</v>
      </c>
      <c r="W427" s="16">
        <f t="shared" si="62"/>
        <v>0</v>
      </c>
      <c r="X427" s="16"/>
      <c r="Y427" s="355">
        <f t="shared" si="63"/>
        <v>1.1146496815286624</v>
      </c>
      <c r="AA427" s="186" t="s">
        <v>20</v>
      </c>
      <c r="AB427" s="11" t="s">
        <v>3</v>
      </c>
      <c r="AC427" s="11" t="s">
        <v>4</v>
      </c>
      <c r="AD427" s="11" t="s">
        <v>5</v>
      </c>
      <c r="AE427" s="11" t="s">
        <v>6</v>
      </c>
      <c r="AF427" s="11" t="s">
        <v>7</v>
      </c>
      <c r="AG427" s="346" t="s">
        <v>8</v>
      </c>
      <c r="AH427" s="11" t="s">
        <v>9</v>
      </c>
      <c r="AJ427" s="16" t="s">
        <v>245</v>
      </c>
      <c r="AK427" s="16"/>
      <c r="AL427" s="2" t="s">
        <v>167</v>
      </c>
      <c r="AO427" s="11">
        <v>214</v>
      </c>
      <c r="AP427" s="11">
        <v>105.15</v>
      </c>
      <c r="AQ427" s="11">
        <v>166.84</v>
      </c>
      <c r="AR427" s="11">
        <v>42.11</v>
      </c>
      <c r="AS427" s="11">
        <v>54.07</v>
      </c>
      <c r="AT427" s="346">
        <v>0.79</v>
      </c>
      <c r="AU427" s="16">
        <v>0.78</v>
      </c>
      <c r="AW427" s="16">
        <f t="shared" si="58"/>
        <v>-1.0000000000000009E-2</v>
      </c>
      <c r="AX427" s="16"/>
      <c r="AY427" s="355">
        <f t="shared" si="59"/>
        <v>13.410828025477706</v>
      </c>
    </row>
    <row r="428" spans="2:51" x14ac:dyDescent="0.25">
      <c r="B428" s="16">
        <v>419</v>
      </c>
      <c r="C428" s="16">
        <v>6.69</v>
      </c>
      <c r="D428" s="16">
        <v>14.18</v>
      </c>
      <c r="E428" s="16">
        <v>10.54</v>
      </c>
      <c r="F428" s="16">
        <v>14.79</v>
      </c>
      <c r="G428" s="2">
        <v>0.69</v>
      </c>
      <c r="H428" s="16">
        <v>0.71</v>
      </c>
      <c r="I428" s="16"/>
      <c r="J428" s="16">
        <f t="shared" si="54"/>
        <v>2.0000000000000018E-2</v>
      </c>
      <c r="K428" s="16"/>
      <c r="L428" s="355">
        <f t="shared" si="55"/>
        <v>3.3566878980891715</v>
      </c>
      <c r="O428" s="11">
        <v>520</v>
      </c>
      <c r="P428" s="11">
        <v>0.91</v>
      </c>
      <c r="Q428" s="11">
        <v>4.1100000000000003</v>
      </c>
      <c r="R428" s="11">
        <v>3.5</v>
      </c>
      <c r="S428" s="11">
        <v>7.59</v>
      </c>
      <c r="T428" s="346">
        <v>0.47</v>
      </c>
      <c r="U428" s="11">
        <v>0.46</v>
      </c>
      <c r="W428" s="16">
        <f t="shared" si="62"/>
        <v>-9.9999999999999534E-3</v>
      </c>
      <c r="X428" s="16"/>
      <c r="Y428" s="355">
        <f t="shared" si="63"/>
        <v>1.1146496815286624</v>
      </c>
      <c r="AA428" s="187" t="s">
        <v>236</v>
      </c>
      <c r="AB428" s="11">
        <v>407</v>
      </c>
      <c r="AC428" s="11">
        <v>1.98</v>
      </c>
      <c r="AD428" s="11">
        <v>9.98</v>
      </c>
      <c r="AE428" s="11">
        <v>5.22</v>
      </c>
      <c r="AF428" s="11">
        <v>11.72</v>
      </c>
      <c r="AG428" s="346">
        <v>0.45</v>
      </c>
      <c r="AH428" s="11">
        <v>0.45</v>
      </c>
      <c r="AJ428" s="16">
        <f t="shared" ref="AJ428:AJ491" si="64">AH428-AG428</f>
        <v>0</v>
      </c>
      <c r="AK428" s="16"/>
      <c r="AL428" s="355">
        <f t="shared" ref="AL428:AL491" si="65">AE428/3.14</f>
        <v>1.6624203821656049</v>
      </c>
    </row>
    <row r="429" spans="2:51" x14ac:dyDescent="0.25">
      <c r="B429" s="16">
        <v>107</v>
      </c>
      <c r="C429" s="16">
        <v>6.81</v>
      </c>
      <c r="D429" s="16">
        <v>16.350000000000001</v>
      </c>
      <c r="E429" s="16">
        <v>10.61</v>
      </c>
      <c r="F429" s="16">
        <v>15.76</v>
      </c>
      <c r="G429" s="2">
        <v>0.65</v>
      </c>
      <c r="H429" s="16">
        <v>0.67</v>
      </c>
      <c r="I429" s="16"/>
      <c r="J429" s="16">
        <f t="shared" si="54"/>
        <v>2.0000000000000018E-2</v>
      </c>
      <c r="K429" s="16"/>
      <c r="L429" s="355">
        <f t="shared" si="55"/>
        <v>3.378980891719745</v>
      </c>
      <c r="O429" s="11">
        <v>130</v>
      </c>
      <c r="P429" s="11">
        <v>0.92</v>
      </c>
      <c r="Q429" s="11">
        <v>10.039999999999999</v>
      </c>
      <c r="R429" s="11">
        <v>3.52</v>
      </c>
      <c r="S429" s="11">
        <v>12.19</v>
      </c>
      <c r="T429" s="346">
        <v>0.3</v>
      </c>
      <c r="U429" s="11">
        <v>0.28999999999999998</v>
      </c>
      <c r="W429" s="16">
        <f t="shared" si="62"/>
        <v>-1.0000000000000009E-2</v>
      </c>
      <c r="X429" s="16"/>
      <c r="Y429" s="355">
        <f t="shared" si="63"/>
        <v>1.1210191082802548</v>
      </c>
      <c r="AB429" s="11">
        <v>338</v>
      </c>
      <c r="AC429" s="11">
        <v>2.11</v>
      </c>
      <c r="AD429" s="11">
        <v>12.21</v>
      </c>
      <c r="AE429" s="11">
        <v>5.57</v>
      </c>
      <c r="AF429" s="11">
        <v>13.16</v>
      </c>
      <c r="AG429" s="346">
        <v>0.42</v>
      </c>
      <c r="AH429" s="11">
        <v>0.42</v>
      </c>
      <c r="AJ429" s="16">
        <f t="shared" si="64"/>
        <v>0</v>
      </c>
      <c r="AK429" s="16"/>
      <c r="AL429" s="355">
        <f t="shared" si="65"/>
        <v>1.7738853503184713</v>
      </c>
      <c r="AN429" s="186" t="s">
        <v>21</v>
      </c>
      <c r="AO429" s="11" t="s">
        <v>3</v>
      </c>
      <c r="AP429" s="11" t="s">
        <v>4</v>
      </c>
      <c r="AQ429" s="11" t="s">
        <v>5</v>
      </c>
      <c r="AR429" s="11" t="s">
        <v>6</v>
      </c>
      <c r="AS429" s="11" t="s">
        <v>7</v>
      </c>
      <c r="AT429" s="346" t="s">
        <v>8</v>
      </c>
      <c r="AU429" s="11" t="s">
        <v>9</v>
      </c>
      <c r="AW429" s="16" t="s">
        <v>245</v>
      </c>
      <c r="AX429" s="16"/>
      <c r="AY429" s="2" t="s">
        <v>167</v>
      </c>
    </row>
    <row r="430" spans="2:51" x14ac:dyDescent="0.25">
      <c r="B430" s="16">
        <v>193</v>
      </c>
      <c r="C430" s="16">
        <v>6.69</v>
      </c>
      <c r="D430" s="16">
        <v>30.33</v>
      </c>
      <c r="E430" s="16">
        <v>10.79</v>
      </c>
      <c r="F430" s="16">
        <v>21.65</v>
      </c>
      <c r="G430" s="2">
        <v>0.47</v>
      </c>
      <c r="H430" s="16">
        <v>0.5</v>
      </c>
      <c r="I430" s="16"/>
      <c r="J430" s="16">
        <f t="shared" si="54"/>
        <v>3.0000000000000027E-2</v>
      </c>
      <c r="K430" s="16"/>
      <c r="L430" s="355">
        <f t="shared" si="55"/>
        <v>3.436305732484076</v>
      </c>
      <c r="O430" s="11">
        <v>148</v>
      </c>
      <c r="P430" s="11">
        <v>0.9</v>
      </c>
      <c r="Q430" s="11">
        <v>6.16</v>
      </c>
      <c r="R430" s="11">
        <v>3.56</v>
      </c>
      <c r="S430" s="11">
        <v>9.2899999999999991</v>
      </c>
      <c r="T430" s="346">
        <v>0.38</v>
      </c>
      <c r="U430" s="11">
        <v>0.38</v>
      </c>
      <c r="W430" s="16">
        <f t="shared" si="62"/>
        <v>0</v>
      </c>
      <c r="X430" s="16"/>
      <c r="Y430" s="355">
        <f t="shared" si="63"/>
        <v>1.1337579617834395</v>
      </c>
      <c r="AB430" s="11">
        <v>242</v>
      </c>
      <c r="AC430" s="11">
        <v>2.09</v>
      </c>
      <c r="AD430" s="11">
        <v>11.27</v>
      </c>
      <c r="AE430" s="11">
        <v>5.71</v>
      </c>
      <c r="AF430" s="11">
        <v>13.69</v>
      </c>
      <c r="AG430" s="346">
        <v>0.43</v>
      </c>
      <c r="AH430" s="11">
        <v>0.42</v>
      </c>
      <c r="AJ430" s="16">
        <f t="shared" si="64"/>
        <v>-1.0000000000000009E-2</v>
      </c>
      <c r="AK430" s="16"/>
      <c r="AL430" s="355">
        <f t="shared" si="65"/>
        <v>1.8184713375796178</v>
      </c>
      <c r="AN430" s="187" t="s">
        <v>240</v>
      </c>
      <c r="AO430" s="11">
        <v>261</v>
      </c>
      <c r="AP430" s="11">
        <v>0.79</v>
      </c>
      <c r="AQ430" s="11">
        <v>4.4400000000000004</v>
      </c>
      <c r="AR430" s="11">
        <v>3.37</v>
      </c>
      <c r="AS430" s="11">
        <v>8.1</v>
      </c>
      <c r="AT430" s="346">
        <v>0.42</v>
      </c>
      <c r="AU430" s="11">
        <v>0.42</v>
      </c>
      <c r="AV430" s="11"/>
      <c r="AW430" s="16">
        <f t="shared" ref="AW430:AW493" si="66">AU430-AT430</f>
        <v>0</v>
      </c>
      <c r="AX430" s="16"/>
      <c r="AY430" s="355">
        <f t="shared" ref="AY430:AY493" si="67">AR430/3.14</f>
        <v>1.0732484076433122</v>
      </c>
    </row>
    <row r="431" spans="2:51" x14ac:dyDescent="0.25">
      <c r="B431" s="16">
        <v>554</v>
      </c>
      <c r="C431" s="16">
        <v>7.25</v>
      </c>
      <c r="D431" s="16">
        <v>22.78</v>
      </c>
      <c r="E431" s="16">
        <v>10.8</v>
      </c>
      <c r="F431" s="16">
        <v>18.47</v>
      </c>
      <c r="G431" s="2">
        <v>0.56000000000000005</v>
      </c>
      <c r="H431" s="16">
        <v>0.57999999999999996</v>
      </c>
      <c r="I431" s="16"/>
      <c r="J431" s="16">
        <f t="shared" si="54"/>
        <v>1.9999999999999907E-2</v>
      </c>
      <c r="K431" s="16"/>
      <c r="L431" s="355">
        <f t="shared" si="55"/>
        <v>3.4394904458598727</v>
      </c>
      <c r="O431" s="11">
        <v>337</v>
      </c>
      <c r="P431" s="11">
        <v>0.81</v>
      </c>
      <c r="Q431" s="11">
        <v>13.62</v>
      </c>
      <c r="R431" s="11">
        <v>3.56</v>
      </c>
      <c r="S431" s="11">
        <v>13.82</v>
      </c>
      <c r="T431" s="346">
        <v>0.24</v>
      </c>
      <c r="U431" s="11">
        <v>0.26</v>
      </c>
      <c r="W431" s="16">
        <f t="shared" si="62"/>
        <v>2.0000000000000018E-2</v>
      </c>
      <c r="X431" s="16"/>
      <c r="Y431" s="355">
        <f t="shared" si="63"/>
        <v>1.1337579617834395</v>
      </c>
      <c r="AB431" s="11">
        <v>382</v>
      </c>
      <c r="AC431" s="11">
        <v>2.35</v>
      </c>
      <c r="AD431" s="11">
        <v>19.53</v>
      </c>
      <c r="AE431" s="11">
        <v>5.71</v>
      </c>
      <c r="AF431" s="11">
        <v>16.940000000000001</v>
      </c>
      <c r="AG431" s="346">
        <v>0.35</v>
      </c>
      <c r="AH431" s="11">
        <v>0.34</v>
      </c>
      <c r="AJ431" s="16">
        <f t="shared" si="64"/>
        <v>-9.9999999999999534E-3</v>
      </c>
      <c r="AK431" s="16"/>
      <c r="AL431" s="355">
        <f t="shared" si="65"/>
        <v>1.8184713375796178</v>
      </c>
      <c r="AO431" s="11">
        <v>215</v>
      </c>
      <c r="AP431" s="11">
        <v>1.33</v>
      </c>
      <c r="AQ431" s="11">
        <v>8.91</v>
      </c>
      <c r="AR431" s="11">
        <v>4.25</v>
      </c>
      <c r="AS431" s="11">
        <v>11.41</v>
      </c>
      <c r="AT431" s="346">
        <v>0.39</v>
      </c>
      <c r="AU431" s="11">
        <v>0.37</v>
      </c>
      <c r="AV431" s="11"/>
      <c r="AW431" s="16">
        <f t="shared" si="66"/>
        <v>-2.0000000000000018E-2</v>
      </c>
      <c r="AX431" s="16"/>
      <c r="AY431" s="355">
        <f t="shared" si="67"/>
        <v>1.3535031847133758</v>
      </c>
    </row>
    <row r="432" spans="2:51" x14ac:dyDescent="0.25">
      <c r="B432" s="16">
        <v>460</v>
      </c>
      <c r="C432" s="16">
        <v>7.32</v>
      </c>
      <c r="D432" s="16">
        <v>24.37</v>
      </c>
      <c r="E432" s="16">
        <v>10.83</v>
      </c>
      <c r="F432" s="16">
        <v>19.47</v>
      </c>
      <c r="G432" s="2">
        <v>0.55000000000000004</v>
      </c>
      <c r="H432" s="16">
        <v>0.56000000000000005</v>
      </c>
      <c r="I432" s="16"/>
      <c r="J432" s="16">
        <f t="shared" si="54"/>
        <v>1.0000000000000009E-2</v>
      </c>
      <c r="K432" s="16"/>
      <c r="L432" s="355">
        <f t="shared" si="55"/>
        <v>3.4490445859872612</v>
      </c>
      <c r="O432" s="11">
        <v>75</v>
      </c>
      <c r="P432" s="11">
        <v>0.9</v>
      </c>
      <c r="Q432" s="11">
        <v>15.34</v>
      </c>
      <c r="R432" s="11">
        <v>3.59</v>
      </c>
      <c r="S432" s="11">
        <v>14.73</v>
      </c>
      <c r="T432" s="346">
        <v>0.24</v>
      </c>
      <c r="U432" s="11">
        <v>0.24</v>
      </c>
      <c r="W432" s="16">
        <f t="shared" si="62"/>
        <v>0</v>
      </c>
      <c r="X432" s="16"/>
      <c r="Y432" s="355">
        <f t="shared" si="63"/>
        <v>1.1433121019108279</v>
      </c>
      <c r="AB432" s="11">
        <v>275</v>
      </c>
      <c r="AC432" s="11">
        <v>2.35</v>
      </c>
      <c r="AD432" s="11">
        <v>19.11</v>
      </c>
      <c r="AE432" s="11">
        <v>6.04</v>
      </c>
      <c r="AF432" s="11">
        <v>16.920000000000002</v>
      </c>
      <c r="AG432" s="346">
        <v>0.35</v>
      </c>
      <c r="AH432" s="11">
        <v>0.36</v>
      </c>
      <c r="AJ432" s="16">
        <f t="shared" si="64"/>
        <v>1.0000000000000009E-2</v>
      </c>
      <c r="AK432" s="16"/>
      <c r="AL432" s="355">
        <f t="shared" si="65"/>
        <v>1.9235668789808917</v>
      </c>
      <c r="AO432" s="11">
        <v>223</v>
      </c>
      <c r="AP432" s="11">
        <v>1.33</v>
      </c>
      <c r="AQ432" s="11">
        <v>11.75</v>
      </c>
      <c r="AR432" s="11">
        <v>4.38</v>
      </c>
      <c r="AS432" s="11">
        <v>13</v>
      </c>
      <c r="AT432" s="346">
        <v>0.34</v>
      </c>
      <c r="AU432" s="11">
        <v>0.34</v>
      </c>
      <c r="AV432" s="11"/>
      <c r="AW432" s="16">
        <f t="shared" si="66"/>
        <v>0</v>
      </c>
      <c r="AX432" s="16"/>
      <c r="AY432" s="355">
        <f t="shared" si="67"/>
        <v>1.394904458598726</v>
      </c>
    </row>
    <row r="433" spans="2:51" x14ac:dyDescent="0.25">
      <c r="B433" s="16">
        <v>226</v>
      </c>
      <c r="C433" s="16">
        <v>7.1</v>
      </c>
      <c r="D433" s="16">
        <v>21.59</v>
      </c>
      <c r="E433" s="16">
        <v>11.04</v>
      </c>
      <c r="F433" s="16">
        <v>18.13</v>
      </c>
      <c r="G433" s="2">
        <v>0.56999999999999995</v>
      </c>
      <c r="H433" s="16">
        <v>0.61</v>
      </c>
      <c r="I433" s="16"/>
      <c r="J433" s="16">
        <f t="shared" si="54"/>
        <v>4.0000000000000036E-2</v>
      </c>
      <c r="K433" s="16"/>
      <c r="L433" s="355">
        <f t="shared" si="55"/>
        <v>3.5159235668789806</v>
      </c>
      <c r="O433" s="11">
        <v>338</v>
      </c>
      <c r="P433" s="11">
        <v>1.08</v>
      </c>
      <c r="Q433" s="11">
        <v>10.19</v>
      </c>
      <c r="R433" s="11">
        <v>3.78</v>
      </c>
      <c r="S433" s="11">
        <v>11.9</v>
      </c>
      <c r="T433" s="346">
        <v>0.33</v>
      </c>
      <c r="U433" s="11">
        <v>0.32</v>
      </c>
      <c r="W433" s="16">
        <f t="shared" si="62"/>
        <v>-1.0000000000000009E-2</v>
      </c>
      <c r="X433" s="16"/>
      <c r="Y433" s="355">
        <f t="shared" si="63"/>
        <v>1.2038216560509554</v>
      </c>
      <c r="AB433" s="11">
        <v>149</v>
      </c>
      <c r="AC433" s="11">
        <v>2.36</v>
      </c>
      <c r="AD433" s="11">
        <v>13.04</v>
      </c>
      <c r="AE433" s="11">
        <v>6.57</v>
      </c>
      <c r="AF433" s="11">
        <v>14.67</v>
      </c>
      <c r="AG433" s="346">
        <v>0.43</v>
      </c>
      <c r="AH433" s="11">
        <v>0.45</v>
      </c>
      <c r="AJ433" s="16">
        <f t="shared" si="64"/>
        <v>2.0000000000000018E-2</v>
      </c>
      <c r="AK433" s="16"/>
      <c r="AL433" s="355">
        <f t="shared" si="65"/>
        <v>2.0923566878980893</v>
      </c>
      <c r="AO433" s="11">
        <v>267</v>
      </c>
      <c r="AP433" s="11">
        <v>1.38</v>
      </c>
      <c r="AQ433" s="11">
        <v>4.84</v>
      </c>
      <c r="AR433" s="11">
        <v>4.4400000000000004</v>
      </c>
      <c r="AS433" s="11">
        <v>8.57</v>
      </c>
      <c r="AT433" s="346">
        <v>0.53</v>
      </c>
      <c r="AU433" s="11">
        <v>0.52</v>
      </c>
      <c r="AV433" s="11"/>
      <c r="AW433" s="16">
        <f t="shared" si="66"/>
        <v>-1.0000000000000009E-2</v>
      </c>
      <c r="AX433" s="16"/>
      <c r="AY433" s="355">
        <f t="shared" si="67"/>
        <v>1.4140127388535033</v>
      </c>
    </row>
    <row r="434" spans="2:51" x14ac:dyDescent="0.25">
      <c r="B434" s="16">
        <v>123</v>
      </c>
      <c r="C434" s="16">
        <v>7.68</v>
      </c>
      <c r="D434" s="16">
        <v>20.75</v>
      </c>
      <c r="E434" s="16">
        <v>11.19</v>
      </c>
      <c r="F434" s="16">
        <v>17.670000000000002</v>
      </c>
      <c r="G434" s="2">
        <v>0.61</v>
      </c>
      <c r="H434" s="16">
        <v>0.63</v>
      </c>
      <c r="I434" s="16"/>
      <c r="J434" s="16">
        <f t="shared" si="54"/>
        <v>2.0000000000000018E-2</v>
      </c>
      <c r="K434" s="16"/>
      <c r="L434" s="355">
        <f t="shared" si="55"/>
        <v>3.5636942675159231</v>
      </c>
      <c r="O434" s="11">
        <v>351</v>
      </c>
      <c r="P434" s="11">
        <v>1.06</v>
      </c>
      <c r="Q434" s="11">
        <v>8.7200000000000006</v>
      </c>
      <c r="R434" s="11">
        <v>3.78</v>
      </c>
      <c r="S434" s="11">
        <v>11.06</v>
      </c>
      <c r="T434" s="346">
        <v>0.35</v>
      </c>
      <c r="U434" s="11">
        <v>0.34</v>
      </c>
      <c r="W434" s="16">
        <f t="shared" si="62"/>
        <v>-9.9999999999999534E-3</v>
      </c>
      <c r="X434" s="16"/>
      <c r="Y434" s="355">
        <f t="shared" si="63"/>
        <v>1.2038216560509554</v>
      </c>
      <c r="AB434" s="11">
        <v>90</v>
      </c>
      <c r="AC434" s="11">
        <v>3.15</v>
      </c>
      <c r="AD434" s="11">
        <v>21.1</v>
      </c>
      <c r="AE434" s="11">
        <v>6.66</v>
      </c>
      <c r="AF434" s="11">
        <v>17.96</v>
      </c>
      <c r="AG434" s="346">
        <v>0.39</v>
      </c>
      <c r="AH434" s="11">
        <v>0.37</v>
      </c>
      <c r="AJ434" s="16">
        <f t="shared" si="64"/>
        <v>-2.0000000000000018E-2</v>
      </c>
      <c r="AK434" s="16"/>
      <c r="AL434" s="355">
        <f t="shared" si="65"/>
        <v>2.1210191082802545</v>
      </c>
      <c r="AO434" s="11">
        <v>155</v>
      </c>
      <c r="AP434" s="11">
        <v>1.28</v>
      </c>
      <c r="AQ434" s="11">
        <v>10.09</v>
      </c>
      <c r="AR434" s="11">
        <v>4.74</v>
      </c>
      <c r="AS434" s="11">
        <v>12.53</v>
      </c>
      <c r="AT434" s="346">
        <v>0.36</v>
      </c>
      <c r="AU434" s="11">
        <v>0.38</v>
      </c>
      <c r="AV434" s="11"/>
      <c r="AW434" s="16">
        <f t="shared" si="66"/>
        <v>2.0000000000000018E-2</v>
      </c>
      <c r="AX434" s="16"/>
      <c r="AY434" s="355">
        <f t="shared" si="67"/>
        <v>1.5095541401273886</v>
      </c>
    </row>
    <row r="435" spans="2:51" x14ac:dyDescent="0.25">
      <c r="B435" s="16">
        <v>119</v>
      </c>
      <c r="C435" s="16">
        <v>7.89</v>
      </c>
      <c r="D435" s="16">
        <v>26.16</v>
      </c>
      <c r="E435" s="16">
        <v>11.4</v>
      </c>
      <c r="F435" s="16">
        <v>19.96</v>
      </c>
      <c r="G435" s="2">
        <v>0.55000000000000004</v>
      </c>
      <c r="H435" s="16">
        <v>0.56999999999999995</v>
      </c>
      <c r="I435" s="16"/>
      <c r="J435" s="16">
        <f t="shared" si="54"/>
        <v>1.9999999999999907E-2</v>
      </c>
      <c r="K435" s="16"/>
      <c r="L435" s="355">
        <f t="shared" si="55"/>
        <v>3.6305732484076434</v>
      </c>
      <c r="O435" s="11">
        <v>328</v>
      </c>
      <c r="P435" s="11">
        <v>1.08</v>
      </c>
      <c r="Q435" s="11">
        <v>19.23</v>
      </c>
      <c r="R435" s="11">
        <v>3.81</v>
      </c>
      <c r="S435" s="11">
        <v>16.45</v>
      </c>
      <c r="T435" s="346">
        <v>0.24</v>
      </c>
      <c r="U435" s="11">
        <v>0.23</v>
      </c>
      <c r="W435" s="16">
        <f t="shared" si="62"/>
        <v>-9.9999999999999811E-3</v>
      </c>
      <c r="X435" s="16"/>
      <c r="Y435" s="355">
        <f t="shared" si="63"/>
        <v>1.213375796178344</v>
      </c>
      <c r="AB435" s="11">
        <v>155</v>
      </c>
      <c r="AC435" s="11">
        <v>3.39</v>
      </c>
      <c r="AD435" s="11">
        <v>18.489999999999998</v>
      </c>
      <c r="AE435" s="11">
        <v>6.88</v>
      </c>
      <c r="AF435" s="11">
        <v>16.29</v>
      </c>
      <c r="AG435" s="346">
        <v>0.43</v>
      </c>
      <c r="AH435" s="11">
        <v>0.42</v>
      </c>
      <c r="AJ435" s="16">
        <f t="shared" si="64"/>
        <v>-1.0000000000000009E-2</v>
      </c>
      <c r="AK435" s="16"/>
      <c r="AL435" s="355">
        <f t="shared" si="65"/>
        <v>2.1910828025477707</v>
      </c>
      <c r="AO435" s="11">
        <v>211</v>
      </c>
      <c r="AP435" s="11">
        <v>1.45</v>
      </c>
      <c r="AQ435" s="11">
        <v>11.36</v>
      </c>
      <c r="AR435" s="11">
        <v>4.83</v>
      </c>
      <c r="AS435" s="11">
        <v>12.66</v>
      </c>
      <c r="AT435" s="346">
        <v>0.36</v>
      </c>
      <c r="AU435" s="11">
        <v>0.38</v>
      </c>
      <c r="AV435" s="11"/>
      <c r="AW435" s="16">
        <f t="shared" si="66"/>
        <v>2.0000000000000018E-2</v>
      </c>
      <c r="AX435" s="16"/>
      <c r="AY435" s="355">
        <f t="shared" si="67"/>
        <v>1.5382165605095541</v>
      </c>
    </row>
    <row r="436" spans="2:51" x14ac:dyDescent="0.25">
      <c r="B436" s="16">
        <v>577</v>
      </c>
      <c r="C436" s="16">
        <v>8.39</v>
      </c>
      <c r="D436" s="16">
        <v>28.06</v>
      </c>
      <c r="E436" s="16">
        <v>11.41</v>
      </c>
      <c r="F436" s="16">
        <v>20.329999999999998</v>
      </c>
      <c r="G436" s="2">
        <v>0.55000000000000004</v>
      </c>
      <c r="H436" s="16">
        <v>0.56000000000000005</v>
      </c>
      <c r="I436" s="16"/>
      <c r="J436" s="16">
        <f t="shared" si="54"/>
        <v>1.0000000000000009E-2</v>
      </c>
      <c r="K436" s="16"/>
      <c r="L436" s="355">
        <f t="shared" si="55"/>
        <v>3.6337579617834392</v>
      </c>
      <c r="O436" s="11">
        <v>294</v>
      </c>
      <c r="P436" s="11">
        <v>1.1499999999999999</v>
      </c>
      <c r="Q436" s="11">
        <v>19.48</v>
      </c>
      <c r="R436" s="11">
        <v>3.87</v>
      </c>
      <c r="S436" s="11">
        <v>16.68</v>
      </c>
      <c r="T436" s="346">
        <v>0.24</v>
      </c>
      <c r="U436" s="11">
        <v>0.23</v>
      </c>
      <c r="W436" s="16">
        <f t="shared" si="62"/>
        <v>-9.9999999999999811E-3</v>
      </c>
      <c r="X436" s="16"/>
      <c r="Y436" s="355">
        <f t="shared" si="63"/>
        <v>1.2324840764331211</v>
      </c>
      <c r="AB436" s="11">
        <v>378</v>
      </c>
      <c r="AC436" s="11">
        <v>2.88</v>
      </c>
      <c r="AD436" s="11">
        <v>18.46</v>
      </c>
      <c r="AE436" s="11">
        <v>6.94</v>
      </c>
      <c r="AF436" s="11">
        <v>16.399999999999999</v>
      </c>
      <c r="AG436" s="346">
        <v>0.39</v>
      </c>
      <c r="AH436" s="11">
        <v>0.42</v>
      </c>
      <c r="AJ436" s="16">
        <f t="shared" si="64"/>
        <v>2.9999999999999971E-2</v>
      </c>
      <c r="AK436" s="16"/>
      <c r="AL436" s="355">
        <f t="shared" si="65"/>
        <v>2.2101910828025479</v>
      </c>
      <c r="AO436" s="11">
        <v>157</v>
      </c>
      <c r="AP436" s="11">
        <v>1.56</v>
      </c>
      <c r="AQ436" s="11">
        <v>18.170000000000002</v>
      </c>
      <c r="AR436" s="11">
        <v>5.03</v>
      </c>
      <c r="AS436" s="11">
        <v>16.809999999999999</v>
      </c>
      <c r="AT436" s="346">
        <v>0.28999999999999998</v>
      </c>
      <c r="AU436" s="11">
        <v>0.3</v>
      </c>
      <c r="AV436" s="11"/>
      <c r="AW436" s="16">
        <f t="shared" si="66"/>
        <v>1.0000000000000009E-2</v>
      </c>
      <c r="AX436" s="16"/>
      <c r="AY436" s="355">
        <f t="shared" si="67"/>
        <v>1.6019108280254777</v>
      </c>
    </row>
    <row r="437" spans="2:51" x14ac:dyDescent="0.25">
      <c r="B437" s="16">
        <v>426</v>
      </c>
      <c r="C437" s="16">
        <v>8.48</v>
      </c>
      <c r="D437" s="16">
        <v>35.83</v>
      </c>
      <c r="E437" s="16">
        <v>11.45</v>
      </c>
      <c r="F437" s="16">
        <v>22.8</v>
      </c>
      <c r="G437" s="2">
        <v>0.49</v>
      </c>
      <c r="H437" s="16">
        <v>0.5</v>
      </c>
      <c r="I437" s="16"/>
      <c r="J437" s="16">
        <f t="shared" ref="J437:J500" si="68">H437-G437</f>
        <v>1.0000000000000009E-2</v>
      </c>
      <c r="K437" s="16"/>
      <c r="L437" s="355">
        <f t="shared" ref="L437:L500" si="69">E437/3.14</f>
        <v>3.6464968152866239</v>
      </c>
      <c r="O437" s="11">
        <v>588</v>
      </c>
      <c r="P437" s="11">
        <v>1.1599999999999999</v>
      </c>
      <c r="Q437" s="11">
        <v>12.54</v>
      </c>
      <c r="R437" s="11">
        <v>3.87</v>
      </c>
      <c r="S437" s="11">
        <v>13.28</v>
      </c>
      <c r="T437" s="346">
        <v>0.3</v>
      </c>
      <c r="U437" s="11">
        <v>0.28999999999999998</v>
      </c>
      <c r="W437" s="16">
        <f t="shared" si="62"/>
        <v>-1.0000000000000009E-2</v>
      </c>
      <c r="X437" s="16"/>
      <c r="Y437" s="355">
        <f t="shared" si="63"/>
        <v>1.2324840764331211</v>
      </c>
      <c r="AB437" s="11">
        <v>366</v>
      </c>
      <c r="AC437" s="11">
        <v>3.5</v>
      </c>
      <c r="AD437" s="11">
        <v>11.5</v>
      </c>
      <c r="AE437" s="11">
        <v>7.28</v>
      </c>
      <c r="AF437" s="11">
        <v>13.19</v>
      </c>
      <c r="AG437" s="346">
        <v>0.55000000000000004</v>
      </c>
      <c r="AH437" s="11">
        <v>0.55000000000000004</v>
      </c>
      <c r="AJ437" s="16">
        <f t="shared" si="64"/>
        <v>0</v>
      </c>
      <c r="AK437" s="16"/>
      <c r="AL437" s="355">
        <f t="shared" si="65"/>
        <v>2.3184713375796178</v>
      </c>
      <c r="AO437" s="11">
        <v>237</v>
      </c>
      <c r="AP437" s="11">
        <v>2.04</v>
      </c>
      <c r="AQ437" s="11">
        <v>15.52</v>
      </c>
      <c r="AR437" s="11">
        <v>5.38</v>
      </c>
      <c r="AS437" s="11">
        <v>15.66</v>
      </c>
      <c r="AT437" s="346">
        <v>0.36</v>
      </c>
      <c r="AU437" s="11">
        <v>0.34</v>
      </c>
      <c r="AV437" s="11"/>
      <c r="AW437" s="16">
        <f t="shared" si="66"/>
        <v>-1.9999999999999962E-2</v>
      </c>
      <c r="AX437" s="16"/>
      <c r="AY437" s="355">
        <f t="shared" si="67"/>
        <v>1.7133757961783438</v>
      </c>
    </row>
    <row r="438" spans="2:51" x14ac:dyDescent="0.25">
      <c r="B438" s="16">
        <v>369</v>
      </c>
      <c r="C438" s="16">
        <v>7.53</v>
      </c>
      <c r="D438" s="16">
        <v>20.84</v>
      </c>
      <c r="E438" s="16">
        <v>11.62</v>
      </c>
      <c r="F438" s="16">
        <v>18.149999999999999</v>
      </c>
      <c r="G438" s="2">
        <v>0.6</v>
      </c>
      <c r="H438" s="16">
        <v>0.64</v>
      </c>
      <c r="I438" s="16"/>
      <c r="J438" s="16">
        <f t="shared" si="68"/>
        <v>4.0000000000000036E-2</v>
      </c>
      <c r="K438" s="16"/>
      <c r="L438" s="355">
        <f t="shared" si="69"/>
        <v>3.7006369426751586</v>
      </c>
      <c r="O438" s="11">
        <v>157</v>
      </c>
      <c r="P438" s="11">
        <v>1.03</v>
      </c>
      <c r="Q438" s="11">
        <v>17.36</v>
      </c>
      <c r="R438" s="11">
        <v>3.9</v>
      </c>
      <c r="S438" s="11">
        <v>16.010000000000002</v>
      </c>
      <c r="T438" s="346">
        <v>0.24</v>
      </c>
      <c r="U438" s="11">
        <v>0.24</v>
      </c>
      <c r="W438" s="16">
        <f t="shared" si="62"/>
        <v>0</v>
      </c>
      <c r="X438" s="16"/>
      <c r="Y438" s="355">
        <f t="shared" si="63"/>
        <v>1.2420382165605095</v>
      </c>
      <c r="AB438" s="11">
        <v>168</v>
      </c>
      <c r="AC438" s="11">
        <v>3.41</v>
      </c>
      <c r="AD438" s="11">
        <v>14.94</v>
      </c>
      <c r="AE438" s="11">
        <v>7.37</v>
      </c>
      <c r="AF438" s="11">
        <v>16.149999999999999</v>
      </c>
      <c r="AG438" s="346">
        <v>0.48</v>
      </c>
      <c r="AH438" s="11">
        <v>0.46</v>
      </c>
      <c r="AJ438" s="16">
        <f t="shared" si="64"/>
        <v>-1.9999999999999962E-2</v>
      </c>
      <c r="AK438" s="16"/>
      <c r="AL438" s="355">
        <f t="shared" si="65"/>
        <v>2.3471337579617835</v>
      </c>
      <c r="AO438" s="11">
        <v>95</v>
      </c>
      <c r="AP438" s="11">
        <v>2.19</v>
      </c>
      <c r="AQ438" s="11">
        <v>9.0500000000000007</v>
      </c>
      <c r="AR438" s="11">
        <v>5.47</v>
      </c>
      <c r="AS438" s="11">
        <v>11.16</v>
      </c>
      <c r="AT438" s="346">
        <v>0.49</v>
      </c>
      <c r="AU438" s="11">
        <v>0.49</v>
      </c>
      <c r="AV438" s="11"/>
      <c r="AW438" s="16">
        <f t="shared" si="66"/>
        <v>0</v>
      </c>
      <c r="AX438" s="16"/>
      <c r="AY438" s="355">
        <f t="shared" si="67"/>
        <v>1.7420382165605095</v>
      </c>
    </row>
    <row r="439" spans="2:51" x14ac:dyDescent="0.25">
      <c r="B439" s="16">
        <v>279</v>
      </c>
      <c r="C439" s="16">
        <v>8.1300000000000008</v>
      </c>
      <c r="D439" s="16">
        <v>22.87</v>
      </c>
      <c r="E439" s="16">
        <v>11.66</v>
      </c>
      <c r="F439" s="16">
        <v>19.04</v>
      </c>
      <c r="G439" s="2">
        <v>0.6</v>
      </c>
      <c r="H439" s="16">
        <v>0.61</v>
      </c>
      <c r="I439" s="16"/>
      <c r="J439" s="16">
        <f t="shared" si="68"/>
        <v>1.0000000000000009E-2</v>
      </c>
      <c r="K439" s="16"/>
      <c r="L439" s="355">
        <f t="shared" si="69"/>
        <v>3.7133757961783438</v>
      </c>
      <c r="O439" s="11">
        <v>444</v>
      </c>
      <c r="P439" s="11">
        <v>0.96</v>
      </c>
      <c r="Q439" s="11">
        <v>8.1300000000000008</v>
      </c>
      <c r="R439" s="11">
        <v>3.94</v>
      </c>
      <c r="S439" s="11">
        <v>11.08</v>
      </c>
      <c r="T439" s="346">
        <v>0.34</v>
      </c>
      <c r="U439" s="11">
        <v>0.36</v>
      </c>
      <c r="W439" s="16">
        <f t="shared" si="62"/>
        <v>1.9999999999999962E-2</v>
      </c>
      <c r="X439" s="16"/>
      <c r="Y439" s="355">
        <f t="shared" si="63"/>
        <v>1.2547770700636942</v>
      </c>
      <c r="AB439" s="11">
        <v>6</v>
      </c>
      <c r="AC439" s="11">
        <v>4.79</v>
      </c>
      <c r="AD439" s="11">
        <v>18.190000000000001</v>
      </c>
      <c r="AE439" s="11">
        <v>8.3800000000000008</v>
      </c>
      <c r="AF439" s="11">
        <v>16.05</v>
      </c>
      <c r="AG439" s="346">
        <v>0.51</v>
      </c>
      <c r="AH439" s="11">
        <v>0.52</v>
      </c>
      <c r="AJ439" s="16">
        <f t="shared" si="64"/>
        <v>1.0000000000000009E-2</v>
      </c>
      <c r="AK439" s="16"/>
      <c r="AL439" s="355">
        <f t="shared" si="65"/>
        <v>2.6687898089171975</v>
      </c>
      <c r="AO439" s="11">
        <v>47</v>
      </c>
      <c r="AP439" s="11">
        <v>2.38</v>
      </c>
      <c r="AQ439" s="11">
        <v>11.6</v>
      </c>
      <c r="AR439" s="11">
        <v>5.78</v>
      </c>
      <c r="AS439" s="11">
        <v>12.72</v>
      </c>
      <c r="AT439" s="346">
        <v>0.45</v>
      </c>
      <c r="AU439" s="11">
        <v>0.45</v>
      </c>
      <c r="AV439" s="11"/>
      <c r="AW439" s="16">
        <f t="shared" si="66"/>
        <v>0</v>
      </c>
      <c r="AX439" s="16"/>
      <c r="AY439" s="355">
        <f t="shared" si="67"/>
        <v>1.8407643312101911</v>
      </c>
    </row>
    <row r="440" spans="2:51" x14ac:dyDescent="0.25">
      <c r="B440" s="16">
        <v>64</v>
      </c>
      <c r="C440" s="21">
        <v>7.1632143264214898</v>
      </c>
      <c r="D440" s="21">
        <v>22.034144068266105</v>
      </c>
      <c r="E440" s="21">
        <v>11.685311685311687</v>
      </c>
      <c r="F440" s="21">
        <v>19.860519860519862</v>
      </c>
      <c r="G440" s="2">
        <v>0.56999999999999995</v>
      </c>
      <c r="H440" s="16">
        <v>0.59</v>
      </c>
      <c r="I440" s="16"/>
      <c r="J440" s="16">
        <f t="shared" si="68"/>
        <v>2.0000000000000018E-2</v>
      </c>
      <c r="K440" s="16"/>
      <c r="L440" s="355">
        <f t="shared" si="69"/>
        <v>3.721436842455951</v>
      </c>
      <c r="O440" s="11">
        <v>515</v>
      </c>
      <c r="P440" s="11">
        <v>1.1299999999999999</v>
      </c>
      <c r="Q440" s="11">
        <v>8.57</v>
      </c>
      <c r="R440" s="11">
        <v>3.94</v>
      </c>
      <c r="S440" s="11">
        <v>10.82</v>
      </c>
      <c r="T440" s="346">
        <v>0.36</v>
      </c>
      <c r="U440" s="11">
        <v>0.36</v>
      </c>
      <c r="W440" s="16">
        <f t="shared" si="62"/>
        <v>0</v>
      </c>
      <c r="X440" s="16"/>
      <c r="Y440" s="355">
        <f t="shared" si="63"/>
        <v>1.2547770700636942</v>
      </c>
      <c r="AB440" s="11">
        <v>136</v>
      </c>
      <c r="AC440" s="11">
        <v>4.9400000000000004</v>
      </c>
      <c r="AD440" s="11">
        <v>22.13</v>
      </c>
      <c r="AE440" s="11">
        <v>8.41</v>
      </c>
      <c r="AF440" s="11">
        <v>18.239999999999998</v>
      </c>
      <c r="AG440" s="346">
        <v>0.47</v>
      </c>
      <c r="AH440" s="11">
        <v>0.46</v>
      </c>
      <c r="AJ440" s="16">
        <f t="shared" si="64"/>
        <v>-9.9999999999999534E-3</v>
      </c>
      <c r="AK440" s="16"/>
      <c r="AL440" s="355">
        <f t="shared" si="65"/>
        <v>2.6783439490445859</v>
      </c>
      <c r="AO440" s="11">
        <v>217</v>
      </c>
      <c r="AP440" s="11">
        <v>1.9</v>
      </c>
      <c r="AQ440" s="11">
        <v>10.79</v>
      </c>
      <c r="AR440" s="11">
        <v>5.8</v>
      </c>
      <c r="AS440" s="11">
        <v>13.12</v>
      </c>
      <c r="AT440" s="346">
        <v>0.42</v>
      </c>
      <c r="AU440" s="11">
        <v>0.44</v>
      </c>
      <c r="AV440" s="11"/>
      <c r="AW440" s="16">
        <f t="shared" si="66"/>
        <v>2.0000000000000018E-2</v>
      </c>
      <c r="AX440" s="16"/>
      <c r="AY440" s="355">
        <f t="shared" si="67"/>
        <v>1.8471337579617833</v>
      </c>
    </row>
    <row r="441" spans="2:51" x14ac:dyDescent="0.25">
      <c r="B441" s="16">
        <v>284</v>
      </c>
      <c r="C441" s="16">
        <v>9.3800000000000008</v>
      </c>
      <c r="D441" s="16">
        <v>31.56</v>
      </c>
      <c r="E441" s="16">
        <v>11.76</v>
      </c>
      <c r="F441" s="16">
        <v>21.27</v>
      </c>
      <c r="G441" s="2">
        <v>0.55000000000000004</v>
      </c>
      <c r="H441" s="16">
        <v>0.55000000000000004</v>
      </c>
      <c r="I441" s="16"/>
      <c r="J441" s="16">
        <f t="shared" si="68"/>
        <v>0</v>
      </c>
      <c r="K441" s="16"/>
      <c r="L441" s="355">
        <f t="shared" si="69"/>
        <v>3.7452229299363053</v>
      </c>
      <c r="O441" s="11">
        <v>229</v>
      </c>
      <c r="P441" s="11">
        <v>1.2</v>
      </c>
      <c r="Q441" s="11">
        <v>9.58</v>
      </c>
      <c r="R441" s="11">
        <v>3.96</v>
      </c>
      <c r="S441" s="11">
        <v>11.48</v>
      </c>
      <c r="T441" s="346">
        <v>0.35</v>
      </c>
      <c r="U441" s="11">
        <v>0.35</v>
      </c>
      <c r="W441" s="16">
        <f t="shared" si="62"/>
        <v>0</v>
      </c>
      <c r="X441" s="16"/>
      <c r="Y441" s="355">
        <f t="shared" si="63"/>
        <v>1.2611464968152866</v>
      </c>
      <c r="AB441" s="11">
        <v>76</v>
      </c>
      <c r="AC441" s="11">
        <v>4.16</v>
      </c>
      <c r="AD441" s="11">
        <v>24.38</v>
      </c>
      <c r="AE441" s="11">
        <v>8.43</v>
      </c>
      <c r="AF441" s="11">
        <v>19.3</v>
      </c>
      <c r="AG441" s="346">
        <v>0.41</v>
      </c>
      <c r="AH441" s="11">
        <v>0.44</v>
      </c>
      <c r="AJ441" s="16">
        <f t="shared" si="64"/>
        <v>3.0000000000000027E-2</v>
      </c>
      <c r="AK441" s="16"/>
      <c r="AL441" s="355">
        <f t="shared" si="65"/>
        <v>2.6847133757961781</v>
      </c>
      <c r="AO441" s="11">
        <v>64</v>
      </c>
      <c r="AP441" s="11">
        <v>2.3199999999999998</v>
      </c>
      <c r="AQ441" s="11">
        <v>12.41</v>
      </c>
      <c r="AR441" s="11">
        <v>5.87</v>
      </c>
      <c r="AS441" s="11">
        <v>13.74</v>
      </c>
      <c r="AT441" s="346">
        <v>0.43</v>
      </c>
      <c r="AU441" s="11">
        <v>0.43</v>
      </c>
      <c r="AV441" s="11"/>
      <c r="AW441" s="16">
        <f t="shared" si="66"/>
        <v>0</v>
      </c>
      <c r="AX441" s="16"/>
      <c r="AY441" s="355">
        <f t="shared" si="67"/>
        <v>1.8694267515923566</v>
      </c>
    </row>
    <row r="442" spans="2:51" x14ac:dyDescent="0.25">
      <c r="B442" s="16">
        <v>274</v>
      </c>
      <c r="C442" s="16">
        <v>9.5</v>
      </c>
      <c r="D442" s="16">
        <v>45</v>
      </c>
      <c r="E442" s="16">
        <v>11.8</v>
      </c>
      <c r="F442" s="16">
        <v>25.73</v>
      </c>
      <c r="G442" s="2">
        <v>0.46</v>
      </c>
      <c r="H442" s="16">
        <v>0.46</v>
      </c>
      <c r="I442" s="16"/>
      <c r="J442" s="16">
        <f t="shared" si="68"/>
        <v>0</v>
      </c>
      <c r="K442" s="16"/>
      <c r="L442" s="355">
        <f t="shared" si="69"/>
        <v>3.7579617834394905</v>
      </c>
      <c r="O442" s="11">
        <v>630</v>
      </c>
      <c r="P442" s="11">
        <v>1.19</v>
      </c>
      <c r="Q442" s="11">
        <v>12.98</v>
      </c>
      <c r="R442" s="11">
        <v>4.03</v>
      </c>
      <c r="S442" s="11">
        <v>14.06</v>
      </c>
      <c r="T442" s="346">
        <v>0.3</v>
      </c>
      <c r="U442" s="11">
        <v>0.28999999999999998</v>
      </c>
      <c r="W442" s="16">
        <f t="shared" si="62"/>
        <v>-1.0000000000000009E-2</v>
      </c>
      <c r="X442" s="16"/>
      <c r="Y442" s="355">
        <f t="shared" si="63"/>
        <v>1.2834394904458599</v>
      </c>
      <c r="AB442" s="11">
        <v>92</v>
      </c>
      <c r="AC442" s="11">
        <v>3.88</v>
      </c>
      <c r="AD442" s="11">
        <v>19.3</v>
      </c>
      <c r="AE442" s="11">
        <v>8.6199999999999992</v>
      </c>
      <c r="AF442" s="11">
        <v>17.89</v>
      </c>
      <c r="AG442" s="346">
        <v>0.45</v>
      </c>
      <c r="AH442" s="11">
        <v>0.48</v>
      </c>
      <c r="AJ442" s="16">
        <f t="shared" si="64"/>
        <v>2.9999999999999971E-2</v>
      </c>
      <c r="AK442" s="16"/>
      <c r="AL442" s="355">
        <f t="shared" si="65"/>
        <v>2.7452229299363053</v>
      </c>
      <c r="AO442" s="11">
        <v>214</v>
      </c>
      <c r="AP442" s="11">
        <v>2.1800000000000002</v>
      </c>
      <c r="AQ442" s="11">
        <v>8.68</v>
      </c>
      <c r="AR442" s="11">
        <v>5.97</v>
      </c>
      <c r="AS442" s="11">
        <v>11.7</v>
      </c>
      <c r="AT442" s="346">
        <v>0.5</v>
      </c>
      <c r="AU442" s="11">
        <v>0.51</v>
      </c>
      <c r="AV442" s="11"/>
      <c r="AW442" s="16">
        <f t="shared" si="66"/>
        <v>1.0000000000000009E-2</v>
      </c>
      <c r="AX442" s="16"/>
      <c r="AY442" s="355">
        <f t="shared" si="67"/>
        <v>1.9012738853503184</v>
      </c>
    </row>
    <row r="443" spans="2:51" x14ac:dyDescent="0.25">
      <c r="B443" s="16">
        <v>569</v>
      </c>
      <c r="C443" s="16">
        <v>7.73</v>
      </c>
      <c r="D443" s="16">
        <v>17.05</v>
      </c>
      <c r="E443" s="16">
        <v>11.84</v>
      </c>
      <c r="F443" s="16">
        <v>16.72</v>
      </c>
      <c r="G443" s="2">
        <v>0.67</v>
      </c>
      <c r="H443" s="16">
        <v>0.71</v>
      </c>
      <c r="I443" s="16"/>
      <c r="J443" s="16">
        <f t="shared" si="68"/>
        <v>3.9999999999999925E-2</v>
      </c>
      <c r="K443" s="16"/>
      <c r="L443" s="355">
        <f t="shared" si="69"/>
        <v>3.7707006369426748</v>
      </c>
      <c r="O443" s="11">
        <v>34</v>
      </c>
      <c r="P443" s="11">
        <v>1.1499999999999999</v>
      </c>
      <c r="Q443" s="11">
        <v>5.31</v>
      </c>
      <c r="R443" s="11">
        <v>4.07</v>
      </c>
      <c r="S443" s="11">
        <v>8.6300000000000008</v>
      </c>
      <c r="T443" s="346">
        <v>0.47</v>
      </c>
      <c r="U443" s="11">
        <v>0.47</v>
      </c>
      <c r="W443" s="16">
        <f t="shared" si="62"/>
        <v>0</v>
      </c>
      <c r="X443" s="16"/>
      <c r="Y443" s="355">
        <f t="shared" si="63"/>
        <v>1.2961783439490446</v>
      </c>
      <c r="AB443" s="11">
        <v>347</v>
      </c>
      <c r="AC443" s="11">
        <v>5.52</v>
      </c>
      <c r="AD443" s="11">
        <v>20.34</v>
      </c>
      <c r="AE443" s="11">
        <v>8.85</v>
      </c>
      <c r="AF443" s="11">
        <v>17.38</v>
      </c>
      <c r="AG443" s="346">
        <v>0.52</v>
      </c>
      <c r="AH443" s="11">
        <v>0.51</v>
      </c>
      <c r="AJ443" s="16">
        <f t="shared" si="64"/>
        <v>-1.0000000000000009E-2</v>
      </c>
      <c r="AK443" s="16"/>
      <c r="AL443" s="355">
        <f t="shared" si="65"/>
        <v>2.8184713375796178</v>
      </c>
      <c r="AO443" s="11">
        <v>226</v>
      </c>
      <c r="AP443" s="11">
        <v>2.14</v>
      </c>
      <c r="AQ443" s="11">
        <v>8.86</v>
      </c>
      <c r="AR443" s="11">
        <v>6.19</v>
      </c>
      <c r="AS443" s="11">
        <v>11.76</v>
      </c>
      <c r="AT443" s="346">
        <v>0.49</v>
      </c>
      <c r="AU443" s="11">
        <v>0.53</v>
      </c>
      <c r="AV443" s="11"/>
      <c r="AW443" s="16">
        <f t="shared" si="66"/>
        <v>4.0000000000000036E-2</v>
      </c>
      <c r="AX443" s="16"/>
      <c r="AY443" s="355">
        <f t="shared" si="67"/>
        <v>1.9713375796178345</v>
      </c>
    </row>
    <row r="444" spans="2:51" x14ac:dyDescent="0.25">
      <c r="B444" s="16">
        <v>394</v>
      </c>
      <c r="C444" s="16">
        <v>8.92</v>
      </c>
      <c r="D444" s="16">
        <v>28.62</v>
      </c>
      <c r="E444" s="16">
        <v>12.14</v>
      </c>
      <c r="F444" s="16">
        <v>20.57</v>
      </c>
      <c r="G444" s="2">
        <v>0.56000000000000005</v>
      </c>
      <c r="H444" s="16">
        <v>0.59</v>
      </c>
      <c r="I444" s="16"/>
      <c r="J444" s="16">
        <f t="shared" si="68"/>
        <v>2.9999999999999916E-2</v>
      </c>
      <c r="K444" s="16"/>
      <c r="L444" s="355">
        <f t="shared" si="69"/>
        <v>3.8662420382165603</v>
      </c>
      <c r="O444" s="11">
        <v>5</v>
      </c>
      <c r="P444" s="11">
        <v>1.1000000000000001</v>
      </c>
      <c r="Q444" s="11">
        <v>10.68</v>
      </c>
      <c r="R444" s="11">
        <v>4.09</v>
      </c>
      <c r="S444" s="11">
        <v>12.44</v>
      </c>
      <c r="T444" s="346">
        <v>0.32</v>
      </c>
      <c r="U444" s="11">
        <v>0.33</v>
      </c>
      <c r="W444" s="16">
        <f t="shared" si="62"/>
        <v>1.0000000000000009E-2</v>
      </c>
      <c r="X444" s="16"/>
      <c r="Y444" s="355">
        <f t="shared" si="63"/>
        <v>1.3025477707006368</v>
      </c>
      <c r="AB444" s="11">
        <v>35</v>
      </c>
      <c r="AC444" s="11">
        <v>5.24</v>
      </c>
      <c r="AD444" s="11">
        <v>22.32</v>
      </c>
      <c r="AE444" s="11">
        <v>8.91</v>
      </c>
      <c r="AF444" s="11">
        <v>18.05</v>
      </c>
      <c r="AG444" s="346">
        <v>0.48</v>
      </c>
      <c r="AH444" s="11">
        <v>0.49</v>
      </c>
      <c r="AJ444" s="16">
        <f t="shared" si="64"/>
        <v>1.0000000000000009E-2</v>
      </c>
      <c r="AK444" s="16"/>
      <c r="AL444" s="355">
        <f t="shared" si="65"/>
        <v>2.8375796178343951</v>
      </c>
      <c r="AO444" s="11">
        <v>118</v>
      </c>
      <c r="AP444" s="11">
        <v>2.8</v>
      </c>
      <c r="AQ444" s="11">
        <v>11.95</v>
      </c>
      <c r="AR444" s="11">
        <v>6.28</v>
      </c>
      <c r="AS444" s="11">
        <v>14.1</v>
      </c>
      <c r="AT444" s="346">
        <v>0.48</v>
      </c>
      <c r="AU444" s="11">
        <v>0.45</v>
      </c>
      <c r="AV444" s="11"/>
      <c r="AW444" s="16">
        <f t="shared" si="66"/>
        <v>-2.9999999999999971E-2</v>
      </c>
      <c r="AX444" s="16"/>
      <c r="AY444" s="355">
        <f t="shared" si="67"/>
        <v>2</v>
      </c>
    </row>
    <row r="445" spans="2:51" x14ac:dyDescent="0.25">
      <c r="B445" s="16">
        <v>152</v>
      </c>
      <c r="C445" s="16">
        <v>8.23</v>
      </c>
      <c r="D445" s="16">
        <v>24.78</v>
      </c>
      <c r="E445" s="16">
        <v>12.15</v>
      </c>
      <c r="F445" s="16">
        <v>19.850000000000001</v>
      </c>
      <c r="G445" s="2">
        <v>0.57999999999999996</v>
      </c>
      <c r="H445" s="16">
        <v>0.61</v>
      </c>
      <c r="I445" s="16"/>
      <c r="J445" s="16">
        <f t="shared" si="68"/>
        <v>3.0000000000000027E-2</v>
      </c>
      <c r="K445" s="16"/>
      <c r="L445" s="355">
        <f t="shared" si="69"/>
        <v>3.8694267515923566</v>
      </c>
      <c r="O445" s="11">
        <v>422</v>
      </c>
      <c r="P445" s="11">
        <v>1.23</v>
      </c>
      <c r="Q445" s="11">
        <v>12.05</v>
      </c>
      <c r="R445" s="11">
        <v>4.16</v>
      </c>
      <c r="S445" s="11">
        <v>12.85</v>
      </c>
      <c r="T445" s="346">
        <v>0.32</v>
      </c>
      <c r="U445" s="11">
        <v>0.32</v>
      </c>
      <c r="W445" s="16">
        <f t="shared" si="62"/>
        <v>0</v>
      </c>
      <c r="X445" s="16"/>
      <c r="Y445" s="355">
        <f t="shared" si="63"/>
        <v>1.3248407643312101</v>
      </c>
      <c r="AB445" s="11">
        <v>108</v>
      </c>
      <c r="AC445" s="11">
        <v>4.71</v>
      </c>
      <c r="AD445" s="11">
        <v>19.37</v>
      </c>
      <c r="AE445" s="11">
        <v>9.0299999999999994</v>
      </c>
      <c r="AF445" s="11">
        <v>17.55</v>
      </c>
      <c r="AG445" s="346">
        <v>0.49</v>
      </c>
      <c r="AH445" s="11">
        <v>0.51</v>
      </c>
      <c r="AJ445" s="16">
        <f t="shared" si="64"/>
        <v>2.0000000000000018E-2</v>
      </c>
      <c r="AK445" s="16"/>
      <c r="AL445" s="355">
        <f t="shared" si="65"/>
        <v>2.8757961783439487</v>
      </c>
      <c r="AO445" s="11">
        <v>29</v>
      </c>
      <c r="AP445" s="11">
        <v>2.5299999999999998</v>
      </c>
      <c r="AQ445" s="11">
        <v>9.56</v>
      </c>
      <c r="AR445" s="11">
        <v>6.37</v>
      </c>
      <c r="AS445" s="11">
        <v>12.32</v>
      </c>
      <c r="AT445" s="346">
        <v>0.51</v>
      </c>
      <c r="AU445" s="11">
        <v>0.52</v>
      </c>
      <c r="AV445" s="11"/>
      <c r="AW445" s="16">
        <f t="shared" si="66"/>
        <v>1.0000000000000009E-2</v>
      </c>
      <c r="AX445" s="16"/>
      <c r="AY445" s="355">
        <f t="shared" si="67"/>
        <v>2.0286624203821657</v>
      </c>
    </row>
    <row r="446" spans="2:51" x14ac:dyDescent="0.25">
      <c r="B446" s="16">
        <v>318</v>
      </c>
      <c r="C446" s="16">
        <v>8.94</v>
      </c>
      <c r="D446" s="16">
        <v>36.36</v>
      </c>
      <c r="E446" s="16">
        <v>12.16</v>
      </c>
      <c r="F446" s="16">
        <v>23.64</v>
      </c>
      <c r="G446" s="2">
        <v>0.5</v>
      </c>
      <c r="H446" s="16">
        <v>0.51</v>
      </c>
      <c r="I446" s="16"/>
      <c r="J446" s="16">
        <f t="shared" si="68"/>
        <v>1.0000000000000009E-2</v>
      </c>
      <c r="K446" s="16"/>
      <c r="L446" s="355">
        <f t="shared" si="69"/>
        <v>3.8726114649681529</v>
      </c>
      <c r="O446" s="11">
        <v>647</v>
      </c>
      <c r="P446" s="11">
        <v>1.27</v>
      </c>
      <c r="Q446" s="11">
        <v>13.01</v>
      </c>
      <c r="R446" s="11">
        <v>4.18</v>
      </c>
      <c r="S446" s="11">
        <v>13.56</v>
      </c>
      <c r="T446" s="346">
        <v>0.31</v>
      </c>
      <c r="U446" s="11">
        <v>0.31</v>
      </c>
      <c r="W446" s="16">
        <f t="shared" si="62"/>
        <v>0</v>
      </c>
      <c r="X446" s="16"/>
      <c r="Y446" s="355">
        <f t="shared" si="63"/>
        <v>1.3312101910828025</v>
      </c>
      <c r="AB446" s="11">
        <v>192</v>
      </c>
      <c r="AC446" s="11">
        <v>5.17</v>
      </c>
      <c r="AD446" s="11">
        <v>18.190000000000001</v>
      </c>
      <c r="AE446" s="11">
        <v>9.16</v>
      </c>
      <c r="AF446" s="11">
        <v>17.510000000000002</v>
      </c>
      <c r="AG446" s="346">
        <v>0.53</v>
      </c>
      <c r="AH446" s="11">
        <v>0.52</v>
      </c>
      <c r="AJ446" s="16">
        <f t="shared" si="64"/>
        <v>-1.0000000000000009E-2</v>
      </c>
      <c r="AK446" s="16"/>
      <c r="AL446" s="355">
        <f t="shared" si="65"/>
        <v>2.9171974522292992</v>
      </c>
      <c r="AO446" s="11">
        <v>190</v>
      </c>
      <c r="AP446" s="11">
        <v>3.05</v>
      </c>
      <c r="AQ446" s="11">
        <v>19.52</v>
      </c>
      <c r="AR446" s="11">
        <v>6.5</v>
      </c>
      <c r="AS446" s="11">
        <v>16.809999999999999</v>
      </c>
      <c r="AT446" s="346">
        <v>0.4</v>
      </c>
      <c r="AU446" s="11">
        <v>0.39</v>
      </c>
      <c r="AV446" s="11"/>
      <c r="AW446" s="16">
        <f t="shared" si="66"/>
        <v>-1.0000000000000009E-2</v>
      </c>
      <c r="AX446" s="16"/>
      <c r="AY446" s="355">
        <f t="shared" si="67"/>
        <v>2.0700636942675157</v>
      </c>
    </row>
    <row r="447" spans="2:51" x14ac:dyDescent="0.25">
      <c r="B447" s="16">
        <v>194</v>
      </c>
      <c r="C447" s="16">
        <v>8.69</v>
      </c>
      <c r="D447" s="16">
        <v>25.35</v>
      </c>
      <c r="E447" s="16">
        <v>12.24</v>
      </c>
      <c r="F447" s="16">
        <v>19.72</v>
      </c>
      <c r="G447" s="2">
        <v>0.59</v>
      </c>
      <c r="H447" s="16">
        <v>0.62</v>
      </c>
      <c r="I447" s="16"/>
      <c r="J447" s="16">
        <f t="shared" si="68"/>
        <v>3.0000000000000027E-2</v>
      </c>
      <c r="K447" s="16"/>
      <c r="L447" s="355">
        <f t="shared" si="69"/>
        <v>3.8980891719745223</v>
      </c>
      <c r="O447" s="11">
        <v>441</v>
      </c>
      <c r="P447" s="11">
        <v>1.26</v>
      </c>
      <c r="Q447" s="11">
        <v>14.46</v>
      </c>
      <c r="R447" s="11">
        <v>4.25</v>
      </c>
      <c r="S447" s="11">
        <v>14.54</v>
      </c>
      <c r="T447" s="346">
        <v>0.3</v>
      </c>
      <c r="U447" s="11">
        <v>0.28999999999999998</v>
      </c>
      <c r="W447" s="16">
        <f t="shared" si="62"/>
        <v>-1.0000000000000009E-2</v>
      </c>
      <c r="X447" s="16"/>
      <c r="Y447" s="355">
        <f t="shared" si="63"/>
        <v>1.3535031847133758</v>
      </c>
      <c r="AB447" s="11">
        <v>389</v>
      </c>
      <c r="AC447" s="11">
        <v>5.36</v>
      </c>
      <c r="AD447" s="11">
        <v>25.65</v>
      </c>
      <c r="AE447" s="11">
        <v>9.31</v>
      </c>
      <c r="AF447" s="11">
        <v>20.100000000000001</v>
      </c>
      <c r="AG447" s="346">
        <v>0.46</v>
      </c>
      <c r="AH447" s="11">
        <v>0.46</v>
      </c>
      <c r="AJ447" s="16">
        <f t="shared" si="64"/>
        <v>0</v>
      </c>
      <c r="AK447" s="16"/>
      <c r="AL447" s="355">
        <f t="shared" si="65"/>
        <v>2.9649681528662422</v>
      </c>
      <c r="AO447" s="11">
        <v>66</v>
      </c>
      <c r="AP447" s="11">
        <v>2.4</v>
      </c>
      <c r="AQ447" s="11">
        <v>13.65</v>
      </c>
      <c r="AR447" s="11">
        <v>6.56</v>
      </c>
      <c r="AS447" s="11">
        <v>14.43</v>
      </c>
      <c r="AT447" s="346">
        <v>0.42</v>
      </c>
      <c r="AU447" s="11">
        <v>0.45</v>
      </c>
      <c r="AV447" s="11"/>
      <c r="AW447" s="16">
        <f t="shared" si="66"/>
        <v>3.0000000000000027E-2</v>
      </c>
      <c r="AX447" s="16"/>
      <c r="AY447" s="355">
        <f t="shared" si="67"/>
        <v>2.089171974522293</v>
      </c>
    </row>
    <row r="448" spans="2:51" x14ac:dyDescent="0.25">
      <c r="B448" s="16">
        <v>296</v>
      </c>
      <c r="C448" s="16">
        <v>8.76</v>
      </c>
      <c r="D448" s="16">
        <v>92.94</v>
      </c>
      <c r="E448" s="16">
        <v>12.24</v>
      </c>
      <c r="F448" s="16">
        <v>49.72</v>
      </c>
      <c r="G448" s="2">
        <v>0.3</v>
      </c>
      <c r="H448" s="16">
        <v>0.25</v>
      </c>
      <c r="I448" s="16"/>
      <c r="J448" s="16">
        <f t="shared" si="68"/>
        <v>-4.9999999999999989E-2</v>
      </c>
      <c r="K448" s="16"/>
      <c r="L448" s="355">
        <f t="shared" si="69"/>
        <v>3.8980891719745223</v>
      </c>
      <c r="O448" s="11">
        <v>496</v>
      </c>
      <c r="P448" s="11">
        <v>1.31</v>
      </c>
      <c r="Q448" s="11">
        <v>11.56</v>
      </c>
      <c r="R448" s="11">
        <v>4.25</v>
      </c>
      <c r="S448" s="11">
        <v>12.85</v>
      </c>
      <c r="T448" s="346">
        <v>0.34</v>
      </c>
      <c r="U448" s="11">
        <v>0.33</v>
      </c>
      <c r="W448" s="16">
        <f t="shared" si="62"/>
        <v>-1.0000000000000009E-2</v>
      </c>
      <c r="X448" s="16"/>
      <c r="Y448" s="355">
        <f t="shared" si="63"/>
        <v>1.3535031847133758</v>
      </c>
      <c r="AB448" s="11">
        <v>299</v>
      </c>
      <c r="AC448" s="11">
        <v>6.01</v>
      </c>
      <c r="AD448" s="11">
        <v>28.79</v>
      </c>
      <c r="AE448" s="11">
        <v>9.34</v>
      </c>
      <c r="AF448" s="11">
        <v>20.190000000000001</v>
      </c>
      <c r="AG448" s="346">
        <v>0.46</v>
      </c>
      <c r="AH448" s="11">
        <v>0.46</v>
      </c>
      <c r="AJ448" s="16">
        <f t="shared" si="64"/>
        <v>0</v>
      </c>
      <c r="AK448" s="16"/>
      <c r="AL448" s="355">
        <f t="shared" si="65"/>
        <v>2.9745222929936306</v>
      </c>
      <c r="AO448" s="11">
        <v>22</v>
      </c>
      <c r="AP448" s="11">
        <v>2.96</v>
      </c>
      <c r="AQ448" s="11">
        <v>13.9</v>
      </c>
      <c r="AR448" s="11">
        <v>6.78</v>
      </c>
      <c r="AS448" s="11">
        <v>14.56</v>
      </c>
      <c r="AT448" s="346">
        <v>0.46</v>
      </c>
      <c r="AU448" s="11">
        <v>0.47</v>
      </c>
      <c r="AV448" s="11"/>
      <c r="AW448" s="16">
        <f t="shared" si="66"/>
        <v>9.9999999999999534E-3</v>
      </c>
      <c r="AX448" s="16"/>
      <c r="AY448" s="355">
        <f t="shared" si="67"/>
        <v>2.1592356687898091</v>
      </c>
    </row>
    <row r="449" spans="2:51" x14ac:dyDescent="0.25">
      <c r="B449" s="16">
        <v>412</v>
      </c>
      <c r="C449" s="16">
        <v>8.77</v>
      </c>
      <c r="D449" s="16">
        <v>31.48</v>
      </c>
      <c r="E449" s="16">
        <v>12.24</v>
      </c>
      <c r="F449" s="16">
        <v>21.5</v>
      </c>
      <c r="G449" s="2">
        <v>0.53</v>
      </c>
      <c r="H449" s="16">
        <v>0.56999999999999995</v>
      </c>
      <c r="I449" s="16"/>
      <c r="J449" s="16">
        <f t="shared" si="68"/>
        <v>3.9999999999999925E-2</v>
      </c>
      <c r="K449" s="16"/>
      <c r="L449" s="355">
        <f t="shared" si="69"/>
        <v>3.8980891719745223</v>
      </c>
      <c r="O449" s="11">
        <v>236</v>
      </c>
      <c r="P449" s="11">
        <v>1.29</v>
      </c>
      <c r="Q449" s="11">
        <v>9.1199999999999992</v>
      </c>
      <c r="R449" s="11">
        <v>4.29</v>
      </c>
      <c r="S449" s="11">
        <v>11.28</v>
      </c>
      <c r="T449" s="346">
        <v>0.38</v>
      </c>
      <c r="U449" s="11">
        <v>0.38</v>
      </c>
      <c r="W449" s="16">
        <f t="shared" si="62"/>
        <v>0</v>
      </c>
      <c r="X449" s="16"/>
      <c r="Y449" s="355">
        <f t="shared" si="63"/>
        <v>1.3662420382165605</v>
      </c>
      <c r="AB449" s="11">
        <v>174</v>
      </c>
      <c r="AC449" s="11">
        <v>6.26</v>
      </c>
      <c r="AD449" s="11">
        <v>47.29</v>
      </c>
      <c r="AE449" s="11">
        <v>9.4700000000000006</v>
      </c>
      <c r="AF449" s="11">
        <v>26.84</v>
      </c>
      <c r="AG449" s="346">
        <v>0.36</v>
      </c>
      <c r="AH449" s="11">
        <v>0.35</v>
      </c>
      <c r="AJ449" s="16">
        <f t="shared" si="64"/>
        <v>-1.0000000000000009E-2</v>
      </c>
      <c r="AK449" s="16"/>
      <c r="AL449" s="355">
        <f t="shared" si="65"/>
        <v>3.015923566878981</v>
      </c>
      <c r="AO449" s="11">
        <v>146</v>
      </c>
      <c r="AP449" s="11">
        <v>2.95</v>
      </c>
      <c r="AQ449" s="11">
        <v>13.25</v>
      </c>
      <c r="AR449" s="11">
        <v>6.98</v>
      </c>
      <c r="AS449" s="11">
        <v>13.86</v>
      </c>
      <c r="AT449" s="346">
        <v>0.47</v>
      </c>
      <c r="AU449" s="11">
        <v>0.5</v>
      </c>
      <c r="AV449" s="11"/>
      <c r="AW449" s="16">
        <f t="shared" si="66"/>
        <v>3.0000000000000027E-2</v>
      </c>
      <c r="AX449" s="16"/>
      <c r="AY449" s="355">
        <f t="shared" si="67"/>
        <v>2.2229299363057327</v>
      </c>
    </row>
    <row r="450" spans="2:51" x14ac:dyDescent="0.25">
      <c r="B450" s="16">
        <v>88</v>
      </c>
      <c r="C450" s="21">
        <v>9.8131196262294402</v>
      </c>
      <c r="D450" s="21">
        <v>42.108084216126329</v>
      </c>
      <c r="E450" s="21">
        <v>12.280412280412282</v>
      </c>
      <c r="F450" s="21">
        <v>24.743424743424743</v>
      </c>
      <c r="G450" s="2">
        <v>0.48</v>
      </c>
      <c r="H450" s="16">
        <v>0.5</v>
      </c>
      <c r="I450" s="16"/>
      <c r="J450" s="16">
        <f t="shared" si="68"/>
        <v>2.0000000000000018E-2</v>
      </c>
      <c r="K450" s="16"/>
      <c r="L450" s="355">
        <f t="shared" si="69"/>
        <v>3.910959324972064</v>
      </c>
      <c r="O450" s="11">
        <v>246</v>
      </c>
      <c r="P450" s="11">
        <v>1.42</v>
      </c>
      <c r="Q450" s="11">
        <v>12.52</v>
      </c>
      <c r="R450" s="11">
        <v>4.34</v>
      </c>
      <c r="S450" s="11">
        <v>13.13</v>
      </c>
      <c r="T450" s="346">
        <v>0.34</v>
      </c>
      <c r="U450" s="11">
        <v>0.33</v>
      </c>
      <c r="W450" s="16">
        <f t="shared" si="62"/>
        <v>-1.0000000000000009E-2</v>
      </c>
      <c r="X450" s="16"/>
      <c r="Y450" s="355">
        <f t="shared" si="63"/>
        <v>1.3821656050955413</v>
      </c>
      <c r="AB450" s="11">
        <v>369</v>
      </c>
      <c r="AC450" s="11">
        <v>6.07</v>
      </c>
      <c r="AD450" s="11">
        <v>25.1</v>
      </c>
      <c r="AE450" s="11">
        <v>9.4700000000000006</v>
      </c>
      <c r="AF450" s="11">
        <v>20.079999999999998</v>
      </c>
      <c r="AG450" s="346">
        <v>0.49</v>
      </c>
      <c r="AH450" s="11">
        <v>0.47</v>
      </c>
      <c r="AJ450" s="16">
        <f t="shared" si="64"/>
        <v>-2.0000000000000018E-2</v>
      </c>
      <c r="AK450" s="16"/>
      <c r="AL450" s="355">
        <f t="shared" si="65"/>
        <v>3.015923566878981</v>
      </c>
      <c r="AO450" s="11">
        <v>82</v>
      </c>
      <c r="AP450" s="11">
        <v>3.22</v>
      </c>
      <c r="AQ450" s="11">
        <v>10.67</v>
      </c>
      <c r="AR450" s="11">
        <v>7</v>
      </c>
      <c r="AS450" s="11">
        <v>12.41</v>
      </c>
      <c r="AT450" s="346">
        <v>0.55000000000000004</v>
      </c>
      <c r="AU450" s="11">
        <v>0.56000000000000005</v>
      </c>
      <c r="AV450" s="11"/>
      <c r="AW450" s="16">
        <f t="shared" si="66"/>
        <v>1.0000000000000009E-2</v>
      </c>
      <c r="AX450" s="16"/>
      <c r="AY450" s="355">
        <f t="shared" si="67"/>
        <v>2.2292993630573248</v>
      </c>
    </row>
    <row r="451" spans="2:51" x14ac:dyDescent="0.25">
      <c r="B451" s="16">
        <v>33</v>
      </c>
      <c r="C451" s="21">
        <v>8.9903179806269709</v>
      </c>
      <c r="D451" s="21">
        <v>26.353852707679064</v>
      </c>
      <c r="E451" s="21">
        <v>12.485012485012486</v>
      </c>
      <c r="F451" s="21">
        <v>20.398420398420399</v>
      </c>
      <c r="G451" s="2">
        <v>0.57999999999999996</v>
      </c>
      <c r="H451" s="16">
        <v>0.61</v>
      </c>
      <c r="I451" s="16"/>
      <c r="J451" s="16">
        <f t="shared" si="68"/>
        <v>3.0000000000000027E-2</v>
      </c>
      <c r="K451" s="16"/>
      <c r="L451" s="355">
        <f t="shared" si="69"/>
        <v>3.9761186258001548</v>
      </c>
      <c r="O451" s="11">
        <v>234</v>
      </c>
      <c r="P451" s="11">
        <v>1.21</v>
      </c>
      <c r="Q451" s="11">
        <v>12.62</v>
      </c>
      <c r="R451" s="11">
        <v>4.42</v>
      </c>
      <c r="S451" s="11">
        <v>13.73</v>
      </c>
      <c r="T451" s="346">
        <v>0.31</v>
      </c>
      <c r="U451" s="11">
        <v>0.32</v>
      </c>
      <c r="W451" s="16">
        <f t="shared" si="62"/>
        <v>1.0000000000000009E-2</v>
      </c>
      <c r="X451" s="16"/>
      <c r="Y451" s="355">
        <f t="shared" si="63"/>
        <v>1.4076433121019107</v>
      </c>
      <c r="AB451" s="11">
        <v>393</v>
      </c>
      <c r="AC451" s="11">
        <v>5.94</v>
      </c>
      <c r="AD451" s="11">
        <v>23.52</v>
      </c>
      <c r="AE451" s="11">
        <v>9.5299999999999994</v>
      </c>
      <c r="AF451" s="11">
        <v>18.84</v>
      </c>
      <c r="AG451" s="346">
        <v>0.5</v>
      </c>
      <c r="AH451" s="11">
        <v>0.51</v>
      </c>
      <c r="AJ451" s="16">
        <f t="shared" si="64"/>
        <v>1.0000000000000009E-2</v>
      </c>
      <c r="AK451" s="16"/>
      <c r="AL451" s="355">
        <f t="shared" si="65"/>
        <v>3.0350318471337578</v>
      </c>
      <c r="AO451" s="11">
        <v>60</v>
      </c>
      <c r="AP451" s="11">
        <v>3.56</v>
      </c>
      <c r="AQ451" s="11">
        <v>13.29</v>
      </c>
      <c r="AR451" s="11">
        <v>7.15</v>
      </c>
      <c r="AS451" s="11">
        <v>13.84</v>
      </c>
      <c r="AT451" s="346">
        <v>0.52</v>
      </c>
      <c r="AU451" s="11">
        <v>0.52</v>
      </c>
      <c r="AV451" s="11"/>
      <c r="AW451" s="16">
        <f t="shared" si="66"/>
        <v>0</v>
      </c>
      <c r="AX451" s="16"/>
      <c r="AY451" s="355">
        <f t="shared" si="67"/>
        <v>2.2770700636942673</v>
      </c>
    </row>
    <row r="452" spans="2:51" x14ac:dyDescent="0.25">
      <c r="B452" s="16">
        <v>228</v>
      </c>
      <c r="C452" s="16">
        <v>9.84</v>
      </c>
      <c r="D452" s="16">
        <v>28.74</v>
      </c>
      <c r="E452" s="16">
        <v>12.53</v>
      </c>
      <c r="F452" s="16">
        <v>20.75</v>
      </c>
      <c r="G452" s="2">
        <v>0.59</v>
      </c>
      <c r="H452" s="16">
        <v>0.6</v>
      </c>
      <c r="I452" s="16"/>
      <c r="J452" s="16">
        <f t="shared" si="68"/>
        <v>1.0000000000000009E-2</v>
      </c>
      <c r="K452" s="16"/>
      <c r="L452" s="355">
        <f t="shared" si="69"/>
        <v>3.9904458598726111</v>
      </c>
      <c r="O452" s="11">
        <v>487</v>
      </c>
      <c r="P452" s="11">
        <v>1.44</v>
      </c>
      <c r="Q452" s="11">
        <v>19.760000000000002</v>
      </c>
      <c r="R452" s="11">
        <v>4.4400000000000004</v>
      </c>
      <c r="S452" s="11">
        <v>17.5</v>
      </c>
      <c r="T452" s="346">
        <v>0.27</v>
      </c>
      <c r="U452" s="11">
        <v>0.25</v>
      </c>
      <c r="W452" s="16">
        <f t="shared" si="62"/>
        <v>-2.0000000000000018E-2</v>
      </c>
      <c r="X452" s="16"/>
      <c r="Y452" s="355">
        <f t="shared" si="63"/>
        <v>1.4140127388535033</v>
      </c>
      <c r="AB452" s="11">
        <v>396</v>
      </c>
      <c r="AC452" s="11">
        <v>4.46</v>
      </c>
      <c r="AD452" s="11">
        <v>24.5</v>
      </c>
      <c r="AE452" s="11">
        <v>9.5399999999999991</v>
      </c>
      <c r="AF452" s="11">
        <v>20.09</v>
      </c>
      <c r="AG452" s="346">
        <v>0.43</v>
      </c>
      <c r="AH452" s="11">
        <v>0.48</v>
      </c>
      <c r="AJ452" s="16">
        <f t="shared" si="64"/>
        <v>4.9999999999999989E-2</v>
      </c>
      <c r="AK452" s="16"/>
      <c r="AL452" s="355">
        <f t="shared" si="65"/>
        <v>3.0382165605095537</v>
      </c>
      <c r="AO452" s="11">
        <v>33</v>
      </c>
      <c r="AP452" s="11">
        <v>3.4</v>
      </c>
      <c r="AQ452" s="11">
        <v>15.23</v>
      </c>
      <c r="AR452" s="11">
        <v>7.16</v>
      </c>
      <c r="AS452" s="11">
        <v>15.53</v>
      </c>
      <c r="AT452" s="346">
        <v>0.47</v>
      </c>
      <c r="AU452" s="11">
        <v>0.46</v>
      </c>
      <c r="AV452" s="11"/>
      <c r="AW452" s="16">
        <f t="shared" si="66"/>
        <v>-9.9999999999999534E-3</v>
      </c>
      <c r="AX452" s="16"/>
      <c r="AY452" s="355">
        <f t="shared" si="67"/>
        <v>2.2802547770700636</v>
      </c>
    </row>
    <row r="453" spans="2:51" x14ac:dyDescent="0.25">
      <c r="B453" s="16">
        <v>322</v>
      </c>
      <c r="C453" s="16">
        <v>9.99</v>
      </c>
      <c r="D453" s="16">
        <v>37.979999999999997</v>
      </c>
      <c r="E453" s="16">
        <v>12.55</v>
      </c>
      <c r="F453" s="16">
        <v>24.03</v>
      </c>
      <c r="G453" s="2">
        <v>0.51</v>
      </c>
      <c r="H453" s="16">
        <v>0.52</v>
      </c>
      <c r="I453" s="16"/>
      <c r="J453" s="16">
        <f t="shared" si="68"/>
        <v>1.0000000000000009E-2</v>
      </c>
      <c r="K453" s="16"/>
      <c r="L453" s="355">
        <f t="shared" si="69"/>
        <v>3.9968152866242037</v>
      </c>
      <c r="O453" s="11">
        <v>596</v>
      </c>
      <c r="P453" s="11">
        <v>1.48</v>
      </c>
      <c r="Q453" s="11">
        <v>7.7</v>
      </c>
      <c r="R453" s="11">
        <v>4.47</v>
      </c>
      <c r="S453" s="11">
        <v>10.32</v>
      </c>
      <c r="T453" s="346">
        <v>0.44</v>
      </c>
      <c r="U453" s="11">
        <v>0.43</v>
      </c>
      <c r="W453" s="16">
        <f t="shared" si="62"/>
        <v>-1.0000000000000009E-2</v>
      </c>
      <c r="X453" s="16"/>
      <c r="Y453" s="355">
        <f t="shared" si="63"/>
        <v>1.4235668789808915</v>
      </c>
      <c r="AB453" s="11">
        <v>15</v>
      </c>
      <c r="AC453" s="11">
        <v>6.46</v>
      </c>
      <c r="AD453" s="11">
        <v>26.28</v>
      </c>
      <c r="AE453" s="11">
        <v>9.7200000000000006</v>
      </c>
      <c r="AF453" s="11">
        <v>19.43</v>
      </c>
      <c r="AG453" s="346">
        <v>0.5</v>
      </c>
      <c r="AH453" s="11">
        <v>0.5</v>
      </c>
      <c r="AJ453" s="16">
        <f t="shared" si="64"/>
        <v>0</v>
      </c>
      <c r="AK453" s="16"/>
      <c r="AL453" s="355">
        <f t="shared" si="65"/>
        <v>3.0955414012738856</v>
      </c>
      <c r="AO453" s="11">
        <v>48</v>
      </c>
      <c r="AP453" s="11">
        <v>3.92</v>
      </c>
      <c r="AQ453" s="11">
        <v>14.68</v>
      </c>
      <c r="AR453" s="11">
        <v>7.32</v>
      </c>
      <c r="AS453" s="11">
        <v>14.54</v>
      </c>
      <c r="AT453" s="346">
        <v>0.52</v>
      </c>
      <c r="AU453" s="11">
        <v>0.5</v>
      </c>
      <c r="AV453" s="11"/>
      <c r="AW453" s="16">
        <f t="shared" si="66"/>
        <v>-2.0000000000000018E-2</v>
      </c>
      <c r="AX453" s="16"/>
      <c r="AY453" s="355">
        <f t="shared" si="67"/>
        <v>2.3312101910828025</v>
      </c>
    </row>
    <row r="454" spans="2:51" x14ac:dyDescent="0.25">
      <c r="B454" s="16">
        <v>14</v>
      </c>
      <c r="C454" s="21">
        <v>8.2885165770248665</v>
      </c>
      <c r="D454" s="21">
        <v>20.896741793462692</v>
      </c>
      <c r="E454" s="21">
        <v>12.576312576312576</v>
      </c>
      <c r="F454" s="21">
        <v>18.235818235818236</v>
      </c>
      <c r="G454" s="2">
        <v>0.64</v>
      </c>
      <c r="H454" s="16">
        <v>0.69</v>
      </c>
      <c r="I454" s="16"/>
      <c r="J454" s="16">
        <f t="shared" si="68"/>
        <v>4.9999999999999933E-2</v>
      </c>
      <c r="K454" s="16"/>
      <c r="L454" s="355">
        <f t="shared" si="69"/>
        <v>4.0051950879976355</v>
      </c>
      <c r="O454" s="11">
        <v>606</v>
      </c>
      <c r="P454" s="11">
        <v>1.46</v>
      </c>
      <c r="Q454" s="11">
        <v>5.38</v>
      </c>
      <c r="R454" s="11">
        <v>4.47</v>
      </c>
      <c r="S454" s="11">
        <v>8.69</v>
      </c>
      <c r="T454" s="346">
        <v>0.52</v>
      </c>
      <c r="U454" s="11">
        <v>0.51</v>
      </c>
      <c r="W454" s="16">
        <f t="shared" si="62"/>
        <v>-1.0000000000000009E-2</v>
      </c>
      <c r="X454" s="16"/>
      <c r="Y454" s="355">
        <f t="shared" si="63"/>
        <v>1.4235668789808915</v>
      </c>
      <c r="AB454" s="11">
        <v>16</v>
      </c>
      <c r="AC454" s="11">
        <v>6.46</v>
      </c>
      <c r="AD454" s="11">
        <v>19.66</v>
      </c>
      <c r="AE454" s="11">
        <v>9.91</v>
      </c>
      <c r="AF454" s="11">
        <v>16.940000000000001</v>
      </c>
      <c r="AG454" s="346">
        <v>0.56999999999999995</v>
      </c>
      <c r="AH454" s="11">
        <v>0.57999999999999996</v>
      </c>
      <c r="AJ454" s="16">
        <f t="shared" si="64"/>
        <v>1.0000000000000009E-2</v>
      </c>
      <c r="AK454" s="16"/>
      <c r="AL454" s="355">
        <f t="shared" si="65"/>
        <v>3.1560509554140128</v>
      </c>
      <c r="AO454" s="11">
        <v>2</v>
      </c>
      <c r="AP454" s="11">
        <v>3.55</v>
      </c>
      <c r="AQ454" s="11">
        <v>15.28</v>
      </c>
      <c r="AR454" s="11">
        <v>7.34</v>
      </c>
      <c r="AS454" s="11">
        <v>14.92</v>
      </c>
      <c r="AT454" s="346">
        <v>0.48</v>
      </c>
      <c r="AU454" s="11">
        <v>0.49</v>
      </c>
      <c r="AV454" s="11"/>
      <c r="AW454" s="16">
        <f t="shared" si="66"/>
        <v>1.0000000000000009E-2</v>
      </c>
      <c r="AX454" s="16"/>
      <c r="AY454" s="355">
        <f t="shared" si="67"/>
        <v>2.3375796178343946</v>
      </c>
    </row>
    <row r="455" spans="2:51" x14ac:dyDescent="0.25">
      <c r="B455" s="16">
        <v>338</v>
      </c>
      <c r="C455" s="16">
        <v>11.08</v>
      </c>
      <c r="D455" s="16">
        <v>34.81</v>
      </c>
      <c r="E455" s="16">
        <v>12.81</v>
      </c>
      <c r="F455" s="16">
        <v>22.94</v>
      </c>
      <c r="G455" s="2">
        <v>0.56000000000000005</v>
      </c>
      <c r="H455" s="16">
        <v>0.56000000000000005</v>
      </c>
      <c r="I455" s="16"/>
      <c r="J455" s="16">
        <f t="shared" si="68"/>
        <v>0</v>
      </c>
      <c r="K455" s="16"/>
      <c r="L455" s="355">
        <f t="shared" si="69"/>
        <v>4.0796178343949041</v>
      </c>
      <c r="O455" s="11">
        <v>500</v>
      </c>
      <c r="P455" s="11">
        <v>1.45</v>
      </c>
      <c r="Q455" s="11">
        <v>8.11</v>
      </c>
      <c r="R455" s="11">
        <v>4.5</v>
      </c>
      <c r="S455" s="11">
        <v>10.6</v>
      </c>
      <c r="T455" s="346">
        <v>0.42</v>
      </c>
      <c r="U455" s="11">
        <v>0.42</v>
      </c>
      <c r="W455" s="16">
        <f t="shared" si="62"/>
        <v>0</v>
      </c>
      <c r="X455" s="16"/>
      <c r="Y455" s="355">
        <f t="shared" si="63"/>
        <v>1.4331210191082802</v>
      </c>
      <c r="AB455" s="11">
        <v>135</v>
      </c>
      <c r="AC455" s="11">
        <v>5.7</v>
      </c>
      <c r="AD455" s="11">
        <v>11.86</v>
      </c>
      <c r="AE455" s="11">
        <v>9.91</v>
      </c>
      <c r="AF455" s="11">
        <v>13.5</v>
      </c>
      <c r="AG455" s="346">
        <v>0.69</v>
      </c>
      <c r="AH455" s="11">
        <v>0.73</v>
      </c>
      <c r="AJ455" s="16">
        <f t="shared" si="64"/>
        <v>4.0000000000000036E-2</v>
      </c>
      <c r="AK455" s="16"/>
      <c r="AL455" s="355">
        <f t="shared" si="65"/>
        <v>3.1560509554140128</v>
      </c>
      <c r="AO455" s="11">
        <v>160</v>
      </c>
      <c r="AP455" s="11">
        <v>2.77</v>
      </c>
      <c r="AQ455" s="11">
        <v>19.72</v>
      </c>
      <c r="AR455" s="11">
        <v>7.49</v>
      </c>
      <c r="AS455" s="11">
        <v>18.12</v>
      </c>
      <c r="AT455" s="346">
        <v>0.37</v>
      </c>
      <c r="AU455" s="11">
        <v>0.41</v>
      </c>
      <c r="AV455" s="11"/>
      <c r="AW455" s="16">
        <f t="shared" si="66"/>
        <v>3.999999999999998E-2</v>
      </c>
      <c r="AX455" s="16"/>
      <c r="AY455" s="355">
        <f t="shared" si="67"/>
        <v>2.3853503184713376</v>
      </c>
    </row>
    <row r="456" spans="2:51" x14ac:dyDescent="0.25">
      <c r="B456" s="16">
        <v>59</v>
      </c>
      <c r="C456" s="21">
        <v>11.192522385033579</v>
      </c>
      <c r="D456" s="21">
        <v>60.693721387382084</v>
      </c>
      <c r="E456" s="21">
        <v>12.811712811712813</v>
      </c>
      <c r="F456" s="21">
        <v>31.304931304931305</v>
      </c>
      <c r="G456" s="2">
        <v>0.43</v>
      </c>
      <c r="H456" s="16">
        <v>0.41</v>
      </c>
      <c r="I456" s="16"/>
      <c r="J456" s="16">
        <f t="shared" si="68"/>
        <v>-2.0000000000000018E-2</v>
      </c>
      <c r="K456" s="16"/>
      <c r="L456" s="355">
        <f t="shared" si="69"/>
        <v>4.080163315832106</v>
      </c>
      <c r="O456" s="11">
        <v>285</v>
      </c>
      <c r="P456" s="11">
        <v>1.31</v>
      </c>
      <c r="Q456" s="11">
        <v>29.97</v>
      </c>
      <c r="R456" s="11">
        <v>4.5599999999999996</v>
      </c>
      <c r="S456" s="11">
        <v>20.8</v>
      </c>
      <c r="T456" s="346">
        <v>0.21</v>
      </c>
      <c r="U456" s="11">
        <v>0.22</v>
      </c>
      <c r="W456" s="16">
        <f t="shared" si="62"/>
        <v>1.0000000000000009E-2</v>
      </c>
      <c r="X456" s="16"/>
      <c r="Y456" s="355">
        <f t="shared" si="63"/>
        <v>1.4522292993630572</v>
      </c>
      <c r="AB456" s="11">
        <v>221</v>
      </c>
      <c r="AC456" s="11">
        <v>6.86</v>
      </c>
      <c r="AD456" s="11">
        <v>16.59</v>
      </c>
      <c r="AE456" s="11">
        <v>10.220000000000001</v>
      </c>
      <c r="AF456" s="11">
        <v>15.84</v>
      </c>
      <c r="AG456" s="346">
        <v>0.64</v>
      </c>
      <c r="AH456" s="11">
        <v>0.65</v>
      </c>
      <c r="AJ456" s="16">
        <f t="shared" si="64"/>
        <v>1.0000000000000009E-2</v>
      </c>
      <c r="AK456" s="16"/>
      <c r="AL456" s="355">
        <f t="shared" si="65"/>
        <v>3.2547770700636942</v>
      </c>
      <c r="AO456" s="11">
        <v>119</v>
      </c>
      <c r="AP456" s="11">
        <v>3.87</v>
      </c>
      <c r="AQ456" s="11">
        <v>12.04</v>
      </c>
      <c r="AR456" s="11">
        <v>7.54</v>
      </c>
      <c r="AS456" s="11">
        <v>13.41</v>
      </c>
      <c r="AT456" s="346">
        <v>0.56999999999999995</v>
      </c>
      <c r="AU456" s="11">
        <v>0.56000000000000005</v>
      </c>
      <c r="AV456" s="11"/>
      <c r="AW456" s="16">
        <f t="shared" si="66"/>
        <v>-9.9999999999998979E-3</v>
      </c>
      <c r="AX456" s="16"/>
      <c r="AY456" s="355">
        <f t="shared" si="67"/>
        <v>2.4012738853503186</v>
      </c>
    </row>
    <row r="457" spans="2:51" x14ac:dyDescent="0.25">
      <c r="B457" s="16">
        <v>9</v>
      </c>
      <c r="C457" s="21">
        <v>10.27292054583082</v>
      </c>
      <c r="D457" s="21">
        <v>30.443660887291333</v>
      </c>
      <c r="E457" s="21">
        <v>13.042713042713043</v>
      </c>
      <c r="F457" s="21">
        <v>22.147422147422148</v>
      </c>
      <c r="G457" s="2">
        <v>0.57999999999999996</v>
      </c>
      <c r="H457" s="16">
        <v>0.59</v>
      </c>
      <c r="I457" s="16"/>
      <c r="J457" s="16">
        <f t="shared" si="68"/>
        <v>1.0000000000000009E-2</v>
      </c>
      <c r="K457" s="16"/>
      <c r="L457" s="355">
        <f t="shared" si="69"/>
        <v>4.1537302683799497</v>
      </c>
      <c r="O457" s="11">
        <v>599</v>
      </c>
      <c r="P457" s="11">
        <v>1.55</v>
      </c>
      <c r="Q457" s="11">
        <v>15.16</v>
      </c>
      <c r="R457" s="11">
        <v>4.5599999999999996</v>
      </c>
      <c r="S457" s="11">
        <v>14.75</v>
      </c>
      <c r="T457" s="346">
        <v>0.32</v>
      </c>
      <c r="U457" s="11">
        <v>0.31</v>
      </c>
      <c r="W457" s="16">
        <f t="shared" si="62"/>
        <v>-1.0000000000000009E-2</v>
      </c>
      <c r="X457" s="16"/>
      <c r="Y457" s="355">
        <f t="shared" si="63"/>
        <v>1.4522292993630572</v>
      </c>
      <c r="AB457" s="11">
        <v>224</v>
      </c>
      <c r="AC457" s="11">
        <v>7.28</v>
      </c>
      <c r="AD457" s="11">
        <v>29.29</v>
      </c>
      <c r="AE457" s="11">
        <v>10.28</v>
      </c>
      <c r="AF457" s="11">
        <v>20.87</v>
      </c>
      <c r="AG457" s="346">
        <v>0.5</v>
      </c>
      <c r="AH457" s="11">
        <v>0.49</v>
      </c>
      <c r="AJ457" s="16">
        <f t="shared" si="64"/>
        <v>-1.0000000000000009E-2</v>
      </c>
      <c r="AK457" s="16"/>
      <c r="AL457" s="355">
        <f t="shared" si="65"/>
        <v>3.2738853503184711</v>
      </c>
      <c r="AO457" s="11">
        <v>63</v>
      </c>
      <c r="AP457" s="11">
        <v>3.65</v>
      </c>
      <c r="AQ457" s="11">
        <v>17.05</v>
      </c>
      <c r="AR457" s="11">
        <v>7.56</v>
      </c>
      <c r="AS457" s="11">
        <v>16.079999999999998</v>
      </c>
      <c r="AT457" s="346">
        <v>0.46</v>
      </c>
      <c r="AU457" s="11">
        <v>0.47</v>
      </c>
      <c r="AV457" s="11"/>
      <c r="AW457" s="16">
        <f t="shared" si="66"/>
        <v>9.9999999999999534E-3</v>
      </c>
      <c r="AX457" s="16"/>
      <c r="AY457" s="355">
        <f t="shared" si="67"/>
        <v>2.4076433121019107</v>
      </c>
    </row>
    <row r="458" spans="2:51" x14ac:dyDescent="0.25">
      <c r="B458" s="16">
        <v>12</v>
      </c>
      <c r="C458" s="21">
        <v>11.374022748034124</v>
      </c>
      <c r="D458" s="21">
        <v>30.141160282290425</v>
      </c>
      <c r="E458" s="21">
        <v>13.08011308011308</v>
      </c>
      <c r="F458" s="21">
        <v>20.827420827420831</v>
      </c>
      <c r="G458" s="2">
        <v>0.61</v>
      </c>
      <c r="H458" s="16">
        <v>0.63</v>
      </c>
      <c r="I458" s="16"/>
      <c r="J458" s="16">
        <f t="shared" si="68"/>
        <v>2.0000000000000018E-2</v>
      </c>
      <c r="K458" s="16"/>
      <c r="L458" s="355">
        <f t="shared" si="69"/>
        <v>4.165641108316267</v>
      </c>
      <c r="O458" s="11">
        <v>486</v>
      </c>
      <c r="P458" s="11">
        <v>1.54</v>
      </c>
      <c r="Q458" s="11">
        <v>8.4600000000000009</v>
      </c>
      <c r="R458" s="11">
        <v>4.62</v>
      </c>
      <c r="S458" s="11">
        <v>11.01</v>
      </c>
      <c r="T458" s="346">
        <v>0.43</v>
      </c>
      <c r="U458" s="11">
        <v>0.42</v>
      </c>
      <c r="W458" s="16">
        <f t="shared" si="62"/>
        <v>-1.0000000000000009E-2</v>
      </c>
      <c r="X458" s="16"/>
      <c r="Y458" s="355">
        <f t="shared" si="63"/>
        <v>1.4713375796178343</v>
      </c>
      <c r="AB458" s="11">
        <v>186</v>
      </c>
      <c r="AC458" s="11">
        <v>6.86</v>
      </c>
      <c r="AD458" s="11">
        <v>27.93</v>
      </c>
      <c r="AE458" s="11">
        <v>10.44</v>
      </c>
      <c r="AF458" s="11">
        <v>20.52</v>
      </c>
      <c r="AG458" s="346">
        <v>0.5</v>
      </c>
      <c r="AH458" s="11">
        <v>0.51</v>
      </c>
      <c r="AJ458" s="16">
        <f t="shared" si="64"/>
        <v>1.0000000000000009E-2</v>
      </c>
      <c r="AK458" s="16"/>
      <c r="AL458" s="355">
        <f t="shared" si="65"/>
        <v>3.3248407643312099</v>
      </c>
      <c r="AO458" s="11">
        <v>69</v>
      </c>
      <c r="AP458" s="11">
        <v>4.16</v>
      </c>
      <c r="AQ458" s="11">
        <v>16.170000000000002</v>
      </c>
      <c r="AR458" s="11">
        <v>7.56</v>
      </c>
      <c r="AS458" s="11">
        <v>15.14</v>
      </c>
      <c r="AT458" s="346">
        <v>0.51</v>
      </c>
      <c r="AU458" s="11">
        <v>0.5</v>
      </c>
      <c r="AV458" s="11"/>
      <c r="AW458" s="16">
        <f t="shared" si="66"/>
        <v>-1.0000000000000009E-2</v>
      </c>
      <c r="AX458" s="16"/>
      <c r="AY458" s="355">
        <f t="shared" si="67"/>
        <v>2.4076433121019107</v>
      </c>
    </row>
    <row r="459" spans="2:51" x14ac:dyDescent="0.25">
      <c r="B459" s="16">
        <v>135</v>
      </c>
      <c r="C459" s="16">
        <v>9.1</v>
      </c>
      <c r="D459" s="16">
        <v>35.33</v>
      </c>
      <c r="E459" s="16">
        <v>13.16</v>
      </c>
      <c r="F459" s="16">
        <v>23.3</v>
      </c>
      <c r="G459" s="2">
        <v>0.51</v>
      </c>
      <c r="H459" s="16">
        <v>0.56000000000000005</v>
      </c>
      <c r="I459" s="16"/>
      <c r="J459" s="16">
        <f t="shared" si="68"/>
        <v>5.0000000000000044E-2</v>
      </c>
      <c r="K459" s="16"/>
      <c r="L459" s="355">
        <f t="shared" si="69"/>
        <v>4.1910828025477702</v>
      </c>
      <c r="O459" s="11">
        <v>237</v>
      </c>
      <c r="P459" s="11">
        <v>1.37</v>
      </c>
      <c r="Q459" s="11">
        <v>15.49</v>
      </c>
      <c r="R459" s="11">
        <v>4.6500000000000004</v>
      </c>
      <c r="S459" s="11">
        <v>15.06</v>
      </c>
      <c r="T459" s="346">
        <v>0.3</v>
      </c>
      <c r="U459" s="11">
        <v>0.31</v>
      </c>
      <c r="W459" s="16">
        <f t="shared" si="62"/>
        <v>1.0000000000000009E-2</v>
      </c>
      <c r="X459" s="16"/>
      <c r="Y459" s="355">
        <f t="shared" si="63"/>
        <v>1.4808917197452229</v>
      </c>
      <c r="AB459" s="11">
        <v>18</v>
      </c>
      <c r="AC459" s="11">
        <v>5.92</v>
      </c>
      <c r="AD459" s="11">
        <v>24.22</v>
      </c>
      <c r="AE459" s="11">
        <v>10.47</v>
      </c>
      <c r="AF459" s="11">
        <v>19.690000000000001</v>
      </c>
      <c r="AG459" s="346">
        <v>0.49</v>
      </c>
      <c r="AH459" s="11">
        <v>0.53</v>
      </c>
      <c r="AJ459" s="16">
        <f t="shared" si="64"/>
        <v>4.0000000000000036E-2</v>
      </c>
      <c r="AK459" s="16"/>
      <c r="AL459" s="355">
        <f t="shared" si="65"/>
        <v>3.3343949044585988</v>
      </c>
      <c r="AO459" s="11">
        <v>240</v>
      </c>
      <c r="AP459" s="11">
        <v>3.62</v>
      </c>
      <c r="AQ459" s="11">
        <v>10.74</v>
      </c>
      <c r="AR459" s="11">
        <v>7.68</v>
      </c>
      <c r="AS459" s="11">
        <v>12.72</v>
      </c>
      <c r="AT459" s="346">
        <v>0.57999999999999996</v>
      </c>
      <c r="AU459" s="11">
        <v>0.6</v>
      </c>
      <c r="AV459" s="11"/>
      <c r="AW459" s="16">
        <f t="shared" si="66"/>
        <v>2.0000000000000018E-2</v>
      </c>
      <c r="AX459" s="16"/>
      <c r="AY459" s="355">
        <f t="shared" si="67"/>
        <v>2.4458598726114649</v>
      </c>
    </row>
    <row r="460" spans="2:51" x14ac:dyDescent="0.25">
      <c r="B460" s="16">
        <v>541</v>
      </c>
      <c r="C460" s="16">
        <v>11.93</v>
      </c>
      <c r="D460" s="16">
        <v>29.68</v>
      </c>
      <c r="E460" s="16">
        <v>13.18</v>
      </c>
      <c r="F460" s="16">
        <v>20.49</v>
      </c>
      <c r="G460" s="2">
        <v>0.63</v>
      </c>
      <c r="H460" s="16">
        <v>0.64</v>
      </c>
      <c r="I460" s="16"/>
      <c r="J460" s="16">
        <f t="shared" si="68"/>
        <v>1.0000000000000009E-2</v>
      </c>
      <c r="K460" s="16"/>
      <c r="L460" s="355">
        <f t="shared" si="69"/>
        <v>4.1974522292993628</v>
      </c>
      <c r="O460" s="11">
        <v>474</v>
      </c>
      <c r="P460" s="11">
        <v>1.56</v>
      </c>
      <c r="Q460" s="11">
        <v>20.329999999999998</v>
      </c>
      <c r="R460" s="11">
        <v>4.6500000000000004</v>
      </c>
      <c r="S460" s="11">
        <v>17.03</v>
      </c>
      <c r="T460" s="346">
        <v>0.28000000000000003</v>
      </c>
      <c r="U460" s="11">
        <v>0.27</v>
      </c>
      <c r="W460" s="16">
        <f t="shared" si="62"/>
        <v>-1.0000000000000009E-2</v>
      </c>
      <c r="X460" s="16"/>
      <c r="Y460" s="355">
        <f t="shared" si="63"/>
        <v>1.4808917197452229</v>
      </c>
      <c r="AB460" s="11">
        <v>311</v>
      </c>
      <c r="AC460" s="11">
        <v>7.61</v>
      </c>
      <c r="AD460" s="11">
        <v>25.76</v>
      </c>
      <c r="AE460" s="11">
        <v>10.5</v>
      </c>
      <c r="AF460" s="11">
        <v>20.12</v>
      </c>
      <c r="AG460" s="346">
        <v>0.54</v>
      </c>
      <c r="AH460" s="11">
        <v>0.52</v>
      </c>
      <c r="AJ460" s="16">
        <f t="shared" si="64"/>
        <v>-2.0000000000000018E-2</v>
      </c>
      <c r="AK460" s="16"/>
      <c r="AL460" s="355">
        <f t="shared" si="65"/>
        <v>3.3439490445859872</v>
      </c>
      <c r="AO460" s="11">
        <v>172</v>
      </c>
      <c r="AP460" s="11">
        <v>3.36</v>
      </c>
      <c r="AQ460" s="11">
        <v>18.46</v>
      </c>
      <c r="AR460" s="11">
        <v>7.78</v>
      </c>
      <c r="AS460" s="11">
        <v>17.260000000000002</v>
      </c>
      <c r="AT460" s="346">
        <v>0.43</v>
      </c>
      <c r="AU460" s="11">
        <v>0.45</v>
      </c>
      <c r="AV460" s="11"/>
      <c r="AW460" s="16">
        <f t="shared" si="66"/>
        <v>2.0000000000000018E-2</v>
      </c>
      <c r="AX460" s="16"/>
      <c r="AY460" s="355">
        <f t="shared" si="67"/>
        <v>2.4777070063694269</v>
      </c>
    </row>
    <row r="461" spans="2:51" x14ac:dyDescent="0.25">
      <c r="B461" s="16">
        <v>437</v>
      </c>
      <c r="C461" s="16">
        <v>12.46</v>
      </c>
      <c r="D461" s="16">
        <v>48.84</v>
      </c>
      <c r="E461" s="16">
        <v>13.26</v>
      </c>
      <c r="F461" s="16">
        <v>26.4</v>
      </c>
      <c r="G461" s="2">
        <v>0.51</v>
      </c>
      <c r="H461" s="16">
        <v>0.5</v>
      </c>
      <c r="I461" s="16"/>
      <c r="J461" s="16">
        <f t="shared" si="68"/>
        <v>-1.0000000000000009E-2</v>
      </c>
      <c r="K461" s="16"/>
      <c r="L461" s="355">
        <f t="shared" si="69"/>
        <v>4.2229299363057322</v>
      </c>
      <c r="O461" s="11">
        <v>84</v>
      </c>
      <c r="P461" s="11">
        <v>1.49</v>
      </c>
      <c r="Q461" s="11">
        <v>11.94</v>
      </c>
      <c r="R461" s="11">
        <v>4.6900000000000004</v>
      </c>
      <c r="S461" s="11">
        <v>12.85</v>
      </c>
      <c r="T461" s="346">
        <v>0.35</v>
      </c>
      <c r="U461" s="11">
        <v>0.36</v>
      </c>
      <c r="W461" s="16">
        <f t="shared" si="62"/>
        <v>1.0000000000000009E-2</v>
      </c>
      <c r="X461" s="16"/>
      <c r="Y461" s="355">
        <f t="shared" si="63"/>
        <v>1.4936305732484076</v>
      </c>
      <c r="AB461" s="11">
        <v>32</v>
      </c>
      <c r="AC461" s="11">
        <v>7.22</v>
      </c>
      <c r="AD461" s="11">
        <v>29.19</v>
      </c>
      <c r="AE461" s="11">
        <v>10.92</v>
      </c>
      <c r="AF461" s="11">
        <v>21.8</v>
      </c>
      <c r="AG461" s="346">
        <v>0.5</v>
      </c>
      <c r="AH461" s="11">
        <v>0.5</v>
      </c>
      <c r="AJ461" s="16">
        <f t="shared" si="64"/>
        <v>0</v>
      </c>
      <c r="AK461" s="16"/>
      <c r="AL461" s="355">
        <f t="shared" si="65"/>
        <v>3.4777070063694264</v>
      </c>
      <c r="AO461" s="11">
        <v>80</v>
      </c>
      <c r="AP461" s="11">
        <v>4.08</v>
      </c>
      <c r="AQ461" s="11">
        <v>16.13</v>
      </c>
      <c r="AR461" s="11">
        <v>7.81</v>
      </c>
      <c r="AS461" s="11">
        <v>15.99</v>
      </c>
      <c r="AT461" s="346">
        <v>0.5</v>
      </c>
      <c r="AU461" s="11">
        <v>0.49</v>
      </c>
      <c r="AV461" s="11"/>
      <c r="AW461" s="16">
        <f t="shared" si="66"/>
        <v>-1.0000000000000009E-2</v>
      </c>
      <c r="AX461" s="16"/>
      <c r="AY461" s="355">
        <f t="shared" si="67"/>
        <v>2.4872611464968148</v>
      </c>
    </row>
    <row r="462" spans="2:51" x14ac:dyDescent="0.25">
      <c r="B462" s="16">
        <v>95</v>
      </c>
      <c r="C462" s="16">
        <v>12.46</v>
      </c>
      <c r="D462" s="16">
        <v>29.85</v>
      </c>
      <c r="E462" s="16">
        <v>13.38</v>
      </c>
      <c r="F462" s="16">
        <v>20.67</v>
      </c>
      <c r="G462" s="2">
        <v>0.65</v>
      </c>
      <c r="H462" s="16">
        <v>0.65</v>
      </c>
      <c r="I462" s="16"/>
      <c r="J462" s="16">
        <f t="shared" si="68"/>
        <v>0</v>
      </c>
      <c r="K462" s="16"/>
      <c r="L462" s="355">
        <f t="shared" si="69"/>
        <v>4.2611464968152868</v>
      </c>
      <c r="O462" s="11">
        <v>142</v>
      </c>
      <c r="P462" s="11">
        <v>1.37</v>
      </c>
      <c r="Q462" s="11">
        <v>21.71</v>
      </c>
      <c r="R462" s="11">
        <v>4.6900000000000004</v>
      </c>
      <c r="S462" s="11">
        <v>17.690000000000001</v>
      </c>
      <c r="T462" s="346">
        <v>0.25</v>
      </c>
      <c r="U462" s="11">
        <v>0.27</v>
      </c>
      <c r="W462" s="16">
        <f t="shared" si="62"/>
        <v>2.0000000000000018E-2</v>
      </c>
      <c r="X462" s="16"/>
      <c r="Y462" s="355">
        <f t="shared" si="63"/>
        <v>1.4936305732484076</v>
      </c>
      <c r="AB462" s="11">
        <v>394</v>
      </c>
      <c r="AC462" s="11">
        <v>7.31</v>
      </c>
      <c r="AD462" s="11">
        <v>26.38</v>
      </c>
      <c r="AE462" s="11">
        <v>10.93</v>
      </c>
      <c r="AF462" s="11">
        <v>20.87</v>
      </c>
      <c r="AG462" s="346">
        <v>0.53</v>
      </c>
      <c r="AH462" s="11">
        <v>0.52</v>
      </c>
      <c r="AJ462" s="16">
        <f t="shared" si="64"/>
        <v>-1.0000000000000009E-2</v>
      </c>
      <c r="AK462" s="16"/>
      <c r="AL462" s="355">
        <f t="shared" si="65"/>
        <v>3.4808917197452227</v>
      </c>
      <c r="AO462" s="11">
        <v>177</v>
      </c>
      <c r="AP462" s="11">
        <v>4.4000000000000004</v>
      </c>
      <c r="AQ462" s="11">
        <v>12.57</v>
      </c>
      <c r="AR462" s="11">
        <v>7.88</v>
      </c>
      <c r="AS462" s="11">
        <v>13.22</v>
      </c>
      <c r="AT462" s="346">
        <v>0.59</v>
      </c>
      <c r="AU462" s="11">
        <v>0.6</v>
      </c>
      <c r="AV462" s="11"/>
      <c r="AW462" s="16">
        <f t="shared" si="66"/>
        <v>1.0000000000000009E-2</v>
      </c>
      <c r="AX462" s="16"/>
      <c r="AY462" s="355">
        <f t="shared" si="67"/>
        <v>2.5095541401273884</v>
      </c>
    </row>
    <row r="463" spans="2:51" x14ac:dyDescent="0.25">
      <c r="B463" s="16">
        <v>229</v>
      </c>
      <c r="C463" s="16">
        <v>10.61</v>
      </c>
      <c r="D463" s="16">
        <v>26.27</v>
      </c>
      <c r="E463" s="16">
        <v>13.39</v>
      </c>
      <c r="F463" s="16">
        <v>20.14</v>
      </c>
      <c r="G463" s="2">
        <v>0.64</v>
      </c>
      <c r="H463" s="16">
        <v>0.66</v>
      </c>
      <c r="I463" s="16"/>
      <c r="J463" s="16">
        <f t="shared" si="68"/>
        <v>2.0000000000000018E-2</v>
      </c>
      <c r="K463" s="16"/>
      <c r="L463" s="355">
        <f t="shared" si="69"/>
        <v>4.2643312101910826</v>
      </c>
      <c r="O463" s="11">
        <v>462</v>
      </c>
      <c r="P463" s="11">
        <v>1.61</v>
      </c>
      <c r="Q463" s="11">
        <v>9.85</v>
      </c>
      <c r="R463" s="11">
        <v>4.6900000000000004</v>
      </c>
      <c r="S463" s="11">
        <v>11.9</v>
      </c>
      <c r="T463" s="346">
        <v>0.4</v>
      </c>
      <c r="U463" s="11">
        <v>0.39</v>
      </c>
      <c r="W463" s="16">
        <f t="shared" si="62"/>
        <v>-1.0000000000000009E-2</v>
      </c>
      <c r="X463" s="16"/>
      <c r="Y463" s="355">
        <f t="shared" si="63"/>
        <v>1.4936305732484076</v>
      </c>
      <c r="AB463" s="11">
        <v>252</v>
      </c>
      <c r="AC463" s="11">
        <v>7.8</v>
      </c>
      <c r="AD463" s="11">
        <v>22.13</v>
      </c>
      <c r="AE463" s="11">
        <v>11</v>
      </c>
      <c r="AF463" s="11">
        <v>18.38</v>
      </c>
      <c r="AG463" s="346">
        <v>0.59</v>
      </c>
      <c r="AH463" s="11">
        <v>0.6</v>
      </c>
      <c r="AJ463" s="16">
        <f t="shared" si="64"/>
        <v>1.0000000000000009E-2</v>
      </c>
      <c r="AK463" s="16"/>
      <c r="AL463" s="355">
        <f t="shared" si="65"/>
        <v>3.5031847133757958</v>
      </c>
      <c r="AO463" s="11">
        <v>235</v>
      </c>
      <c r="AP463" s="11">
        <v>2.93</v>
      </c>
      <c r="AQ463" s="11">
        <v>13.23</v>
      </c>
      <c r="AR463" s="11">
        <v>7.89</v>
      </c>
      <c r="AS463" s="11">
        <v>15.92</v>
      </c>
      <c r="AT463" s="346">
        <v>0.47</v>
      </c>
      <c r="AU463" s="11">
        <v>0.5</v>
      </c>
      <c r="AV463" s="11"/>
      <c r="AW463" s="16">
        <f t="shared" si="66"/>
        <v>3.0000000000000027E-2</v>
      </c>
      <c r="AX463" s="16"/>
      <c r="AY463" s="355">
        <f t="shared" si="67"/>
        <v>2.5127388535031847</v>
      </c>
    </row>
    <row r="464" spans="2:51" x14ac:dyDescent="0.25">
      <c r="B464" s="16">
        <v>163</v>
      </c>
      <c r="C464" s="16">
        <v>11.05</v>
      </c>
      <c r="D464" s="16">
        <v>35.950000000000003</v>
      </c>
      <c r="E464" s="16">
        <v>13.41</v>
      </c>
      <c r="F464" s="16">
        <v>23.6</v>
      </c>
      <c r="G464" s="2">
        <v>0.55000000000000004</v>
      </c>
      <c r="H464" s="16">
        <v>0.56999999999999995</v>
      </c>
      <c r="I464" s="16"/>
      <c r="J464" s="16">
        <f t="shared" si="68"/>
        <v>1.9999999999999907E-2</v>
      </c>
      <c r="K464" s="16"/>
      <c r="L464" s="355">
        <f t="shared" si="69"/>
        <v>4.2707006369426752</v>
      </c>
      <c r="O464" s="11">
        <v>600</v>
      </c>
      <c r="P464" s="11">
        <v>1.55</v>
      </c>
      <c r="Q464" s="11">
        <v>8.39</v>
      </c>
      <c r="R464" s="11">
        <v>4.6900000000000004</v>
      </c>
      <c r="S464" s="11">
        <v>10.88</v>
      </c>
      <c r="T464" s="346">
        <v>0.43</v>
      </c>
      <c r="U464" s="11">
        <v>0.43</v>
      </c>
      <c r="W464" s="16">
        <f t="shared" si="62"/>
        <v>0</v>
      </c>
      <c r="X464" s="16"/>
      <c r="Y464" s="355">
        <f t="shared" si="63"/>
        <v>1.4936305732484076</v>
      </c>
      <c r="AB464" s="11">
        <v>348</v>
      </c>
      <c r="AC464" s="11">
        <v>6.78</v>
      </c>
      <c r="AD464" s="11">
        <v>29.79</v>
      </c>
      <c r="AE464" s="11">
        <v>11.05</v>
      </c>
      <c r="AF464" s="11">
        <v>22.4</v>
      </c>
      <c r="AG464" s="346">
        <v>0.48</v>
      </c>
      <c r="AH464" s="11">
        <v>0.49</v>
      </c>
      <c r="AJ464" s="16">
        <f t="shared" si="64"/>
        <v>1.0000000000000009E-2</v>
      </c>
      <c r="AK464" s="16"/>
      <c r="AL464" s="355">
        <f t="shared" si="65"/>
        <v>3.5191082802547773</v>
      </c>
      <c r="AO464" s="11">
        <v>255</v>
      </c>
      <c r="AP464" s="11">
        <v>4.51</v>
      </c>
      <c r="AQ464" s="11">
        <v>13.73</v>
      </c>
      <c r="AR464" s="11">
        <v>7.94</v>
      </c>
      <c r="AS464" s="11">
        <v>14.38</v>
      </c>
      <c r="AT464" s="346">
        <v>0.56999999999999995</v>
      </c>
      <c r="AU464" s="11">
        <v>0.55000000000000004</v>
      </c>
      <c r="AV464" s="11"/>
      <c r="AW464" s="16">
        <f t="shared" si="66"/>
        <v>-1.9999999999999907E-2</v>
      </c>
      <c r="AX464" s="16"/>
      <c r="AY464" s="355">
        <f t="shared" si="67"/>
        <v>2.5286624203821657</v>
      </c>
    </row>
    <row r="465" spans="2:51" x14ac:dyDescent="0.25">
      <c r="B465" s="16">
        <v>209</v>
      </c>
      <c r="C465" s="16">
        <v>11.14</v>
      </c>
      <c r="D465" s="16">
        <v>24.2</v>
      </c>
      <c r="E465" s="16">
        <v>13.46</v>
      </c>
      <c r="F465" s="16">
        <v>19.14</v>
      </c>
      <c r="G465" s="2">
        <v>0.68</v>
      </c>
      <c r="H465" s="16">
        <v>0.7</v>
      </c>
      <c r="I465" s="16"/>
      <c r="J465" s="16">
        <f t="shared" si="68"/>
        <v>1.9999999999999907E-2</v>
      </c>
      <c r="K465" s="16"/>
      <c r="L465" s="355">
        <f t="shared" si="69"/>
        <v>4.2866242038216562</v>
      </c>
      <c r="O465" s="11">
        <v>10</v>
      </c>
      <c r="P465" s="11">
        <v>1.5</v>
      </c>
      <c r="Q465" s="11">
        <v>12.12</v>
      </c>
      <c r="R465" s="11">
        <v>4.72</v>
      </c>
      <c r="S465" s="11">
        <v>13.21</v>
      </c>
      <c r="T465" s="346">
        <v>0.35</v>
      </c>
      <c r="U465" s="11">
        <v>0.36</v>
      </c>
      <c r="W465" s="16">
        <f t="shared" si="62"/>
        <v>1.0000000000000009E-2</v>
      </c>
      <c r="X465" s="16"/>
      <c r="Y465" s="355">
        <f t="shared" si="63"/>
        <v>1.5031847133757961</v>
      </c>
      <c r="AB465" s="11">
        <v>30</v>
      </c>
      <c r="AC465" s="11">
        <v>8.41</v>
      </c>
      <c r="AD465" s="11">
        <v>28.24</v>
      </c>
      <c r="AE465" s="11">
        <v>11.35</v>
      </c>
      <c r="AF465" s="11">
        <v>20.61</v>
      </c>
      <c r="AG465" s="346">
        <v>0.55000000000000004</v>
      </c>
      <c r="AH465" s="11">
        <v>0.55000000000000004</v>
      </c>
      <c r="AJ465" s="16">
        <f t="shared" si="64"/>
        <v>0</v>
      </c>
      <c r="AK465" s="16"/>
      <c r="AL465" s="355">
        <f t="shared" si="65"/>
        <v>3.614649681528662</v>
      </c>
      <c r="AO465" s="11">
        <v>16</v>
      </c>
      <c r="AP465" s="11">
        <v>3.42</v>
      </c>
      <c r="AQ465" s="11">
        <v>10.42</v>
      </c>
      <c r="AR465" s="11">
        <v>7.97</v>
      </c>
      <c r="AS465" s="11">
        <v>13.04</v>
      </c>
      <c r="AT465" s="346">
        <v>0.56999999999999995</v>
      </c>
      <c r="AU465" s="11">
        <v>0.61</v>
      </c>
      <c r="AV465" s="11"/>
      <c r="AW465" s="16">
        <f t="shared" si="66"/>
        <v>4.0000000000000036E-2</v>
      </c>
      <c r="AX465" s="16"/>
      <c r="AY465" s="355">
        <f t="shared" si="67"/>
        <v>2.5382165605095541</v>
      </c>
    </row>
    <row r="466" spans="2:51" x14ac:dyDescent="0.25">
      <c r="B466" s="16">
        <v>321</v>
      </c>
      <c r="C466" s="16">
        <v>9.6199999999999992</v>
      </c>
      <c r="D466" s="16">
        <v>40.270000000000003</v>
      </c>
      <c r="E466" s="16">
        <v>13.46</v>
      </c>
      <c r="F466" s="16">
        <v>25.29</v>
      </c>
      <c r="G466" s="2">
        <v>0.49</v>
      </c>
      <c r="H466" s="16">
        <v>0.53</v>
      </c>
      <c r="I466" s="16"/>
      <c r="J466" s="16">
        <f t="shared" si="68"/>
        <v>4.0000000000000036E-2</v>
      </c>
      <c r="K466" s="16"/>
      <c r="L466" s="355">
        <f t="shared" si="69"/>
        <v>4.2866242038216562</v>
      </c>
      <c r="O466" s="11">
        <v>478</v>
      </c>
      <c r="P466" s="11">
        <v>1.55</v>
      </c>
      <c r="Q466" s="11">
        <v>22.32</v>
      </c>
      <c r="R466" s="11">
        <v>4.72</v>
      </c>
      <c r="S466" s="11">
        <v>18.100000000000001</v>
      </c>
      <c r="T466" s="346">
        <v>0.26</v>
      </c>
      <c r="U466" s="11">
        <v>0.26</v>
      </c>
      <c r="W466" s="16">
        <f t="shared" si="62"/>
        <v>0</v>
      </c>
      <c r="X466" s="16"/>
      <c r="Y466" s="355">
        <f t="shared" si="63"/>
        <v>1.5031847133757961</v>
      </c>
      <c r="AB466" s="11">
        <v>229</v>
      </c>
      <c r="AC466" s="11">
        <v>8.7200000000000006</v>
      </c>
      <c r="AD466" s="11">
        <v>26.55</v>
      </c>
      <c r="AE466" s="11">
        <v>11.45</v>
      </c>
      <c r="AF466" s="11">
        <v>20.420000000000002</v>
      </c>
      <c r="AG466" s="346">
        <v>0.56999999999999995</v>
      </c>
      <c r="AH466" s="11">
        <v>0.56000000000000005</v>
      </c>
      <c r="AJ466" s="16">
        <f t="shared" si="64"/>
        <v>-9.9999999999998979E-3</v>
      </c>
      <c r="AK466" s="16"/>
      <c r="AL466" s="355">
        <f t="shared" si="65"/>
        <v>3.6464968152866239</v>
      </c>
      <c r="AO466" s="11">
        <v>197</v>
      </c>
      <c r="AP466" s="11">
        <v>4.25</v>
      </c>
      <c r="AQ466" s="11">
        <v>16.04</v>
      </c>
      <c r="AR466" s="11">
        <v>7.97</v>
      </c>
      <c r="AS466" s="11">
        <v>15.28</v>
      </c>
      <c r="AT466" s="346">
        <v>0.51</v>
      </c>
      <c r="AU466" s="11">
        <v>0.52</v>
      </c>
      <c r="AV466" s="11"/>
      <c r="AW466" s="16">
        <f t="shared" si="66"/>
        <v>1.0000000000000009E-2</v>
      </c>
      <c r="AX466" s="16"/>
      <c r="AY466" s="355">
        <f t="shared" si="67"/>
        <v>2.5382165605095541</v>
      </c>
    </row>
    <row r="467" spans="2:51" x14ac:dyDescent="0.25">
      <c r="B467" s="16">
        <v>217</v>
      </c>
      <c r="C467" s="16">
        <v>11.5</v>
      </c>
      <c r="D467" s="16">
        <v>44.93</v>
      </c>
      <c r="E467" s="16">
        <v>13.47</v>
      </c>
      <c r="F467" s="16">
        <v>26.91</v>
      </c>
      <c r="G467" s="2">
        <v>0.51</v>
      </c>
      <c r="H467" s="16">
        <v>0.5</v>
      </c>
      <c r="I467" s="16"/>
      <c r="J467" s="16">
        <f t="shared" si="68"/>
        <v>-1.0000000000000009E-2</v>
      </c>
      <c r="K467" s="16"/>
      <c r="L467" s="355">
        <f t="shared" si="69"/>
        <v>4.2898089171974521</v>
      </c>
      <c r="O467" s="11">
        <v>651</v>
      </c>
      <c r="P467" s="11">
        <v>1.51</v>
      </c>
      <c r="Q467" s="11">
        <v>18.84</v>
      </c>
      <c r="R467" s="11">
        <v>4.72</v>
      </c>
      <c r="S467" s="11">
        <v>16.350000000000001</v>
      </c>
      <c r="T467" s="346">
        <v>0.28000000000000003</v>
      </c>
      <c r="U467" s="11">
        <v>0.28999999999999998</v>
      </c>
      <c r="W467" s="16">
        <f t="shared" si="62"/>
        <v>9.9999999999999534E-3</v>
      </c>
      <c r="X467" s="16"/>
      <c r="Y467" s="355">
        <f t="shared" si="63"/>
        <v>1.5031847133757961</v>
      </c>
      <c r="AB467" s="11">
        <v>160</v>
      </c>
      <c r="AC467" s="11">
        <v>7.83</v>
      </c>
      <c r="AD467" s="11">
        <v>34.1</v>
      </c>
      <c r="AE467" s="11">
        <v>11.48</v>
      </c>
      <c r="AF467" s="11">
        <v>23.22</v>
      </c>
      <c r="AG467" s="346">
        <v>0.48</v>
      </c>
      <c r="AH467" s="11">
        <v>0.49</v>
      </c>
      <c r="AJ467" s="16">
        <f t="shared" si="64"/>
        <v>1.0000000000000009E-2</v>
      </c>
      <c r="AK467" s="16"/>
      <c r="AL467" s="355">
        <f t="shared" si="65"/>
        <v>3.6560509554140128</v>
      </c>
      <c r="AO467" s="11">
        <v>216</v>
      </c>
      <c r="AP467" s="11">
        <v>4.25</v>
      </c>
      <c r="AQ467" s="11">
        <v>20.3</v>
      </c>
      <c r="AR467" s="11">
        <v>7.97</v>
      </c>
      <c r="AS467" s="11">
        <v>17.190000000000001</v>
      </c>
      <c r="AT467" s="346">
        <v>0.46</v>
      </c>
      <c r="AU467" s="11">
        <v>0.46</v>
      </c>
      <c r="AV467" s="11"/>
      <c r="AW467" s="16">
        <f t="shared" si="66"/>
        <v>0</v>
      </c>
      <c r="AX467" s="16"/>
      <c r="AY467" s="355">
        <f t="shared" si="67"/>
        <v>2.5382165605095541</v>
      </c>
    </row>
    <row r="468" spans="2:51" x14ac:dyDescent="0.25">
      <c r="B468" s="16">
        <v>186</v>
      </c>
      <c r="C468" s="16">
        <v>11.22</v>
      </c>
      <c r="D468" s="16">
        <v>59.6</v>
      </c>
      <c r="E468" s="16">
        <v>13.52</v>
      </c>
      <c r="F468" s="16">
        <v>30.7</v>
      </c>
      <c r="G468" s="2">
        <v>0.43</v>
      </c>
      <c r="H468" s="16">
        <v>0.44</v>
      </c>
      <c r="I468" s="16"/>
      <c r="J468" s="16">
        <f t="shared" si="68"/>
        <v>1.0000000000000009E-2</v>
      </c>
      <c r="K468" s="16"/>
      <c r="L468" s="355">
        <f t="shared" si="69"/>
        <v>4.3057324840764331</v>
      </c>
      <c r="O468" s="11">
        <v>103</v>
      </c>
      <c r="P468" s="11">
        <v>1.46</v>
      </c>
      <c r="Q468" s="11">
        <v>14.42</v>
      </c>
      <c r="R468" s="11">
        <v>4.8099999999999996</v>
      </c>
      <c r="S468" s="11">
        <v>14.38</v>
      </c>
      <c r="T468" s="346">
        <v>0.32</v>
      </c>
      <c r="U468" s="11">
        <v>0.33</v>
      </c>
      <c r="W468" s="16">
        <f t="shared" si="62"/>
        <v>1.0000000000000009E-2</v>
      </c>
      <c r="X468" s="16"/>
      <c r="Y468" s="355">
        <f t="shared" si="63"/>
        <v>1.5318471337579616</v>
      </c>
      <c r="AB468" s="11">
        <v>228</v>
      </c>
      <c r="AC468" s="11">
        <v>9.44</v>
      </c>
      <c r="AD468" s="11">
        <v>23.41</v>
      </c>
      <c r="AE468" s="11">
        <v>11.57</v>
      </c>
      <c r="AF468" s="11">
        <v>18.32</v>
      </c>
      <c r="AG468" s="346">
        <v>0.63</v>
      </c>
      <c r="AH468" s="11">
        <v>0.63</v>
      </c>
      <c r="AJ468" s="16">
        <f t="shared" si="64"/>
        <v>0</v>
      </c>
      <c r="AK468" s="16"/>
      <c r="AL468" s="355">
        <f t="shared" si="65"/>
        <v>3.6847133757961781</v>
      </c>
      <c r="AO468" s="11">
        <v>105</v>
      </c>
      <c r="AP468" s="11">
        <v>4.13</v>
      </c>
      <c r="AQ468" s="11">
        <v>15.83</v>
      </c>
      <c r="AR468" s="11">
        <v>7.98</v>
      </c>
      <c r="AS468" s="11">
        <v>15.44</v>
      </c>
      <c r="AT468" s="346">
        <v>0.51</v>
      </c>
      <c r="AU468" s="11">
        <v>0.52</v>
      </c>
      <c r="AV468" s="11"/>
      <c r="AW468" s="16">
        <f t="shared" si="66"/>
        <v>1.0000000000000009E-2</v>
      </c>
      <c r="AX468" s="16"/>
      <c r="AY468" s="355">
        <f t="shared" si="67"/>
        <v>2.5414012738853504</v>
      </c>
    </row>
    <row r="469" spans="2:51" x14ac:dyDescent="0.25">
      <c r="B469" s="16">
        <v>239</v>
      </c>
      <c r="C469" s="16">
        <v>11.86</v>
      </c>
      <c r="D469" s="16">
        <v>26.57</v>
      </c>
      <c r="E469" s="16">
        <v>13.52</v>
      </c>
      <c r="F469" s="16">
        <v>19.850000000000001</v>
      </c>
      <c r="G469" s="2">
        <v>0.67</v>
      </c>
      <c r="H469" s="16">
        <v>0.68</v>
      </c>
      <c r="I469" s="16"/>
      <c r="J469" s="16">
        <f t="shared" si="68"/>
        <v>1.0000000000000009E-2</v>
      </c>
      <c r="K469" s="16"/>
      <c r="L469" s="355">
        <f t="shared" si="69"/>
        <v>4.3057324840764331</v>
      </c>
      <c r="O469" s="11">
        <v>276</v>
      </c>
      <c r="P469" s="11">
        <v>1.63</v>
      </c>
      <c r="Q469" s="11">
        <v>13.82</v>
      </c>
      <c r="R469" s="11">
        <v>4.84</v>
      </c>
      <c r="S469" s="11">
        <v>13.91</v>
      </c>
      <c r="T469" s="346">
        <v>0.34</v>
      </c>
      <c r="U469" s="11">
        <v>0.35</v>
      </c>
      <c r="W469" s="16">
        <f t="shared" si="62"/>
        <v>9.9999999999999534E-3</v>
      </c>
      <c r="X469" s="16"/>
      <c r="Y469" s="355">
        <f t="shared" si="63"/>
        <v>1.5414012738853502</v>
      </c>
      <c r="AB469" s="11">
        <v>298</v>
      </c>
      <c r="AC469" s="11">
        <v>9.18</v>
      </c>
      <c r="AD469" s="11">
        <v>36.840000000000003</v>
      </c>
      <c r="AE469" s="11">
        <v>11.57</v>
      </c>
      <c r="AF469" s="11">
        <v>23.02</v>
      </c>
      <c r="AG469" s="346">
        <v>0.5</v>
      </c>
      <c r="AH469" s="11">
        <v>0.5</v>
      </c>
      <c r="AJ469" s="16">
        <f t="shared" si="64"/>
        <v>0</v>
      </c>
      <c r="AK469" s="16"/>
      <c r="AL469" s="355">
        <f t="shared" si="65"/>
        <v>3.6847133757961781</v>
      </c>
      <c r="AO469" s="11">
        <v>236</v>
      </c>
      <c r="AP469" s="11">
        <v>3.91</v>
      </c>
      <c r="AQ469" s="11">
        <v>11.52</v>
      </c>
      <c r="AR469" s="11">
        <v>8.0299999999999994</v>
      </c>
      <c r="AS469" s="11">
        <v>13.47</v>
      </c>
      <c r="AT469" s="346">
        <v>0.57999999999999996</v>
      </c>
      <c r="AU469" s="11">
        <v>0.6</v>
      </c>
      <c r="AV469" s="11"/>
      <c r="AW469" s="16">
        <f t="shared" si="66"/>
        <v>2.0000000000000018E-2</v>
      </c>
      <c r="AX469" s="16"/>
      <c r="AY469" s="355">
        <f t="shared" si="67"/>
        <v>2.557324840764331</v>
      </c>
    </row>
    <row r="470" spans="2:51" x14ac:dyDescent="0.25">
      <c r="B470" s="16">
        <v>293</v>
      </c>
      <c r="C470" s="16">
        <v>10.67</v>
      </c>
      <c r="D470" s="16">
        <v>43.03</v>
      </c>
      <c r="E470" s="16">
        <v>13.55</v>
      </c>
      <c r="F470" s="16">
        <v>25.44</v>
      </c>
      <c r="G470" s="2">
        <v>0.5</v>
      </c>
      <c r="H470" s="16">
        <v>0.53</v>
      </c>
      <c r="I470" s="16"/>
      <c r="J470" s="16">
        <f t="shared" si="68"/>
        <v>3.0000000000000027E-2</v>
      </c>
      <c r="K470" s="16"/>
      <c r="L470" s="355">
        <f t="shared" si="69"/>
        <v>4.3152866242038215</v>
      </c>
      <c r="O470" s="11">
        <v>475</v>
      </c>
      <c r="P470" s="11">
        <v>1.67</v>
      </c>
      <c r="Q470" s="11">
        <v>23.2</v>
      </c>
      <c r="R470" s="11">
        <v>4.87</v>
      </c>
      <c r="S470" s="11">
        <v>18.22</v>
      </c>
      <c r="T470" s="346">
        <v>0.27</v>
      </c>
      <c r="U470" s="11">
        <v>0.27</v>
      </c>
      <c r="W470" s="16">
        <f t="shared" si="62"/>
        <v>0</v>
      </c>
      <c r="X470" s="16"/>
      <c r="Y470" s="355">
        <f t="shared" si="63"/>
        <v>1.5509554140127388</v>
      </c>
      <c r="AB470" s="11">
        <v>119</v>
      </c>
      <c r="AC470" s="11">
        <v>7.37</v>
      </c>
      <c r="AD470" s="11">
        <v>49.38</v>
      </c>
      <c r="AE470" s="11">
        <v>11.68</v>
      </c>
      <c r="AF470" s="11">
        <v>28.98</v>
      </c>
      <c r="AG470" s="346">
        <v>0.39</v>
      </c>
      <c r="AH470" s="11">
        <v>0.4</v>
      </c>
      <c r="AJ470" s="16">
        <f t="shared" si="64"/>
        <v>1.0000000000000009E-2</v>
      </c>
      <c r="AK470" s="16"/>
      <c r="AL470" s="355">
        <f t="shared" si="65"/>
        <v>3.7197452229299359</v>
      </c>
      <c r="AO470" s="11">
        <v>263</v>
      </c>
      <c r="AP470" s="11">
        <v>4.78</v>
      </c>
      <c r="AQ470" s="11">
        <v>16.27</v>
      </c>
      <c r="AR470" s="11">
        <v>8.1300000000000008</v>
      </c>
      <c r="AS470" s="11">
        <v>15.27</v>
      </c>
      <c r="AT470" s="346">
        <v>0.54</v>
      </c>
      <c r="AU470" s="11">
        <v>0.53</v>
      </c>
      <c r="AV470" s="11"/>
      <c r="AW470" s="16">
        <f t="shared" si="66"/>
        <v>-1.0000000000000009E-2</v>
      </c>
      <c r="AX470" s="16"/>
      <c r="AY470" s="355">
        <f t="shared" si="67"/>
        <v>2.589171974522293</v>
      </c>
    </row>
    <row r="471" spans="2:51" x14ac:dyDescent="0.25">
      <c r="B471" s="16">
        <v>487</v>
      </c>
      <c r="C471" s="16">
        <v>9.5500000000000007</v>
      </c>
      <c r="D471" s="16">
        <v>33.31</v>
      </c>
      <c r="E471" s="16">
        <v>13.58</v>
      </c>
      <c r="F471" s="16">
        <v>23.15</v>
      </c>
      <c r="G471" s="2">
        <v>0.54</v>
      </c>
      <c r="H471" s="16">
        <v>0.59</v>
      </c>
      <c r="I471" s="16"/>
      <c r="J471" s="16">
        <f t="shared" si="68"/>
        <v>4.9999999999999933E-2</v>
      </c>
      <c r="K471" s="16"/>
      <c r="L471" s="355">
        <f t="shared" si="69"/>
        <v>4.3248407643312099</v>
      </c>
      <c r="O471" s="11">
        <v>170</v>
      </c>
      <c r="P471" s="11">
        <v>1.78</v>
      </c>
      <c r="Q471" s="11">
        <v>12.45</v>
      </c>
      <c r="R471" s="11">
        <v>4.9400000000000004</v>
      </c>
      <c r="S471" s="11">
        <v>13.63</v>
      </c>
      <c r="T471" s="346">
        <v>0.38</v>
      </c>
      <c r="U471" s="11">
        <v>0.36</v>
      </c>
      <c r="W471" s="16">
        <f t="shared" si="62"/>
        <v>-2.0000000000000018E-2</v>
      </c>
      <c r="X471" s="16"/>
      <c r="Y471" s="355">
        <f t="shared" si="63"/>
        <v>1.5732484076433122</v>
      </c>
      <c r="AB471" s="11">
        <v>17</v>
      </c>
      <c r="AC471" s="11">
        <v>7.48</v>
      </c>
      <c r="AD471" s="11">
        <v>24.36</v>
      </c>
      <c r="AE471" s="11">
        <v>11.7</v>
      </c>
      <c r="AF471" s="11">
        <v>19.829999999999998</v>
      </c>
      <c r="AG471" s="346">
        <v>0.55000000000000004</v>
      </c>
      <c r="AH471" s="11">
        <v>0.59</v>
      </c>
      <c r="AJ471" s="16">
        <f t="shared" si="64"/>
        <v>3.9999999999999925E-2</v>
      </c>
      <c r="AK471" s="16"/>
      <c r="AL471" s="355">
        <f t="shared" si="65"/>
        <v>3.7261146496815285</v>
      </c>
      <c r="AO471" s="11">
        <v>10</v>
      </c>
      <c r="AP471" s="11">
        <v>4.51</v>
      </c>
      <c r="AQ471" s="11">
        <v>20.61</v>
      </c>
      <c r="AR471" s="11">
        <v>8.16</v>
      </c>
      <c r="AS471" s="11">
        <v>17.149999999999999</v>
      </c>
      <c r="AT471" s="346">
        <v>0.47</v>
      </c>
      <c r="AU471" s="11">
        <v>0.48</v>
      </c>
      <c r="AV471" s="11"/>
      <c r="AW471" s="16">
        <f t="shared" si="66"/>
        <v>1.0000000000000009E-2</v>
      </c>
      <c r="AX471" s="16"/>
      <c r="AY471" s="355">
        <f t="shared" si="67"/>
        <v>2.5987261146496814</v>
      </c>
    </row>
    <row r="472" spans="2:51" x14ac:dyDescent="0.25">
      <c r="B472" s="16">
        <v>89</v>
      </c>
      <c r="C472" s="21">
        <v>9.3775187550281327</v>
      </c>
      <c r="D472" s="21">
        <v>27.878455756883639</v>
      </c>
      <c r="E472" s="21">
        <v>13.653213653213655</v>
      </c>
      <c r="F472" s="21">
        <v>21.437921437921439</v>
      </c>
      <c r="G472" s="2">
        <v>0.59</v>
      </c>
      <c r="H472" s="16">
        <v>0.64</v>
      </c>
      <c r="I472" s="16"/>
      <c r="J472" s="16">
        <f t="shared" si="68"/>
        <v>5.0000000000000044E-2</v>
      </c>
      <c r="K472" s="16"/>
      <c r="L472" s="355">
        <f t="shared" si="69"/>
        <v>4.3481572143992526</v>
      </c>
      <c r="O472" s="11">
        <v>300</v>
      </c>
      <c r="P472" s="11">
        <v>1.73</v>
      </c>
      <c r="Q472" s="11">
        <v>18.149999999999999</v>
      </c>
      <c r="R472" s="11">
        <v>4.9400000000000004</v>
      </c>
      <c r="S472" s="11">
        <v>15.91</v>
      </c>
      <c r="T472" s="346">
        <v>0.31</v>
      </c>
      <c r="U472" s="11">
        <v>0.31</v>
      </c>
      <c r="W472" s="16">
        <f t="shared" si="62"/>
        <v>0</v>
      </c>
      <c r="X472" s="16"/>
      <c r="Y472" s="355">
        <f t="shared" si="63"/>
        <v>1.5732484076433122</v>
      </c>
      <c r="AB472" s="11">
        <v>129</v>
      </c>
      <c r="AC472" s="11">
        <v>6.53</v>
      </c>
      <c r="AD472" s="11">
        <v>27.56</v>
      </c>
      <c r="AE472" s="11">
        <v>11.71</v>
      </c>
      <c r="AF472" s="11">
        <v>21.53</v>
      </c>
      <c r="AG472" s="346">
        <v>0.49</v>
      </c>
      <c r="AH472" s="11">
        <v>0.54</v>
      </c>
      <c r="AJ472" s="16">
        <f t="shared" si="64"/>
        <v>5.0000000000000044E-2</v>
      </c>
      <c r="AK472" s="16"/>
      <c r="AL472" s="355">
        <f t="shared" si="65"/>
        <v>3.7292993630573248</v>
      </c>
      <c r="AO472" s="11">
        <v>153</v>
      </c>
      <c r="AP472" s="11">
        <v>4.57</v>
      </c>
      <c r="AQ472" s="11">
        <v>17.059999999999999</v>
      </c>
      <c r="AR472" s="11">
        <v>8.2100000000000009</v>
      </c>
      <c r="AS472" s="11">
        <v>15.65</v>
      </c>
      <c r="AT472" s="346">
        <v>0.52</v>
      </c>
      <c r="AU472" s="11">
        <v>0.52</v>
      </c>
      <c r="AV472" s="11"/>
      <c r="AW472" s="16">
        <f t="shared" si="66"/>
        <v>0</v>
      </c>
      <c r="AX472" s="16"/>
      <c r="AY472" s="355">
        <f t="shared" si="67"/>
        <v>2.6146496815286624</v>
      </c>
    </row>
    <row r="473" spans="2:51" x14ac:dyDescent="0.25">
      <c r="B473" s="16">
        <v>425</v>
      </c>
      <c r="C473" s="16">
        <v>9.51</v>
      </c>
      <c r="D473" s="16">
        <v>27.99</v>
      </c>
      <c r="E473" s="16">
        <v>13.68</v>
      </c>
      <c r="F473" s="16">
        <v>21.24</v>
      </c>
      <c r="G473" s="2">
        <v>0.57999999999999996</v>
      </c>
      <c r="H473" s="16">
        <v>0.63</v>
      </c>
      <c r="I473" s="16"/>
      <c r="J473" s="16">
        <f t="shared" si="68"/>
        <v>5.0000000000000044E-2</v>
      </c>
      <c r="K473" s="16"/>
      <c r="L473" s="355">
        <f t="shared" si="69"/>
        <v>4.3566878980891719</v>
      </c>
      <c r="O473" s="11">
        <v>258</v>
      </c>
      <c r="P473" s="11">
        <v>1.67</v>
      </c>
      <c r="Q473" s="11">
        <v>43.06</v>
      </c>
      <c r="R473" s="11">
        <v>4.96</v>
      </c>
      <c r="S473" s="11">
        <v>26.99</v>
      </c>
      <c r="T473" s="346">
        <v>0.2</v>
      </c>
      <c r="U473" s="11">
        <v>0.18</v>
      </c>
      <c r="W473" s="16">
        <f t="shared" si="62"/>
        <v>-2.0000000000000018E-2</v>
      </c>
      <c r="X473" s="16"/>
      <c r="Y473" s="355">
        <f t="shared" si="63"/>
        <v>1.5796178343949043</v>
      </c>
      <c r="AB473" s="11">
        <v>270</v>
      </c>
      <c r="AC473" s="11">
        <v>10.18</v>
      </c>
      <c r="AD473" s="11">
        <v>26.98</v>
      </c>
      <c r="AE473" s="11">
        <v>11.76</v>
      </c>
      <c r="AF473" s="11">
        <v>19.600000000000001</v>
      </c>
      <c r="AG473" s="346">
        <v>0.61</v>
      </c>
      <c r="AH473" s="11">
        <v>0.6</v>
      </c>
      <c r="AJ473" s="16">
        <f t="shared" si="64"/>
        <v>-1.0000000000000009E-2</v>
      </c>
      <c r="AK473" s="16"/>
      <c r="AL473" s="355">
        <f t="shared" si="65"/>
        <v>3.7452229299363053</v>
      </c>
      <c r="AO473" s="11">
        <v>81</v>
      </c>
      <c r="AP473" s="11">
        <v>4.8</v>
      </c>
      <c r="AQ473" s="11">
        <v>14.3</v>
      </c>
      <c r="AR473" s="11">
        <v>8.25</v>
      </c>
      <c r="AS473" s="11">
        <v>14.38</v>
      </c>
      <c r="AT473" s="346">
        <v>0.57999999999999996</v>
      </c>
      <c r="AU473" s="11">
        <v>0.56999999999999995</v>
      </c>
      <c r="AV473" s="11"/>
      <c r="AW473" s="16">
        <f t="shared" si="66"/>
        <v>-1.0000000000000009E-2</v>
      </c>
      <c r="AX473" s="16"/>
      <c r="AY473" s="355">
        <f t="shared" si="67"/>
        <v>2.6273885350318471</v>
      </c>
    </row>
    <row r="474" spans="2:51" x14ac:dyDescent="0.25">
      <c r="B474" s="16">
        <v>96</v>
      </c>
      <c r="C474" s="16">
        <v>12.74</v>
      </c>
      <c r="D474" s="16">
        <v>48.41</v>
      </c>
      <c r="E474" s="16">
        <v>13.7</v>
      </c>
      <c r="F474" s="16">
        <v>26.4</v>
      </c>
      <c r="G474" s="2">
        <v>0.51</v>
      </c>
      <c r="H474" s="16">
        <v>0.52</v>
      </c>
      <c r="I474" s="16"/>
      <c r="J474" s="16">
        <f t="shared" si="68"/>
        <v>1.0000000000000009E-2</v>
      </c>
      <c r="K474" s="16"/>
      <c r="L474" s="355">
        <f t="shared" si="69"/>
        <v>4.3630573248407636</v>
      </c>
      <c r="O474" s="11">
        <v>641</v>
      </c>
      <c r="P474" s="11">
        <v>1.51</v>
      </c>
      <c r="Q474" s="11">
        <v>22.45</v>
      </c>
      <c r="R474" s="11">
        <v>4.96</v>
      </c>
      <c r="S474" s="11">
        <v>18.04</v>
      </c>
      <c r="T474" s="346">
        <v>0.26</v>
      </c>
      <c r="U474" s="11">
        <v>0.28000000000000003</v>
      </c>
      <c r="W474" s="16">
        <f t="shared" si="62"/>
        <v>2.0000000000000018E-2</v>
      </c>
      <c r="X474" s="16"/>
      <c r="Y474" s="355">
        <f t="shared" si="63"/>
        <v>1.5796178343949043</v>
      </c>
      <c r="AB474" s="11">
        <v>261</v>
      </c>
      <c r="AC474" s="11">
        <v>9.0299999999999994</v>
      </c>
      <c r="AD474" s="11">
        <v>35.39</v>
      </c>
      <c r="AE474" s="11">
        <v>11.82</v>
      </c>
      <c r="AF474" s="11">
        <v>25.75</v>
      </c>
      <c r="AG474" s="346">
        <v>0.51</v>
      </c>
      <c r="AH474" s="11">
        <v>0.46</v>
      </c>
      <c r="AJ474" s="16">
        <f t="shared" si="64"/>
        <v>-4.9999999999999989E-2</v>
      </c>
      <c r="AK474" s="16"/>
      <c r="AL474" s="355">
        <f t="shared" si="65"/>
        <v>3.7643312101910826</v>
      </c>
      <c r="AO474" s="11">
        <v>222</v>
      </c>
      <c r="AP474" s="11">
        <v>4.4000000000000004</v>
      </c>
      <c r="AQ474" s="11">
        <v>15.81</v>
      </c>
      <c r="AR474" s="11">
        <v>8.2799999999999994</v>
      </c>
      <c r="AS474" s="11">
        <v>15.34</v>
      </c>
      <c r="AT474" s="346">
        <v>0.53</v>
      </c>
      <c r="AU474" s="11">
        <v>0.54</v>
      </c>
      <c r="AV474" s="11"/>
      <c r="AW474" s="16">
        <f t="shared" si="66"/>
        <v>1.0000000000000009E-2</v>
      </c>
      <c r="AX474" s="16"/>
      <c r="AY474" s="355">
        <f t="shared" si="67"/>
        <v>2.6369426751592355</v>
      </c>
    </row>
    <row r="475" spans="2:51" x14ac:dyDescent="0.25">
      <c r="B475" s="16">
        <v>384</v>
      </c>
      <c r="C475" s="16">
        <v>9.52</v>
      </c>
      <c r="D475" s="16">
        <v>40.22</v>
      </c>
      <c r="E475" s="16">
        <v>13.7</v>
      </c>
      <c r="F475" s="16">
        <v>25.67</v>
      </c>
      <c r="G475" s="2">
        <v>0.49</v>
      </c>
      <c r="H475" s="16">
        <v>0.53</v>
      </c>
      <c r="I475" s="16"/>
      <c r="J475" s="16">
        <f t="shared" si="68"/>
        <v>4.0000000000000036E-2</v>
      </c>
      <c r="K475" s="16"/>
      <c r="L475" s="355">
        <f t="shared" si="69"/>
        <v>4.3630573248407636</v>
      </c>
      <c r="O475" s="11">
        <v>241</v>
      </c>
      <c r="P475" s="11">
        <v>1.54</v>
      </c>
      <c r="Q475" s="11">
        <v>15.21</v>
      </c>
      <c r="R475" s="11">
        <v>4.97</v>
      </c>
      <c r="S475" s="11">
        <v>15.14</v>
      </c>
      <c r="T475" s="346">
        <v>0.32</v>
      </c>
      <c r="U475" s="11">
        <v>0.33</v>
      </c>
      <c r="W475" s="16">
        <f t="shared" si="62"/>
        <v>1.0000000000000009E-2</v>
      </c>
      <c r="X475" s="16"/>
      <c r="Y475" s="355">
        <f t="shared" si="63"/>
        <v>1.5828025477707004</v>
      </c>
      <c r="AB475" s="11">
        <v>293</v>
      </c>
      <c r="AC475" s="11">
        <v>10.1</v>
      </c>
      <c r="AD475" s="11">
        <v>27.39</v>
      </c>
      <c r="AE475" s="11">
        <v>11.98</v>
      </c>
      <c r="AF475" s="11">
        <v>19.86</v>
      </c>
      <c r="AG475" s="346">
        <v>0.61</v>
      </c>
      <c r="AH475" s="11">
        <v>0.6</v>
      </c>
      <c r="AJ475" s="16">
        <f t="shared" si="64"/>
        <v>-1.0000000000000009E-2</v>
      </c>
      <c r="AK475" s="16"/>
      <c r="AL475" s="355">
        <f t="shared" si="65"/>
        <v>3.8152866242038215</v>
      </c>
      <c r="AO475" s="11">
        <v>27</v>
      </c>
      <c r="AP475" s="11">
        <v>5.05</v>
      </c>
      <c r="AQ475" s="11">
        <v>12.35</v>
      </c>
      <c r="AR475" s="11">
        <v>8.34</v>
      </c>
      <c r="AS475" s="11">
        <v>13.34</v>
      </c>
      <c r="AT475" s="346">
        <v>0.64</v>
      </c>
      <c r="AU475" s="11">
        <v>0.63</v>
      </c>
      <c r="AV475" s="11"/>
      <c r="AW475" s="16">
        <f t="shared" si="66"/>
        <v>-1.0000000000000009E-2</v>
      </c>
      <c r="AX475" s="16"/>
      <c r="AY475" s="355">
        <f t="shared" si="67"/>
        <v>2.6560509554140124</v>
      </c>
    </row>
    <row r="476" spans="2:51" x14ac:dyDescent="0.25">
      <c r="B476" s="16">
        <v>280</v>
      </c>
      <c r="C476" s="16">
        <v>10.95</v>
      </c>
      <c r="D476" s="16">
        <v>31.77</v>
      </c>
      <c r="E476" s="16">
        <v>13.78</v>
      </c>
      <c r="F476" s="16">
        <v>22.25</v>
      </c>
      <c r="G476" s="2">
        <v>0.59</v>
      </c>
      <c r="H476" s="16">
        <v>0.62</v>
      </c>
      <c r="I476" s="16"/>
      <c r="J476" s="16">
        <f t="shared" si="68"/>
        <v>3.0000000000000027E-2</v>
      </c>
      <c r="K476" s="16"/>
      <c r="L476" s="355">
        <f t="shared" si="69"/>
        <v>4.388535031847133</v>
      </c>
      <c r="O476" s="11">
        <v>644</v>
      </c>
      <c r="P476" s="11">
        <v>1.74</v>
      </c>
      <c r="Q476" s="11">
        <v>16.84</v>
      </c>
      <c r="R476" s="11">
        <v>5.03</v>
      </c>
      <c r="S476" s="11">
        <v>15.75</v>
      </c>
      <c r="T476" s="346">
        <v>0.32</v>
      </c>
      <c r="U476" s="11">
        <v>0.32</v>
      </c>
      <c r="W476" s="16">
        <f t="shared" si="62"/>
        <v>0</v>
      </c>
      <c r="X476" s="16"/>
      <c r="Y476" s="355">
        <f t="shared" si="63"/>
        <v>1.6019108280254777</v>
      </c>
      <c r="AB476" s="11">
        <v>292</v>
      </c>
      <c r="AC476" s="11">
        <v>10.199999999999999</v>
      </c>
      <c r="AD476" s="11">
        <v>36.68</v>
      </c>
      <c r="AE476" s="11">
        <v>12.03</v>
      </c>
      <c r="AF476" s="11">
        <v>23.59</v>
      </c>
      <c r="AG476" s="346">
        <v>0.53</v>
      </c>
      <c r="AH476" s="11">
        <v>0.51</v>
      </c>
      <c r="AJ476" s="16">
        <f t="shared" si="64"/>
        <v>-2.0000000000000018E-2</v>
      </c>
      <c r="AK476" s="16"/>
      <c r="AL476" s="355">
        <f t="shared" si="65"/>
        <v>3.831210191082802</v>
      </c>
      <c r="AO476" s="11">
        <v>61</v>
      </c>
      <c r="AP476" s="11">
        <v>5.0199999999999996</v>
      </c>
      <c r="AQ476" s="11">
        <v>15</v>
      </c>
      <c r="AR476" s="11">
        <v>8.41</v>
      </c>
      <c r="AS476" s="11">
        <v>14.86</v>
      </c>
      <c r="AT476" s="346">
        <v>0.57999999999999996</v>
      </c>
      <c r="AU476" s="11">
        <v>0.56999999999999995</v>
      </c>
      <c r="AV476" s="11"/>
      <c r="AW476" s="16">
        <f t="shared" si="66"/>
        <v>-1.0000000000000009E-2</v>
      </c>
      <c r="AX476" s="16"/>
      <c r="AY476" s="355">
        <f t="shared" si="67"/>
        <v>2.6783439490445859</v>
      </c>
    </row>
    <row r="477" spans="2:51" x14ac:dyDescent="0.25">
      <c r="B477" s="16">
        <v>390</v>
      </c>
      <c r="C477" s="16">
        <v>10.31</v>
      </c>
      <c r="D477" s="16">
        <v>38.67</v>
      </c>
      <c r="E477" s="16">
        <v>13.85</v>
      </c>
      <c r="F477" s="16">
        <v>24.42</v>
      </c>
      <c r="G477" s="2">
        <v>0.52</v>
      </c>
      <c r="H477" s="16">
        <v>0.56999999999999995</v>
      </c>
      <c r="I477" s="16"/>
      <c r="J477" s="16">
        <f t="shared" si="68"/>
        <v>4.9999999999999933E-2</v>
      </c>
      <c r="K477" s="16"/>
      <c r="L477" s="355">
        <f t="shared" si="69"/>
        <v>4.4108280254777066</v>
      </c>
      <c r="O477" s="11">
        <v>322</v>
      </c>
      <c r="P477" s="11">
        <v>1.91</v>
      </c>
      <c r="Q477" s="11">
        <v>20.36</v>
      </c>
      <c r="R477" s="11">
        <v>5.0599999999999996</v>
      </c>
      <c r="S477" s="11">
        <v>16.899999999999999</v>
      </c>
      <c r="T477" s="346">
        <v>0.31</v>
      </c>
      <c r="U477" s="11">
        <v>0.3</v>
      </c>
      <c r="W477" s="16">
        <f t="shared" si="62"/>
        <v>-1.0000000000000009E-2</v>
      </c>
      <c r="X477" s="16"/>
      <c r="Y477" s="355">
        <f t="shared" si="63"/>
        <v>1.6114649681528661</v>
      </c>
      <c r="AB477" s="11">
        <v>50</v>
      </c>
      <c r="AC477" s="11">
        <v>8.1300000000000008</v>
      </c>
      <c r="AD477" s="11">
        <v>35.24</v>
      </c>
      <c r="AE477" s="11">
        <v>12.06</v>
      </c>
      <c r="AF477" s="11">
        <v>24.16</v>
      </c>
      <c r="AG477" s="346">
        <v>0.48</v>
      </c>
      <c r="AH477" s="11">
        <v>0.5</v>
      </c>
      <c r="AJ477" s="16">
        <f t="shared" si="64"/>
        <v>2.0000000000000018E-2</v>
      </c>
      <c r="AK477" s="16"/>
      <c r="AL477" s="355">
        <f t="shared" si="65"/>
        <v>3.8407643312101909</v>
      </c>
      <c r="AO477" s="11">
        <v>144</v>
      </c>
      <c r="AP477" s="11">
        <v>4.8600000000000003</v>
      </c>
      <c r="AQ477" s="11">
        <v>19.399999999999999</v>
      </c>
      <c r="AR477" s="11">
        <v>8.41</v>
      </c>
      <c r="AS477" s="11">
        <v>16.649999999999999</v>
      </c>
      <c r="AT477" s="346">
        <v>0.5</v>
      </c>
      <c r="AU477" s="11">
        <v>0.51</v>
      </c>
      <c r="AV477" s="11"/>
      <c r="AW477" s="16">
        <f t="shared" si="66"/>
        <v>1.0000000000000009E-2</v>
      </c>
      <c r="AX477" s="16"/>
      <c r="AY477" s="355">
        <f t="shared" si="67"/>
        <v>2.6783439490445859</v>
      </c>
    </row>
    <row r="478" spans="2:51" x14ac:dyDescent="0.25">
      <c r="B478" s="16">
        <v>323</v>
      </c>
      <c r="C478" s="16">
        <v>11.72</v>
      </c>
      <c r="D478" s="16">
        <v>41.91</v>
      </c>
      <c r="E478" s="16">
        <v>14.03</v>
      </c>
      <c r="F478" s="16">
        <v>25.41</v>
      </c>
      <c r="G478" s="2">
        <v>0.53</v>
      </c>
      <c r="H478" s="16">
        <v>0.55000000000000004</v>
      </c>
      <c r="I478" s="16"/>
      <c r="J478" s="16">
        <f t="shared" si="68"/>
        <v>2.0000000000000018E-2</v>
      </c>
      <c r="K478" s="16"/>
      <c r="L478" s="355">
        <f t="shared" si="69"/>
        <v>4.468152866242038</v>
      </c>
      <c r="O478" s="11">
        <v>653</v>
      </c>
      <c r="P478" s="11">
        <v>1.2</v>
      </c>
      <c r="Q478" s="11">
        <v>22.76</v>
      </c>
      <c r="R478" s="11">
        <v>5.0599999999999996</v>
      </c>
      <c r="S478" s="11">
        <v>18.420000000000002</v>
      </c>
      <c r="T478" s="346">
        <v>0.23</v>
      </c>
      <c r="U478" s="11">
        <v>0.27</v>
      </c>
      <c r="W478" s="16">
        <f t="shared" si="62"/>
        <v>4.0000000000000008E-2</v>
      </c>
      <c r="X478" s="16"/>
      <c r="Y478" s="355">
        <f t="shared" si="63"/>
        <v>1.6114649681528661</v>
      </c>
      <c r="AB478" s="11">
        <v>134</v>
      </c>
      <c r="AC478" s="11">
        <v>8.9499999999999993</v>
      </c>
      <c r="AD478" s="11">
        <v>24.96</v>
      </c>
      <c r="AE478" s="11">
        <v>12.11</v>
      </c>
      <c r="AF478" s="11">
        <v>19.72</v>
      </c>
      <c r="AG478" s="346">
        <v>0.6</v>
      </c>
      <c r="AH478" s="11">
        <v>0.61</v>
      </c>
      <c r="AJ478" s="16">
        <f t="shared" si="64"/>
        <v>1.0000000000000009E-2</v>
      </c>
      <c r="AK478" s="16"/>
      <c r="AL478" s="355">
        <f t="shared" si="65"/>
        <v>3.8566878980891715</v>
      </c>
      <c r="AO478" s="11">
        <v>233</v>
      </c>
      <c r="AP478" s="11">
        <v>4.51</v>
      </c>
      <c r="AQ478" s="11">
        <v>21.27</v>
      </c>
      <c r="AR478" s="11">
        <v>8.41</v>
      </c>
      <c r="AS478" s="11">
        <v>18.600000000000001</v>
      </c>
      <c r="AT478" s="346">
        <v>0.46</v>
      </c>
      <c r="AU478" s="11">
        <v>0.45</v>
      </c>
      <c r="AV478" s="11"/>
      <c r="AW478" s="16">
        <f t="shared" si="66"/>
        <v>-1.0000000000000009E-2</v>
      </c>
      <c r="AX478" s="16"/>
      <c r="AY478" s="355">
        <f t="shared" si="67"/>
        <v>2.6783439490445859</v>
      </c>
    </row>
    <row r="479" spans="2:51" x14ac:dyDescent="0.25">
      <c r="B479" s="16">
        <v>109</v>
      </c>
      <c r="C479" s="16">
        <v>10.89</v>
      </c>
      <c r="D479" s="16">
        <v>55.99</v>
      </c>
      <c r="E479" s="16">
        <v>14.04</v>
      </c>
      <c r="F479" s="16">
        <v>29.34</v>
      </c>
      <c r="G479" s="2">
        <v>0.44</v>
      </c>
      <c r="H479" s="16">
        <v>0.48</v>
      </c>
      <c r="I479" s="16"/>
      <c r="J479" s="16">
        <f t="shared" si="68"/>
        <v>3.999999999999998E-2</v>
      </c>
      <c r="K479" s="16"/>
      <c r="L479" s="355">
        <f t="shared" si="69"/>
        <v>4.4713375796178338</v>
      </c>
      <c r="O479" s="11">
        <v>31</v>
      </c>
      <c r="P479" s="11">
        <v>1.54</v>
      </c>
      <c r="Q479" s="11">
        <v>18.27</v>
      </c>
      <c r="R479" s="11">
        <v>5.09</v>
      </c>
      <c r="S479" s="11">
        <v>16.190000000000001</v>
      </c>
      <c r="T479" s="346">
        <v>0.28999999999999998</v>
      </c>
      <c r="U479" s="11">
        <v>0.31</v>
      </c>
      <c r="W479" s="16">
        <f t="shared" si="62"/>
        <v>2.0000000000000018E-2</v>
      </c>
      <c r="X479" s="16"/>
      <c r="Y479" s="355">
        <f t="shared" si="63"/>
        <v>1.6210191082802548</v>
      </c>
      <c r="AB479" s="11">
        <v>383</v>
      </c>
      <c r="AC479" s="11">
        <v>9.32</v>
      </c>
      <c r="AD479" s="11">
        <v>40.93</v>
      </c>
      <c r="AE479" s="11">
        <v>12.12</v>
      </c>
      <c r="AF479" s="11">
        <v>26.09</v>
      </c>
      <c r="AG479" s="346">
        <v>0.48</v>
      </c>
      <c r="AH479" s="11">
        <v>0.46</v>
      </c>
      <c r="AJ479" s="16">
        <f t="shared" si="64"/>
        <v>-1.9999999999999962E-2</v>
      </c>
      <c r="AK479" s="16"/>
      <c r="AL479" s="355">
        <f t="shared" si="65"/>
        <v>3.8598726114649677</v>
      </c>
      <c r="AO479" s="11">
        <v>25</v>
      </c>
      <c r="AP479" s="11">
        <v>4.63</v>
      </c>
      <c r="AQ479" s="11">
        <v>15.91</v>
      </c>
      <c r="AR479" s="11">
        <v>8.42</v>
      </c>
      <c r="AS479" s="11">
        <v>15.41</v>
      </c>
      <c r="AT479" s="346">
        <v>0.54</v>
      </c>
      <c r="AU479" s="11">
        <v>0.55000000000000004</v>
      </c>
      <c r="AV479" s="11"/>
      <c r="AW479" s="16">
        <f t="shared" si="66"/>
        <v>1.0000000000000009E-2</v>
      </c>
      <c r="AX479" s="16"/>
      <c r="AY479" s="355">
        <f t="shared" si="67"/>
        <v>2.6815286624203822</v>
      </c>
    </row>
    <row r="480" spans="2:51" x14ac:dyDescent="0.25">
      <c r="B480" s="16">
        <v>540</v>
      </c>
      <c r="C480" s="16">
        <v>12.15</v>
      </c>
      <c r="D480" s="16">
        <v>38.21</v>
      </c>
      <c r="E480" s="16">
        <v>14.17</v>
      </c>
      <c r="F480" s="16">
        <v>24.01</v>
      </c>
      <c r="G480" s="2">
        <v>0.56000000000000005</v>
      </c>
      <c r="H480" s="16">
        <v>0.59</v>
      </c>
      <c r="I480" s="16"/>
      <c r="J480" s="16">
        <f t="shared" si="68"/>
        <v>2.9999999999999916E-2</v>
      </c>
      <c r="K480" s="16"/>
      <c r="L480" s="355">
        <f t="shared" si="69"/>
        <v>4.5127388535031843</v>
      </c>
      <c r="O480" s="11">
        <v>631</v>
      </c>
      <c r="P480" s="11">
        <v>1.71</v>
      </c>
      <c r="Q480" s="11">
        <v>16.760000000000002</v>
      </c>
      <c r="R480" s="11">
        <v>5.09</v>
      </c>
      <c r="S480" s="11">
        <v>16.16</v>
      </c>
      <c r="T480" s="346">
        <v>0.32</v>
      </c>
      <c r="U480" s="11">
        <v>0.31</v>
      </c>
      <c r="W480" s="16">
        <f t="shared" si="62"/>
        <v>-1.0000000000000009E-2</v>
      </c>
      <c r="X480" s="16"/>
      <c r="Y480" s="355">
        <f t="shared" si="63"/>
        <v>1.6210191082802548</v>
      </c>
      <c r="AB480" s="11">
        <v>36</v>
      </c>
      <c r="AC480" s="11">
        <v>9.2899999999999991</v>
      </c>
      <c r="AD480" s="11">
        <v>31.71</v>
      </c>
      <c r="AE480" s="11">
        <v>12.19</v>
      </c>
      <c r="AF480" s="11">
        <v>21.83</v>
      </c>
      <c r="AG480" s="346">
        <v>0.54</v>
      </c>
      <c r="AH480" s="11">
        <v>0.56000000000000005</v>
      </c>
      <c r="AJ480" s="16">
        <f t="shared" si="64"/>
        <v>2.0000000000000018E-2</v>
      </c>
      <c r="AK480" s="16"/>
      <c r="AL480" s="355">
        <f t="shared" si="65"/>
        <v>3.8821656050955409</v>
      </c>
      <c r="AO480" s="11">
        <v>8</v>
      </c>
      <c r="AP480" s="11">
        <v>5.53</v>
      </c>
      <c r="AQ480" s="11">
        <v>16.43</v>
      </c>
      <c r="AR480" s="11">
        <v>8.73</v>
      </c>
      <c r="AS480" s="11">
        <v>15.83</v>
      </c>
      <c r="AT480" s="346">
        <v>0.57999999999999996</v>
      </c>
      <c r="AU480" s="11">
        <v>0.55000000000000004</v>
      </c>
      <c r="AV480" s="11"/>
      <c r="AW480" s="16">
        <f t="shared" si="66"/>
        <v>-2.9999999999999916E-2</v>
      </c>
      <c r="AX480" s="16"/>
      <c r="AY480" s="355">
        <f t="shared" si="67"/>
        <v>2.7802547770700636</v>
      </c>
    </row>
    <row r="481" spans="2:51" x14ac:dyDescent="0.25">
      <c r="B481" s="16">
        <v>128</v>
      </c>
      <c r="C481" s="16">
        <v>10.31</v>
      </c>
      <c r="D481" s="16">
        <v>29.46</v>
      </c>
      <c r="E481" s="16">
        <v>14.21</v>
      </c>
      <c r="F481" s="16">
        <v>22.37</v>
      </c>
      <c r="G481" s="2">
        <v>0.59</v>
      </c>
      <c r="H481" s="16">
        <v>0.64</v>
      </c>
      <c r="I481" s="16"/>
      <c r="J481" s="16">
        <f t="shared" si="68"/>
        <v>5.0000000000000044E-2</v>
      </c>
      <c r="K481" s="16"/>
      <c r="L481" s="355">
        <f t="shared" si="69"/>
        <v>4.5254777070063694</v>
      </c>
      <c r="O481" s="11">
        <v>231</v>
      </c>
      <c r="P481" s="11">
        <v>1.94</v>
      </c>
      <c r="Q481" s="11">
        <v>23.45</v>
      </c>
      <c r="R481" s="11">
        <v>5.18</v>
      </c>
      <c r="S481" s="11">
        <v>18.68</v>
      </c>
      <c r="T481" s="346">
        <v>0.28999999999999998</v>
      </c>
      <c r="U481" s="11">
        <v>0.28000000000000003</v>
      </c>
      <c r="W481" s="16">
        <f t="shared" si="62"/>
        <v>-9.9999999999999534E-3</v>
      </c>
      <c r="X481" s="16"/>
      <c r="Y481" s="355">
        <f t="shared" si="63"/>
        <v>1.6496815286624202</v>
      </c>
      <c r="AB481" s="11">
        <v>373</v>
      </c>
      <c r="AC481" s="11">
        <v>10.08</v>
      </c>
      <c r="AD481" s="11">
        <v>38.97</v>
      </c>
      <c r="AE481" s="11">
        <v>12.27</v>
      </c>
      <c r="AF481" s="11">
        <v>23.92</v>
      </c>
      <c r="AG481" s="346">
        <v>0.51</v>
      </c>
      <c r="AH481" s="11">
        <v>0.51</v>
      </c>
      <c r="AJ481" s="16">
        <f t="shared" si="64"/>
        <v>0</v>
      </c>
      <c r="AK481" s="16"/>
      <c r="AL481" s="355">
        <f t="shared" si="65"/>
        <v>3.9076433121019107</v>
      </c>
      <c r="AO481" s="11">
        <v>173</v>
      </c>
      <c r="AP481" s="11">
        <v>5.2</v>
      </c>
      <c r="AQ481" s="11">
        <v>16.579999999999998</v>
      </c>
      <c r="AR481" s="11">
        <v>8.7799999999999994</v>
      </c>
      <c r="AS481" s="11">
        <v>15.58</v>
      </c>
      <c r="AT481" s="346">
        <v>0.56000000000000005</v>
      </c>
      <c r="AU481" s="11">
        <v>0.56000000000000005</v>
      </c>
      <c r="AV481" s="11"/>
      <c r="AW481" s="16">
        <f t="shared" si="66"/>
        <v>0</v>
      </c>
      <c r="AX481" s="16"/>
      <c r="AY481" s="355">
        <f t="shared" si="67"/>
        <v>2.7961783439490442</v>
      </c>
    </row>
    <row r="482" spans="2:51" x14ac:dyDescent="0.25">
      <c r="B482" s="16">
        <v>131</v>
      </c>
      <c r="C482" s="16">
        <v>12.84</v>
      </c>
      <c r="D482" s="16">
        <v>30.66</v>
      </c>
      <c r="E482" s="16">
        <v>14.25</v>
      </c>
      <c r="F482" s="16">
        <v>21.29</v>
      </c>
      <c r="G482" s="2">
        <v>0.65</v>
      </c>
      <c r="H482" s="16">
        <v>0.67</v>
      </c>
      <c r="I482" s="16"/>
      <c r="J482" s="16">
        <f t="shared" si="68"/>
        <v>2.0000000000000018E-2</v>
      </c>
      <c r="K482" s="16"/>
      <c r="L482" s="355">
        <f t="shared" si="69"/>
        <v>4.5382165605095537</v>
      </c>
      <c r="O482" s="11">
        <v>528</v>
      </c>
      <c r="P482" s="11">
        <v>1.83</v>
      </c>
      <c r="Q482" s="11">
        <v>15.8</v>
      </c>
      <c r="R482" s="11">
        <v>5.25</v>
      </c>
      <c r="S482" s="11">
        <v>15</v>
      </c>
      <c r="T482" s="346">
        <v>0.34</v>
      </c>
      <c r="U482" s="11">
        <v>0.35</v>
      </c>
      <c r="W482" s="16">
        <f t="shared" si="62"/>
        <v>9.9999999999999534E-3</v>
      </c>
      <c r="X482" s="16"/>
      <c r="Y482" s="355">
        <f t="shared" si="63"/>
        <v>1.6719745222929936</v>
      </c>
      <c r="AB482" s="11">
        <v>171</v>
      </c>
      <c r="AC482" s="11">
        <v>9.0299999999999994</v>
      </c>
      <c r="AD482" s="11">
        <v>24.56</v>
      </c>
      <c r="AE482" s="11">
        <v>12.34</v>
      </c>
      <c r="AF482" s="11">
        <v>20.58</v>
      </c>
      <c r="AG482" s="346">
        <v>0.61</v>
      </c>
      <c r="AH482" s="11">
        <v>0.6</v>
      </c>
      <c r="AJ482" s="16">
        <f t="shared" si="64"/>
        <v>-1.0000000000000009E-2</v>
      </c>
      <c r="AK482" s="16"/>
      <c r="AL482" s="355">
        <f t="shared" si="65"/>
        <v>3.9299363057324839</v>
      </c>
      <c r="AO482" s="11">
        <v>168</v>
      </c>
      <c r="AP482" s="11">
        <v>4.5599999999999996</v>
      </c>
      <c r="AQ482" s="11">
        <v>16.600000000000001</v>
      </c>
      <c r="AR482" s="11">
        <v>8.93</v>
      </c>
      <c r="AS482" s="11">
        <v>15.97</v>
      </c>
      <c r="AT482" s="346">
        <v>0.52</v>
      </c>
      <c r="AU482" s="11">
        <v>0.56000000000000005</v>
      </c>
      <c r="AV482" s="11"/>
      <c r="AW482" s="16">
        <f t="shared" si="66"/>
        <v>4.0000000000000036E-2</v>
      </c>
      <c r="AX482" s="16"/>
      <c r="AY482" s="355">
        <f t="shared" si="67"/>
        <v>2.8439490445859872</v>
      </c>
    </row>
    <row r="483" spans="2:51" x14ac:dyDescent="0.25">
      <c r="B483" s="16">
        <v>330</v>
      </c>
      <c r="C483" s="16">
        <v>11.34</v>
      </c>
      <c r="D483" s="16">
        <v>35.51</v>
      </c>
      <c r="E483" s="16">
        <v>14.25</v>
      </c>
      <c r="F483" s="16">
        <v>23.28</v>
      </c>
      <c r="G483" s="2">
        <v>0.56999999999999995</v>
      </c>
      <c r="H483" s="16">
        <v>0.61</v>
      </c>
      <c r="I483" s="16"/>
      <c r="J483" s="16">
        <f t="shared" si="68"/>
        <v>4.0000000000000036E-2</v>
      </c>
      <c r="K483" s="16"/>
      <c r="L483" s="355">
        <f t="shared" si="69"/>
        <v>4.5382165605095537</v>
      </c>
      <c r="O483" s="11">
        <v>626</v>
      </c>
      <c r="P483" s="11">
        <v>1.69</v>
      </c>
      <c r="Q483" s="11">
        <v>19.28</v>
      </c>
      <c r="R483" s="11">
        <v>5.25</v>
      </c>
      <c r="S483" s="11">
        <v>16.8</v>
      </c>
      <c r="T483" s="346">
        <v>0.3</v>
      </c>
      <c r="U483" s="11">
        <v>0.31</v>
      </c>
      <c r="W483" s="16">
        <f t="shared" si="62"/>
        <v>1.0000000000000009E-2</v>
      </c>
      <c r="X483" s="16"/>
      <c r="Y483" s="355">
        <f t="shared" si="63"/>
        <v>1.6719745222929936</v>
      </c>
      <c r="AB483" s="11">
        <v>153</v>
      </c>
      <c r="AC483" s="11">
        <v>10.66</v>
      </c>
      <c r="AD483" s="11">
        <v>32.25</v>
      </c>
      <c r="AE483" s="11">
        <v>12.41</v>
      </c>
      <c r="AF483" s="11">
        <v>21.61</v>
      </c>
      <c r="AG483" s="346">
        <v>0.56999999999999995</v>
      </c>
      <c r="AH483" s="11">
        <v>0.56999999999999995</v>
      </c>
      <c r="AJ483" s="16">
        <f t="shared" si="64"/>
        <v>0</v>
      </c>
      <c r="AK483" s="16"/>
      <c r="AL483" s="355">
        <f t="shared" si="65"/>
        <v>3.952229299363057</v>
      </c>
      <c r="AO483" s="11">
        <v>145</v>
      </c>
      <c r="AP483" s="11">
        <v>5.7</v>
      </c>
      <c r="AQ483" s="11">
        <v>15.75</v>
      </c>
      <c r="AR483" s="11">
        <v>8.94</v>
      </c>
      <c r="AS483" s="11">
        <v>15.06</v>
      </c>
      <c r="AT483" s="346">
        <v>0.6</v>
      </c>
      <c r="AU483" s="11">
        <v>0.59</v>
      </c>
      <c r="AV483" s="11"/>
      <c r="AW483" s="16">
        <f t="shared" si="66"/>
        <v>-1.0000000000000009E-2</v>
      </c>
      <c r="AX483" s="16"/>
      <c r="AY483" s="355">
        <f t="shared" si="67"/>
        <v>2.847133757961783</v>
      </c>
    </row>
    <row r="484" spans="2:51" x14ac:dyDescent="0.25">
      <c r="B484" s="16">
        <v>77</v>
      </c>
      <c r="C484" s="21">
        <v>12.656625313237971</v>
      </c>
      <c r="D484" s="21">
        <v>33.541267082500624</v>
      </c>
      <c r="E484" s="21">
        <v>14.286814286814288</v>
      </c>
      <c r="F484" s="21">
        <v>22.276122276122276</v>
      </c>
      <c r="G484" s="2">
        <v>0.61</v>
      </c>
      <c r="H484" s="16">
        <v>0.64</v>
      </c>
      <c r="I484" s="16"/>
      <c r="J484" s="16">
        <f t="shared" si="68"/>
        <v>3.0000000000000027E-2</v>
      </c>
      <c r="K484" s="16"/>
      <c r="L484" s="355">
        <f t="shared" si="69"/>
        <v>4.5499408556733396</v>
      </c>
      <c r="O484" s="11">
        <v>503</v>
      </c>
      <c r="P484" s="11">
        <v>1.98</v>
      </c>
      <c r="Q484" s="11">
        <v>14.4</v>
      </c>
      <c r="R484" s="11">
        <v>5.35</v>
      </c>
      <c r="S484" s="11">
        <v>14.16</v>
      </c>
      <c r="T484" s="346">
        <v>0.37</v>
      </c>
      <c r="U484" s="11">
        <v>0.38</v>
      </c>
      <c r="W484" s="16">
        <f t="shared" si="62"/>
        <v>1.0000000000000009E-2</v>
      </c>
      <c r="X484" s="16"/>
      <c r="Y484" s="355">
        <f t="shared" si="63"/>
        <v>1.7038216560509551</v>
      </c>
      <c r="AB484" s="11">
        <v>288</v>
      </c>
      <c r="AC484" s="11">
        <v>9.9600000000000009</v>
      </c>
      <c r="AD484" s="11">
        <v>51.96</v>
      </c>
      <c r="AE484" s="11">
        <v>12.42</v>
      </c>
      <c r="AF484" s="11">
        <v>28.78</v>
      </c>
      <c r="AG484" s="346">
        <v>0.44</v>
      </c>
      <c r="AH484" s="11">
        <v>0.43</v>
      </c>
      <c r="AJ484" s="16">
        <f t="shared" si="64"/>
        <v>-1.0000000000000009E-2</v>
      </c>
      <c r="AK484" s="16"/>
      <c r="AL484" s="355">
        <f t="shared" si="65"/>
        <v>3.9554140127388533</v>
      </c>
      <c r="AO484" s="11">
        <v>84</v>
      </c>
      <c r="AP484" s="11">
        <v>5.51</v>
      </c>
      <c r="AQ484" s="11">
        <v>14.81</v>
      </c>
      <c r="AR484" s="11">
        <v>8.98</v>
      </c>
      <c r="AS484" s="11">
        <v>14.48</v>
      </c>
      <c r="AT484" s="346">
        <v>0.61</v>
      </c>
      <c r="AU484" s="11">
        <v>0.62</v>
      </c>
      <c r="AV484" s="11"/>
      <c r="AW484" s="16">
        <f t="shared" si="66"/>
        <v>1.0000000000000009E-2</v>
      </c>
      <c r="AX484" s="16"/>
      <c r="AY484" s="355">
        <f t="shared" si="67"/>
        <v>2.8598726114649682</v>
      </c>
    </row>
    <row r="485" spans="2:51" x14ac:dyDescent="0.25">
      <c r="B485" s="16">
        <v>175</v>
      </c>
      <c r="C485" s="16">
        <v>13.26</v>
      </c>
      <c r="D485" s="16">
        <v>34.39</v>
      </c>
      <c r="E485" s="16">
        <v>14.3</v>
      </c>
      <c r="F485" s="16">
        <v>22.55</v>
      </c>
      <c r="G485" s="2">
        <v>0.62</v>
      </c>
      <c r="H485" s="16">
        <v>0.63</v>
      </c>
      <c r="I485" s="16"/>
      <c r="J485" s="16">
        <f t="shared" si="68"/>
        <v>1.0000000000000009E-2</v>
      </c>
      <c r="K485" s="16"/>
      <c r="L485" s="355">
        <f t="shared" si="69"/>
        <v>4.5541401273885347</v>
      </c>
      <c r="O485" s="11">
        <v>287</v>
      </c>
      <c r="P485" s="11">
        <v>2.02</v>
      </c>
      <c r="Q485" s="11">
        <v>32.25</v>
      </c>
      <c r="R485" s="11">
        <v>5.44</v>
      </c>
      <c r="S485" s="11">
        <v>21.63</v>
      </c>
      <c r="T485" s="346">
        <v>0.25</v>
      </c>
      <c r="U485" s="11">
        <v>0.25</v>
      </c>
      <c r="W485" s="16">
        <f t="shared" ref="W485:W548" si="70">U485-T485</f>
        <v>0</v>
      </c>
      <c r="X485" s="16"/>
      <c r="Y485" s="355">
        <f t="shared" ref="Y485:Y548" si="71">R485/3.14</f>
        <v>1.7324840764331211</v>
      </c>
      <c r="AB485" s="11">
        <v>178</v>
      </c>
      <c r="AC485" s="11">
        <v>10.85</v>
      </c>
      <c r="AD485" s="11">
        <v>40.86</v>
      </c>
      <c r="AE485" s="11">
        <v>12.47</v>
      </c>
      <c r="AF485" s="11">
        <v>24.3</v>
      </c>
      <c r="AG485" s="346">
        <v>0.52</v>
      </c>
      <c r="AH485" s="11">
        <v>0.51</v>
      </c>
      <c r="AJ485" s="16">
        <f t="shared" si="64"/>
        <v>-1.0000000000000009E-2</v>
      </c>
      <c r="AK485" s="16"/>
      <c r="AL485" s="355">
        <f t="shared" si="65"/>
        <v>3.9713375796178343</v>
      </c>
      <c r="AO485" s="11">
        <v>139</v>
      </c>
      <c r="AP485" s="11">
        <v>4.59</v>
      </c>
      <c r="AQ485" s="11">
        <v>16.440000000000001</v>
      </c>
      <c r="AR485" s="11">
        <v>9.0299999999999994</v>
      </c>
      <c r="AS485" s="11">
        <v>16.45</v>
      </c>
      <c r="AT485" s="346">
        <v>0.53</v>
      </c>
      <c r="AU485" s="11">
        <v>0.55000000000000004</v>
      </c>
      <c r="AV485" s="11"/>
      <c r="AW485" s="16">
        <f t="shared" si="66"/>
        <v>2.0000000000000018E-2</v>
      </c>
      <c r="AX485" s="16"/>
      <c r="AY485" s="355">
        <f t="shared" si="67"/>
        <v>2.8757961783439487</v>
      </c>
    </row>
    <row r="486" spans="2:51" x14ac:dyDescent="0.25">
      <c r="B486" s="16">
        <v>51</v>
      </c>
      <c r="C486" s="21">
        <v>11.664423328834994</v>
      </c>
      <c r="D486" s="21">
        <v>61.141422282783431</v>
      </c>
      <c r="E486" s="21">
        <v>14.340714340714342</v>
      </c>
      <c r="F486" s="21">
        <v>31.036531036531034</v>
      </c>
      <c r="G486" s="2">
        <v>0.44</v>
      </c>
      <c r="H486" s="16">
        <v>0.46</v>
      </c>
      <c r="I486" s="16"/>
      <c r="J486" s="16">
        <f t="shared" si="68"/>
        <v>2.0000000000000018E-2</v>
      </c>
      <c r="K486" s="16"/>
      <c r="L486" s="355">
        <f t="shared" si="69"/>
        <v>4.5671064779345034</v>
      </c>
      <c r="O486" s="11">
        <v>378</v>
      </c>
      <c r="P486" s="11">
        <v>2.09</v>
      </c>
      <c r="Q486" s="11">
        <v>34.49</v>
      </c>
      <c r="R486" s="11">
        <v>5.47</v>
      </c>
      <c r="S486" s="11">
        <v>21.98</v>
      </c>
      <c r="T486" s="346">
        <v>0.25</v>
      </c>
      <c r="U486" s="11">
        <v>0.25</v>
      </c>
      <c r="W486" s="16">
        <f t="shared" si="70"/>
        <v>0</v>
      </c>
      <c r="X486" s="16"/>
      <c r="Y486" s="355">
        <f t="shared" si="71"/>
        <v>1.7420382165605095</v>
      </c>
      <c r="AB486" s="11">
        <v>322</v>
      </c>
      <c r="AC486" s="11">
        <v>10.210000000000001</v>
      </c>
      <c r="AD486" s="11">
        <v>27.73</v>
      </c>
      <c r="AE486" s="11">
        <v>12.47</v>
      </c>
      <c r="AF486" s="11">
        <v>20.36</v>
      </c>
      <c r="AG486" s="346">
        <v>0.61</v>
      </c>
      <c r="AH486" s="11">
        <v>0.61</v>
      </c>
      <c r="AJ486" s="16">
        <f t="shared" si="64"/>
        <v>0</v>
      </c>
      <c r="AK486" s="16"/>
      <c r="AL486" s="355">
        <f t="shared" si="65"/>
        <v>3.9713375796178343</v>
      </c>
      <c r="AO486" s="11">
        <v>26</v>
      </c>
      <c r="AP486" s="11">
        <v>5.95</v>
      </c>
      <c r="AQ486" s="11">
        <v>14.5</v>
      </c>
      <c r="AR486" s="11">
        <v>9.2899999999999991</v>
      </c>
      <c r="AS486" s="11">
        <v>14.38</v>
      </c>
      <c r="AT486" s="346">
        <v>0.64</v>
      </c>
      <c r="AU486" s="11">
        <v>0.65</v>
      </c>
      <c r="AV486" s="11"/>
      <c r="AW486" s="16">
        <f t="shared" si="66"/>
        <v>1.0000000000000009E-2</v>
      </c>
      <c r="AX486" s="16"/>
      <c r="AY486" s="355">
        <f t="shared" si="67"/>
        <v>2.9585987261146491</v>
      </c>
    </row>
    <row r="487" spans="2:51" x14ac:dyDescent="0.25">
      <c r="B487" s="16">
        <v>312</v>
      </c>
      <c r="C487" s="16">
        <v>13.07</v>
      </c>
      <c r="D487" s="16">
        <v>45.87</v>
      </c>
      <c r="E487" s="16">
        <v>14.56</v>
      </c>
      <c r="F487" s="16">
        <v>27.1</v>
      </c>
      <c r="G487" s="2">
        <v>0.53</v>
      </c>
      <c r="H487" s="16">
        <v>0.54</v>
      </c>
      <c r="I487" s="16"/>
      <c r="J487" s="16">
        <f t="shared" si="68"/>
        <v>1.0000000000000009E-2</v>
      </c>
      <c r="K487" s="16"/>
      <c r="L487" s="355">
        <f t="shared" si="69"/>
        <v>4.6369426751592355</v>
      </c>
      <c r="O487" s="11">
        <v>558</v>
      </c>
      <c r="P487" s="11">
        <v>1.79</v>
      </c>
      <c r="Q487" s="11">
        <v>18.78</v>
      </c>
      <c r="R487" s="11">
        <v>5.47</v>
      </c>
      <c r="S487" s="11">
        <v>16.48</v>
      </c>
      <c r="T487" s="346">
        <v>0.31</v>
      </c>
      <c r="U487" s="11">
        <v>0.33</v>
      </c>
      <c r="W487" s="16">
        <f t="shared" si="70"/>
        <v>2.0000000000000018E-2</v>
      </c>
      <c r="X487" s="16"/>
      <c r="Y487" s="355">
        <f t="shared" si="71"/>
        <v>1.7420382165605095</v>
      </c>
      <c r="AB487" s="11">
        <v>308</v>
      </c>
      <c r="AC487" s="11">
        <v>9.74</v>
      </c>
      <c r="AD487" s="11">
        <v>23.76</v>
      </c>
      <c r="AE487" s="11">
        <v>12.54</v>
      </c>
      <c r="AF487" s="11">
        <v>19.13</v>
      </c>
      <c r="AG487" s="346">
        <v>0.64</v>
      </c>
      <c r="AH487" s="11">
        <v>0.66</v>
      </c>
      <c r="AJ487" s="16">
        <f t="shared" si="64"/>
        <v>2.0000000000000018E-2</v>
      </c>
      <c r="AK487" s="16"/>
      <c r="AL487" s="355">
        <f t="shared" si="65"/>
        <v>3.9936305732484074</v>
      </c>
      <c r="AO487" s="11">
        <v>19</v>
      </c>
      <c r="AP487" s="11">
        <v>5.77</v>
      </c>
      <c r="AQ487" s="11">
        <v>25</v>
      </c>
      <c r="AR487" s="11">
        <v>9.31</v>
      </c>
      <c r="AS487" s="11">
        <v>19</v>
      </c>
      <c r="AT487" s="346">
        <v>0.48</v>
      </c>
      <c r="AU487" s="11">
        <v>0.49</v>
      </c>
      <c r="AV487" s="11"/>
      <c r="AW487" s="16">
        <f t="shared" si="66"/>
        <v>1.0000000000000009E-2</v>
      </c>
      <c r="AX487" s="16"/>
      <c r="AY487" s="355">
        <f t="shared" si="67"/>
        <v>2.9649681528662422</v>
      </c>
    </row>
    <row r="488" spans="2:51" x14ac:dyDescent="0.25">
      <c r="B488" s="16">
        <v>40</v>
      </c>
      <c r="C488" s="21">
        <v>14.810429620844433</v>
      </c>
      <c r="D488" s="21">
        <v>40.232580465120698</v>
      </c>
      <c r="E488" s="21">
        <v>14.609114609114609</v>
      </c>
      <c r="F488" s="21">
        <v>24.051524051524055</v>
      </c>
      <c r="G488" s="2">
        <v>0.61</v>
      </c>
      <c r="H488" s="16">
        <v>0.61</v>
      </c>
      <c r="I488" s="16"/>
      <c r="J488" s="16">
        <f t="shared" si="68"/>
        <v>0</v>
      </c>
      <c r="K488" s="16"/>
      <c r="L488" s="355">
        <f t="shared" si="69"/>
        <v>4.6525842704186653</v>
      </c>
      <c r="O488" s="11">
        <v>315</v>
      </c>
      <c r="P488" s="11">
        <v>2.2000000000000002</v>
      </c>
      <c r="Q488" s="11">
        <v>28.33</v>
      </c>
      <c r="R488" s="11">
        <v>5.53</v>
      </c>
      <c r="S488" s="11">
        <v>20.79</v>
      </c>
      <c r="T488" s="346">
        <v>0.28000000000000003</v>
      </c>
      <c r="U488" s="11">
        <v>0.27</v>
      </c>
      <c r="W488" s="16">
        <f t="shared" si="70"/>
        <v>-1.0000000000000009E-2</v>
      </c>
      <c r="X488" s="16"/>
      <c r="Y488" s="355">
        <f t="shared" si="71"/>
        <v>1.7611464968152866</v>
      </c>
      <c r="AB488" s="11">
        <v>331</v>
      </c>
      <c r="AC488" s="11">
        <v>9.91</v>
      </c>
      <c r="AD488" s="11">
        <v>33.5</v>
      </c>
      <c r="AE488" s="11">
        <v>12.84</v>
      </c>
      <c r="AF488" s="11">
        <v>23.21</v>
      </c>
      <c r="AG488" s="346">
        <v>0.54</v>
      </c>
      <c r="AH488" s="11">
        <v>0.55000000000000004</v>
      </c>
      <c r="AJ488" s="16">
        <f t="shared" si="64"/>
        <v>1.0000000000000009E-2</v>
      </c>
      <c r="AK488" s="16"/>
      <c r="AL488" s="355">
        <f t="shared" si="65"/>
        <v>4.0891719745222925</v>
      </c>
      <c r="AO488" s="11">
        <v>6</v>
      </c>
      <c r="AP488" s="11">
        <v>6.38</v>
      </c>
      <c r="AQ488" s="11">
        <v>22.49</v>
      </c>
      <c r="AR488" s="11">
        <v>9.64</v>
      </c>
      <c r="AS488" s="11">
        <v>18.36</v>
      </c>
      <c r="AT488" s="346">
        <v>0.53</v>
      </c>
      <c r="AU488" s="11">
        <v>0.52</v>
      </c>
      <c r="AV488" s="11"/>
      <c r="AW488" s="16">
        <f t="shared" si="66"/>
        <v>-1.0000000000000009E-2</v>
      </c>
      <c r="AX488" s="16"/>
      <c r="AY488" s="355">
        <f t="shared" si="67"/>
        <v>3.0700636942675161</v>
      </c>
    </row>
    <row r="489" spans="2:51" x14ac:dyDescent="0.25">
      <c r="B489" s="16">
        <v>306</v>
      </c>
      <c r="C489" s="16">
        <v>12.18</v>
      </c>
      <c r="D489" s="16">
        <v>32.450000000000003</v>
      </c>
      <c r="E489" s="16">
        <v>14.62</v>
      </c>
      <c r="F489" s="16">
        <v>21.94</v>
      </c>
      <c r="G489" s="2">
        <v>0.62</v>
      </c>
      <c r="H489" s="16">
        <v>0.67</v>
      </c>
      <c r="I489" s="16"/>
      <c r="J489" s="16">
        <f t="shared" si="68"/>
        <v>5.0000000000000044E-2</v>
      </c>
      <c r="K489" s="16"/>
      <c r="L489" s="355">
        <f t="shared" si="69"/>
        <v>4.6560509554140124</v>
      </c>
      <c r="O489" s="11">
        <v>519</v>
      </c>
      <c r="P489" s="11">
        <v>2.21</v>
      </c>
      <c r="Q489" s="11">
        <v>23.63</v>
      </c>
      <c r="R489" s="11">
        <v>5.53</v>
      </c>
      <c r="S489" s="11">
        <v>18.46</v>
      </c>
      <c r="T489" s="346">
        <v>0.31</v>
      </c>
      <c r="U489" s="11">
        <v>0.3</v>
      </c>
      <c r="W489" s="16">
        <f t="shared" si="70"/>
        <v>-1.0000000000000009E-2</v>
      </c>
      <c r="X489" s="16"/>
      <c r="Y489" s="355">
        <f t="shared" si="71"/>
        <v>1.7611464968152866</v>
      </c>
      <c r="AB489" s="11">
        <v>11</v>
      </c>
      <c r="AC489" s="11">
        <v>9.0399999999999991</v>
      </c>
      <c r="AD489" s="11">
        <v>27.13</v>
      </c>
      <c r="AE489" s="11">
        <v>13</v>
      </c>
      <c r="AF489" s="11">
        <v>21.72</v>
      </c>
      <c r="AG489" s="346">
        <v>0.57999999999999996</v>
      </c>
      <c r="AH489" s="11">
        <v>0.6</v>
      </c>
      <c r="AJ489" s="16">
        <f t="shared" si="64"/>
        <v>2.0000000000000018E-2</v>
      </c>
      <c r="AK489" s="16"/>
      <c r="AL489" s="355">
        <f t="shared" si="65"/>
        <v>4.1401273885350314</v>
      </c>
      <c r="AO489" s="11">
        <v>239</v>
      </c>
      <c r="AP489" s="11">
        <v>5.65</v>
      </c>
      <c r="AQ489" s="11">
        <v>18.690000000000001</v>
      </c>
      <c r="AR489" s="11">
        <v>9.75</v>
      </c>
      <c r="AS489" s="11">
        <v>17.55</v>
      </c>
      <c r="AT489" s="346">
        <v>0.55000000000000004</v>
      </c>
      <c r="AU489" s="11">
        <v>0.56000000000000005</v>
      </c>
      <c r="AV489" s="11"/>
      <c r="AW489" s="16">
        <f t="shared" si="66"/>
        <v>1.0000000000000009E-2</v>
      </c>
      <c r="AX489" s="16"/>
      <c r="AY489" s="355">
        <f t="shared" si="67"/>
        <v>3.105095541401274</v>
      </c>
    </row>
    <row r="490" spans="2:51" x14ac:dyDescent="0.25">
      <c r="B490" s="16">
        <v>173</v>
      </c>
      <c r="C490" s="16">
        <v>15.35</v>
      </c>
      <c r="D490" s="16">
        <v>32.68</v>
      </c>
      <c r="E490" s="16">
        <v>14.68</v>
      </c>
      <c r="F490" s="16">
        <v>21.31</v>
      </c>
      <c r="G490" s="2">
        <v>0.69</v>
      </c>
      <c r="H490" s="16">
        <v>0.69</v>
      </c>
      <c r="I490" s="16"/>
      <c r="J490" s="16">
        <f t="shared" si="68"/>
        <v>0</v>
      </c>
      <c r="K490" s="16"/>
      <c r="L490" s="355">
        <f t="shared" si="69"/>
        <v>4.6751592356687892</v>
      </c>
      <c r="O490" s="11">
        <v>666</v>
      </c>
      <c r="P490" s="11">
        <v>1.78</v>
      </c>
      <c r="Q490" s="11">
        <v>11.37</v>
      </c>
      <c r="R490" s="11">
        <v>5.57</v>
      </c>
      <c r="S490" s="11">
        <v>12.95</v>
      </c>
      <c r="T490" s="346">
        <v>0.4</v>
      </c>
      <c r="U490" s="11">
        <v>0.43</v>
      </c>
      <c r="W490" s="16">
        <f t="shared" si="70"/>
        <v>2.9999999999999971E-2</v>
      </c>
      <c r="X490" s="16"/>
      <c r="Y490" s="355">
        <f t="shared" si="71"/>
        <v>1.7738853503184713</v>
      </c>
      <c r="AB490" s="11">
        <v>243</v>
      </c>
      <c r="AC490" s="11">
        <v>9</v>
      </c>
      <c r="AD490" s="11">
        <v>27.96</v>
      </c>
      <c r="AE490" s="11">
        <v>13.03</v>
      </c>
      <c r="AF490" s="11">
        <v>22.13</v>
      </c>
      <c r="AG490" s="346">
        <v>0.56999999999999995</v>
      </c>
      <c r="AH490" s="11">
        <v>0.59</v>
      </c>
      <c r="AJ490" s="16">
        <f t="shared" si="64"/>
        <v>2.0000000000000018E-2</v>
      </c>
      <c r="AK490" s="16"/>
      <c r="AL490" s="355">
        <f t="shared" si="65"/>
        <v>4.1496815286624198</v>
      </c>
      <c r="AO490" s="11">
        <v>43</v>
      </c>
      <c r="AP490" s="11">
        <v>6.11</v>
      </c>
      <c r="AQ490" s="11">
        <v>17.350000000000001</v>
      </c>
      <c r="AR490" s="11">
        <v>9.7899999999999991</v>
      </c>
      <c r="AS490" s="11">
        <v>16.14</v>
      </c>
      <c r="AT490" s="346">
        <v>0.59</v>
      </c>
      <c r="AU490" s="11">
        <v>0.61</v>
      </c>
      <c r="AV490" s="11"/>
      <c r="AW490" s="16">
        <f t="shared" si="66"/>
        <v>2.0000000000000018E-2</v>
      </c>
      <c r="AX490" s="16"/>
      <c r="AY490" s="355">
        <f t="shared" si="67"/>
        <v>3.1178343949044582</v>
      </c>
    </row>
    <row r="491" spans="2:51" x14ac:dyDescent="0.25">
      <c r="B491" s="16">
        <v>50</v>
      </c>
      <c r="C491" s="21">
        <v>13.297926595839895</v>
      </c>
      <c r="D491" s="21">
        <v>36.626773253509882</v>
      </c>
      <c r="E491" s="21">
        <v>14.700414700414699</v>
      </c>
      <c r="F491" s="21">
        <v>23.54772354772355</v>
      </c>
      <c r="G491" s="2">
        <v>0.6</v>
      </c>
      <c r="H491" s="16">
        <v>0.62</v>
      </c>
      <c r="I491" s="16"/>
      <c r="J491" s="16">
        <f t="shared" si="68"/>
        <v>2.0000000000000018E-2</v>
      </c>
      <c r="K491" s="16"/>
      <c r="L491" s="355">
        <f t="shared" si="69"/>
        <v>4.6816607326161463</v>
      </c>
      <c r="O491" s="11">
        <v>214</v>
      </c>
      <c r="P491" s="11">
        <v>1.97</v>
      </c>
      <c r="Q491" s="11">
        <v>28.58</v>
      </c>
      <c r="R491" s="11">
        <v>5.69</v>
      </c>
      <c r="S491" s="11">
        <v>20.63</v>
      </c>
      <c r="T491" s="346">
        <v>0.26</v>
      </c>
      <c r="U491" s="11">
        <v>0.28000000000000003</v>
      </c>
      <c r="W491" s="16">
        <f t="shared" si="70"/>
        <v>2.0000000000000018E-2</v>
      </c>
      <c r="X491" s="16"/>
      <c r="Y491" s="355">
        <f t="shared" si="71"/>
        <v>1.8121019108280256</v>
      </c>
      <c r="AB491" s="11">
        <v>238</v>
      </c>
      <c r="AC491" s="11">
        <v>11.43</v>
      </c>
      <c r="AD491" s="11">
        <v>25.36</v>
      </c>
      <c r="AE491" s="11">
        <v>13.04</v>
      </c>
      <c r="AF491" s="11">
        <v>19.98</v>
      </c>
      <c r="AG491" s="346">
        <v>0.67</v>
      </c>
      <c r="AH491" s="11">
        <v>0.65</v>
      </c>
      <c r="AJ491" s="16">
        <f t="shared" si="64"/>
        <v>-2.0000000000000018E-2</v>
      </c>
      <c r="AK491" s="16"/>
      <c r="AL491" s="355">
        <f t="shared" si="65"/>
        <v>4.1528662420382165</v>
      </c>
      <c r="AO491" s="11">
        <v>62</v>
      </c>
      <c r="AP491" s="11">
        <v>5.69</v>
      </c>
      <c r="AQ491" s="11">
        <v>18.88</v>
      </c>
      <c r="AR491" s="11">
        <v>9.91</v>
      </c>
      <c r="AS491" s="11">
        <v>18.2</v>
      </c>
      <c r="AT491" s="346">
        <v>0.55000000000000004</v>
      </c>
      <c r="AU491" s="11">
        <v>0.54</v>
      </c>
      <c r="AV491" s="11"/>
      <c r="AW491" s="16">
        <f t="shared" si="66"/>
        <v>-1.0000000000000009E-2</v>
      </c>
      <c r="AX491" s="16"/>
      <c r="AY491" s="355">
        <f t="shared" si="67"/>
        <v>3.1560509554140128</v>
      </c>
    </row>
    <row r="492" spans="2:51" x14ac:dyDescent="0.25">
      <c r="B492" s="16">
        <v>557</v>
      </c>
      <c r="C492" s="16">
        <v>12.93</v>
      </c>
      <c r="D492" s="16">
        <v>41.01</v>
      </c>
      <c r="E492" s="16">
        <v>14.72</v>
      </c>
      <c r="F492" s="16">
        <v>25.19</v>
      </c>
      <c r="G492" s="2">
        <v>0.56000000000000005</v>
      </c>
      <c r="H492" s="16">
        <v>0.57999999999999996</v>
      </c>
      <c r="I492" s="16"/>
      <c r="J492" s="16">
        <f t="shared" si="68"/>
        <v>1.9999999999999907E-2</v>
      </c>
      <c r="K492" s="16"/>
      <c r="L492" s="355">
        <f t="shared" si="69"/>
        <v>4.6878980891719744</v>
      </c>
      <c r="O492" s="11">
        <v>574</v>
      </c>
      <c r="P492" s="11">
        <v>2.38</v>
      </c>
      <c r="Q492" s="11">
        <v>8.39</v>
      </c>
      <c r="R492" s="11">
        <v>5.69</v>
      </c>
      <c r="S492" s="11">
        <v>10.85</v>
      </c>
      <c r="T492" s="346">
        <v>0.53</v>
      </c>
      <c r="U492" s="11">
        <v>0.52</v>
      </c>
      <c r="W492" s="16">
        <f t="shared" si="70"/>
        <v>-1.0000000000000009E-2</v>
      </c>
      <c r="X492" s="16"/>
      <c r="Y492" s="355">
        <f t="shared" si="71"/>
        <v>1.8121019108280256</v>
      </c>
      <c r="AB492" s="11">
        <v>8</v>
      </c>
      <c r="AC492" s="11">
        <v>7.9</v>
      </c>
      <c r="AD492" s="11">
        <v>39.28</v>
      </c>
      <c r="AE492" s="11">
        <v>13.05</v>
      </c>
      <c r="AF492" s="11">
        <v>27.02</v>
      </c>
      <c r="AG492" s="346">
        <v>0.45</v>
      </c>
      <c r="AH492" s="11">
        <v>0.48</v>
      </c>
      <c r="AJ492" s="16">
        <f t="shared" ref="AJ492:AJ555" si="72">AH492-AG492</f>
        <v>2.9999999999999971E-2</v>
      </c>
      <c r="AK492" s="16"/>
      <c r="AL492" s="355">
        <f t="shared" ref="AL492:AL555" si="73">AE492/3.14</f>
        <v>4.1560509554140124</v>
      </c>
      <c r="AO492" s="11">
        <v>110</v>
      </c>
      <c r="AP492" s="11">
        <v>5.07</v>
      </c>
      <c r="AQ492" s="11">
        <v>22.46</v>
      </c>
      <c r="AR492" s="11">
        <v>10.029999999999999</v>
      </c>
      <c r="AS492" s="11">
        <v>19.87</v>
      </c>
      <c r="AT492" s="346">
        <v>0.48</v>
      </c>
      <c r="AU492" s="11">
        <v>0.5</v>
      </c>
      <c r="AV492" s="11"/>
      <c r="AW492" s="16">
        <f t="shared" si="66"/>
        <v>2.0000000000000018E-2</v>
      </c>
      <c r="AX492" s="16"/>
      <c r="AY492" s="355">
        <f t="shared" si="67"/>
        <v>3.1942675159235665</v>
      </c>
    </row>
    <row r="493" spans="2:51" x14ac:dyDescent="0.25">
      <c r="B493" s="16">
        <v>326</v>
      </c>
      <c r="C493" s="16">
        <v>12.66</v>
      </c>
      <c r="D493" s="16">
        <v>34</v>
      </c>
      <c r="E493" s="16">
        <v>14.82</v>
      </c>
      <c r="F493" s="16">
        <v>23.05</v>
      </c>
      <c r="G493" s="2">
        <v>0.61</v>
      </c>
      <c r="H493" s="16">
        <v>0.64</v>
      </c>
      <c r="I493" s="16"/>
      <c r="J493" s="16">
        <f t="shared" si="68"/>
        <v>3.0000000000000027E-2</v>
      </c>
      <c r="K493" s="16"/>
      <c r="L493" s="355">
        <f t="shared" si="69"/>
        <v>4.7197452229299364</v>
      </c>
      <c r="O493" s="11">
        <v>344</v>
      </c>
      <c r="P493" s="11">
        <v>1.49</v>
      </c>
      <c r="Q493" s="11">
        <v>25.69</v>
      </c>
      <c r="R493" s="11">
        <v>5.75</v>
      </c>
      <c r="S493" s="11">
        <v>20.440000000000001</v>
      </c>
      <c r="T493" s="346">
        <v>0.24</v>
      </c>
      <c r="U493" s="11">
        <v>0.28000000000000003</v>
      </c>
      <c r="W493" s="16">
        <f t="shared" si="70"/>
        <v>4.0000000000000036E-2</v>
      </c>
      <c r="X493" s="16"/>
      <c r="Y493" s="355">
        <f t="shared" si="71"/>
        <v>1.8312101910828025</v>
      </c>
      <c r="AB493" s="11">
        <v>334</v>
      </c>
      <c r="AC493" s="11">
        <v>11.89</v>
      </c>
      <c r="AD493" s="11">
        <v>31.65</v>
      </c>
      <c r="AE493" s="11">
        <v>13.2</v>
      </c>
      <c r="AF493" s="11">
        <v>21.86</v>
      </c>
      <c r="AG493" s="346">
        <v>0.61</v>
      </c>
      <c r="AH493" s="11">
        <v>0.6</v>
      </c>
      <c r="AJ493" s="16">
        <f t="shared" si="72"/>
        <v>-1.0000000000000009E-2</v>
      </c>
      <c r="AK493" s="16"/>
      <c r="AL493" s="355">
        <f t="shared" si="73"/>
        <v>4.2038216560509554</v>
      </c>
      <c r="AO493" s="11">
        <v>186</v>
      </c>
      <c r="AP493" s="11">
        <v>5.36</v>
      </c>
      <c r="AQ493" s="11">
        <v>22.6</v>
      </c>
      <c r="AR493" s="11">
        <v>10.029999999999999</v>
      </c>
      <c r="AS493" s="11">
        <v>19.66</v>
      </c>
      <c r="AT493" s="346">
        <v>0.49</v>
      </c>
      <c r="AU493" s="11">
        <v>0.51</v>
      </c>
      <c r="AV493" s="11"/>
      <c r="AW493" s="16">
        <f t="shared" si="66"/>
        <v>2.0000000000000018E-2</v>
      </c>
      <c r="AX493" s="16"/>
      <c r="AY493" s="355">
        <f t="shared" si="67"/>
        <v>3.1942675159235665</v>
      </c>
    </row>
    <row r="494" spans="2:51" x14ac:dyDescent="0.25">
      <c r="B494" s="16">
        <v>341</v>
      </c>
      <c r="C494" s="16">
        <v>13.37</v>
      </c>
      <c r="D494" s="16">
        <v>48.69</v>
      </c>
      <c r="E494" s="16">
        <v>14.83</v>
      </c>
      <c r="F494" s="16">
        <v>26.84</v>
      </c>
      <c r="G494" s="2">
        <v>0.52</v>
      </c>
      <c r="H494" s="16">
        <v>0.55000000000000004</v>
      </c>
      <c r="I494" s="16"/>
      <c r="J494" s="16">
        <f t="shared" si="68"/>
        <v>3.0000000000000027E-2</v>
      </c>
      <c r="K494" s="16"/>
      <c r="L494" s="355">
        <f t="shared" si="69"/>
        <v>4.7229299363057322</v>
      </c>
      <c r="O494" s="11">
        <v>223</v>
      </c>
      <c r="P494" s="11">
        <v>2.4700000000000002</v>
      </c>
      <c r="Q494" s="11">
        <v>21.95</v>
      </c>
      <c r="R494" s="11">
        <v>5.82</v>
      </c>
      <c r="S494" s="11">
        <v>17.8</v>
      </c>
      <c r="T494" s="346">
        <v>0.34</v>
      </c>
      <c r="U494" s="11">
        <v>0.33</v>
      </c>
      <c r="W494" s="16">
        <f t="shared" si="70"/>
        <v>-1.0000000000000009E-2</v>
      </c>
      <c r="X494" s="16"/>
      <c r="Y494" s="355">
        <f t="shared" si="71"/>
        <v>1.8535031847133758</v>
      </c>
      <c r="AB494" s="11">
        <v>406</v>
      </c>
      <c r="AC494" s="11">
        <v>11.82</v>
      </c>
      <c r="AD494" s="11">
        <v>24.53</v>
      </c>
      <c r="AE494" s="11">
        <v>13.25</v>
      </c>
      <c r="AF494" s="11">
        <v>18.760000000000002</v>
      </c>
      <c r="AG494" s="346">
        <v>0.69</v>
      </c>
      <c r="AH494" s="11">
        <v>0.71</v>
      </c>
      <c r="AJ494" s="16">
        <f t="shared" si="72"/>
        <v>2.0000000000000018E-2</v>
      </c>
      <c r="AK494" s="16"/>
      <c r="AL494" s="355">
        <f t="shared" si="73"/>
        <v>4.2197452229299364</v>
      </c>
      <c r="AO494" s="11">
        <v>96</v>
      </c>
      <c r="AP494" s="11">
        <v>5.72</v>
      </c>
      <c r="AQ494" s="11">
        <v>18.43</v>
      </c>
      <c r="AR494" s="11">
        <v>10.050000000000001</v>
      </c>
      <c r="AS494" s="11">
        <v>17.170000000000002</v>
      </c>
      <c r="AT494" s="346">
        <v>0.56000000000000005</v>
      </c>
      <c r="AU494" s="11">
        <v>0.59</v>
      </c>
      <c r="AV494" s="11"/>
      <c r="AW494" s="16">
        <f t="shared" ref="AW494:AW557" si="74">AU494-AT494</f>
        <v>2.9999999999999916E-2</v>
      </c>
      <c r="AX494" s="16"/>
      <c r="AY494" s="355">
        <f t="shared" ref="AY494:AY557" si="75">AR494/3.14</f>
        <v>3.2006369426751595</v>
      </c>
    </row>
    <row r="495" spans="2:51" x14ac:dyDescent="0.25">
      <c r="B495" s="16">
        <v>433</v>
      </c>
      <c r="C495" s="16">
        <v>13.46</v>
      </c>
      <c r="D495" s="16">
        <v>26.69</v>
      </c>
      <c r="E495" s="16">
        <v>15.04</v>
      </c>
      <c r="F495" s="16">
        <v>20.07</v>
      </c>
      <c r="G495" s="2">
        <v>0.71</v>
      </c>
      <c r="H495" s="16">
        <v>0.75</v>
      </c>
      <c r="I495" s="16"/>
      <c r="J495" s="16">
        <f t="shared" si="68"/>
        <v>4.0000000000000036E-2</v>
      </c>
      <c r="K495" s="16"/>
      <c r="L495" s="355">
        <f t="shared" si="69"/>
        <v>4.7898089171974521</v>
      </c>
      <c r="O495" s="11">
        <v>178</v>
      </c>
      <c r="P495" s="11">
        <v>2.38</v>
      </c>
      <c r="Q495" s="11">
        <v>19.09</v>
      </c>
      <c r="R495" s="11">
        <v>5.84</v>
      </c>
      <c r="S495" s="11">
        <v>16.2</v>
      </c>
      <c r="T495" s="346">
        <v>0.35</v>
      </c>
      <c r="U495" s="11">
        <v>0.36</v>
      </c>
      <c r="W495" s="16">
        <f t="shared" si="70"/>
        <v>1.0000000000000009E-2</v>
      </c>
      <c r="X495" s="16"/>
      <c r="Y495" s="355">
        <f t="shared" si="71"/>
        <v>1.859872611464968</v>
      </c>
      <c r="AB495" s="11">
        <v>317</v>
      </c>
      <c r="AC495" s="11">
        <v>10.65</v>
      </c>
      <c r="AD495" s="11">
        <v>28.75</v>
      </c>
      <c r="AE495" s="11">
        <v>13.26</v>
      </c>
      <c r="AF495" s="11">
        <v>21.02</v>
      </c>
      <c r="AG495" s="346">
        <v>0.61</v>
      </c>
      <c r="AH495" s="11">
        <v>0.63</v>
      </c>
      <c r="AJ495" s="16">
        <f t="shared" si="72"/>
        <v>2.0000000000000018E-2</v>
      </c>
      <c r="AK495" s="16"/>
      <c r="AL495" s="355">
        <f t="shared" si="73"/>
        <v>4.2229299363057322</v>
      </c>
      <c r="AO495" s="11">
        <v>71</v>
      </c>
      <c r="AP495" s="11">
        <v>7.07</v>
      </c>
      <c r="AQ495" s="11">
        <v>22.12</v>
      </c>
      <c r="AR495" s="11">
        <v>10.06</v>
      </c>
      <c r="AS495" s="11">
        <v>18.190000000000001</v>
      </c>
      <c r="AT495" s="346">
        <v>0.56999999999999995</v>
      </c>
      <c r="AU495" s="11">
        <v>0.55000000000000004</v>
      </c>
      <c r="AV495" s="11"/>
      <c r="AW495" s="16">
        <f t="shared" si="74"/>
        <v>-1.9999999999999907E-2</v>
      </c>
      <c r="AX495" s="16"/>
      <c r="AY495" s="355">
        <f t="shared" si="75"/>
        <v>3.2038216560509554</v>
      </c>
    </row>
    <row r="496" spans="2:51" x14ac:dyDescent="0.25">
      <c r="B496" s="16">
        <v>58</v>
      </c>
      <c r="C496" s="21">
        <v>16.177732355448533</v>
      </c>
      <c r="D496" s="21">
        <v>53.760407520761284</v>
      </c>
      <c r="E496" s="21">
        <v>15.075515075515078</v>
      </c>
      <c r="F496" s="21">
        <v>27.560527560527564</v>
      </c>
      <c r="G496" s="2">
        <v>0.55000000000000004</v>
      </c>
      <c r="H496" s="16">
        <v>0.55000000000000004</v>
      </c>
      <c r="I496" s="16"/>
      <c r="J496" s="16">
        <f t="shared" si="68"/>
        <v>0</v>
      </c>
      <c r="K496" s="16"/>
      <c r="L496" s="355">
        <f t="shared" si="69"/>
        <v>4.8011194508009805</v>
      </c>
      <c r="O496" s="11">
        <v>192</v>
      </c>
      <c r="P496" s="11">
        <v>1.51</v>
      </c>
      <c r="Q496" s="11">
        <v>36.700000000000003</v>
      </c>
      <c r="R496" s="11">
        <v>5.86</v>
      </c>
      <c r="S496" s="11">
        <v>23.83</v>
      </c>
      <c r="T496" s="346">
        <v>0.2</v>
      </c>
      <c r="U496" s="11">
        <v>0.25</v>
      </c>
      <c r="W496" s="16">
        <f t="shared" si="70"/>
        <v>4.9999999999999989E-2</v>
      </c>
      <c r="X496" s="16"/>
      <c r="Y496" s="355">
        <f t="shared" si="71"/>
        <v>1.8662420382165605</v>
      </c>
      <c r="AB496" s="11">
        <v>67</v>
      </c>
      <c r="AC496" s="11">
        <v>8.74</v>
      </c>
      <c r="AD496" s="11">
        <v>27.95</v>
      </c>
      <c r="AE496" s="11">
        <v>13.32</v>
      </c>
      <c r="AF496" s="11">
        <v>22.07</v>
      </c>
      <c r="AG496" s="346">
        <v>0.56000000000000005</v>
      </c>
      <c r="AH496" s="11">
        <v>0.6</v>
      </c>
      <c r="AJ496" s="16">
        <f t="shared" si="72"/>
        <v>3.9999999999999925E-2</v>
      </c>
      <c r="AK496" s="16"/>
      <c r="AL496" s="355">
        <f t="shared" si="73"/>
        <v>4.2420382165605091</v>
      </c>
      <c r="AO496" s="11">
        <v>259</v>
      </c>
      <c r="AP496" s="11">
        <v>5.43</v>
      </c>
      <c r="AQ496" s="11">
        <v>30.33</v>
      </c>
      <c r="AR496" s="11">
        <v>10.08</v>
      </c>
      <c r="AS496" s="11">
        <v>21.67</v>
      </c>
      <c r="AT496" s="346">
        <v>0.42</v>
      </c>
      <c r="AU496" s="11">
        <v>0.46</v>
      </c>
      <c r="AV496" s="11"/>
      <c r="AW496" s="16">
        <f t="shared" si="74"/>
        <v>4.0000000000000036E-2</v>
      </c>
      <c r="AX496" s="16"/>
      <c r="AY496" s="355">
        <f t="shared" si="75"/>
        <v>3.2101910828025475</v>
      </c>
    </row>
    <row r="497" spans="2:51" x14ac:dyDescent="0.25">
      <c r="B497" s="16">
        <v>118</v>
      </c>
      <c r="C497" s="16">
        <v>10.85</v>
      </c>
      <c r="D497" s="16">
        <v>38.020000000000003</v>
      </c>
      <c r="E497" s="16">
        <v>15.23</v>
      </c>
      <c r="F497" s="16">
        <v>25.75</v>
      </c>
      <c r="G497" s="2">
        <v>0.54</v>
      </c>
      <c r="H497" s="16">
        <v>0.59</v>
      </c>
      <c r="I497" s="16"/>
      <c r="J497" s="16">
        <f t="shared" si="68"/>
        <v>4.9999999999999933E-2</v>
      </c>
      <c r="K497" s="16"/>
      <c r="L497" s="355">
        <f t="shared" si="69"/>
        <v>4.8503184713375793</v>
      </c>
      <c r="O497" s="11">
        <v>576</v>
      </c>
      <c r="P497" s="11">
        <v>2.5299999999999998</v>
      </c>
      <c r="Q497" s="11">
        <v>14.79</v>
      </c>
      <c r="R497" s="11">
        <v>5.87</v>
      </c>
      <c r="S497" s="11">
        <v>14.79</v>
      </c>
      <c r="T497" s="346">
        <v>0.41</v>
      </c>
      <c r="U497" s="11">
        <v>0.4</v>
      </c>
      <c r="W497" s="16">
        <f t="shared" si="70"/>
        <v>-9.9999999999999534E-3</v>
      </c>
      <c r="X497" s="16"/>
      <c r="Y497" s="355">
        <f t="shared" si="71"/>
        <v>1.8694267515923566</v>
      </c>
      <c r="AB497" s="11">
        <v>354</v>
      </c>
      <c r="AC497" s="11">
        <v>7.82</v>
      </c>
      <c r="AD497" s="11">
        <v>39.33</v>
      </c>
      <c r="AE497" s="11">
        <v>13.35</v>
      </c>
      <c r="AF497" s="11">
        <v>28.2</v>
      </c>
      <c r="AG497" s="346">
        <v>0.45</v>
      </c>
      <c r="AH497" s="11">
        <v>0.47</v>
      </c>
      <c r="AJ497" s="16">
        <f t="shared" si="72"/>
        <v>1.9999999999999962E-2</v>
      </c>
      <c r="AK497" s="16"/>
      <c r="AL497" s="355">
        <f t="shared" si="73"/>
        <v>4.2515923566878975</v>
      </c>
      <c r="AO497" s="11">
        <v>185</v>
      </c>
      <c r="AP497" s="11">
        <v>7.02</v>
      </c>
      <c r="AQ497" s="11">
        <v>23.51</v>
      </c>
      <c r="AR497" s="11">
        <v>10.1</v>
      </c>
      <c r="AS497" s="11">
        <v>18.68</v>
      </c>
      <c r="AT497" s="346">
        <v>0.55000000000000004</v>
      </c>
      <c r="AU497" s="11">
        <v>0.54</v>
      </c>
      <c r="AV497" s="11"/>
      <c r="AW497" s="16">
        <f t="shared" si="74"/>
        <v>-1.0000000000000009E-2</v>
      </c>
      <c r="AX497" s="16"/>
      <c r="AY497" s="355">
        <f t="shared" si="75"/>
        <v>3.2165605095541401</v>
      </c>
    </row>
    <row r="498" spans="2:51" x14ac:dyDescent="0.25">
      <c r="B498" s="16">
        <v>178</v>
      </c>
      <c r="C498" s="16">
        <v>15.21</v>
      </c>
      <c r="D498" s="16">
        <v>47.63</v>
      </c>
      <c r="E498" s="16">
        <v>15.23</v>
      </c>
      <c r="F498" s="16">
        <v>26.53</v>
      </c>
      <c r="G498" s="2">
        <v>0.56999999999999995</v>
      </c>
      <c r="H498" s="16">
        <v>0.56999999999999995</v>
      </c>
      <c r="I498" s="16"/>
      <c r="J498" s="16">
        <f t="shared" si="68"/>
        <v>0</v>
      </c>
      <c r="K498" s="16"/>
      <c r="L498" s="355">
        <f t="shared" si="69"/>
        <v>4.8503184713375793</v>
      </c>
      <c r="O498" s="11">
        <v>573</v>
      </c>
      <c r="P498" s="11">
        <v>2.5</v>
      </c>
      <c r="Q498" s="11">
        <v>17.16</v>
      </c>
      <c r="R498" s="11">
        <v>5.93</v>
      </c>
      <c r="S498" s="11">
        <v>16.11</v>
      </c>
      <c r="T498" s="346">
        <v>0.38</v>
      </c>
      <c r="U498" s="11">
        <v>0.37</v>
      </c>
      <c r="W498" s="16">
        <f t="shared" si="70"/>
        <v>-1.0000000000000009E-2</v>
      </c>
      <c r="X498" s="16"/>
      <c r="Y498" s="355">
        <f t="shared" si="71"/>
        <v>1.8885350318471337</v>
      </c>
      <c r="AB498" s="11">
        <v>21</v>
      </c>
      <c r="AC498" s="11">
        <v>12.31</v>
      </c>
      <c r="AD498" s="11">
        <v>37.159999999999997</v>
      </c>
      <c r="AE498" s="11">
        <v>13.38</v>
      </c>
      <c r="AF498" s="11">
        <v>23.59</v>
      </c>
      <c r="AG498" s="346">
        <v>0.57999999999999996</v>
      </c>
      <c r="AH498" s="11">
        <v>0.56999999999999995</v>
      </c>
      <c r="AJ498" s="16">
        <f t="shared" si="72"/>
        <v>-1.0000000000000009E-2</v>
      </c>
      <c r="AK498" s="16"/>
      <c r="AL498" s="355">
        <f t="shared" si="73"/>
        <v>4.2611464968152868</v>
      </c>
      <c r="AO498" s="11">
        <v>86</v>
      </c>
      <c r="AP498" s="11">
        <v>6.72</v>
      </c>
      <c r="AQ498" s="11">
        <v>14.07</v>
      </c>
      <c r="AR498" s="11">
        <v>10.34</v>
      </c>
      <c r="AS498" s="11">
        <v>14.22</v>
      </c>
      <c r="AT498" s="346">
        <v>0.69</v>
      </c>
      <c r="AU498" s="11">
        <v>0.73</v>
      </c>
      <c r="AV498" s="11"/>
      <c r="AW498" s="16">
        <f t="shared" si="74"/>
        <v>4.0000000000000036E-2</v>
      </c>
      <c r="AX498" s="16"/>
      <c r="AY498" s="355">
        <f t="shared" si="75"/>
        <v>3.2929936305732483</v>
      </c>
    </row>
    <row r="499" spans="2:51" x14ac:dyDescent="0.25">
      <c r="B499" s="16">
        <v>227</v>
      </c>
      <c r="C499" s="16">
        <v>14.14</v>
      </c>
      <c r="D499" s="16">
        <v>28.18</v>
      </c>
      <c r="E499" s="16">
        <v>15.26</v>
      </c>
      <c r="F499" s="16">
        <v>20.54</v>
      </c>
      <c r="G499" s="2">
        <v>0.71</v>
      </c>
      <c r="H499" s="16">
        <v>0.74</v>
      </c>
      <c r="I499" s="16"/>
      <c r="J499" s="16">
        <f t="shared" si="68"/>
        <v>3.0000000000000027E-2</v>
      </c>
      <c r="K499" s="16"/>
      <c r="L499" s="355">
        <f t="shared" si="69"/>
        <v>4.8598726114649677</v>
      </c>
      <c r="O499" s="11">
        <v>539</v>
      </c>
      <c r="P499" s="11">
        <v>2.5299999999999998</v>
      </c>
      <c r="Q499" s="11">
        <v>26.46</v>
      </c>
      <c r="R499" s="11">
        <v>5.97</v>
      </c>
      <c r="S499" s="11">
        <v>20.04</v>
      </c>
      <c r="T499" s="346">
        <v>0.31</v>
      </c>
      <c r="U499" s="11">
        <v>0.3</v>
      </c>
      <c r="W499" s="16">
        <f t="shared" si="70"/>
        <v>-1.0000000000000009E-2</v>
      </c>
      <c r="X499" s="16"/>
      <c r="Y499" s="355">
        <f t="shared" si="71"/>
        <v>1.9012738853503184</v>
      </c>
      <c r="AB499" s="11">
        <v>102</v>
      </c>
      <c r="AC499" s="11">
        <v>9.89</v>
      </c>
      <c r="AD499" s="11">
        <v>47.96</v>
      </c>
      <c r="AE499" s="11">
        <v>13.48</v>
      </c>
      <c r="AF499" s="11">
        <v>29.72</v>
      </c>
      <c r="AG499" s="346">
        <v>0.45</v>
      </c>
      <c r="AH499" s="11">
        <v>0.45</v>
      </c>
      <c r="AJ499" s="16">
        <f t="shared" si="72"/>
        <v>0</v>
      </c>
      <c r="AK499" s="16"/>
      <c r="AL499" s="355">
        <f t="shared" si="73"/>
        <v>4.2929936305732488</v>
      </c>
      <c r="AO499" s="11">
        <v>195</v>
      </c>
      <c r="AP499" s="11">
        <v>7.32</v>
      </c>
      <c r="AQ499" s="11">
        <v>37.340000000000003</v>
      </c>
      <c r="AR499" s="11">
        <v>10.5</v>
      </c>
      <c r="AS499" s="11">
        <v>24.77</v>
      </c>
      <c r="AT499" s="346">
        <v>0.44</v>
      </c>
      <c r="AU499" s="11">
        <v>0.42</v>
      </c>
      <c r="AV499" s="11"/>
      <c r="AW499" s="16">
        <f t="shared" si="74"/>
        <v>-2.0000000000000018E-2</v>
      </c>
      <c r="AX499" s="16"/>
      <c r="AY499" s="355">
        <f t="shared" si="75"/>
        <v>3.3439490445859872</v>
      </c>
    </row>
    <row r="500" spans="2:51" x14ac:dyDescent="0.25">
      <c r="B500" s="16">
        <v>307</v>
      </c>
      <c r="C500" s="16">
        <v>14.48</v>
      </c>
      <c r="D500" s="16">
        <v>55.27</v>
      </c>
      <c r="E500" s="16">
        <v>15.35</v>
      </c>
      <c r="F500" s="16">
        <v>29.55</v>
      </c>
      <c r="G500" s="2">
        <v>0.51</v>
      </c>
      <c r="H500" s="16">
        <v>0.52</v>
      </c>
      <c r="I500" s="16"/>
      <c r="J500" s="16">
        <f t="shared" si="68"/>
        <v>1.0000000000000009E-2</v>
      </c>
      <c r="K500" s="16"/>
      <c r="L500" s="355">
        <f t="shared" si="69"/>
        <v>4.8885350318471339</v>
      </c>
      <c r="O500" s="11">
        <v>521</v>
      </c>
      <c r="P500" s="11">
        <v>2.23</v>
      </c>
      <c r="Q500" s="11">
        <v>58.84</v>
      </c>
      <c r="R500" s="11">
        <v>6</v>
      </c>
      <c r="S500" s="11">
        <v>29.12</v>
      </c>
      <c r="T500" s="346">
        <v>0.19</v>
      </c>
      <c r="U500" s="11">
        <v>0.21</v>
      </c>
      <c r="W500" s="16">
        <f t="shared" si="70"/>
        <v>1.999999999999999E-2</v>
      </c>
      <c r="X500" s="16"/>
      <c r="Y500" s="355">
        <f t="shared" si="71"/>
        <v>1.910828025477707</v>
      </c>
      <c r="AB500" s="11">
        <v>368</v>
      </c>
      <c r="AC500" s="11">
        <v>13.24</v>
      </c>
      <c r="AD500" s="11">
        <v>33.229999999999997</v>
      </c>
      <c r="AE500" s="11">
        <v>13.86</v>
      </c>
      <c r="AF500" s="11">
        <v>21.94</v>
      </c>
      <c r="AG500" s="346">
        <v>0.63</v>
      </c>
      <c r="AH500" s="11">
        <v>0.63</v>
      </c>
      <c r="AJ500" s="16">
        <f t="shared" si="72"/>
        <v>0</v>
      </c>
      <c r="AK500" s="16"/>
      <c r="AL500" s="355">
        <f t="shared" si="73"/>
        <v>4.4140127388535024</v>
      </c>
      <c r="AO500" s="11">
        <v>116</v>
      </c>
      <c r="AP500" s="11">
        <v>7.44</v>
      </c>
      <c r="AQ500" s="11">
        <v>20.72</v>
      </c>
      <c r="AR500" s="11">
        <v>10.6</v>
      </c>
      <c r="AS500" s="11">
        <v>17.760000000000002</v>
      </c>
      <c r="AT500" s="346">
        <v>0.6</v>
      </c>
      <c r="AU500" s="11">
        <v>0.6</v>
      </c>
      <c r="AV500" s="11"/>
      <c r="AW500" s="16">
        <f t="shared" si="74"/>
        <v>0</v>
      </c>
      <c r="AX500" s="16"/>
      <c r="AY500" s="355">
        <f t="shared" si="75"/>
        <v>3.3757961783439487</v>
      </c>
    </row>
    <row r="501" spans="2:51" x14ac:dyDescent="0.25">
      <c r="B501" s="16">
        <v>55</v>
      </c>
      <c r="C501" s="21">
        <v>13.285826571639859</v>
      </c>
      <c r="D501" s="21">
        <v>42.071784143526216</v>
      </c>
      <c r="E501" s="21">
        <v>15.429715429715431</v>
      </c>
      <c r="F501" s="21">
        <v>25.843425843425845</v>
      </c>
      <c r="G501" s="2">
        <v>0.56000000000000005</v>
      </c>
      <c r="H501" s="16">
        <v>0.6</v>
      </c>
      <c r="I501" s="16"/>
      <c r="J501" s="16">
        <f t="shared" ref="J501:J564" si="76">H501-G501</f>
        <v>3.9999999999999925E-2</v>
      </c>
      <c r="K501" s="16"/>
      <c r="L501" s="355">
        <f t="shared" ref="L501:L564" si="77">E501/3.14</f>
        <v>4.9139221113743412</v>
      </c>
      <c r="O501" s="11">
        <v>9</v>
      </c>
      <c r="P501" s="11">
        <v>2.41</v>
      </c>
      <c r="Q501" s="11">
        <v>25.62</v>
      </c>
      <c r="R501" s="11">
        <v>6.02</v>
      </c>
      <c r="S501" s="11">
        <v>19.16</v>
      </c>
      <c r="T501" s="346">
        <v>0.31</v>
      </c>
      <c r="U501" s="11">
        <v>0.31</v>
      </c>
      <c r="W501" s="16">
        <f t="shared" si="70"/>
        <v>0</v>
      </c>
      <c r="X501" s="16"/>
      <c r="Y501" s="355">
        <f t="shared" si="71"/>
        <v>1.9171974522292992</v>
      </c>
      <c r="AB501" s="11">
        <v>328</v>
      </c>
      <c r="AC501" s="11">
        <v>13.31</v>
      </c>
      <c r="AD501" s="11">
        <v>33.630000000000003</v>
      </c>
      <c r="AE501" s="11">
        <v>13.88</v>
      </c>
      <c r="AF501" s="11">
        <v>22.27</v>
      </c>
      <c r="AG501" s="346">
        <v>0.63</v>
      </c>
      <c r="AH501" s="11">
        <v>0.62</v>
      </c>
      <c r="AJ501" s="16">
        <f t="shared" si="72"/>
        <v>-1.0000000000000009E-2</v>
      </c>
      <c r="AK501" s="16"/>
      <c r="AL501" s="355">
        <f t="shared" si="73"/>
        <v>4.4203821656050959</v>
      </c>
      <c r="AO501" s="11">
        <v>183</v>
      </c>
      <c r="AP501" s="11">
        <v>7.79</v>
      </c>
      <c r="AQ501" s="11">
        <v>20.68</v>
      </c>
      <c r="AR501" s="11">
        <v>10.66</v>
      </c>
      <c r="AS501" s="11">
        <v>17.8</v>
      </c>
      <c r="AT501" s="346">
        <v>0.61</v>
      </c>
      <c r="AU501" s="11">
        <v>0.6</v>
      </c>
      <c r="AV501" s="11"/>
      <c r="AW501" s="16">
        <f t="shared" si="74"/>
        <v>-1.0000000000000009E-2</v>
      </c>
      <c r="AX501" s="16"/>
      <c r="AY501" s="355">
        <f t="shared" si="75"/>
        <v>3.394904458598726</v>
      </c>
    </row>
    <row r="502" spans="2:51" x14ac:dyDescent="0.25">
      <c r="B502" s="16">
        <v>21</v>
      </c>
      <c r="C502" s="21">
        <v>16.298732597448897</v>
      </c>
      <c r="D502" s="21">
        <v>40.026880053720085</v>
      </c>
      <c r="E502" s="21">
        <v>15.451715451715453</v>
      </c>
      <c r="F502" s="21">
        <v>23.767723767723769</v>
      </c>
      <c r="G502" s="2">
        <v>0.64</v>
      </c>
      <c r="H502" s="16">
        <v>0.65</v>
      </c>
      <c r="I502" s="16"/>
      <c r="J502" s="16">
        <f t="shared" si="76"/>
        <v>1.0000000000000009E-2</v>
      </c>
      <c r="K502" s="16"/>
      <c r="L502" s="355">
        <f t="shared" si="77"/>
        <v>4.9209284878074691</v>
      </c>
      <c r="O502" s="11">
        <v>467</v>
      </c>
      <c r="P502" s="11">
        <v>2.2400000000000002</v>
      </c>
      <c r="Q502" s="11">
        <v>15.68</v>
      </c>
      <c r="R502" s="11">
        <v>6.02</v>
      </c>
      <c r="S502" s="11">
        <v>14.94</v>
      </c>
      <c r="T502" s="346">
        <v>0.38</v>
      </c>
      <c r="U502" s="11">
        <v>0.4</v>
      </c>
      <c r="W502" s="16">
        <f t="shared" si="70"/>
        <v>2.0000000000000018E-2</v>
      </c>
      <c r="X502" s="16"/>
      <c r="Y502" s="355">
        <f t="shared" si="71"/>
        <v>1.9171974522292992</v>
      </c>
      <c r="AB502" s="11">
        <v>276</v>
      </c>
      <c r="AC502" s="11">
        <v>13.55</v>
      </c>
      <c r="AD502" s="11">
        <v>42.76</v>
      </c>
      <c r="AE502" s="11">
        <v>13.91</v>
      </c>
      <c r="AF502" s="11">
        <v>25.85</v>
      </c>
      <c r="AG502" s="346">
        <v>0.56000000000000005</v>
      </c>
      <c r="AH502" s="11">
        <v>0.54</v>
      </c>
      <c r="AJ502" s="16">
        <f t="shared" si="72"/>
        <v>-2.0000000000000018E-2</v>
      </c>
      <c r="AK502" s="16"/>
      <c r="AL502" s="355">
        <f t="shared" si="73"/>
        <v>4.4299363057324843</v>
      </c>
      <c r="AO502" s="11">
        <v>163</v>
      </c>
      <c r="AP502" s="11">
        <v>6</v>
      </c>
      <c r="AQ502" s="11">
        <v>22.43</v>
      </c>
      <c r="AR502" s="11">
        <v>10.71</v>
      </c>
      <c r="AS502" s="11">
        <v>18.78</v>
      </c>
      <c r="AT502" s="346">
        <v>0.52</v>
      </c>
      <c r="AU502" s="11">
        <v>0.56999999999999995</v>
      </c>
      <c r="AV502" s="11"/>
      <c r="AW502" s="16">
        <f t="shared" si="74"/>
        <v>4.9999999999999933E-2</v>
      </c>
      <c r="AX502" s="16"/>
      <c r="AY502" s="355">
        <f t="shared" si="75"/>
        <v>3.410828025477707</v>
      </c>
    </row>
    <row r="503" spans="2:51" x14ac:dyDescent="0.25">
      <c r="B503" s="16">
        <v>213</v>
      </c>
      <c r="C503" s="16">
        <v>13.89</v>
      </c>
      <c r="D503" s="16">
        <v>38.840000000000003</v>
      </c>
      <c r="E503" s="16">
        <v>15.57</v>
      </c>
      <c r="F503" s="16">
        <v>24.7</v>
      </c>
      <c r="G503" s="2">
        <v>0.6</v>
      </c>
      <c r="H503" s="16">
        <v>0.63</v>
      </c>
      <c r="I503" s="16"/>
      <c r="J503" s="16">
        <f t="shared" si="76"/>
        <v>3.0000000000000027E-2</v>
      </c>
      <c r="K503" s="16"/>
      <c r="L503" s="355">
        <f t="shared" si="77"/>
        <v>4.9585987261146496</v>
      </c>
      <c r="O503" s="11">
        <v>122</v>
      </c>
      <c r="P503" s="11">
        <v>2.11</v>
      </c>
      <c r="Q503" s="11">
        <v>44.56</v>
      </c>
      <c r="R503" s="11">
        <v>6.04</v>
      </c>
      <c r="S503" s="11">
        <v>26.43</v>
      </c>
      <c r="T503" s="346">
        <v>0.22</v>
      </c>
      <c r="U503" s="11">
        <v>0.23</v>
      </c>
      <c r="W503" s="16">
        <f t="shared" si="70"/>
        <v>1.0000000000000009E-2</v>
      </c>
      <c r="X503" s="16"/>
      <c r="Y503" s="355">
        <f t="shared" si="71"/>
        <v>1.9235668789808917</v>
      </c>
      <c r="AB503" s="11">
        <v>301</v>
      </c>
      <c r="AC503" s="11">
        <v>11.43</v>
      </c>
      <c r="AD503" s="11">
        <v>28.1</v>
      </c>
      <c r="AE503" s="11">
        <v>13.94</v>
      </c>
      <c r="AF503" s="11">
        <v>21.28</v>
      </c>
      <c r="AG503" s="346">
        <v>0.64</v>
      </c>
      <c r="AH503" s="11">
        <v>0.65</v>
      </c>
      <c r="AJ503" s="16">
        <f t="shared" si="72"/>
        <v>1.0000000000000009E-2</v>
      </c>
      <c r="AK503" s="16"/>
      <c r="AL503" s="355">
        <f t="shared" si="73"/>
        <v>4.4394904458598718</v>
      </c>
      <c r="AO503" s="11">
        <v>32</v>
      </c>
      <c r="AP503" s="11">
        <v>8.26</v>
      </c>
      <c r="AQ503" s="11">
        <v>23.24</v>
      </c>
      <c r="AR503" s="11">
        <v>10.78</v>
      </c>
      <c r="AS503" s="11">
        <v>19.260000000000002</v>
      </c>
      <c r="AT503" s="346">
        <v>0.6</v>
      </c>
      <c r="AU503" s="11">
        <v>0.56000000000000005</v>
      </c>
      <c r="AV503" s="11"/>
      <c r="AW503" s="16">
        <f t="shared" si="74"/>
        <v>-3.9999999999999925E-2</v>
      </c>
      <c r="AX503" s="16"/>
      <c r="AY503" s="355">
        <f t="shared" si="75"/>
        <v>3.4331210191082797</v>
      </c>
    </row>
    <row r="504" spans="2:51" x14ac:dyDescent="0.25">
      <c r="B504" s="16">
        <v>468</v>
      </c>
      <c r="C504" s="16">
        <v>12.89</v>
      </c>
      <c r="D504" s="16">
        <v>58.62</v>
      </c>
      <c r="E504" s="16">
        <v>15.72</v>
      </c>
      <c r="F504" s="16">
        <v>30.85</v>
      </c>
      <c r="G504" s="2">
        <v>0.47</v>
      </c>
      <c r="H504" s="16">
        <v>0.51</v>
      </c>
      <c r="I504" s="16"/>
      <c r="J504" s="16">
        <f t="shared" si="76"/>
        <v>4.0000000000000036E-2</v>
      </c>
      <c r="K504" s="16"/>
      <c r="L504" s="355">
        <f t="shared" si="77"/>
        <v>5.0063694267515926</v>
      </c>
      <c r="O504" s="11">
        <v>314</v>
      </c>
      <c r="P504" s="11">
        <v>2.38</v>
      </c>
      <c r="Q504" s="11">
        <v>27.13</v>
      </c>
      <c r="R504" s="11">
        <v>6.06</v>
      </c>
      <c r="S504" s="11">
        <v>19.79</v>
      </c>
      <c r="T504" s="346">
        <v>0.3</v>
      </c>
      <c r="U504" s="11">
        <v>0.31</v>
      </c>
      <c r="W504" s="16">
        <f t="shared" si="70"/>
        <v>1.0000000000000009E-2</v>
      </c>
      <c r="X504" s="16"/>
      <c r="Y504" s="355">
        <f t="shared" si="71"/>
        <v>1.9299363057324839</v>
      </c>
      <c r="AB504" s="11">
        <v>38</v>
      </c>
      <c r="AC504" s="11">
        <v>12.51</v>
      </c>
      <c r="AD504" s="11">
        <v>50.18</v>
      </c>
      <c r="AE504" s="11">
        <v>13.95</v>
      </c>
      <c r="AF504" s="11">
        <v>28.21</v>
      </c>
      <c r="AG504" s="346">
        <v>0.5</v>
      </c>
      <c r="AH504" s="11">
        <v>0.49</v>
      </c>
      <c r="AJ504" s="16">
        <f t="shared" si="72"/>
        <v>-1.0000000000000009E-2</v>
      </c>
      <c r="AK504" s="16"/>
      <c r="AL504" s="355">
        <f t="shared" si="73"/>
        <v>4.4426751592356686</v>
      </c>
      <c r="AO504" s="11">
        <v>171</v>
      </c>
      <c r="AP504" s="11">
        <v>7.91</v>
      </c>
      <c r="AQ504" s="11">
        <v>26.1</v>
      </c>
      <c r="AR504" s="11">
        <v>10.78</v>
      </c>
      <c r="AS504" s="11">
        <v>19.97</v>
      </c>
      <c r="AT504" s="346">
        <v>0.55000000000000004</v>
      </c>
      <c r="AU504" s="11">
        <v>0.54</v>
      </c>
      <c r="AV504" s="11"/>
      <c r="AW504" s="16">
        <f t="shared" si="74"/>
        <v>-1.0000000000000009E-2</v>
      </c>
      <c r="AX504" s="16"/>
      <c r="AY504" s="355">
        <f t="shared" si="75"/>
        <v>3.4331210191082797</v>
      </c>
    </row>
    <row r="505" spans="2:51" x14ac:dyDescent="0.25">
      <c r="B505" s="16">
        <v>155</v>
      </c>
      <c r="C505" s="16">
        <v>14.92</v>
      </c>
      <c r="D505" s="16">
        <v>47.89</v>
      </c>
      <c r="E505" s="16">
        <v>15.74</v>
      </c>
      <c r="F505" s="16">
        <v>27.42</v>
      </c>
      <c r="G505" s="2">
        <v>0.56000000000000005</v>
      </c>
      <c r="H505" s="16">
        <v>0.56999999999999995</v>
      </c>
      <c r="I505" s="16"/>
      <c r="J505" s="16">
        <f t="shared" si="76"/>
        <v>9.9999999999998979E-3</v>
      </c>
      <c r="K505" s="16"/>
      <c r="L505" s="355">
        <f t="shared" si="77"/>
        <v>5.0127388535031843</v>
      </c>
      <c r="O505" s="11">
        <v>466</v>
      </c>
      <c r="P505" s="11">
        <v>1.98</v>
      </c>
      <c r="Q505" s="11">
        <v>14.68</v>
      </c>
      <c r="R505" s="11">
        <v>6.06</v>
      </c>
      <c r="S505" s="11">
        <v>14.57</v>
      </c>
      <c r="T505" s="346">
        <v>0.37</v>
      </c>
      <c r="U505" s="11">
        <v>0.42</v>
      </c>
      <c r="W505" s="16">
        <f t="shared" si="70"/>
        <v>4.9999999999999989E-2</v>
      </c>
      <c r="X505" s="16"/>
      <c r="Y505" s="355">
        <f t="shared" si="71"/>
        <v>1.9299363057324839</v>
      </c>
      <c r="AB505" s="11">
        <v>370</v>
      </c>
      <c r="AC505" s="11">
        <v>13.15</v>
      </c>
      <c r="AD505" s="11">
        <v>32.9</v>
      </c>
      <c r="AE505" s="11">
        <v>13.99</v>
      </c>
      <c r="AF505" s="11">
        <v>23.07</v>
      </c>
      <c r="AG505" s="346">
        <v>0.63</v>
      </c>
      <c r="AH505" s="11">
        <v>0.61</v>
      </c>
      <c r="AJ505" s="16">
        <f t="shared" si="72"/>
        <v>-2.0000000000000018E-2</v>
      </c>
      <c r="AK505" s="16"/>
      <c r="AL505" s="355">
        <f t="shared" si="73"/>
        <v>4.4554140127388537</v>
      </c>
      <c r="AO505" s="11">
        <v>138</v>
      </c>
      <c r="AP505" s="11">
        <v>7.99</v>
      </c>
      <c r="AQ505" s="11">
        <v>19.38</v>
      </c>
      <c r="AR505" s="11">
        <v>10.85</v>
      </c>
      <c r="AS505" s="11">
        <v>17.02</v>
      </c>
      <c r="AT505" s="346">
        <v>0.64</v>
      </c>
      <c r="AU505" s="11">
        <v>0.64</v>
      </c>
      <c r="AV505" s="11"/>
      <c r="AW505" s="16">
        <f t="shared" si="74"/>
        <v>0</v>
      </c>
      <c r="AX505" s="16"/>
      <c r="AY505" s="355">
        <f t="shared" si="75"/>
        <v>3.4554140127388533</v>
      </c>
    </row>
    <row r="506" spans="2:51" x14ac:dyDescent="0.25">
      <c r="B506" s="16">
        <v>440</v>
      </c>
      <c r="C506" s="16">
        <v>14.47</v>
      </c>
      <c r="D506" s="16">
        <v>39.130000000000003</v>
      </c>
      <c r="E506" s="16">
        <v>15.76</v>
      </c>
      <c r="F506" s="16">
        <v>23.99</v>
      </c>
      <c r="G506" s="2">
        <v>0.61</v>
      </c>
      <c r="H506" s="16">
        <v>0.66</v>
      </c>
      <c r="I506" s="16"/>
      <c r="J506" s="16">
        <f t="shared" si="76"/>
        <v>5.0000000000000044E-2</v>
      </c>
      <c r="K506" s="16"/>
      <c r="L506" s="355">
        <f t="shared" si="77"/>
        <v>5.0191082802547768</v>
      </c>
      <c r="O506" s="11">
        <v>448</v>
      </c>
      <c r="P506" s="11">
        <v>1.97</v>
      </c>
      <c r="Q506" s="11">
        <v>17.34</v>
      </c>
      <c r="R506" s="11">
        <v>6.1</v>
      </c>
      <c r="S506" s="11">
        <v>16.149999999999999</v>
      </c>
      <c r="T506" s="346">
        <v>0.34</v>
      </c>
      <c r="U506" s="11">
        <v>0.38</v>
      </c>
      <c r="W506" s="16">
        <f t="shared" si="70"/>
        <v>3.999999999999998E-2</v>
      </c>
      <c r="X506" s="16"/>
      <c r="Y506" s="355">
        <f t="shared" si="71"/>
        <v>1.9426751592356686</v>
      </c>
      <c r="AB506" s="11">
        <v>403</v>
      </c>
      <c r="AC506" s="11">
        <v>9.86</v>
      </c>
      <c r="AD506" s="11">
        <v>34.53</v>
      </c>
      <c r="AE506" s="11">
        <v>14.06</v>
      </c>
      <c r="AF506" s="11">
        <v>25.32</v>
      </c>
      <c r="AG506" s="346">
        <v>0.53</v>
      </c>
      <c r="AH506" s="11">
        <v>0.56000000000000005</v>
      </c>
      <c r="AJ506" s="16">
        <f t="shared" si="72"/>
        <v>3.0000000000000027E-2</v>
      </c>
      <c r="AK506" s="16"/>
      <c r="AL506" s="355">
        <f t="shared" si="73"/>
        <v>4.4777070063694264</v>
      </c>
      <c r="AO506" s="11">
        <v>234</v>
      </c>
      <c r="AP506" s="11">
        <v>6.76</v>
      </c>
      <c r="AQ506" s="11">
        <v>24.28</v>
      </c>
      <c r="AR506" s="11">
        <v>10.88</v>
      </c>
      <c r="AS506" s="11">
        <v>19.829999999999998</v>
      </c>
      <c r="AT506" s="346">
        <v>0.53</v>
      </c>
      <c r="AU506" s="11">
        <v>0.55000000000000004</v>
      </c>
      <c r="AV506" s="11"/>
      <c r="AW506" s="16">
        <f t="shared" si="74"/>
        <v>2.0000000000000018E-2</v>
      </c>
      <c r="AX506" s="16"/>
      <c r="AY506" s="355">
        <f t="shared" si="75"/>
        <v>3.4649681528662422</v>
      </c>
    </row>
    <row r="507" spans="2:51" x14ac:dyDescent="0.25">
      <c r="B507" s="16">
        <v>115</v>
      </c>
      <c r="C507" s="16">
        <v>16.54</v>
      </c>
      <c r="D507" s="16">
        <v>57.93</v>
      </c>
      <c r="E507" s="16">
        <v>15.86</v>
      </c>
      <c r="F507" s="16">
        <v>29.01</v>
      </c>
      <c r="G507" s="2">
        <v>0.53</v>
      </c>
      <c r="H507" s="16">
        <v>0.55000000000000004</v>
      </c>
      <c r="I507" s="16"/>
      <c r="J507" s="16">
        <f t="shared" si="76"/>
        <v>2.0000000000000018E-2</v>
      </c>
      <c r="K507" s="16"/>
      <c r="L507" s="355">
        <f t="shared" si="77"/>
        <v>5.0509554140127388</v>
      </c>
      <c r="O507" s="11">
        <v>274</v>
      </c>
      <c r="P507" s="11">
        <v>2.17</v>
      </c>
      <c r="Q507" s="11">
        <v>17.11</v>
      </c>
      <c r="R507" s="11">
        <v>6.12</v>
      </c>
      <c r="S507" s="11">
        <v>15.78</v>
      </c>
      <c r="T507" s="346">
        <v>0.36</v>
      </c>
      <c r="U507" s="11">
        <v>0.39</v>
      </c>
      <c r="W507" s="16">
        <f t="shared" si="70"/>
        <v>3.0000000000000027E-2</v>
      </c>
      <c r="X507" s="16"/>
      <c r="Y507" s="355">
        <f t="shared" si="71"/>
        <v>1.9490445859872612</v>
      </c>
      <c r="AB507" s="11">
        <v>121</v>
      </c>
      <c r="AC507" s="11">
        <v>11.6</v>
      </c>
      <c r="AD507" s="11">
        <v>41.73</v>
      </c>
      <c r="AE507" s="11">
        <v>14.18</v>
      </c>
      <c r="AF507" s="11">
        <v>27.53</v>
      </c>
      <c r="AG507" s="346">
        <v>0.53</v>
      </c>
      <c r="AH507" s="11">
        <v>0.52</v>
      </c>
      <c r="AJ507" s="16">
        <f t="shared" si="72"/>
        <v>-1.0000000000000009E-2</v>
      </c>
      <c r="AK507" s="16"/>
      <c r="AL507" s="355">
        <f t="shared" si="73"/>
        <v>4.515923566878981</v>
      </c>
      <c r="AO507" s="11">
        <v>202</v>
      </c>
      <c r="AP507" s="11">
        <v>6.69</v>
      </c>
      <c r="AQ507" s="11">
        <v>17.5</v>
      </c>
      <c r="AR507" s="11">
        <v>11.13</v>
      </c>
      <c r="AS507" s="11">
        <v>16.920000000000002</v>
      </c>
      <c r="AT507" s="346">
        <v>0.62</v>
      </c>
      <c r="AU507" s="11">
        <v>0.66</v>
      </c>
      <c r="AV507" s="11"/>
      <c r="AW507" s="16">
        <f t="shared" si="74"/>
        <v>4.0000000000000036E-2</v>
      </c>
      <c r="AX507" s="16"/>
      <c r="AY507" s="355">
        <f t="shared" si="75"/>
        <v>3.5445859872611467</v>
      </c>
    </row>
    <row r="508" spans="2:51" x14ac:dyDescent="0.25">
      <c r="B508" s="16">
        <v>339</v>
      </c>
      <c r="C508" s="16">
        <v>15.49</v>
      </c>
      <c r="D508" s="16">
        <v>54.72</v>
      </c>
      <c r="E508" s="16">
        <v>15.87</v>
      </c>
      <c r="F508" s="16">
        <v>29.68</v>
      </c>
      <c r="G508" s="2">
        <v>0.53</v>
      </c>
      <c r="H508" s="16">
        <v>0.53</v>
      </c>
      <c r="I508" s="16"/>
      <c r="J508" s="16">
        <f t="shared" si="76"/>
        <v>0</v>
      </c>
      <c r="K508" s="16"/>
      <c r="L508" s="355">
        <f t="shared" si="77"/>
        <v>5.0541401273885347</v>
      </c>
      <c r="O508" s="11">
        <v>512</v>
      </c>
      <c r="P508" s="11">
        <v>2.66</v>
      </c>
      <c r="Q508" s="11">
        <v>18.78</v>
      </c>
      <c r="R508" s="11">
        <v>6.13</v>
      </c>
      <c r="S508" s="11">
        <v>16.16</v>
      </c>
      <c r="T508" s="346">
        <v>0.38</v>
      </c>
      <c r="U508" s="11">
        <v>0.38</v>
      </c>
      <c r="W508" s="16">
        <f t="shared" si="70"/>
        <v>0</v>
      </c>
      <c r="X508" s="16"/>
      <c r="Y508" s="355">
        <f t="shared" si="71"/>
        <v>1.9522292993630572</v>
      </c>
      <c r="AB508" s="11">
        <v>290</v>
      </c>
      <c r="AC508" s="11">
        <v>13.94</v>
      </c>
      <c r="AD508" s="11">
        <v>43.56</v>
      </c>
      <c r="AE508" s="11">
        <v>14.2</v>
      </c>
      <c r="AF508" s="11">
        <v>25.95</v>
      </c>
      <c r="AG508" s="346">
        <v>0.56999999999999995</v>
      </c>
      <c r="AH508" s="11">
        <v>0.55000000000000004</v>
      </c>
      <c r="AJ508" s="16">
        <f t="shared" si="72"/>
        <v>-1.9999999999999907E-2</v>
      </c>
      <c r="AK508" s="16"/>
      <c r="AL508" s="355">
        <f t="shared" si="73"/>
        <v>4.5222929936305727</v>
      </c>
      <c r="AO508" s="11">
        <v>258</v>
      </c>
      <c r="AP508" s="11">
        <v>6.04</v>
      </c>
      <c r="AQ508" s="11">
        <v>24.28</v>
      </c>
      <c r="AR508" s="11">
        <v>11.16</v>
      </c>
      <c r="AS508" s="11">
        <v>21.23</v>
      </c>
      <c r="AT508" s="346">
        <v>0.5</v>
      </c>
      <c r="AU508" s="11">
        <v>0.53</v>
      </c>
      <c r="AV508" s="11"/>
      <c r="AW508" s="16">
        <f t="shared" si="74"/>
        <v>3.0000000000000027E-2</v>
      </c>
      <c r="AX508" s="16"/>
      <c r="AY508" s="355">
        <f t="shared" si="75"/>
        <v>3.5541401273885351</v>
      </c>
    </row>
    <row r="509" spans="2:51" x14ac:dyDescent="0.25">
      <c r="B509" s="16">
        <v>343</v>
      </c>
      <c r="C509" s="16">
        <v>15.5</v>
      </c>
      <c r="D509" s="16">
        <v>54.23</v>
      </c>
      <c r="E509" s="16">
        <v>15.92</v>
      </c>
      <c r="F509" s="16">
        <v>29.23</v>
      </c>
      <c r="G509" s="2">
        <v>0.53</v>
      </c>
      <c r="H509" s="16">
        <v>0.54</v>
      </c>
      <c r="I509" s="16"/>
      <c r="J509" s="16">
        <f t="shared" si="76"/>
        <v>1.0000000000000009E-2</v>
      </c>
      <c r="K509" s="16"/>
      <c r="L509" s="355">
        <f t="shared" si="77"/>
        <v>5.0700636942675157</v>
      </c>
      <c r="O509" s="11">
        <v>57</v>
      </c>
      <c r="P509" s="11">
        <v>2.15</v>
      </c>
      <c r="Q509" s="11">
        <v>22.45</v>
      </c>
      <c r="R509" s="11">
        <v>6.16</v>
      </c>
      <c r="S509" s="11">
        <v>17.82</v>
      </c>
      <c r="T509" s="346">
        <v>0.31</v>
      </c>
      <c r="U509" s="11">
        <v>0.35</v>
      </c>
      <c r="W509" s="16">
        <f t="shared" si="70"/>
        <v>3.999999999999998E-2</v>
      </c>
      <c r="X509" s="16"/>
      <c r="Y509" s="355">
        <f t="shared" si="71"/>
        <v>1.9617834394904459</v>
      </c>
      <c r="AB509" s="11">
        <v>22</v>
      </c>
      <c r="AC509" s="11">
        <v>11.08</v>
      </c>
      <c r="AD509" s="11">
        <v>35.950000000000003</v>
      </c>
      <c r="AE509" s="11">
        <v>14.26</v>
      </c>
      <c r="AF509" s="11">
        <v>25.16</v>
      </c>
      <c r="AG509" s="346">
        <v>0.56000000000000005</v>
      </c>
      <c r="AH509" s="11">
        <v>0.56999999999999995</v>
      </c>
      <c r="AJ509" s="16">
        <f t="shared" si="72"/>
        <v>9.9999999999998979E-3</v>
      </c>
      <c r="AK509" s="16"/>
      <c r="AL509" s="355">
        <f t="shared" si="73"/>
        <v>4.5414012738853504</v>
      </c>
      <c r="AO509" s="11">
        <v>7</v>
      </c>
      <c r="AP509" s="11">
        <v>7.33</v>
      </c>
      <c r="AQ509" s="11">
        <v>20.239999999999998</v>
      </c>
      <c r="AR509" s="11">
        <v>11.2</v>
      </c>
      <c r="AS509" s="11">
        <v>17.78</v>
      </c>
      <c r="AT509" s="346">
        <v>0.6</v>
      </c>
      <c r="AU509" s="11">
        <v>0.63</v>
      </c>
      <c r="AV509" s="11"/>
      <c r="AW509" s="16">
        <f t="shared" si="74"/>
        <v>3.0000000000000027E-2</v>
      </c>
      <c r="AX509" s="16"/>
      <c r="AY509" s="355">
        <f t="shared" si="75"/>
        <v>3.5668789808917194</v>
      </c>
    </row>
    <row r="510" spans="2:51" x14ac:dyDescent="0.25">
      <c r="B510" s="16">
        <v>225</v>
      </c>
      <c r="C510" s="16">
        <v>17.7</v>
      </c>
      <c r="D510" s="16">
        <v>61.3</v>
      </c>
      <c r="E510" s="16">
        <v>15.97</v>
      </c>
      <c r="F510" s="16">
        <v>29.64</v>
      </c>
      <c r="G510" s="2">
        <v>0.54</v>
      </c>
      <c r="H510" s="16">
        <v>0.54</v>
      </c>
      <c r="I510" s="16"/>
      <c r="J510" s="16">
        <f t="shared" si="76"/>
        <v>0</v>
      </c>
      <c r="K510" s="16"/>
      <c r="L510" s="355">
        <f t="shared" si="77"/>
        <v>5.0859872611464967</v>
      </c>
      <c r="O510" s="11">
        <v>255</v>
      </c>
      <c r="P510" s="11">
        <v>2.66</v>
      </c>
      <c r="Q510" s="11">
        <v>39.42</v>
      </c>
      <c r="R510" s="11">
        <v>6.26</v>
      </c>
      <c r="S510" s="11">
        <v>24.08</v>
      </c>
      <c r="T510" s="346">
        <v>0.26</v>
      </c>
      <c r="U510" s="11">
        <v>0.26</v>
      </c>
      <c r="W510" s="16">
        <f t="shared" si="70"/>
        <v>0</v>
      </c>
      <c r="X510" s="16"/>
      <c r="Y510" s="355">
        <f t="shared" si="71"/>
        <v>1.9936305732484074</v>
      </c>
      <c r="AB510" s="11">
        <v>191</v>
      </c>
      <c r="AC510" s="11">
        <v>11.36</v>
      </c>
      <c r="AD510" s="11">
        <v>25.2</v>
      </c>
      <c r="AE510" s="11">
        <v>14.31</v>
      </c>
      <c r="AF510" s="11">
        <v>20.63</v>
      </c>
      <c r="AG510" s="346">
        <v>0.67</v>
      </c>
      <c r="AH510" s="11">
        <v>0.69</v>
      </c>
      <c r="AJ510" s="16">
        <f t="shared" si="72"/>
        <v>1.9999999999999907E-2</v>
      </c>
      <c r="AK510" s="16"/>
      <c r="AL510" s="355">
        <f t="shared" si="73"/>
        <v>4.5573248407643314</v>
      </c>
      <c r="AO510" s="11">
        <v>136</v>
      </c>
      <c r="AP510" s="11">
        <v>8.76</v>
      </c>
      <c r="AQ510" s="11">
        <v>19.38</v>
      </c>
      <c r="AR510" s="11">
        <v>11.41</v>
      </c>
      <c r="AS510" s="11">
        <v>16.98</v>
      </c>
      <c r="AT510" s="346">
        <v>0.67</v>
      </c>
      <c r="AU510" s="11">
        <v>0.67</v>
      </c>
      <c r="AV510" s="11"/>
      <c r="AW510" s="16">
        <f t="shared" si="74"/>
        <v>0</v>
      </c>
      <c r="AX510" s="16"/>
      <c r="AY510" s="355">
        <f t="shared" si="75"/>
        <v>3.6337579617834392</v>
      </c>
    </row>
    <row r="511" spans="2:51" x14ac:dyDescent="0.25">
      <c r="B511" s="16">
        <v>427</v>
      </c>
      <c r="C511" s="16">
        <v>15.5</v>
      </c>
      <c r="D511" s="16">
        <v>53.11</v>
      </c>
      <c r="E511" s="16">
        <v>16.079999999999998</v>
      </c>
      <c r="F511" s="16">
        <v>28.37</v>
      </c>
      <c r="G511" s="2">
        <v>0.54</v>
      </c>
      <c r="H511" s="16">
        <v>0.56999999999999995</v>
      </c>
      <c r="I511" s="16"/>
      <c r="J511" s="16">
        <f t="shared" si="76"/>
        <v>2.9999999999999916E-2</v>
      </c>
      <c r="K511" s="16"/>
      <c r="L511" s="355">
        <f t="shared" si="77"/>
        <v>5.1210191082802536</v>
      </c>
      <c r="O511" s="11">
        <v>295</v>
      </c>
      <c r="P511" s="11">
        <v>2.9</v>
      </c>
      <c r="Q511" s="11">
        <v>29.72</v>
      </c>
      <c r="R511" s="11">
        <v>6.29</v>
      </c>
      <c r="S511" s="11">
        <v>20.64</v>
      </c>
      <c r="T511" s="346">
        <v>0.31</v>
      </c>
      <c r="U511" s="11">
        <v>0.3</v>
      </c>
      <c r="W511" s="16">
        <f t="shared" si="70"/>
        <v>-1.0000000000000009E-2</v>
      </c>
      <c r="X511" s="16"/>
      <c r="Y511" s="355">
        <f t="shared" si="71"/>
        <v>2.0031847133757963</v>
      </c>
      <c r="AB511" s="11">
        <v>117</v>
      </c>
      <c r="AC511" s="11">
        <v>14.44</v>
      </c>
      <c r="AD511" s="11">
        <v>46.34</v>
      </c>
      <c r="AE511" s="11">
        <v>14.46</v>
      </c>
      <c r="AF511" s="11">
        <v>25.96</v>
      </c>
      <c r="AG511" s="346">
        <v>0.56000000000000005</v>
      </c>
      <c r="AH511" s="11">
        <v>0.56000000000000005</v>
      </c>
      <c r="AJ511" s="16">
        <f t="shared" si="72"/>
        <v>0</v>
      </c>
      <c r="AK511" s="16"/>
      <c r="AL511" s="355">
        <f t="shared" si="73"/>
        <v>4.6050955414012744</v>
      </c>
      <c r="AO511" s="11">
        <v>113</v>
      </c>
      <c r="AP511" s="11">
        <v>6.62</v>
      </c>
      <c r="AQ511" s="11">
        <v>23.47</v>
      </c>
      <c r="AR511" s="11">
        <v>11.44</v>
      </c>
      <c r="AS511" s="11">
        <v>19.850000000000001</v>
      </c>
      <c r="AT511" s="346">
        <v>0.53</v>
      </c>
      <c r="AU511" s="11">
        <v>0.57999999999999996</v>
      </c>
      <c r="AV511" s="11"/>
      <c r="AW511" s="16">
        <f t="shared" si="74"/>
        <v>4.9999999999999933E-2</v>
      </c>
      <c r="AX511" s="16"/>
      <c r="AY511" s="355">
        <f t="shared" si="75"/>
        <v>3.6433121019108277</v>
      </c>
    </row>
    <row r="512" spans="2:51" x14ac:dyDescent="0.25">
      <c r="B512" s="16">
        <v>214</v>
      </c>
      <c r="C512" s="16">
        <v>15.88</v>
      </c>
      <c r="D512" s="16">
        <v>56.85</v>
      </c>
      <c r="E512" s="16">
        <v>16.190000000000001</v>
      </c>
      <c r="F512" s="16">
        <v>29.61</v>
      </c>
      <c r="G512" s="2">
        <v>0.53</v>
      </c>
      <c r="H512" s="16">
        <v>0.55000000000000004</v>
      </c>
      <c r="I512" s="16"/>
      <c r="J512" s="16">
        <f t="shared" si="76"/>
        <v>2.0000000000000018E-2</v>
      </c>
      <c r="K512" s="16"/>
      <c r="L512" s="355">
        <f t="shared" si="77"/>
        <v>5.1560509554140133</v>
      </c>
      <c r="O512" s="11">
        <v>106</v>
      </c>
      <c r="P512" s="11">
        <v>2.58</v>
      </c>
      <c r="Q512" s="11">
        <v>34.53</v>
      </c>
      <c r="R512" s="11">
        <v>6.31</v>
      </c>
      <c r="S512" s="11">
        <v>22.51</v>
      </c>
      <c r="T512" s="346">
        <v>0.27</v>
      </c>
      <c r="U512" s="11">
        <v>0.28000000000000003</v>
      </c>
      <c r="W512" s="16">
        <f t="shared" si="70"/>
        <v>1.0000000000000009E-2</v>
      </c>
      <c r="X512" s="16"/>
      <c r="Y512" s="355">
        <f t="shared" si="71"/>
        <v>2.0095541401273884</v>
      </c>
      <c r="AB512" s="11">
        <v>344</v>
      </c>
      <c r="AC512" s="11">
        <v>12.32</v>
      </c>
      <c r="AD512" s="11">
        <v>31.91</v>
      </c>
      <c r="AE512" s="11">
        <v>14.46</v>
      </c>
      <c r="AF512" s="11">
        <v>22.11</v>
      </c>
      <c r="AG512" s="346">
        <v>0.62</v>
      </c>
      <c r="AH512" s="11">
        <v>0.65</v>
      </c>
      <c r="AJ512" s="16">
        <f t="shared" si="72"/>
        <v>3.0000000000000027E-2</v>
      </c>
      <c r="AK512" s="16"/>
      <c r="AL512" s="355">
        <f t="shared" si="73"/>
        <v>4.6050955414012744</v>
      </c>
      <c r="AO512" s="11">
        <v>94</v>
      </c>
      <c r="AP512" s="11">
        <v>7.68</v>
      </c>
      <c r="AQ512" s="11">
        <v>24.04</v>
      </c>
      <c r="AR512" s="11">
        <v>11.54</v>
      </c>
      <c r="AS512" s="11">
        <v>19.41</v>
      </c>
      <c r="AT512" s="346">
        <v>0.56999999999999995</v>
      </c>
      <c r="AU512" s="11">
        <v>0.59</v>
      </c>
      <c r="AV512" s="11"/>
      <c r="AW512" s="16">
        <f t="shared" si="74"/>
        <v>2.0000000000000018E-2</v>
      </c>
      <c r="AX512" s="16"/>
      <c r="AY512" s="355">
        <f t="shared" si="75"/>
        <v>3.6751592356687892</v>
      </c>
    </row>
    <row r="513" spans="2:51" x14ac:dyDescent="0.25">
      <c r="B513" s="16">
        <v>208</v>
      </c>
      <c r="C513" s="16">
        <v>15.26</v>
      </c>
      <c r="D513" s="16">
        <v>43.91</v>
      </c>
      <c r="E513" s="16">
        <v>16.2</v>
      </c>
      <c r="F513" s="16">
        <v>25.74</v>
      </c>
      <c r="G513" s="2">
        <v>0.59</v>
      </c>
      <c r="H513" s="16">
        <v>0.63</v>
      </c>
      <c r="I513" s="16"/>
      <c r="J513" s="16">
        <f t="shared" si="76"/>
        <v>4.0000000000000036E-2</v>
      </c>
      <c r="K513" s="16"/>
      <c r="L513" s="355">
        <f t="shared" si="77"/>
        <v>5.1592356687898082</v>
      </c>
      <c r="O513" s="11">
        <v>165</v>
      </c>
      <c r="P513" s="11">
        <v>2.67</v>
      </c>
      <c r="Q513" s="11">
        <v>31.68</v>
      </c>
      <c r="R513" s="11">
        <v>6.35</v>
      </c>
      <c r="S513" s="11">
        <v>21.29</v>
      </c>
      <c r="T513" s="346">
        <v>0.28999999999999998</v>
      </c>
      <c r="U513" s="11">
        <v>0.3</v>
      </c>
      <c r="W513" s="16">
        <f t="shared" si="70"/>
        <v>1.0000000000000009E-2</v>
      </c>
      <c r="X513" s="16"/>
      <c r="Y513" s="355">
        <f t="shared" si="71"/>
        <v>2.0222929936305731</v>
      </c>
      <c r="AB513" s="11">
        <v>20</v>
      </c>
      <c r="AC513" s="11">
        <v>14.64</v>
      </c>
      <c r="AD513" s="11">
        <v>36.200000000000003</v>
      </c>
      <c r="AE513" s="11">
        <v>14.64</v>
      </c>
      <c r="AF513" s="11">
        <v>22.94</v>
      </c>
      <c r="AG513" s="346">
        <v>0.64</v>
      </c>
      <c r="AH513" s="11">
        <v>0.64</v>
      </c>
      <c r="AJ513" s="16">
        <f t="shared" si="72"/>
        <v>0</v>
      </c>
      <c r="AK513" s="16"/>
      <c r="AL513" s="355">
        <f t="shared" si="73"/>
        <v>4.6624203821656049</v>
      </c>
      <c r="AO513" s="11">
        <v>137</v>
      </c>
      <c r="AP513" s="11">
        <v>8.48</v>
      </c>
      <c r="AQ513" s="11">
        <v>20.57</v>
      </c>
      <c r="AR513" s="11">
        <v>11.66</v>
      </c>
      <c r="AS513" s="11">
        <v>17.95</v>
      </c>
      <c r="AT513" s="346">
        <v>0.64</v>
      </c>
      <c r="AU513" s="11">
        <v>0.65</v>
      </c>
      <c r="AV513" s="11"/>
      <c r="AW513" s="16">
        <f t="shared" si="74"/>
        <v>1.0000000000000009E-2</v>
      </c>
      <c r="AX513" s="16"/>
      <c r="AY513" s="355">
        <f t="shared" si="75"/>
        <v>3.7133757961783438</v>
      </c>
    </row>
    <row r="514" spans="2:51" x14ac:dyDescent="0.25">
      <c r="B514" s="16">
        <v>297</v>
      </c>
      <c r="C514" s="16">
        <v>16.899999999999999</v>
      </c>
      <c r="D514" s="16">
        <v>42.8</v>
      </c>
      <c r="E514" s="16">
        <v>16.309999999999999</v>
      </c>
      <c r="F514" s="16">
        <v>25.22</v>
      </c>
      <c r="G514" s="2">
        <v>0.63</v>
      </c>
      <c r="H514" s="16">
        <v>0.65</v>
      </c>
      <c r="I514" s="16"/>
      <c r="J514" s="16">
        <f t="shared" si="76"/>
        <v>2.0000000000000018E-2</v>
      </c>
      <c r="K514" s="16"/>
      <c r="L514" s="355">
        <f t="shared" si="77"/>
        <v>5.1942675159235661</v>
      </c>
      <c r="O514" s="11">
        <v>92</v>
      </c>
      <c r="P514" s="11">
        <v>2.63</v>
      </c>
      <c r="Q514" s="11">
        <v>14.13</v>
      </c>
      <c r="R514" s="11">
        <v>6.37</v>
      </c>
      <c r="S514" s="11">
        <v>14.48</v>
      </c>
      <c r="T514" s="346">
        <v>0.43</v>
      </c>
      <c r="U514" s="11">
        <v>0.44</v>
      </c>
      <c r="W514" s="16">
        <f t="shared" si="70"/>
        <v>1.0000000000000009E-2</v>
      </c>
      <c r="X514" s="16"/>
      <c r="Y514" s="355">
        <f t="shared" si="71"/>
        <v>2.0286624203821657</v>
      </c>
      <c r="AB514" s="11">
        <v>327</v>
      </c>
      <c r="AC514" s="11">
        <v>14.69</v>
      </c>
      <c r="AD514" s="11">
        <v>32.03</v>
      </c>
      <c r="AE514" s="11">
        <v>14.72</v>
      </c>
      <c r="AF514" s="11">
        <v>22.15</v>
      </c>
      <c r="AG514" s="346">
        <v>0.68</v>
      </c>
      <c r="AH514" s="11">
        <v>0.66</v>
      </c>
      <c r="AJ514" s="16">
        <f t="shared" si="72"/>
        <v>-2.0000000000000018E-2</v>
      </c>
      <c r="AK514" s="16"/>
      <c r="AL514" s="355">
        <f t="shared" si="73"/>
        <v>4.6878980891719744</v>
      </c>
      <c r="AO514" s="11">
        <v>134</v>
      </c>
      <c r="AP514" s="11">
        <v>8.8000000000000007</v>
      </c>
      <c r="AQ514" s="11">
        <v>27.1</v>
      </c>
      <c r="AR514" s="11">
        <v>11.79</v>
      </c>
      <c r="AS514" s="11">
        <v>20.13</v>
      </c>
      <c r="AT514" s="346">
        <v>0.56999999999999995</v>
      </c>
      <c r="AU514" s="11">
        <v>0.59</v>
      </c>
      <c r="AV514" s="11"/>
      <c r="AW514" s="16">
        <f t="shared" si="74"/>
        <v>2.0000000000000018E-2</v>
      </c>
      <c r="AX514" s="16"/>
      <c r="AY514" s="355">
        <f t="shared" si="75"/>
        <v>3.7547770700636938</v>
      </c>
    </row>
    <row r="515" spans="2:51" x14ac:dyDescent="0.25">
      <c r="B515" s="16">
        <v>203</v>
      </c>
      <c r="C515" s="16">
        <v>18.78</v>
      </c>
      <c r="D515" s="16">
        <v>47.43</v>
      </c>
      <c r="E515" s="16">
        <v>16.420000000000002</v>
      </c>
      <c r="F515" s="16">
        <v>27.06</v>
      </c>
      <c r="G515" s="2">
        <v>0.63</v>
      </c>
      <c r="H515" s="16">
        <v>0.61</v>
      </c>
      <c r="I515" s="16"/>
      <c r="J515" s="16">
        <f t="shared" si="76"/>
        <v>-2.0000000000000018E-2</v>
      </c>
      <c r="K515" s="16"/>
      <c r="L515" s="355">
        <f t="shared" si="77"/>
        <v>5.2292993630573248</v>
      </c>
      <c r="O515" s="11">
        <v>667</v>
      </c>
      <c r="P515" s="11">
        <v>2.31</v>
      </c>
      <c r="Q515" s="11">
        <v>16.41</v>
      </c>
      <c r="R515" s="11">
        <v>6.4</v>
      </c>
      <c r="S515" s="11">
        <v>15.71</v>
      </c>
      <c r="T515" s="346">
        <v>0.38</v>
      </c>
      <c r="U515" s="11">
        <v>0.41</v>
      </c>
      <c r="W515" s="16">
        <f t="shared" si="70"/>
        <v>2.9999999999999971E-2</v>
      </c>
      <c r="X515" s="16"/>
      <c r="Y515" s="355">
        <f t="shared" si="71"/>
        <v>2.0382165605095541</v>
      </c>
      <c r="AB515" s="11">
        <v>324</v>
      </c>
      <c r="AC515" s="11">
        <v>13.46</v>
      </c>
      <c r="AD515" s="11">
        <v>42.45</v>
      </c>
      <c r="AE515" s="11">
        <v>14.74</v>
      </c>
      <c r="AF515" s="11">
        <v>25.3</v>
      </c>
      <c r="AG515" s="346">
        <v>0.56000000000000005</v>
      </c>
      <c r="AH515" s="11">
        <v>0.57999999999999996</v>
      </c>
      <c r="AJ515" s="16">
        <f t="shared" si="72"/>
        <v>1.9999999999999907E-2</v>
      </c>
      <c r="AK515" s="16"/>
      <c r="AL515" s="355">
        <f t="shared" si="73"/>
        <v>4.6942675159235669</v>
      </c>
      <c r="AO515" s="11">
        <v>194</v>
      </c>
      <c r="AP515" s="11">
        <v>8.64</v>
      </c>
      <c r="AQ515" s="11">
        <v>34.19</v>
      </c>
      <c r="AR515" s="11">
        <v>11.79</v>
      </c>
      <c r="AS515" s="11">
        <v>22.55</v>
      </c>
      <c r="AT515" s="346">
        <v>0.5</v>
      </c>
      <c r="AU515" s="11">
        <v>0.52</v>
      </c>
      <c r="AV515" s="11"/>
      <c r="AW515" s="16">
        <f t="shared" si="74"/>
        <v>2.0000000000000018E-2</v>
      </c>
      <c r="AX515" s="16"/>
      <c r="AY515" s="355">
        <f t="shared" si="75"/>
        <v>3.7547770700636938</v>
      </c>
    </row>
    <row r="516" spans="2:51" x14ac:dyDescent="0.25">
      <c r="B516" s="16">
        <v>331</v>
      </c>
      <c r="C516" s="16">
        <v>17.09</v>
      </c>
      <c r="D516" s="16">
        <v>53.77</v>
      </c>
      <c r="E516" s="16">
        <v>16.48</v>
      </c>
      <c r="F516" s="16">
        <v>28.26</v>
      </c>
      <c r="G516" s="2">
        <v>0.56000000000000005</v>
      </c>
      <c r="H516" s="16">
        <v>0.57999999999999996</v>
      </c>
      <c r="I516" s="16"/>
      <c r="J516" s="16">
        <f t="shared" si="76"/>
        <v>1.9999999999999907E-2</v>
      </c>
      <c r="K516" s="16"/>
      <c r="L516" s="355">
        <f t="shared" si="77"/>
        <v>5.2484076433121016</v>
      </c>
      <c r="O516" s="11">
        <v>262</v>
      </c>
      <c r="P516" s="11">
        <v>2.76</v>
      </c>
      <c r="Q516" s="11">
        <v>15.68</v>
      </c>
      <c r="R516" s="11">
        <v>6.44</v>
      </c>
      <c r="S516" s="11">
        <v>14.92</v>
      </c>
      <c r="T516" s="346">
        <v>0.42</v>
      </c>
      <c r="U516" s="11">
        <v>0.43</v>
      </c>
      <c r="W516" s="16">
        <f t="shared" si="70"/>
        <v>1.0000000000000009E-2</v>
      </c>
      <c r="X516" s="16"/>
      <c r="Y516" s="355">
        <f t="shared" si="71"/>
        <v>2.0509554140127388</v>
      </c>
      <c r="AB516" s="11">
        <v>83</v>
      </c>
      <c r="AC516" s="11">
        <v>13.52</v>
      </c>
      <c r="AD516" s="11">
        <v>45.93</v>
      </c>
      <c r="AE516" s="11">
        <v>14.76</v>
      </c>
      <c r="AF516" s="11">
        <v>26.45</v>
      </c>
      <c r="AG516" s="346">
        <v>0.54</v>
      </c>
      <c r="AH516" s="11">
        <v>0.56000000000000005</v>
      </c>
      <c r="AJ516" s="16">
        <f t="shared" si="72"/>
        <v>2.0000000000000018E-2</v>
      </c>
      <c r="AK516" s="16"/>
      <c r="AL516" s="355">
        <f t="shared" si="73"/>
        <v>4.7006369426751586</v>
      </c>
      <c r="AO516" s="11">
        <v>251</v>
      </c>
      <c r="AP516" s="11">
        <v>8.89</v>
      </c>
      <c r="AQ516" s="11">
        <v>26.52</v>
      </c>
      <c r="AR516" s="11">
        <v>11.85</v>
      </c>
      <c r="AS516" s="11">
        <v>20.45</v>
      </c>
      <c r="AT516" s="346">
        <v>0.57999999999999996</v>
      </c>
      <c r="AU516" s="11">
        <v>0.57999999999999996</v>
      </c>
      <c r="AV516" s="11"/>
      <c r="AW516" s="16">
        <f t="shared" si="74"/>
        <v>0</v>
      </c>
      <c r="AX516" s="16"/>
      <c r="AY516" s="355">
        <f t="shared" si="75"/>
        <v>3.7738853503184711</v>
      </c>
    </row>
    <row r="517" spans="2:51" x14ac:dyDescent="0.25">
      <c r="B517" s="16">
        <v>24</v>
      </c>
      <c r="C517" s="21">
        <v>18.464636929255395</v>
      </c>
      <c r="D517" s="21">
        <v>45.859091718137584</v>
      </c>
      <c r="E517" s="21">
        <v>16.525316525316526</v>
      </c>
      <c r="F517" s="21">
        <v>25.30772530772531</v>
      </c>
      <c r="G517" s="2">
        <v>0.63</v>
      </c>
      <c r="H517" s="16">
        <v>0.65</v>
      </c>
      <c r="I517" s="16"/>
      <c r="J517" s="16">
        <f t="shared" si="76"/>
        <v>2.0000000000000018E-2</v>
      </c>
      <c r="K517" s="16"/>
      <c r="L517" s="355">
        <f t="shared" si="77"/>
        <v>5.2628396577441166</v>
      </c>
      <c r="O517" s="11">
        <v>398</v>
      </c>
      <c r="P517" s="11">
        <v>2.72</v>
      </c>
      <c r="Q517" s="11">
        <v>21.71</v>
      </c>
      <c r="R517" s="11">
        <v>6.45</v>
      </c>
      <c r="S517" s="11">
        <v>17.61</v>
      </c>
      <c r="T517" s="346">
        <v>0.35</v>
      </c>
      <c r="U517" s="11">
        <v>0.37</v>
      </c>
      <c r="W517" s="16">
        <f t="shared" si="70"/>
        <v>2.0000000000000018E-2</v>
      </c>
      <c r="X517" s="16"/>
      <c r="Y517" s="355">
        <f t="shared" si="71"/>
        <v>2.0541401273885351</v>
      </c>
      <c r="AB517" s="11">
        <v>190</v>
      </c>
      <c r="AC517" s="11">
        <v>14.97</v>
      </c>
      <c r="AD517" s="11">
        <v>45.6</v>
      </c>
      <c r="AE517" s="11">
        <v>14.86</v>
      </c>
      <c r="AF517" s="11">
        <v>26.01</v>
      </c>
      <c r="AG517" s="346">
        <v>0.56999999999999995</v>
      </c>
      <c r="AH517" s="11">
        <v>0.56999999999999995</v>
      </c>
      <c r="AJ517" s="16">
        <f t="shared" si="72"/>
        <v>0</v>
      </c>
      <c r="AK517" s="16"/>
      <c r="AL517" s="355">
        <f t="shared" si="73"/>
        <v>4.7324840764331206</v>
      </c>
      <c r="AO517" s="11">
        <v>5</v>
      </c>
      <c r="AP517" s="11">
        <v>8.3699999999999992</v>
      </c>
      <c r="AQ517" s="11">
        <v>32.03</v>
      </c>
      <c r="AR517" s="11">
        <v>11.87</v>
      </c>
      <c r="AS517" s="11">
        <v>23.57</v>
      </c>
      <c r="AT517" s="346">
        <v>0.51</v>
      </c>
      <c r="AU517" s="11">
        <v>0.5</v>
      </c>
      <c r="AV517" s="11"/>
      <c r="AW517" s="16">
        <f t="shared" si="74"/>
        <v>-1.0000000000000009E-2</v>
      </c>
      <c r="AX517" s="16"/>
      <c r="AY517" s="355">
        <f t="shared" si="75"/>
        <v>3.7802547770700632</v>
      </c>
    </row>
    <row r="518" spans="2:51" x14ac:dyDescent="0.25">
      <c r="B518" s="16">
        <v>351</v>
      </c>
      <c r="C518" s="16">
        <v>15.43</v>
      </c>
      <c r="D518" s="16">
        <v>67.64</v>
      </c>
      <c r="E518" s="16">
        <v>16.559999999999999</v>
      </c>
      <c r="F518" s="16">
        <v>33.25</v>
      </c>
      <c r="G518" s="2">
        <v>0.48</v>
      </c>
      <c r="H518" s="16">
        <v>0.5</v>
      </c>
      <c r="I518" s="16"/>
      <c r="J518" s="16">
        <f t="shared" si="76"/>
        <v>2.0000000000000018E-2</v>
      </c>
      <c r="K518" s="16"/>
      <c r="L518" s="355">
        <f t="shared" si="77"/>
        <v>5.2738853503184711</v>
      </c>
      <c r="O518" s="11">
        <v>194</v>
      </c>
      <c r="P518" s="11">
        <v>2.99</v>
      </c>
      <c r="Q518" s="11">
        <v>13.76</v>
      </c>
      <c r="R518" s="11">
        <v>6.59</v>
      </c>
      <c r="S518" s="11">
        <v>14.65</v>
      </c>
      <c r="T518" s="346">
        <v>0.47</v>
      </c>
      <c r="U518" s="11">
        <v>0.45</v>
      </c>
      <c r="W518" s="16">
        <f t="shared" si="70"/>
        <v>-1.9999999999999962E-2</v>
      </c>
      <c r="X518" s="16"/>
      <c r="Y518" s="355">
        <f t="shared" si="71"/>
        <v>2.0987261146496814</v>
      </c>
      <c r="AB518" s="11">
        <v>249</v>
      </c>
      <c r="AC518" s="11">
        <v>13.98</v>
      </c>
      <c r="AD518" s="11">
        <v>55.38</v>
      </c>
      <c r="AE518" s="11">
        <v>14.95</v>
      </c>
      <c r="AF518" s="11">
        <v>30</v>
      </c>
      <c r="AG518" s="346">
        <v>0.5</v>
      </c>
      <c r="AH518" s="11">
        <v>0.5</v>
      </c>
      <c r="AJ518" s="16">
        <f t="shared" si="72"/>
        <v>0</v>
      </c>
      <c r="AK518" s="16"/>
      <c r="AL518" s="355">
        <f t="shared" si="73"/>
        <v>4.7611464968152859</v>
      </c>
      <c r="AO518" s="11">
        <v>1</v>
      </c>
      <c r="AP518" s="11">
        <v>9.9499999999999993</v>
      </c>
      <c r="AQ518" s="11">
        <v>22.69</v>
      </c>
      <c r="AR518" s="11">
        <v>11.94</v>
      </c>
      <c r="AS518" s="11">
        <v>18.420000000000002</v>
      </c>
      <c r="AT518" s="346">
        <v>0.66</v>
      </c>
      <c r="AU518" s="11">
        <v>0.65</v>
      </c>
      <c r="AV518" s="11"/>
      <c r="AW518" s="16">
        <f t="shared" si="74"/>
        <v>-1.0000000000000009E-2</v>
      </c>
      <c r="AX518" s="16"/>
      <c r="AY518" s="355">
        <f t="shared" si="75"/>
        <v>3.8025477707006368</v>
      </c>
    </row>
    <row r="519" spans="2:51" x14ac:dyDescent="0.25">
      <c r="B519" s="16">
        <v>469</v>
      </c>
      <c r="C519" s="16">
        <v>15.27</v>
      </c>
      <c r="D519" s="16">
        <v>44.47</v>
      </c>
      <c r="E519" s="16">
        <v>16.78</v>
      </c>
      <c r="F519" s="16">
        <v>26.32</v>
      </c>
      <c r="G519" s="2">
        <v>0.59</v>
      </c>
      <c r="H519" s="16">
        <v>0.64</v>
      </c>
      <c r="I519" s="16"/>
      <c r="J519" s="16">
        <f t="shared" si="76"/>
        <v>5.0000000000000044E-2</v>
      </c>
      <c r="K519" s="16"/>
      <c r="L519" s="355">
        <f t="shared" si="77"/>
        <v>5.3439490445859876</v>
      </c>
      <c r="O519" s="11">
        <v>254</v>
      </c>
      <c r="P519" s="11">
        <v>2.69</v>
      </c>
      <c r="Q519" s="11">
        <v>25.18</v>
      </c>
      <c r="R519" s="11">
        <v>6.59</v>
      </c>
      <c r="S519" s="11">
        <v>20.420000000000002</v>
      </c>
      <c r="T519" s="346">
        <v>0.33</v>
      </c>
      <c r="U519" s="11">
        <v>0.32</v>
      </c>
      <c r="W519" s="16">
        <f t="shared" si="70"/>
        <v>-1.0000000000000009E-2</v>
      </c>
      <c r="X519" s="16"/>
      <c r="Y519" s="355">
        <f t="shared" si="71"/>
        <v>2.0987261146496814</v>
      </c>
      <c r="AB519" s="11">
        <v>194</v>
      </c>
      <c r="AC519" s="11">
        <v>11.94</v>
      </c>
      <c r="AD519" s="11">
        <v>42.83</v>
      </c>
      <c r="AE519" s="11">
        <v>14.98</v>
      </c>
      <c r="AF519" s="11">
        <v>26.72</v>
      </c>
      <c r="AG519" s="346">
        <v>0.53</v>
      </c>
      <c r="AH519" s="11">
        <v>0.56000000000000005</v>
      </c>
      <c r="AJ519" s="16">
        <f t="shared" si="72"/>
        <v>3.0000000000000027E-2</v>
      </c>
      <c r="AK519" s="16"/>
      <c r="AL519" s="355">
        <f t="shared" si="73"/>
        <v>4.7707006369426752</v>
      </c>
      <c r="AO519" s="11">
        <v>125</v>
      </c>
      <c r="AP519" s="11">
        <v>7.39</v>
      </c>
      <c r="AQ519" s="11">
        <v>33.89</v>
      </c>
      <c r="AR519" s="11">
        <v>11.96</v>
      </c>
      <c r="AS519" s="11">
        <v>26.88</v>
      </c>
      <c r="AT519" s="346">
        <v>0.47</v>
      </c>
      <c r="AU519" s="11">
        <v>0.44</v>
      </c>
      <c r="AV519" s="11"/>
      <c r="AW519" s="16">
        <f t="shared" si="74"/>
        <v>-2.9999999999999971E-2</v>
      </c>
      <c r="AX519" s="16"/>
      <c r="AY519" s="355">
        <f t="shared" si="75"/>
        <v>3.8089171974522293</v>
      </c>
    </row>
    <row r="520" spans="2:51" x14ac:dyDescent="0.25">
      <c r="B520" s="16">
        <v>136</v>
      </c>
      <c r="C520" s="16">
        <v>16.600000000000001</v>
      </c>
      <c r="D520" s="16">
        <v>49.21</v>
      </c>
      <c r="E520" s="16">
        <v>16.809999999999999</v>
      </c>
      <c r="F520" s="16">
        <v>27.01</v>
      </c>
      <c r="G520" s="2">
        <v>0.57999999999999996</v>
      </c>
      <c r="H520" s="16">
        <v>0.62</v>
      </c>
      <c r="I520" s="16"/>
      <c r="J520" s="16">
        <f t="shared" si="76"/>
        <v>4.0000000000000036E-2</v>
      </c>
      <c r="K520" s="16"/>
      <c r="L520" s="355">
        <f t="shared" si="77"/>
        <v>5.3535031847133752</v>
      </c>
      <c r="O520" s="11">
        <v>334</v>
      </c>
      <c r="P520" s="11">
        <v>3.21</v>
      </c>
      <c r="Q520" s="11">
        <v>33.130000000000003</v>
      </c>
      <c r="R520" s="11">
        <v>6.62</v>
      </c>
      <c r="S520" s="11">
        <v>23.13</v>
      </c>
      <c r="T520" s="346">
        <v>0.31</v>
      </c>
      <c r="U520" s="11">
        <v>0.28999999999999998</v>
      </c>
      <c r="W520" s="16">
        <f t="shared" si="70"/>
        <v>-2.0000000000000018E-2</v>
      </c>
      <c r="X520" s="16"/>
      <c r="Y520" s="355">
        <f t="shared" si="71"/>
        <v>2.1082802547770698</v>
      </c>
      <c r="AB520" s="11">
        <v>319</v>
      </c>
      <c r="AC520" s="11">
        <v>13.92</v>
      </c>
      <c r="AD520" s="11">
        <v>33.53</v>
      </c>
      <c r="AE520" s="11">
        <v>15</v>
      </c>
      <c r="AF520" s="11">
        <v>22.91</v>
      </c>
      <c r="AG520" s="346">
        <v>0.64</v>
      </c>
      <c r="AH520" s="11">
        <v>0.65</v>
      </c>
      <c r="AJ520" s="16">
        <f t="shared" si="72"/>
        <v>1.0000000000000009E-2</v>
      </c>
      <c r="AK520" s="16"/>
      <c r="AL520" s="355">
        <f t="shared" si="73"/>
        <v>4.7770700636942669</v>
      </c>
      <c r="AO520" s="11">
        <v>238</v>
      </c>
      <c r="AP520" s="11">
        <v>7.41</v>
      </c>
      <c r="AQ520" s="11">
        <v>31.35</v>
      </c>
      <c r="AR520" s="11">
        <v>11.96</v>
      </c>
      <c r="AS520" s="11">
        <v>22.89</v>
      </c>
      <c r="AT520" s="346">
        <v>0.49</v>
      </c>
      <c r="AU520" s="11">
        <v>0.52</v>
      </c>
      <c r="AV520" s="11"/>
      <c r="AW520" s="16">
        <f t="shared" si="74"/>
        <v>3.0000000000000027E-2</v>
      </c>
      <c r="AX520" s="16"/>
      <c r="AY520" s="355">
        <f t="shared" si="75"/>
        <v>3.8089171974522293</v>
      </c>
    </row>
    <row r="521" spans="2:51" x14ac:dyDescent="0.25">
      <c r="B521" s="16">
        <v>230</v>
      </c>
      <c r="C521" s="16">
        <v>16.95</v>
      </c>
      <c r="D521" s="16">
        <v>2402.54</v>
      </c>
      <c r="E521" s="16">
        <v>16.850000000000001</v>
      </c>
      <c r="F521" s="16">
        <v>534</v>
      </c>
      <c r="G521" s="2">
        <v>0.08</v>
      </c>
      <c r="H521" s="16">
        <v>0.03</v>
      </c>
      <c r="I521" s="16"/>
      <c r="J521" s="16">
        <f t="shared" si="76"/>
        <v>-0.05</v>
      </c>
      <c r="K521" s="16"/>
      <c r="L521" s="355">
        <f t="shared" si="77"/>
        <v>5.3662420382165603</v>
      </c>
      <c r="O521" s="11">
        <v>409</v>
      </c>
      <c r="P521" s="11">
        <v>2.4900000000000002</v>
      </c>
      <c r="Q521" s="11">
        <v>27.93</v>
      </c>
      <c r="R521" s="11">
        <v>6.63</v>
      </c>
      <c r="S521" s="11">
        <v>20.61</v>
      </c>
      <c r="T521" s="346">
        <v>0.3</v>
      </c>
      <c r="U521" s="11">
        <v>0.32</v>
      </c>
      <c r="W521" s="16">
        <f t="shared" si="70"/>
        <v>2.0000000000000018E-2</v>
      </c>
      <c r="X521" s="16"/>
      <c r="Y521" s="355">
        <f t="shared" si="71"/>
        <v>2.1114649681528661</v>
      </c>
      <c r="AB521" s="11">
        <v>358</v>
      </c>
      <c r="AC521" s="11">
        <v>13.14</v>
      </c>
      <c r="AD521" s="11">
        <v>50.7</v>
      </c>
      <c r="AE521" s="11">
        <v>15</v>
      </c>
      <c r="AF521" s="11">
        <v>28.55</v>
      </c>
      <c r="AG521" s="346">
        <v>0.51</v>
      </c>
      <c r="AH521" s="11">
        <v>0.53</v>
      </c>
      <c r="AJ521" s="16">
        <f t="shared" si="72"/>
        <v>2.0000000000000018E-2</v>
      </c>
      <c r="AK521" s="16"/>
      <c r="AL521" s="355">
        <f t="shared" si="73"/>
        <v>4.7770700636942669</v>
      </c>
      <c r="AO521" s="11">
        <v>41</v>
      </c>
      <c r="AP521" s="11">
        <v>9.0500000000000007</v>
      </c>
      <c r="AQ521" s="11">
        <v>36.57</v>
      </c>
      <c r="AR521" s="11">
        <v>12.01</v>
      </c>
      <c r="AS521" s="11">
        <v>25.22</v>
      </c>
      <c r="AT521" s="346">
        <v>0.5</v>
      </c>
      <c r="AU521" s="11">
        <v>0.48</v>
      </c>
      <c r="AV521" s="11"/>
      <c r="AW521" s="16">
        <f t="shared" si="74"/>
        <v>-2.0000000000000018E-2</v>
      </c>
      <c r="AX521" s="16"/>
      <c r="AY521" s="355">
        <f t="shared" si="75"/>
        <v>3.8248407643312099</v>
      </c>
    </row>
    <row r="522" spans="2:51" x14ac:dyDescent="0.25">
      <c r="B522" s="16">
        <v>32</v>
      </c>
      <c r="C522" s="21">
        <v>19.868239736459607</v>
      </c>
      <c r="D522" s="21">
        <v>49.900499800949703</v>
      </c>
      <c r="E522" s="21">
        <v>16.856416856416857</v>
      </c>
      <c r="F522" s="21">
        <v>26.673926673926676</v>
      </c>
      <c r="G522" s="2">
        <v>0.63</v>
      </c>
      <c r="H522" s="16">
        <v>0.63</v>
      </c>
      <c r="I522" s="16"/>
      <c r="J522" s="16">
        <f t="shared" si="76"/>
        <v>0</v>
      </c>
      <c r="K522" s="16"/>
      <c r="L522" s="355">
        <f t="shared" si="77"/>
        <v>5.3682856230626932</v>
      </c>
      <c r="O522" s="11">
        <v>563</v>
      </c>
      <c r="P522" s="11">
        <v>3.16</v>
      </c>
      <c r="Q522" s="11">
        <v>30.42</v>
      </c>
      <c r="R522" s="11">
        <v>6.66</v>
      </c>
      <c r="S522" s="11">
        <v>21.96</v>
      </c>
      <c r="T522" s="346">
        <v>0.32</v>
      </c>
      <c r="U522" s="11">
        <v>0.3</v>
      </c>
      <c r="W522" s="16">
        <f t="shared" si="70"/>
        <v>-2.0000000000000018E-2</v>
      </c>
      <c r="X522" s="16"/>
      <c r="Y522" s="355">
        <f t="shared" si="71"/>
        <v>2.1210191082802545</v>
      </c>
      <c r="AB522" s="11">
        <v>55</v>
      </c>
      <c r="AC522" s="11">
        <v>14.79</v>
      </c>
      <c r="AD522" s="11">
        <v>44.33</v>
      </c>
      <c r="AE522" s="11">
        <v>15.25</v>
      </c>
      <c r="AF522" s="11">
        <v>25.71</v>
      </c>
      <c r="AG522" s="346">
        <v>0.57999999999999996</v>
      </c>
      <c r="AH522" s="11">
        <v>0.59</v>
      </c>
      <c r="AJ522" s="16">
        <f t="shared" si="72"/>
        <v>1.0000000000000009E-2</v>
      </c>
      <c r="AK522" s="16"/>
      <c r="AL522" s="355">
        <f t="shared" si="73"/>
        <v>4.8566878980891719</v>
      </c>
      <c r="AO522" s="11">
        <v>31</v>
      </c>
      <c r="AP522" s="11">
        <v>8.3000000000000007</v>
      </c>
      <c r="AQ522" s="11">
        <v>34.03</v>
      </c>
      <c r="AR522" s="11">
        <v>12.16</v>
      </c>
      <c r="AS522" s="11">
        <v>27.36</v>
      </c>
      <c r="AT522" s="346">
        <v>0.49</v>
      </c>
      <c r="AU522" s="11">
        <v>0.44</v>
      </c>
      <c r="AV522" s="11"/>
      <c r="AW522" s="16">
        <f t="shared" si="74"/>
        <v>-4.9999999999999989E-2</v>
      </c>
      <c r="AX522" s="16"/>
      <c r="AY522" s="355">
        <f t="shared" si="75"/>
        <v>3.8726114649681529</v>
      </c>
    </row>
    <row r="523" spans="2:51" x14ac:dyDescent="0.25">
      <c r="B523" s="16">
        <v>244</v>
      </c>
      <c r="C523" s="16">
        <v>16.53</v>
      </c>
      <c r="D523" s="16">
        <v>55.94</v>
      </c>
      <c r="E523" s="16">
        <v>16.940000000000001</v>
      </c>
      <c r="F523" s="16">
        <v>29.07</v>
      </c>
      <c r="G523" s="2">
        <v>0.54</v>
      </c>
      <c r="H523" s="16">
        <v>0.57999999999999996</v>
      </c>
      <c r="I523" s="16"/>
      <c r="J523" s="16">
        <f t="shared" si="76"/>
        <v>3.9999999999999925E-2</v>
      </c>
      <c r="K523" s="16"/>
      <c r="L523" s="355">
        <f t="shared" si="77"/>
        <v>5.3949044585987265</v>
      </c>
      <c r="O523" s="11">
        <v>218</v>
      </c>
      <c r="P523" s="11">
        <v>2.88</v>
      </c>
      <c r="Q523" s="11">
        <v>24.62</v>
      </c>
      <c r="R523" s="11">
        <v>6.68</v>
      </c>
      <c r="S523" s="11">
        <v>18.61</v>
      </c>
      <c r="T523" s="346">
        <v>0.34</v>
      </c>
      <c r="U523" s="11">
        <v>0.36</v>
      </c>
      <c r="W523" s="16">
        <f t="shared" si="70"/>
        <v>1.9999999999999962E-2</v>
      </c>
      <c r="X523" s="16"/>
      <c r="Y523" s="355">
        <f t="shared" si="71"/>
        <v>2.1273885350318471</v>
      </c>
      <c r="AB523" s="11">
        <v>402</v>
      </c>
      <c r="AC523" s="11">
        <v>14.9</v>
      </c>
      <c r="AD523" s="11">
        <v>37.24</v>
      </c>
      <c r="AE523" s="11">
        <v>15.27</v>
      </c>
      <c r="AF523" s="11">
        <v>23.47</v>
      </c>
      <c r="AG523" s="346">
        <v>0.63</v>
      </c>
      <c r="AH523" s="11">
        <v>0.65</v>
      </c>
      <c r="AJ523" s="16">
        <f t="shared" si="72"/>
        <v>2.0000000000000018E-2</v>
      </c>
      <c r="AK523" s="16"/>
      <c r="AL523" s="355">
        <f t="shared" si="73"/>
        <v>4.8630573248407636</v>
      </c>
      <c r="AO523" s="11">
        <v>199</v>
      </c>
      <c r="AP523" s="11">
        <v>9.35</v>
      </c>
      <c r="AQ523" s="11">
        <v>26.93</v>
      </c>
      <c r="AR523" s="11">
        <v>12.2</v>
      </c>
      <c r="AS523" s="11">
        <v>20.34</v>
      </c>
      <c r="AT523" s="346">
        <v>0.59</v>
      </c>
      <c r="AU523" s="11">
        <v>0.6</v>
      </c>
      <c r="AV523" s="11"/>
      <c r="AW523" s="16">
        <f t="shared" si="74"/>
        <v>1.0000000000000009E-2</v>
      </c>
      <c r="AX523" s="16"/>
      <c r="AY523" s="355">
        <f t="shared" si="75"/>
        <v>3.8853503184713372</v>
      </c>
    </row>
    <row r="524" spans="2:51" x14ac:dyDescent="0.25">
      <c r="B524" s="16">
        <v>516</v>
      </c>
      <c r="C524" s="16">
        <v>19.32</v>
      </c>
      <c r="D524" s="16">
        <v>53.74</v>
      </c>
      <c r="E524" s="16">
        <v>16.97</v>
      </c>
      <c r="F524" s="16">
        <v>27.53</v>
      </c>
      <c r="G524" s="2">
        <v>0.6</v>
      </c>
      <c r="H524" s="16">
        <v>0.62</v>
      </c>
      <c r="I524" s="16"/>
      <c r="J524" s="16">
        <f t="shared" si="76"/>
        <v>2.0000000000000018E-2</v>
      </c>
      <c r="K524" s="16"/>
      <c r="L524" s="355">
        <f t="shared" si="77"/>
        <v>5.404458598726114</v>
      </c>
      <c r="O524" s="11">
        <v>220</v>
      </c>
      <c r="P524" s="11">
        <v>3.03</v>
      </c>
      <c r="Q524" s="11">
        <v>28.39</v>
      </c>
      <c r="R524" s="11">
        <v>6.75</v>
      </c>
      <c r="S524" s="11">
        <v>20.41</v>
      </c>
      <c r="T524" s="346">
        <v>0.33</v>
      </c>
      <c r="U524" s="11">
        <v>0.33</v>
      </c>
      <c r="W524" s="16">
        <f t="shared" si="70"/>
        <v>0</v>
      </c>
      <c r="X524" s="16"/>
      <c r="Y524" s="355">
        <f t="shared" si="71"/>
        <v>2.1496815286624202</v>
      </c>
      <c r="AB524" s="11">
        <v>115</v>
      </c>
      <c r="AC524" s="11">
        <v>14.02</v>
      </c>
      <c r="AD524" s="11">
        <v>55.1</v>
      </c>
      <c r="AE524" s="11">
        <v>15.31</v>
      </c>
      <c r="AF524" s="11">
        <v>29.5</v>
      </c>
      <c r="AG524" s="346">
        <v>0.5</v>
      </c>
      <c r="AH524" s="11">
        <v>0.52</v>
      </c>
      <c r="AJ524" s="16">
        <f t="shared" si="72"/>
        <v>2.0000000000000018E-2</v>
      </c>
      <c r="AK524" s="16"/>
      <c r="AL524" s="355">
        <f t="shared" si="73"/>
        <v>4.8757961783439487</v>
      </c>
      <c r="AO524" s="11">
        <v>133</v>
      </c>
      <c r="AP524" s="11">
        <v>8.23</v>
      </c>
      <c r="AQ524" s="11">
        <v>23.55</v>
      </c>
      <c r="AR524" s="11">
        <v>12.24</v>
      </c>
      <c r="AS524" s="11">
        <v>19.12</v>
      </c>
      <c r="AT524" s="346">
        <v>0.59</v>
      </c>
      <c r="AU524" s="11">
        <v>0.64</v>
      </c>
      <c r="AV524" s="11"/>
      <c r="AW524" s="16">
        <f t="shared" si="74"/>
        <v>5.0000000000000044E-2</v>
      </c>
      <c r="AX524" s="16"/>
      <c r="AY524" s="355">
        <f t="shared" si="75"/>
        <v>3.8980891719745223</v>
      </c>
    </row>
    <row r="525" spans="2:51" x14ac:dyDescent="0.25">
      <c r="B525" s="16">
        <v>114</v>
      </c>
      <c r="C525" s="16">
        <v>17.02</v>
      </c>
      <c r="D525" s="16">
        <v>59.93</v>
      </c>
      <c r="E525" s="16">
        <v>17.010000000000002</v>
      </c>
      <c r="F525" s="16">
        <v>29.67</v>
      </c>
      <c r="G525" s="2">
        <v>0.53</v>
      </c>
      <c r="H525" s="16">
        <v>0.56999999999999995</v>
      </c>
      <c r="I525" s="16"/>
      <c r="J525" s="16">
        <f t="shared" si="76"/>
        <v>3.9999999999999925E-2</v>
      </c>
      <c r="K525" s="16"/>
      <c r="L525" s="355">
        <f t="shared" si="77"/>
        <v>5.4171974522293</v>
      </c>
      <c r="O525" s="11">
        <v>239</v>
      </c>
      <c r="P525" s="11">
        <v>3.15</v>
      </c>
      <c r="Q525" s="11">
        <v>26.37</v>
      </c>
      <c r="R525" s="11">
        <v>6.75</v>
      </c>
      <c r="S525" s="11">
        <v>19.22</v>
      </c>
      <c r="T525" s="346">
        <v>0.35</v>
      </c>
      <c r="U525" s="11">
        <v>0.35</v>
      </c>
      <c r="W525" s="16">
        <f t="shared" si="70"/>
        <v>0</v>
      </c>
      <c r="X525" s="16"/>
      <c r="Y525" s="355">
        <f t="shared" si="71"/>
        <v>2.1496815286624202</v>
      </c>
      <c r="AB525" s="11">
        <v>156</v>
      </c>
      <c r="AC525" s="11">
        <v>16.64</v>
      </c>
      <c r="AD525" s="11">
        <v>34.119999999999997</v>
      </c>
      <c r="AE525" s="11">
        <v>15.41</v>
      </c>
      <c r="AF525" s="11">
        <v>22.37</v>
      </c>
      <c r="AG525" s="346">
        <v>0.7</v>
      </c>
      <c r="AH525" s="11">
        <v>0.69</v>
      </c>
      <c r="AJ525" s="16">
        <f t="shared" si="72"/>
        <v>-1.0000000000000009E-2</v>
      </c>
      <c r="AK525" s="16"/>
      <c r="AL525" s="355">
        <f t="shared" si="73"/>
        <v>4.9076433121019107</v>
      </c>
      <c r="AO525" s="11">
        <v>15</v>
      </c>
      <c r="AP525" s="11">
        <v>10.55</v>
      </c>
      <c r="AQ525" s="11">
        <v>31.67</v>
      </c>
      <c r="AR525" s="11">
        <v>12.34</v>
      </c>
      <c r="AS525" s="11">
        <v>21.54</v>
      </c>
      <c r="AT525" s="346">
        <v>0.57999999999999996</v>
      </c>
      <c r="AU525" s="11">
        <v>0.56999999999999995</v>
      </c>
      <c r="AV525" s="11"/>
      <c r="AW525" s="16">
        <f t="shared" si="74"/>
        <v>-1.0000000000000009E-2</v>
      </c>
      <c r="AX525" s="16"/>
      <c r="AY525" s="355">
        <f t="shared" si="75"/>
        <v>3.9299363057324839</v>
      </c>
    </row>
    <row r="526" spans="2:51" x14ac:dyDescent="0.25">
      <c r="B526" s="16">
        <v>191</v>
      </c>
      <c r="C526" s="16">
        <v>14.85</v>
      </c>
      <c r="D526" s="16">
        <v>57.43</v>
      </c>
      <c r="E526" s="16">
        <v>17.059999999999999</v>
      </c>
      <c r="F526" s="16">
        <v>29.88</v>
      </c>
      <c r="G526" s="2">
        <v>0.51</v>
      </c>
      <c r="H526" s="16">
        <v>0.56999999999999995</v>
      </c>
      <c r="I526" s="16"/>
      <c r="J526" s="16">
        <f t="shared" si="76"/>
        <v>5.9999999999999942E-2</v>
      </c>
      <c r="K526" s="16"/>
      <c r="L526" s="355">
        <f t="shared" si="77"/>
        <v>5.4331210191082793</v>
      </c>
      <c r="O526" s="11">
        <v>605</v>
      </c>
      <c r="P526" s="11">
        <v>3.47</v>
      </c>
      <c r="Q526" s="11">
        <v>14.65</v>
      </c>
      <c r="R526" s="11">
        <v>6.81</v>
      </c>
      <c r="S526" s="11">
        <v>14.22</v>
      </c>
      <c r="T526" s="346">
        <v>0.49</v>
      </c>
      <c r="U526" s="11">
        <v>0.48</v>
      </c>
      <c r="W526" s="16">
        <f t="shared" si="70"/>
        <v>-1.0000000000000009E-2</v>
      </c>
      <c r="X526" s="16"/>
      <c r="Y526" s="355">
        <f t="shared" si="71"/>
        <v>2.1687898089171971</v>
      </c>
      <c r="AB526" s="11">
        <v>227</v>
      </c>
      <c r="AC526" s="11">
        <v>15.46</v>
      </c>
      <c r="AD526" s="11">
        <v>31.13</v>
      </c>
      <c r="AE526" s="11">
        <v>15.44</v>
      </c>
      <c r="AF526" s="11">
        <v>22.11</v>
      </c>
      <c r="AG526" s="346">
        <v>0.7</v>
      </c>
      <c r="AH526" s="11">
        <v>0.7</v>
      </c>
      <c r="AJ526" s="16">
        <f t="shared" si="72"/>
        <v>0</v>
      </c>
      <c r="AK526" s="16"/>
      <c r="AL526" s="355">
        <f t="shared" si="73"/>
        <v>4.9171974522292992</v>
      </c>
      <c r="AO526" s="11">
        <v>244</v>
      </c>
      <c r="AP526" s="11">
        <v>7.93</v>
      </c>
      <c r="AQ526" s="11">
        <v>25.88</v>
      </c>
      <c r="AR526" s="11">
        <v>12.38</v>
      </c>
      <c r="AS526" s="11">
        <v>20.69</v>
      </c>
      <c r="AT526" s="346">
        <v>0.55000000000000004</v>
      </c>
      <c r="AU526" s="11">
        <v>0.6</v>
      </c>
      <c r="AV526" s="11"/>
      <c r="AW526" s="16">
        <f t="shared" si="74"/>
        <v>4.9999999999999933E-2</v>
      </c>
      <c r="AX526" s="16"/>
      <c r="AY526" s="355">
        <f t="shared" si="75"/>
        <v>3.942675159235669</v>
      </c>
    </row>
    <row r="527" spans="2:51" x14ac:dyDescent="0.25">
      <c r="B527" s="16">
        <v>197</v>
      </c>
      <c r="C527" s="16">
        <v>20.53</v>
      </c>
      <c r="D527" s="16">
        <v>61.19</v>
      </c>
      <c r="E527" s="16">
        <v>17.09</v>
      </c>
      <c r="F527" s="16">
        <v>29.35</v>
      </c>
      <c r="G527" s="2">
        <v>0.57999999999999996</v>
      </c>
      <c r="H527" s="16">
        <v>0.57999999999999996</v>
      </c>
      <c r="I527" s="16"/>
      <c r="J527" s="16">
        <f t="shared" si="76"/>
        <v>0</v>
      </c>
      <c r="K527" s="16"/>
      <c r="L527" s="355">
        <f t="shared" si="77"/>
        <v>5.4426751592356686</v>
      </c>
      <c r="O527" s="11">
        <v>321</v>
      </c>
      <c r="P527" s="11">
        <v>2.65</v>
      </c>
      <c r="Q527" s="11">
        <v>29.25</v>
      </c>
      <c r="R527" s="11">
        <v>6.88</v>
      </c>
      <c r="S527" s="11">
        <v>20.67</v>
      </c>
      <c r="T527" s="346">
        <v>0.3</v>
      </c>
      <c r="U527" s="11">
        <v>0.33</v>
      </c>
      <c r="W527" s="16">
        <f t="shared" si="70"/>
        <v>3.0000000000000027E-2</v>
      </c>
      <c r="X527" s="16"/>
      <c r="Y527" s="355">
        <f t="shared" si="71"/>
        <v>2.1910828025477707</v>
      </c>
      <c r="AB527" s="11">
        <v>385</v>
      </c>
      <c r="AC527" s="11">
        <v>13.82</v>
      </c>
      <c r="AD527" s="11">
        <v>58.21</v>
      </c>
      <c r="AE527" s="11">
        <v>15.48</v>
      </c>
      <c r="AF527" s="11">
        <v>31.88</v>
      </c>
      <c r="AG527" s="346">
        <v>0.49</v>
      </c>
      <c r="AH527" s="11">
        <v>0.49</v>
      </c>
      <c r="AJ527" s="16">
        <f t="shared" si="72"/>
        <v>0</v>
      </c>
      <c r="AK527" s="16"/>
      <c r="AL527" s="355">
        <f t="shared" si="73"/>
        <v>4.9299363057324843</v>
      </c>
      <c r="AO527" s="11">
        <v>207</v>
      </c>
      <c r="AP527" s="11">
        <v>8.81</v>
      </c>
      <c r="AQ527" s="11">
        <v>23.23</v>
      </c>
      <c r="AR527" s="11">
        <v>12.42</v>
      </c>
      <c r="AS527" s="11">
        <v>19.260000000000002</v>
      </c>
      <c r="AT527" s="346">
        <v>0.62</v>
      </c>
      <c r="AU527" s="11">
        <v>0.64</v>
      </c>
      <c r="AV527" s="11"/>
      <c r="AW527" s="16">
        <f t="shared" si="74"/>
        <v>2.0000000000000018E-2</v>
      </c>
      <c r="AX527" s="16"/>
      <c r="AY527" s="355">
        <f t="shared" si="75"/>
        <v>3.9554140127388533</v>
      </c>
    </row>
    <row r="528" spans="2:51" x14ac:dyDescent="0.25">
      <c r="B528" s="16">
        <v>199</v>
      </c>
      <c r="C528" s="16">
        <v>17.16</v>
      </c>
      <c r="D528" s="16">
        <v>55.06</v>
      </c>
      <c r="E528" s="16">
        <v>17.100000000000001</v>
      </c>
      <c r="F528" s="16">
        <v>29.27</v>
      </c>
      <c r="G528" s="2">
        <v>0.56000000000000005</v>
      </c>
      <c r="H528" s="16">
        <v>0.57999999999999996</v>
      </c>
      <c r="I528" s="16"/>
      <c r="J528" s="16">
        <f t="shared" si="76"/>
        <v>1.9999999999999907E-2</v>
      </c>
      <c r="K528" s="16"/>
      <c r="L528" s="355">
        <f t="shared" si="77"/>
        <v>5.4458598726114653</v>
      </c>
      <c r="O528" s="11">
        <v>428</v>
      </c>
      <c r="P528" s="11">
        <v>3.28</v>
      </c>
      <c r="Q528" s="11">
        <v>11.62</v>
      </c>
      <c r="R528" s="11">
        <v>6.9</v>
      </c>
      <c r="S528" s="11">
        <v>12.66</v>
      </c>
      <c r="T528" s="346">
        <v>0.53</v>
      </c>
      <c r="U528" s="11">
        <v>0.55000000000000004</v>
      </c>
      <c r="W528" s="16">
        <f t="shared" si="70"/>
        <v>2.0000000000000018E-2</v>
      </c>
      <c r="X528" s="16"/>
      <c r="Y528" s="355">
        <f t="shared" si="71"/>
        <v>2.1974522292993632</v>
      </c>
      <c r="AB528" s="11">
        <v>325</v>
      </c>
      <c r="AC528" s="11">
        <v>15.57</v>
      </c>
      <c r="AD528" s="11">
        <v>30.92</v>
      </c>
      <c r="AE528" s="11">
        <v>15.49</v>
      </c>
      <c r="AF528" s="11">
        <v>21.75</v>
      </c>
      <c r="AG528" s="346">
        <v>0.71</v>
      </c>
      <c r="AH528" s="11">
        <v>0.71</v>
      </c>
      <c r="AJ528" s="16">
        <f t="shared" si="72"/>
        <v>0</v>
      </c>
      <c r="AK528" s="16"/>
      <c r="AL528" s="355">
        <f t="shared" si="73"/>
        <v>4.9331210191082802</v>
      </c>
      <c r="AO528" s="11">
        <v>205</v>
      </c>
      <c r="AP528" s="11">
        <v>10.5</v>
      </c>
      <c r="AQ528" s="11">
        <v>33.07</v>
      </c>
      <c r="AR528" s="11">
        <v>12.47</v>
      </c>
      <c r="AS528" s="11">
        <v>22.03</v>
      </c>
      <c r="AT528" s="346">
        <v>0.56000000000000005</v>
      </c>
      <c r="AU528" s="11">
        <v>0.56999999999999995</v>
      </c>
      <c r="AV528" s="11"/>
      <c r="AW528" s="16">
        <f t="shared" si="74"/>
        <v>9.9999999999998979E-3</v>
      </c>
      <c r="AX528" s="16"/>
      <c r="AY528" s="355">
        <f t="shared" si="75"/>
        <v>3.9713375796178343</v>
      </c>
    </row>
    <row r="529" spans="2:51" x14ac:dyDescent="0.25">
      <c r="B529" s="16">
        <v>47</v>
      </c>
      <c r="C529" s="21">
        <v>16.044632089248136</v>
      </c>
      <c r="D529" s="21">
        <v>58.673017345976021</v>
      </c>
      <c r="E529" s="21">
        <v>17.140217140217139</v>
      </c>
      <c r="F529" s="21">
        <v>31.905531905531909</v>
      </c>
      <c r="G529" s="2">
        <v>0.52</v>
      </c>
      <c r="H529" s="16">
        <v>0.54</v>
      </c>
      <c r="I529" s="16"/>
      <c r="J529" s="16">
        <f t="shared" si="76"/>
        <v>2.0000000000000018E-2</v>
      </c>
      <c r="K529" s="16"/>
      <c r="L529" s="355">
        <f t="shared" si="77"/>
        <v>5.4586678790500445</v>
      </c>
      <c r="O529" s="11">
        <v>23</v>
      </c>
      <c r="P529" s="11">
        <v>3.28</v>
      </c>
      <c r="Q529" s="11">
        <v>28.75</v>
      </c>
      <c r="R529" s="11">
        <v>6.94</v>
      </c>
      <c r="S529" s="11">
        <v>20.36</v>
      </c>
      <c r="T529" s="346">
        <v>0.34</v>
      </c>
      <c r="U529" s="11">
        <v>0.34</v>
      </c>
      <c r="W529" s="16">
        <f t="shared" si="70"/>
        <v>0</v>
      </c>
      <c r="X529" s="16"/>
      <c r="Y529" s="355">
        <f t="shared" si="71"/>
        <v>2.2101910828025479</v>
      </c>
      <c r="AB529" s="11">
        <v>235</v>
      </c>
      <c r="AC529" s="11">
        <v>17.12</v>
      </c>
      <c r="AD529" s="11">
        <v>49.03</v>
      </c>
      <c r="AE529" s="11">
        <v>15.76</v>
      </c>
      <c r="AF529" s="11">
        <v>27.96</v>
      </c>
      <c r="AG529" s="346">
        <v>0.59</v>
      </c>
      <c r="AH529" s="11">
        <v>0.56000000000000005</v>
      </c>
      <c r="AJ529" s="16">
        <f t="shared" si="72"/>
        <v>-2.9999999999999916E-2</v>
      </c>
      <c r="AK529" s="16"/>
      <c r="AL529" s="355">
        <f t="shared" si="73"/>
        <v>5.0191082802547768</v>
      </c>
      <c r="AO529" s="11">
        <v>198</v>
      </c>
      <c r="AP529" s="11">
        <v>8.91</v>
      </c>
      <c r="AQ529" s="11">
        <v>29.75</v>
      </c>
      <c r="AR529" s="11">
        <v>12.59</v>
      </c>
      <c r="AS529" s="11">
        <v>22.37</v>
      </c>
      <c r="AT529" s="346">
        <v>0.55000000000000004</v>
      </c>
      <c r="AU529" s="11">
        <v>0.56000000000000005</v>
      </c>
      <c r="AV529" s="11"/>
      <c r="AW529" s="16">
        <f t="shared" si="74"/>
        <v>1.0000000000000009E-2</v>
      </c>
      <c r="AX529" s="16"/>
      <c r="AY529" s="355">
        <f t="shared" si="75"/>
        <v>4.0095541401273884</v>
      </c>
    </row>
    <row r="530" spans="2:51" x14ac:dyDescent="0.25">
      <c r="B530" s="16">
        <v>235</v>
      </c>
      <c r="C530" s="16">
        <v>18.760000000000002</v>
      </c>
      <c r="D530" s="16">
        <v>53.78</v>
      </c>
      <c r="E530" s="16">
        <v>17.149999999999999</v>
      </c>
      <c r="F530" s="16">
        <v>28.48</v>
      </c>
      <c r="G530" s="2">
        <v>0.59</v>
      </c>
      <c r="H530" s="16">
        <v>0.6</v>
      </c>
      <c r="I530" s="16"/>
      <c r="J530" s="16">
        <f t="shared" si="76"/>
        <v>1.0000000000000009E-2</v>
      </c>
      <c r="K530" s="16"/>
      <c r="L530" s="355">
        <f t="shared" si="77"/>
        <v>5.4617834394904454</v>
      </c>
      <c r="O530" s="11">
        <v>164</v>
      </c>
      <c r="P530" s="11">
        <v>3.09</v>
      </c>
      <c r="Q530" s="11">
        <v>36.32</v>
      </c>
      <c r="R530" s="11">
        <v>6.94</v>
      </c>
      <c r="S530" s="11">
        <v>23.47</v>
      </c>
      <c r="T530" s="346">
        <v>0.28999999999999998</v>
      </c>
      <c r="U530" s="11">
        <v>0.3</v>
      </c>
      <c r="W530" s="16">
        <f t="shared" si="70"/>
        <v>1.0000000000000009E-2</v>
      </c>
      <c r="X530" s="16"/>
      <c r="Y530" s="355">
        <f t="shared" si="71"/>
        <v>2.2101910828025479</v>
      </c>
      <c r="AB530" s="11">
        <v>377</v>
      </c>
      <c r="AC530" s="11">
        <v>16.239999999999998</v>
      </c>
      <c r="AD530" s="11">
        <v>43.17</v>
      </c>
      <c r="AE530" s="11">
        <v>15.77</v>
      </c>
      <c r="AF530" s="11">
        <v>25.54</v>
      </c>
      <c r="AG530" s="346">
        <v>0.61</v>
      </c>
      <c r="AH530" s="11">
        <v>0.62</v>
      </c>
      <c r="AJ530" s="16">
        <f t="shared" si="72"/>
        <v>1.0000000000000009E-2</v>
      </c>
      <c r="AK530" s="16"/>
      <c r="AL530" s="355">
        <f t="shared" si="73"/>
        <v>5.0222929936305727</v>
      </c>
      <c r="AO530" s="11">
        <v>77</v>
      </c>
      <c r="AP530" s="11">
        <v>10.42</v>
      </c>
      <c r="AQ530" s="11">
        <v>24.31</v>
      </c>
      <c r="AR530" s="11">
        <v>12.7</v>
      </c>
      <c r="AS530" s="11">
        <v>19.420000000000002</v>
      </c>
      <c r="AT530" s="346">
        <v>0.65</v>
      </c>
      <c r="AU530" s="11">
        <v>0.65</v>
      </c>
      <c r="AV530" s="11"/>
      <c r="AW530" s="16">
        <f t="shared" si="74"/>
        <v>0</v>
      </c>
      <c r="AX530" s="16"/>
      <c r="AY530" s="355">
        <f t="shared" si="75"/>
        <v>4.0445859872611463</v>
      </c>
    </row>
    <row r="531" spans="2:51" x14ac:dyDescent="0.25">
      <c r="B531" s="16">
        <v>301</v>
      </c>
      <c r="C531" s="16">
        <v>18.760000000000002</v>
      </c>
      <c r="D531" s="16">
        <v>54.35</v>
      </c>
      <c r="E531" s="16">
        <v>17.16</v>
      </c>
      <c r="F531" s="16">
        <v>27.88</v>
      </c>
      <c r="G531" s="2">
        <v>0.59</v>
      </c>
      <c r="H531" s="16">
        <v>0.62</v>
      </c>
      <c r="I531" s="16"/>
      <c r="J531" s="16">
        <f t="shared" si="76"/>
        <v>3.0000000000000027E-2</v>
      </c>
      <c r="K531" s="16"/>
      <c r="L531" s="355">
        <f t="shared" si="77"/>
        <v>5.4649681528662422</v>
      </c>
      <c r="O531" s="11">
        <v>361</v>
      </c>
      <c r="P531" s="11">
        <v>3.21</v>
      </c>
      <c r="Q531" s="11">
        <v>26.38</v>
      </c>
      <c r="R531" s="11">
        <v>6.94</v>
      </c>
      <c r="S531" s="11">
        <v>20.079999999999998</v>
      </c>
      <c r="T531" s="346">
        <v>0.35</v>
      </c>
      <c r="U531" s="11">
        <v>0.35</v>
      </c>
      <c r="W531" s="16">
        <f t="shared" si="70"/>
        <v>0</v>
      </c>
      <c r="X531" s="16"/>
      <c r="Y531" s="355">
        <f t="shared" si="71"/>
        <v>2.2101910828025479</v>
      </c>
      <c r="AB531" s="11">
        <v>245</v>
      </c>
      <c r="AC531" s="11">
        <v>16.079999999999998</v>
      </c>
      <c r="AD531" s="11">
        <v>35.86</v>
      </c>
      <c r="AE531" s="11">
        <v>15.79</v>
      </c>
      <c r="AF531" s="11">
        <v>23.42</v>
      </c>
      <c r="AG531" s="346">
        <v>0.67</v>
      </c>
      <c r="AH531" s="11">
        <v>0.67</v>
      </c>
      <c r="AJ531" s="16">
        <f t="shared" si="72"/>
        <v>0</v>
      </c>
      <c r="AK531" s="16"/>
      <c r="AL531" s="355">
        <f t="shared" si="73"/>
        <v>5.0286624203821653</v>
      </c>
      <c r="AO531" s="11">
        <v>266</v>
      </c>
      <c r="AP531" s="11">
        <v>10.3</v>
      </c>
      <c r="AQ531" s="11">
        <v>32.42</v>
      </c>
      <c r="AR531" s="11">
        <v>12.73</v>
      </c>
      <c r="AS531" s="11">
        <v>22.25</v>
      </c>
      <c r="AT531" s="346">
        <v>0.56000000000000005</v>
      </c>
      <c r="AU531" s="11">
        <v>0.56999999999999995</v>
      </c>
      <c r="AV531" s="11"/>
      <c r="AW531" s="16">
        <f t="shared" si="74"/>
        <v>9.9999999999998979E-3</v>
      </c>
      <c r="AX531" s="16"/>
      <c r="AY531" s="355">
        <f t="shared" si="75"/>
        <v>4.0541401273885347</v>
      </c>
    </row>
    <row r="532" spans="2:51" x14ac:dyDescent="0.25">
      <c r="B532" s="16">
        <v>20</v>
      </c>
      <c r="C532" s="21">
        <v>20.642641285261931</v>
      </c>
      <c r="D532" s="21">
        <v>46.355192710339068</v>
      </c>
      <c r="E532" s="21">
        <v>17.189717189717193</v>
      </c>
      <c r="F532" s="21">
        <v>25.606925606925607</v>
      </c>
      <c r="G532" s="2">
        <v>0.67</v>
      </c>
      <c r="H532" s="16">
        <v>0.67</v>
      </c>
      <c r="I532" s="16"/>
      <c r="J532" s="16">
        <f t="shared" si="76"/>
        <v>0</v>
      </c>
      <c r="K532" s="16"/>
      <c r="L532" s="355">
        <f t="shared" si="77"/>
        <v>5.4744322260245832</v>
      </c>
      <c r="O532" s="11">
        <v>207</v>
      </c>
      <c r="P532" s="11">
        <v>3.12</v>
      </c>
      <c r="Q532" s="11">
        <v>37.28</v>
      </c>
      <c r="R532" s="11">
        <v>6.97</v>
      </c>
      <c r="S532" s="11">
        <v>23.52</v>
      </c>
      <c r="T532" s="346">
        <v>0.28999999999999998</v>
      </c>
      <c r="U532" s="11">
        <v>0.3</v>
      </c>
      <c r="W532" s="16">
        <f t="shared" si="70"/>
        <v>1.0000000000000009E-2</v>
      </c>
      <c r="X532" s="16"/>
      <c r="Y532" s="355">
        <f t="shared" si="71"/>
        <v>2.2197452229299359</v>
      </c>
      <c r="AB532" s="11">
        <v>152</v>
      </c>
      <c r="AC532" s="11">
        <v>15.27</v>
      </c>
      <c r="AD532" s="11">
        <v>35.049999999999997</v>
      </c>
      <c r="AE532" s="11">
        <v>15.8</v>
      </c>
      <c r="AF532" s="11">
        <v>24.43</v>
      </c>
      <c r="AG532" s="346">
        <v>0.66</v>
      </c>
      <c r="AH532" s="11">
        <v>0.65</v>
      </c>
      <c r="AJ532" s="16">
        <f t="shared" si="72"/>
        <v>-1.0000000000000009E-2</v>
      </c>
      <c r="AK532" s="16"/>
      <c r="AL532" s="355">
        <f t="shared" si="73"/>
        <v>5.031847133757962</v>
      </c>
      <c r="AO532" s="11">
        <v>176</v>
      </c>
      <c r="AP532" s="11">
        <v>8.7200000000000006</v>
      </c>
      <c r="AQ532" s="11">
        <v>19.989999999999998</v>
      </c>
      <c r="AR532" s="11">
        <v>12.75</v>
      </c>
      <c r="AS532" s="11">
        <v>18.59</v>
      </c>
      <c r="AT532" s="346">
        <v>0.66</v>
      </c>
      <c r="AU532" s="11">
        <v>0.69</v>
      </c>
      <c r="AV532" s="11"/>
      <c r="AW532" s="16">
        <f t="shared" si="74"/>
        <v>2.9999999999999916E-2</v>
      </c>
      <c r="AX532" s="16"/>
      <c r="AY532" s="355">
        <f t="shared" si="75"/>
        <v>4.0605095541401273</v>
      </c>
    </row>
    <row r="533" spans="2:51" x14ac:dyDescent="0.25">
      <c r="B533" s="16">
        <v>414</v>
      </c>
      <c r="C533" s="16">
        <v>17.59</v>
      </c>
      <c r="D533" s="16">
        <v>53.25</v>
      </c>
      <c r="E533" s="16">
        <v>17.22</v>
      </c>
      <c r="F533" s="16">
        <v>28.73</v>
      </c>
      <c r="G533" s="2">
        <v>0.56999999999999995</v>
      </c>
      <c r="H533" s="16">
        <v>0.6</v>
      </c>
      <c r="I533" s="16"/>
      <c r="J533" s="16">
        <f t="shared" si="76"/>
        <v>3.0000000000000027E-2</v>
      </c>
      <c r="K533" s="16"/>
      <c r="L533" s="355">
        <f t="shared" si="77"/>
        <v>5.4840764331210181</v>
      </c>
      <c r="O533" s="11">
        <v>471</v>
      </c>
      <c r="P533" s="11">
        <v>2.75</v>
      </c>
      <c r="Q533" s="11">
        <v>16.55</v>
      </c>
      <c r="R533" s="11">
        <v>7.03</v>
      </c>
      <c r="S533" s="11">
        <v>15.94</v>
      </c>
      <c r="T533" s="346">
        <v>0.41</v>
      </c>
      <c r="U533" s="11">
        <v>0.44</v>
      </c>
      <c r="W533" s="16">
        <f t="shared" si="70"/>
        <v>3.0000000000000027E-2</v>
      </c>
      <c r="X533" s="16"/>
      <c r="Y533" s="355">
        <f t="shared" si="71"/>
        <v>2.2388535031847132</v>
      </c>
      <c r="AB533" s="11">
        <v>315</v>
      </c>
      <c r="AC533" s="11">
        <v>14.11</v>
      </c>
      <c r="AD533" s="11">
        <v>37.18</v>
      </c>
      <c r="AE533" s="11">
        <v>15.82</v>
      </c>
      <c r="AF533" s="11">
        <v>24.5</v>
      </c>
      <c r="AG533" s="346">
        <v>0.62</v>
      </c>
      <c r="AH533" s="11">
        <v>0.65</v>
      </c>
      <c r="AJ533" s="16">
        <f t="shared" si="72"/>
        <v>3.0000000000000027E-2</v>
      </c>
      <c r="AK533" s="16"/>
      <c r="AL533" s="355">
        <f t="shared" si="73"/>
        <v>5.0382165605095537</v>
      </c>
      <c r="AO533" s="11">
        <v>28</v>
      </c>
      <c r="AP533" s="11">
        <v>9.35</v>
      </c>
      <c r="AQ533" s="11">
        <v>22.8</v>
      </c>
      <c r="AR533" s="11">
        <v>12.8</v>
      </c>
      <c r="AS533" s="11">
        <v>19.87</v>
      </c>
      <c r="AT533" s="346">
        <v>0.64</v>
      </c>
      <c r="AU533" s="11">
        <v>0.64</v>
      </c>
      <c r="AV533" s="11"/>
      <c r="AW533" s="16">
        <f t="shared" si="74"/>
        <v>0</v>
      </c>
      <c r="AX533" s="16"/>
      <c r="AY533" s="355">
        <f t="shared" si="75"/>
        <v>4.0764331210191083</v>
      </c>
    </row>
    <row r="534" spans="2:51" x14ac:dyDescent="0.25">
      <c r="B534" s="16">
        <v>146</v>
      </c>
      <c r="C534" s="16">
        <v>17.149999999999999</v>
      </c>
      <c r="D534" s="16">
        <v>63.69</v>
      </c>
      <c r="E534" s="16">
        <v>17.38</v>
      </c>
      <c r="F534" s="16">
        <v>31.77</v>
      </c>
      <c r="G534" s="2">
        <v>0.52</v>
      </c>
      <c r="H534" s="16">
        <v>0.55000000000000004</v>
      </c>
      <c r="I534" s="16"/>
      <c r="J534" s="16">
        <f t="shared" si="76"/>
        <v>3.0000000000000027E-2</v>
      </c>
      <c r="K534" s="16"/>
      <c r="L534" s="355">
        <f t="shared" si="77"/>
        <v>5.5350318471337578</v>
      </c>
      <c r="O534" s="11">
        <v>410</v>
      </c>
      <c r="P534" s="11">
        <v>2.98</v>
      </c>
      <c r="Q534" s="11">
        <v>15.15</v>
      </c>
      <c r="R534" s="11">
        <v>7.16</v>
      </c>
      <c r="S534" s="11">
        <v>15.1</v>
      </c>
      <c r="T534" s="346">
        <v>0.44</v>
      </c>
      <c r="U534" s="11">
        <v>0.47</v>
      </c>
      <c r="W534" s="16">
        <f t="shared" si="70"/>
        <v>2.9999999999999971E-2</v>
      </c>
      <c r="X534" s="16"/>
      <c r="Y534" s="355">
        <f t="shared" si="71"/>
        <v>2.2802547770700636</v>
      </c>
      <c r="AB534" s="11">
        <v>278</v>
      </c>
      <c r="AC534" s="11">
        <v>14.02</v>
      </c>
      <c r="AD534" s="11">
        <v>47.32</v>
      </c>
      <c r="AE534" s="11">
        <v>15.88</v>
      </c>
      <c r="AF534" s="11">
        <v>27.14</v>
      </c>
      <c r="AG534" s="346">
        <v>0.54</v>
      </c>
      <c r="AH534" s="11">
        <v>0.59</v>
      </c>
      <c r="AJ534" s="16">
        <f t="shared" si="72"/>
        <v>4.9999999999999933E-2</v>
      </c>
      <c r="AK534" s="16"/>
      <c r="AL534" s="355">
        <f t="shared" si="73"/>
        <v>5.0573248407643314</v>
      </c>
      <c r="AO534" s="11">
        <v>130</v>
      </c>
      <c r="AP534" s="11">
        <v>9.58</v>
      </c>
      <c r="AQ534" s="11">
        <v>22.68</v>
      </c>
      <c r="AR534" s="11">
        <v>12.8</v>
      </c>
      <c r="AS534" s="11">
        <v>20.88</v>
      </c>
      <c r="AT534" s="346">
        <v>0.65</v>
      </c>
      <c r="AU534" s="11">
        <v>0.61</v>
      </c>
      <c r="AV534" s="11"/>
      <c r="AW534" s="16">
        <f t="shared" si="74"/>
        <v>-4.0000000000000036E-2</v>
      </c>
      <c r="AX534" s="16"/>
      <c r="AY534" s="355">
        <f t="shared" si="75"/>
        <v>4.0764331210191083</v>
      </c>
    </row>
    <row r="535" spans="2:51" x14ac:dyDescent="0.25">
      <c r="B535" s="16">
        <v>189</v>
      </c>
      <c r="C535" s="16">
        <v>17.93</v>
      </c>
      <c r="D535" s="16">
        <v>58.01</v>
      </c>
      <c r="E535" s="16">
        <v>17.38</v>
      </c>
      <c r="F535" s="16">
        <v>29.51</v>
      </c>
      <c r="G535" s="2">
        <v>0.56000000000000005</v>
      </c>
      <c r="H535" s="16">
        <v>0.59</v>
      </c>
      <c r="I535" s="16"/>
      <c r="J535" s="16">
        <f t="shared" si="76"/>
        <v>2.9999999999999916E-2</v>
      </c>
      <c r="K535" s="16"/>
      <c r="L535" s="355">
        <f t="shared" si="77"/>
        <v>5.5350318471337578</v>
      </c>
      <c r="O535" s="11">
        <v>147</v>
      </c>
      <c r="P535" s="11">
        <v>3.78</v>
      </c>
      <c r="Q535" s="11">
        <v>13.89</v>
      </c>
      <c r="R535" s="11">
        <v>7.25</v>
      </c>
      <c r="S535" s="11">
        <v>14.04</v>
      </c>
      <c r="T535" s="346">
        <v>0.52</v>
      </c>
      <c r="U535" s="11">
        <v>0.52</v>
      </c>
      <c r="W535" s="16">
        <f t="shared" si="70"/>
        <v>0</v>
      </c>
      <c r="X535" s="16"/>
      <c r="Y535" s="355">
        <f t="shared" si="71"/>
        <v>2.3089171974522293</v>
      </c>
      <c r="AB535" s="11">
        <v>154</v>
      </c>
      <c r="AC535" s="11">
        <v>16.96</v>
      </c>
      <c r="AD535" s="11">
        <v>42.25</v>
      </c>
      <c r="AE535" s="11">
        <v>15.91</v>
      </c>
      <c r="AF535" s="11">
        <v>25.04</v>
      </c>
      <c r="AG535" s="346">
        <v>0.63</v>
      </c>
      <c r="AH535" s="11">
        <v>0.64</v>
      </c>
      <c r="AJ535" s="16">
        <f t="shared" si="72"/>
        <v>1.0000000000000009E-2</v>
      </c>
      <c r="AK535" s="16"/>
      <c r="AL535" s="355">
        <f t="shared" si="73"/>
        <v>5.0668789808917198</v>
      </c>
      <c r="AO535" s="11">
        <v>265</v>
      </c>
      <c r="AP535" s="11">
        <v>8.8699999999999992</v>
      </c>
      <c r="AQ535" s="11">
        <v>35.590000000000003</v>
      </c>
      <c r="AR535" s="11">
        <v>12.82</v>
      </c>
      <c r="AS535" s="11">
        <v>24.52</v>
      </c>
      <c r="AT535" s="346">
        <v>0.5</v>
      </c>
      <c r="AU535" s="11">
        <v>0.52</v>
      </c>
      <c r="AV535" s="11"/>
      <c r="AW535" s="16">
        <f t="shared" si="74"/>
        <v>2.0000000000000018E-2</v>
      </c>
      <c r="AX535" s="16"/>
      <c r="AY535" s="355">
        <f t="shared" si="75"/>
        <v>4.0828025477707008</v>
      </c>
    </row>
    <row r="536" spans="2:51" x14ac:dyDescent="0.25">
      <c r="B536" s="16">
        <v>176</v>
      </c>
      <c r="C536" s="16">
        <v>18.739999999999998</v>
      </c>
      <c r="D536" s="16">
        <v>63.3</v>
      </c>
      <c r="E536" s="16">
        <v>17.48</v>
      </c>
      <c r="F536" s="16">
        <v>30.67</v>
      </c>
      <c r="G536" s="2">
        <v>0.54</v>
      </c>
      <c r="H536" s="16">
        <v>0.56999999999999995</v>
      </c>
      <c r="I536" s="16"/>
      <c r="J536" s="16">
        <f t="shared" si="76"/>
        <v>2.9999999999999916E-2</v>
      </c>
      <c r="K536" s="16"/>
      <c r="L536" s="355">
        <f t="shared" si="77"/>
        <v>5.5668789808917198</v>
      </c>
      <c r="O536" s="11">
        <v>377</v>
      </c>
      <c r="P536" s="11">
        <v>3.44</v>
      </c>
      <c r="Q536" s="11">
        <v>27.98</v>
      </c>
      <c r="R536" s="11">
        <v>7.28</v>
      </c>
      <c r="S536" s="11">
        <v>19.82</v>
      </c>
      <c r="T536" s="346">
        <v>0.35</v>
      </c>
      <c r="U536" s="11">
        <v>0.37</v>
      </c>
      <c r="W536" s="16">
        <f t="shared" si="70"/>
        <v>2.0000000000000018E-2</v>
      </c>
      <c r="X536" s="16"/>
      <c r="Y536" s="355">
        <f t="shared" si="71"/>
        <v>2.3184713375796178</v>
      </c>
      <c r="AB536" s="11">
        <v>2</v>
      </c>
      <c r="AC536" s="11">
        <v>16.36</v>
      </c>
      <c r="AD536" s="11">
        <v>42.7</v>
      </c>
      <c r="AE536" s="11">
        <v>16.059999999999999</v>
      </c>
      <c r="AF536" s="11">
        <v>26</v>
      </c>
      <c r="AG536" s="346">
        <v>0.62</v>
      </c>
      <c r="AH536" s="11">
        <v>0.62</v>
      </c>
      <c r="AJ536" s="16">
        <f t="shared" si="72"/>
        <v>0</v>
      </c>
      <c r="AK536" s="16"/>
      <c r="AL536" s="355">
        <f t="shared" si="73"/>
        <v>5.114649681528662</v>
      </c>
      <c r="AO536" s="11">
        <v>92</v>
      </c>
      <c r="AP536" s="11">
        <v>8.9499999999999993</v>
      </c>
      <c r="AQ536" s="11">
        <v>21.25</v>
      </c>
      <c r="AR536" s="11">
        <v>12.83</v>
      </c>
      <c r="AS536" s="11">
        <v>19.010000000000002</v>
      </c>
      <c r="AT536" s="346">
        <v>0.65</v>
      </c>
      <c r="AU536" s="11">
        <v>0.67</v>
      </c>
      <c r="AV536" s="11"/>
      <c r="AW536" s="16">
        <f t="shared" si="74"/>
        <v>2.0000000000000018E-2</v>
      </c>
      <c r="AX536" s="16"/>
      <c r="AY536" s="355">
        <f t="shared" si="75"/>
        <v>4.0859872611464967</v>
      </c>
    </row>
    <row r="537" spans="2:51" x14ac:dyDescent="0.25">
      <c r="B537" s="16">
        <v>249</v>
      </c>
      <c r="C537" s="16">
        <v>19.079999999999998</v>
      </c>
      <c r="D537" s="16">
        <v>65.52</v>
      </c>
      <c r="E537" s="16">
        <v>17.55</v>
      </c>
      <c r="F537" s="16">
        <v>31.48</v>
      </c>
      <c r="G537" s="2">
        <v>0.54</v>
      </c>
      <c r="H537" s="16">
        <v>0.56000000000000005</v>
      </c>
      <c r="I537" s="16"/>
      <c r="J537" s="16">
        <f t="shared" si="76"/>
        <v>2.0000000000000018E-2</v>
      </c>
      <c r="K537" s="16"/>
      <c r="L537" s="355">
        <f t="shared" si="77"/>
        <v>5.5891719745222934</v>
      </c>
      <c r="O537" s="11">
        <v>397</v>
      </c>
      <c r="P537" s="11">
        <v>3.84</v>
      </c>
      <c r="Q537" s="11">
        <v>31.92</v>
      </c>
      <c r="R537" s="11">
        <v>7.34</v>
      </c>
      <c r="S537" s="11">
        <v>21.98</v>
      </c>
      <c r="T537" s="346">
        <v>0.35</v>
      </c>
      <c r="U537" s="11">
        <v>0.33</v>
      </c>
      <c r="W537" s="16">
        <f t="shared" si="70"/>
        <v>-1.9999999999999962E-2</v>
      </c>
      <c r="X537" s="16"/>
      <c r="Y537" s="355">
        <f t="shared" si="71"/>
        <v>2.3375796178343946</v>
      </c>
      <c r="AB537" s="11">
        <v>280</v>
      </c>
      <c r="AC537" s="11">
        <v>15.57</v>
      </c>
      <c r="AD537" s="11">
        <v>63.68</v>
      </c>
      <c r="AE537" s="11">
        <v>16.14</v>
      </c>
      <c r="AF537" s="11">
        <v>32.81</v>
      </c>
      <c r="AG537" s="346">
        <v>0.49</v>
      </c>
      <c r="AH537" s="11">
        <v>0.49</v>
      </c>
      <c r="AJ537" s="16">
        <f t="shared" si="72"/>
        <v>0</v>
      </c>
      <c r="AK537" s="16"/>
      <c r="AL537" s="355">
        <f t="shared" si="73"/>
        <v>5.1401273885350323</v>
      </c>
      <c r="AO537" s="11">
        <v>178</v>
      </c>
      <c r="AP537" s="11">
        <v>9.9</v>
      </c>
      <c r="AQ537" s="11">
        <v>27.52</v>
      </c>
      <c r="AR537" s="11">
        <v>12.84</v>
      </c>
      <c r="AS537" s="11">
        <v>20.53</v>
      </c>
      <c r="AT537" s="346">
        <v>0.6</v>
      </c>
      <c r="AU537" s="11">
        <v>0.63</v>
      </c>
      <c r="AV537" s="11"/>
      <c r="AW537" s="16">
        <f t="shared" si="74"/>
        <v>3.0000000000000027E-2</v>
      </c>
      <c r="AX537" s="16"/>
      <c r="AY537" s="355">
        <f t="shared" si="75"/>
        <v>4.0891719745222925</v>
      </c>
    </row>
    <row r="538" spans="2:51" x14ac:dyDescent="0.25">
      <c r="B538" s="16">
        <v>139</v>
      </c>
      <c r="C538" s="16">
        <v>16.760000000000002</v>
      </c>
      <c r="D538" s="16">
        <v>58.93</v>
      </c>
      <c r="E538" s="16">
        <v>17.66</v>
      </c>
      <c r="F538" s="16">
        <v>30.66</v>
      </c>
      <c r="G538" s="2">
        <v>0.53</v>
      </c>
      <c r="H538" s="16">
        <v>0.57999999999999996</v>
      </c>
      <c r="I538" s="16"/>
      <c r="J538" s="16">
        <f t="shared" si="76"/>
        <v>4.9999999999999933E-2</v>
      </c>
      <c r="K538" s="16"/>
      <c r="L538" s="355">
        <f t="shared" si="77"/>
        <v>5.6242038216560504</v>
      </c>
      <c r="O538" s="11">
        <v>37</v>
      </c>
      <c r="P538" s="11">
        <v>2.92</v>
      </c>
      <c r="Q538" s="11">
        <v>11.76</v>
      </c>
      <c r="R538" s="11">
        <v>7.42</v>
      </c>
      <c r="S538" s="11">
        <v>13.56</v>
      </c>
      <c r="T538" s="346">
        <v>0.5</v>
      </c>
      <c r="U538" s="11">
        <v>0.55000000000000004</v>
      </c>
      <c r="W538" s="16">
        <f t="shared" si="70"/>
        <v>5.0000000000000044E-2</v>
      </c>
      <c r="X538" s="16"/>
      <c r="Y538" s="355">
        <f t="shared" si="71"/>
        <v>2.363057324840764</v>
      </c>
      <c r="AB538" s="11">
        <v>170</v>
      </c>
      <c r="AC538" s="11">
        <v>14.57</v>
      </c>
      <c r="AD538" s="11">
        <v>45.04</v>
      </c>
      <c r="AE538" s="11">
        <v>16.149999999999999</v>
      </c>
      <c r="AF538" s="11">
        <v>27.79</v>
      </c>
      <c r="AG538" s="346">
        <v>0.56999999999999995</v>
      </c>
      <c r="AH538" s="11">
        <v>0.57999999999999996</v>
      </c>
      <c r="AJ538" s="16">
        <f t="shared" si="72"/>
        <v>1.0000000000000009E-2</v>
      </c>
      <c r="AK538" s="16"/>
      <c r="AL538" s="355">
        <f t="shared" si="73"/>
        <v>5.1433121019108272</v>
      </c>
      <c r="AO538" s="11">
        <v>46</v>
      </c>
      <c r="AP538" s="11">
        <v>11.47</v>
      </c>
      <c r="AQ538" s="11">
        <v>25.92</v>
      </c>
      <c r="AR538" s="11">
        <v>12.91</v>
      </c>
      <c r="AS538" s="11">
        <v>19.54</v>
      </c>
      <c r="AT538" s="346">
        <v>0.67</v>
      </c>
      <c r="AU538" s="11">
        <v>0.66</v>
      </c>
      <c r="AV538" s="11"/>
      <c r="AW538" s="16">
        <f t="shared" si="74"/>
        <v>-1.0000000000000009E-2</v>
      </c>
      <c r="AX538" s="16"/>
      <c r="AY538" s="355">
        <f t="shared" si="75"/>
        <v>4.1114649681528661</v>
      </c>
    </row>
    <row r="539" spans="2:51" x14ac:dyDescent="0.25">
      <c r="B539" s="16">
        <v>205</v>
      </c>
      <c r="C539" s="16">
        <v>21.37</v>
      </c>
      <c r="D539" s="16">
        <v>55.25</v>
      </c>
      <c r="E539" s="16">
        <v>17.68</v>
      </c>
      <c r="F539" s="16">
        <v>27.78</v>
      </c>
      <c r="G539" s="2">
        <v>0.62</v>
      </c>
      <c r="H539" s="16">
        <v>0.64</v>
      </c>
      <c r="I539" s="16"/>
      <c r="J539" s="16">
        <f t="shared" si="76"/>
        <v>2.0000000000000018E-2</v>
      </c>
      <c r="K539" s="16"/>
      <c r="L539" s="355">
        <f t="shared" si="77"/>
        <v>5.630573248407643</v>
      </c>
      <c r="O539" s="11">
        <v>608</v>
      </c>
      <c r="P539" s="11">
        <v>3.51</v>
      </c>
      <c r="Q539" s="11">
        <v>21.42</v>
      </c>
      <c r="R539" s="11">
        <v>7.45</v>
      </c>
      <c r="S539" s="11">
        <v>17.86</v>
      </c>
      <c r="T539" s="346">
        <v>0.4</v>
      </c>
      <c r="U539" s="11">
        <v>0.42</v>
      </c>
      <c r="W539" s="16">
        <f t="shared" si="70"/>
        <v>1.9999999999999962E-2</v>
      </c>
      <c r="X539" s="16"/>
      <c r="Y539" s="355">
        <f t="shared" si="71"/>
        <v>2.3726114649681529</v>
      </c>
      <c r="AB539" s="11">
        <v>157</v>
      </c>
      <c r="AC539" s="11">
        <v>16.350000000000001</v>
      </c>
      <c r="AD539" s="11">
        <v>34.18</v>
      </c>
      <c r="AE539" s="11">
        <v>16.18</v>
      </c>
      <c r="AF539" s="11">
        <v>22.87</v>
      </c>
      <c r="AG539" s="346">
        <v>0.69</v>
      </c>
      <c r="AH539" s="11">
        <v>0.71</v>
      </c>
      <c r="AJ539" s="16">
        <f t="shared" si="72"/>
        <v>2.0000000000000018E-2</v>
      </c>
      <c r="AK539" s="16"/>
      <c r="AL539" s="355">
        <f t="shared" si="73"/>
        <v>5.1528662420382165</v>
      </c>
      <c r="AO539" s="11">
        <v>250</v>
      </c>
      <c r="AP539" s="11">
        <v>9.14</v>
      </c>
      <c r="AQ539" s="11">
        <v>26.09</v>
      </c>
      <c r="AR539" s="11">
        <v>12.98</v>
      </c>
      <c r="AS539" s="11">
        <v>21.78</v>
      </c>
      <c r="AT539" s="346">
        <v>0.59</v>
      </c>
      <c r="AU539" s="11">
        <v>0.6</v>
      </c>
      <c r="AV539" s="11"/>
      <c r="AW539" s="16">
        <f t="shared" si="74"/>
        <v>1.0000000000000009E-2</v>
      </c>
      <c r="AX539" s="16"/>
      <c r="AY539" s="355">
        <f t="shared" si="75"/>
        <v>4.1337579617834397</v>
      </c>
    </row>
    <row r="540" spans="2:51" x14ac:dyDescent="0.25">
      <c r="B540" s="16">
        <v>325</v>
      </c>
      <c r="C540" s="16">
        <v>18.63</v>
      </c>
      <c r="D540" s="16">
        <v>50.2</v>
      </c>
      <c r="E540" s="16">
        <v>17.690000000000001</v>
      </c>
      <c r="F540" s="16">
        <v>28.05</v>
      </c>
      <c r="G540" s="2">
        <v>0.61</v>
      </c>
      <c r="H540" s="16">
        <v>0.63</v>
      </c>
      <c r="I540" s="16"/>
      <c r="J540" s="16">
        <f t="shared" si="76"/>
        <v>2.0000000000000018E-2</v>
      </c>
      <c r="K540" s="16"/>
      <c r="L540" s="355">
        <f t="shared" si="77"/>
        <v>5.6337579617834397</v>
      </c>
      <c r="O540" s="11">
        <v>546</v>
      </c>
      <c r="P540" s="11">
        <v>3.85</v>
      </c>
      <c r="Q540" s="11">
        <v>40.83</v>
      </c>
      <c r="R540" s="11">
        <v>7.47</v>
      </c>
      <c r="S540" s="11">
        <v>24.21</v>
      </c>
      <c r="T540" s="346">
        <v>0.31</v>
      </c>
      <c r="U540" s="11">
        <v>0.31</v>
      </c>
      <c r="W540" s="16">
        <f t="shared" si="70"/>
        <v>0</v>
      </c>
      <c r="X540" s="16"/>
      <c r="Y540" s="355">
        <f t="shared" si="71"/>
        <v>2.378980891719745</v>
      </c>
      <c r="AB540" s="11">
        <v>61</v>
      </c>
      <c r="AC540" s="11">
        <v>12.04</v>
      </c>
      <c r="AD540" s="11">
        <v>33.49</v>
      </c>
      <c r="AE540" s="11">
        <v>16.309999999999999</v>
      </c>
      <c r="AF540" s="11">
        <v>25.91</v>
      </c>
      <c r="AG540" s="346">
        <v>0.6</v>
      </c>
      <c r="AH540" s="11">
        <v>0.63</v>
      </c>
      <c r="AJ540" s="16">
        <f t="shared" si="72"/>
        <v>3.0000000000000027E-2</v>
      </c>
      <c r="AK540" s="16"/>
      <c r="AL540" s="355">
        <f t="shared" si="73"/>
        <v>5.1942675159235661</v>
      </c>
      <c r="AO540" s="11">
        <v>150</v>
      </c>
      <c r="AP540" s="11">
        <v>10.039999999999999</v>
      </c>
      <c r="AQ540" s="11">
        <v>34.840000000000003</v>
      </c>
      <c r="AR540" s="11">
        <v>13.02</v>
      </c>
      <c r="AS540" s="11">
        <v>23.92</v>
      </c>
      <c r="AT540" s="346">
        <v>0.54</v>
      </c>
      <c r="AU540" s="11">
        <v>0.54</v>
      </c>
      <c r="AV540" s="11"/>
      <c r="AW540" s="16">
        <f t="shared" si="74"/>
        <v>0</v>
      </c>
      <c r="AX540" s="16"/>
      <c r="AY540" s="355">
        <f t="shared" si="75"/>
        <v>4.1464968152866239</v>
      </c>
    </row>
    <row r="541" spans="2:51" x14ac:dyDescent="0.25">
      <c r="B541" s="16">
        <v>232</v>
      </c>
      <c r="C541" s="16">
        <v>19.82</v>
      </c>
      <c r="D541" s="16">
        <v>48.24</v>
      </c>
      <c r="E541" s="16">
        <v>17.78</v>
      </c>
      <c r="F541" s="16">
        <v>26.72</v>
      </c>
      <c r="G541" s="2">
        <v>0.64</v>
      </c>
      <c r="H541" s="16">
        <v>0.67</v>
      </c>
      <c r="I541" s="16"/>
      <c r="J541" s="16">
        <f t="shared" si="76"/>
        <v>3.0000000000000027E-2</v>
      </c>
      <c r="K541" s="16"/>
      <c r="L541" s="355">
        <f t="shared" si="77"/>
        <v>5.6624203821656049</v>
      </c>
      <c r="O541" s="11">
        <v>506</v>
      </c>
      <c r="P541" s="11">
        <v>4.01</v>
      </c>
      <c r="Q541" s="11">
        <v>24.3</v>
      </c>
      <c r="R541" s="11">
        <v>7.53</v>
      </c>
      <c r="S541" s="11">
        <v>19.32</v>
      </c>
      <c r="T541" s="346">
        <v>0.41</v>
      </c>
      <c r="U541" s="11">
        <v>0.39</v>
      </c>
      <c r="W541" s="16">
        <f t="shared" si="70"/>
        <v>-1.9999999999999962E-2</v>
      </c>
      <c r="X541" s="16"/>
      <c r="Y541" s="355">
        <f t="shared" si="71"/>
        <v>2.3980891719745223</v>
      </c>
      <c r="AB541" s="11">
        <v>29</v>
      </c>
      <c r="AC541" s="11">
        <v>15.95</v>
      </c>
      <c r="AD541" s="11">
        <v>48.99</v>
      </c>
      <c r="AE541" s="11">
        <v>16.32</v>
      </c>
      <c r="AF541" s="11">
        <v>27.38</v>
      </c>
      <c r="AG541" s="346">
        <v>0.56999999999999995</v>
      </c>
      <c r="AH541" s="11">
        <v>0.6</v>
      </c>
      <c r="AJ541" s="16">
        <f t="shared" si="72"/>
        <v>3.0000000000000027E-2</v>
      </c>
      <c r="AK541" s="16"/>
      <c r="AL541" s="355">
        <f t="shared" si="73"/>
        <v>5.1974522292993628</v>
      </c>
      <c r="AO541" s="11">
        <v>9</v>
      </c>
      <c r="AP541" s="11">
        <v>9.58</v>
      </c>
      <c r="AQ541" s="11">
        <v>39.26</v>
      </c>
      <c r="AR541" s="11">
        <v>13.15</v>
      </c>
      <c r="AS541" s="11">
        <v>26.21</v>
      </c>
      <c r="AT541" s="346">
        <v>0.49</v>
      </c>
      <c r="AU541" s="11">
        <v>0.5</v>
      </c>
      <c r="AV541" s="11"/>
      <c r="AW541" s="16">
        <f t="shared" si="74"/>
        <v>1.0000000000000009E-2</v>
      </c>
      <c r="AX541" s="16"/>
      <c r="AY541" s="355">
        <f t="shared" si="75"/>
        <v>4.1878980891719744</v>
      </c>
    </row>
    <row r="542" spans="2:51" x14ac:dyDescent="0.25">
      <c r="B542" s="16">
        <v>270</v>
      </c>
      <c r="C542" s="16">
        <v>10.7</v>
      </c>
      <c r="D542" s="16">
        <v>10.7</v>
      </c>
      <c r="E542" s="16">
        <v>17.899999999999999</v>
      </c>
      <c r="F542" s="16">
        <v>17.899999999999999</v>
      </c>
      <c r="G542" s="2">
        <v>1</v>
      </c>
      <c r="H542" s="16">
        <v>1</v>
      </c>
      <c r="I542" s="16"/>
      <c r="J542" s="16">
        <f t="shared" si="76"/>
        <v>0</v>
      </c>
      <c r="K542" s="16"/>
      <c r="L542" s="355">
        <f t="shared" si="77"/>
        <v>5.7006369426751586</v>
      </c>
      <c r="O542" s="11">
        <v>24</v>
      </c>
      <c r="P542" s="11">
        <v>4.01</v>
      </c>
      <c r="Q542" s="11">
        <v>37.96</v>
      </c>
      <c r="R542" s="11">
        <v>7.56</v>
      </c>
      <c r="S542" s="11">
        <v>25.45</v>
      </c>
      <c r="T542" s="346">
        <v>0.32</v>
      </c>
      <c r="U542" s="11">
        <v>0.3</v>
      </c>
      <c r="W542" s="16">
        <f t="shared" si="70"/>
        <v>-2.0000000000000018E-2</v>
      </c>
      <c r="X542" s="16"/>
      <c r="Y542" s="355">
        <f t="shared" si="71"/>
        <v>2.4076433121019107</v>
      </c>
      <c r="AB542" s="11">
        <v>250</v>
      </c>
      <c r="AC542" s="11">
        <v>16.59</v>
      </c>
      <c r="AD542" s="11">
        <v>56.57</v>
      </c>
      <c r="AE542" s="11">
        <v>16.32</v>
      </c>
      <c r="AF542" s="11">
        <v>29.22</v>
      </c>
      <c r="AG542" s="346">
        <v>0.54</v>
      </c>
      <c r="AH542" s="11">
        <v>0.56000000000000005</v>
      </c>
      <c r="AJ542" s="16">
        <f t="shared" si="72"/>
        <v>2.0000000000000018E-2</v>
      </c>
      <c r="AK542" s="16"/>
      <c r="AL542" s="355">
        <f t="shared" si="73"/>
        <v>5.1974522292993628</v>
      </c>
      <c r="AO542" s="11">
        <v>219</v>
      </c>
      <c r="AP542" s="11">
        <v>10.1</v>
      </c>
      <c r="AQ542" s="11">
        <v>32.270000000000003</v>
      </c>
      <c r="AR542" s="11">
        <v>13.35</v>
      </c>
      <c r="AS542" s="11">
        <v>22.71</v>
      </c>
      <c r="AT542" s="346">
        <v>0.56000000000000005</v>
      </c>
      <c r="AU542" s="11">
        <v>0.59</v>
      </c>
      <c r="AV542" s="11"/>
      <c r="AW542" s="16">
        <f t="shared" si="74"/>
        <v>2.9999999999999916E-2</v>
      </c>
      <c r="AX542" s="16"/>
      <c r="AY542" s="355">
        <f t="shared" si="75"/>
        <v>4.2515923566878975</v>
      </c>
    </row>
    <row r="543" spans="2:51" x14ac:dyDescent="0.25">
      <c r="B543" s="16">
        <v>523</v>
      </c>
      <c r="C543" s="16">
        <v>22.55</v>
      </c>
      <c r="D543" s="16">
        <v>61.03</v>
      </c>
      <c r="E543" s="16">
        <v>18.13</v>
      </c>
      <c r="F543" s="16">
        <v>29.48</v>
      </c>
      <c r="G543" s="2">
        <v>0.61</v>
      </c>
      <c r="H543" s="16">
        <v>0.62</v>
      </c>
      <c r="I543" s="16"/>
      <c r="J543" s="16">
        <f t="shared" si="76"/>
        <v>1.0000000000000009E-2</v>
      </c>
      <c r="K543" s="16"/>
      <c r="L543" s="355">
        <f t="shared" si="77"/>
        <v>5.7738853503184711</v>
      </c>
      <c r="O543" s="11">
        <v>635</v>
      </c>
      <c r="P543" s="11">
        <v>3.94</v>
      </c>
      <c r="Q543" s="11">
        <v>29.29</v>
      </c>
      <c r="R543" s="11">
        <v>7.56</v>
      </c>
      <c r="S543" s="11">
        <v>20.190000000000001</v>
      </c>
      <c r="T543" s="346">
        <v>0.37</v>
      </c>
      <c r="U543" s="11">
        <v>0.37</v>
      </c>
      <c r="W543" s="16">
        <f t="shared" si="70"/>
        <v>0</v>
      </c>
      <c r="X543" s="16"/>
      <c r="Y543" s="355">
        <f t="shared" si="71"/>
        <v>2.4076433121019107</v>
      </c>
      <c r="AB543" s="11">
        <v>340</v>
      </c>
      <c r="AC543" s="11">
        <v>16.899999999999999</v>
      </c>
      <c r="AD543" s="11">
        <v>42.86</v>
      </c>
      <c r="AE543" s="11">
        <v>16.38</v>
      </c>
      <c r="AF543" s="11">
        <v>27.72</v>
      </c>
      <c r="AG543" s="346">
        <v>0.63</v>
      </c>
      <c r="AH543" s="11">
        <v>0.59</v>
      </c>
      <c r="AJ543" s="16">
        <f t="shared" si="72"/>
        <v>-4.0000000000000036E-2</v>
      </c>
      <c r="AK543" s="16"/>
      <c r="AL543" s="355">
        <f t="shared" si="73"/>
        <v>5.2165605095541396</v>
      </c>
      <c r="AO543" s="11">
        <v>142</v>
      </c>
      <c r="AP543" s="11">
        <v>9.9600000000000009</v>
      </c>
      <c r="AQ543" s="11">
        <v>33.21</v>
      </c>
      <c r="AR543" s="11">
        <v>13.44</v>
      </c>
      <c r="AS543" s="11">
        <v>23.41</v>
      </c>
      <c r="AT543" s="346">
        <v>0.55000000000000004</v>
      </c>
      <c r="AU543" s="11">
        <v>0.56999999999999995</v>
      </c>
      <c r="AV543" s="11"/>
      <c r="AW543" s="16">
        <f t="shared" si="74"/>
        <v>1.9999999999999907E-2</v>
      </c>
      <c r="AX543" s="16"/>
      <c r="AY543" s="355">
        <f t="shared" si="75"/>
        <v>4.2802547770700636</v>
      </c>
    </row>
    <row r="544" spans="2:51" x14ac:dyDescent="0.25">
      <c r="B544" s="16">
        <v>54</v>
      </c>
      <c r="C544" s="21">
        <v>19.940839881659823</v>
      </c>
      <c r="D544" s="21">
        <v>62.992725985388986</v>
      </c>
      <c r="E544" s="21">
        <v>18.262218262218266</v>
      </c>
      <c r="F544" s="21">
        <v>30.929830929830931</v>
      </c>
      <c r="G544" s="2">
        <v>0.56000000000000005</v>
      </c>
      <c r="H544" s="16">
        <v>0.59</v>
      </c>
      <c r="I544" s="16"/>
      <c r="J544" s="16">
        <f t="shared" si="76"/>
        <v>2.9999999999999916E-2</v>
      </c>
      <c r="K544" s="16"/>
      <c r="L544" s="355">
        <f t="shared" si="77"/>
        <v>5.8159930771395745</v>
      </c>
      <c r="O544" s="11">
        <v>482</v>
      </c>
      <c r="P544" s="11">
        <v>3.68</v>
      </c>
      <c r="Q544" s="11">
        <v>37.950000000000003</v>
      </c>
      <c r="R544" s="11">
        <v>7.59</v>
      </c>
      <c r="S544" s="11">
        <v>23.94</v>
      </c>
      <c r="T544" s="346">
        <v>0.31</v>
      </c>
      <c r="U544" s="11">
        <v>0.32</v>
      </c>
      <c r="W544" s="16">
        <f t="shared" si="70"/>
        <v>1.0000000000000009E-2</v>
      </c>
      <c r="X544" s="16"/>
      <c r="Y544" s="355">
        <f t="shared" si="71"/>
        <v>2.4171974522292992</v>
      </c>
      <c r="AB544" s="11">
        <v>343</v>
      </c>
      <c r="AC544" s="11">
        <v>19.32</v>
      </c>
      <c r="AD544" s="11">
        <v>33.090000000000003</v>
      </c>
      <c r="AE544" s="11">
        <v>16.53</v>
      </c>
      <c r="AF544" s="11">
        <v>21.71</v>
      </c>
      <c r="AG544" s="346">
        <v>0.76</v>
      </c>
      <c r="AH544" s="11">
        <v>0.76</v>
      </c>
      <c r="AJ544" s="16">
        <f t="shared" si="72"/>
        <v>0</v>
      </c>
      <c r="AK544" s="16"/>
      <c r="AL544" s="355">
        <f t="shared" si="73"/>
        <v>5.2643312101910826</v>
      </c>
      <c r="AO544" s="11">
        <v>42</v>
      </c>
      <c r="AP544" s="11">
        <v>12.37</v>
      </c>
      <c r="AQ544" s="11">
        <v>39.19</v>
      </c>
      <c r="AR544" s="11">
        <v>13.46</v>
      </c>
      <c r="AS544" s="11">
        <v>24.88</v>
      </c>
      <c r="AT544" s="346">
        <v>0.56000000000000005</v>
      </c>
      <c r="AU544" s="11">
        <v>0.54</v>
      </c>
      <c r="AV544" s="11"/>
      <c r="AW544" s="16">
        <f t="shared" si="74"/>
        <v>-2.0000000000000018E-2</v>
      </c>
      <c r="AX544" s="16"/>
      <c r="AY544" s="355">
        <f t="shared" si="75"/>
        <v>4.2866242038216562</v>
      </c>
    </row>
    <row r="545" spans="2:51" x14ac:dyDescent="0.25">
      <c r="B545" s="16">
        <v>82</v>
      </c>
      <c r="C545" s="21">
        <v>22.276144552266832</v>
      </c>
      <c r="D545" s="21">
        <v>63.029026057989093</v>
      </c>
      <c r="E545" s="21">
        <v>18.327118327118331</v>
      </c>
      <c r="F545" s="21">
        <v>30.570130570130573</v>
      </c>
      <c r="G545" s="2">
        <v>0.59</v>
      </c>
      <c r="H545" s="16">
        <v>0.6</v>
      </c>
      <c r="I545" s="16"/>
      <c r="J545" s="16">
        <f t="shared" si="76"/>
        <v>1.0000000000000009E-2</v>
      </c>
      <c r="K545" s="16"/>
      <c r="L545" s="355">
        <f t="shared" si="77"/>
        <v>5.8366618876173026</v>
      </c>
      <c r="O545" s="11">
        <v>582</v>
      </c>
      <c r="P545" s="11">
        <v>4.04</v>
      </c>
      <c r="Q545" s="11">
        <v>16.420000000000002</v>
      </c>
      <c r="R545" s="11">
        <v>7.63</v>
      </c>
      <c r="S545" s="11">
        <v>15.17</v>
      </c>
      <c r="T545" s="346">
        <v>0.5</v>
      </c>
      <c r="U545" s="11">
        <v>0.5</v>
      </c>
      <c r="W545" s="16">
        <f t="shared" si="70"/>
        <v>0</v>
      </c>
      <c r="X545" s="16"/>
      <c r="Y545" s="355">
        <f t="shared" si="71"/>
        <v>2.4299363057324839</v>
      </c>
      <c r="AB545" s="11">
        <v>125</v>
      </c>
      <c r="AC545" s="11">
        <v>16.7</v>
      </c>
      <c r="AD545" s="11">
        <v>58.69</v>
      </c>
      <c r="AE545" s="11">
        <v>16.54</v>
      </c>
      <c r="AF545" s="11">
        <v>30.54</v>
      </c>
      <c r="AG545" s="346">
        <v>0.53</v>
      </c>
      <c r="AH545" s="11">
        <v>0.54</v>
      </c>
      <c r="AJ545" s="16">
        <f t="shared" si="72"/>
        <v>1.0000000000000009E-2</v>
      </c>
      <c r="AK545" s="16"/>
      <c r="AL545" s="355">
        <f t="shared" si="73"/>
        <v>5.2675159235668785</v>
      </c>
      <c r="AO545" s="11">
        <v>50</v>
      </c>
      <c r="AP545" s="11">
        <v>12.6</v>
      </c>
      <c r="AQ545" s="11">
        <v>30.79</v>
      </c>
      <c r="AR545" s="11">
        <v>13.48</v>
      </c>
      <c r="AS545" s="11">
        <v>21.14</v>
      </c>
      <c r="AT545" s="346">
        <v>0.64</v>
      </c>
      <c r="AU545" s="11">
        <v>0.64</v>
      </c>
      <c r="AV545" s="11"/>
      <c r="AW545" s="16">
        <f t="shared" si="74"/>
        <v>0</v>
      </c>
      <c r="AX545" s="16"/>
      <c r="AY545" s="355">
        <f t="shared" si="75"/>
        <v>4.2929936305732488</v>
      </c>
    </row>
    <row r="546" spans="2:51" x14ac:dyDescent="0.25">
      <c r="B546" s="16">
        <v>294</v>
      </c>
      <c r="C546" s="16">
        <v>21.22</v>
      </c>
      <c r="D546" s="16">
        <v>74.81</v>
      </c>
      <c r="E546" s="16">
        <v>18.36</v>
      </c>
      <c r="F546" s="16">
        <v>33.020000000000003</v>
      </c>
      <c r="G546" s="2">
        <v>0.53</v>
      </c>
      <c r="H546" s="16">
        <v>0.56000000000000005</v>
      </c>
      <c r="I546" s="16"/>
      <c r="J546" s="16">
        <f t="shared" si="76"/>
        <v>3.0000000000000027E-2</v>
      </c>
      <c r="K546" s="16"/>
      <c r="L546" s="355">
        <f t="shared" si="77"/>
        <v>5.8471337579617826</v>
      </c>
      <c r="O546" s="11">
        <v>250</v>
      </c>
      <c r="P546" s="11">
        <v>3.7</v>
      </c>
      <c r="Q546" s="11">
        <v>33.61</v>
      </c>
      <c r="R546" s="11">
        <v>7.66</v>
      </c>
      <c r="S546" s="11">
        <v>21.8</v>
      </c>
      <c r="T546" s="346">
        <v>0.33</v>
      </c>
      <c r="U546" s="11">
        <v>0.35</v>
      </c>
      <c r="W546" s="16">
        <f t="shared" si="70"/>
        <v>1.9999999999999962E-2</v>
      </c>
      <c r="X546" s="16"/>
      <c r="Y546" s="355">
        <f t="shared" si="71"/>
        <v>2.4394904458598727</v>
      </c>
      <c r="AB546" s="11">
        <v>365</v>
      </c>
      <c r="AC546" s="11">
        <v>18.07</v>
      </c>
      <c r="AD546" s="11">
        <v>50.24</v>
      </c>
      <c r="AE546" s="11">
        <v>16.57</v>
      </c>
      <c r="AF546" s="11">
        <v>27.68</v>
      </c>
      <c r="AG546" s="346">
        <v>0.6</v>
      </c>
      <c r="AH546" s="11">
        <v>0.6</v>
      </c>
      <c r="AJ546" s="16">
        <f t="shared" si="72"/>
        <v>0</v>
      </c>
      <c r="AK546" s="16"/>
      <c r="AL546" s="355">
        <f t="shared" si="73"/>
        <v>5.2770700636942678</v>
      </c>
      <c r="AO546" s="11">
        <v>252</v>
      </c>
      <c r="AP546" s="11">
        <v>8.93</v>
      </c>
      <c r="AQ546" s="11">
        <v>33.44</v>
      </c>
      <c r="AR546" s="11">
        <v>13.6</v>
      </c>
      <c r="AS546" s="11">
        <v>24.79</v>
      </c>
      <c r="AT546" s="346">
        <v>0.52</v>
      </c>
      <c r="AU546" s="11">
        <v>0.55000000000000004</v>
      </c>
      <c r="AV546" s="11"/>
      <c r="AW546" s="16">
        <f t="shared" si="74"/>
        <v>3.0000000000000027E-2</v>
      </c>
      <c r="AX546" s="16"/>
      <c r="AY546" s="355">
        <f t="shared" si="75"/>
        <v>4.3312101910828025</v>
      </c>
    </row>
    <row r="547" spans="2:51" x14ac:dyDescent="0.25">
      <c r="B547" s="16">
        <v>349</v>
      </c>
      <c r="C547" s="16">
        <v>21.1</v>
      </c>
      <c r="D547" s="16">
        <v>67.819999999999993</v>
      </c>
      <c r="E547" s="16">
        <v>18.41</v>
      </c>
      <c r="F547" s="16">
        <v>32.01</v>
      </c>
      <c r="G547" s="2">
        <v>0.56000000000000005</v>
      </c>
      <c r="H547" s="16">
        <v>0.57999999999999996</v>
      </c>
      <c r="I547" s="16"/>
      <c r="J547" s="16">
        <f t="shared" si="76"/>
        <v>1.9999999999999907E-2</v>
      </c>
      <c r="K547" s="16"/>
      <c r="L547" s="355">
        <f t="shared" si="77"/>
        <v>5.8630573248407645</v>
      </c>
      <c r="O547" s="11">
        <v>621</v>
      </c>
      <c r="P547" s="11">
        <v>4.34</v>
      </c>
      <c r="Q547" s="11">
        <v>46.57</v>
      </c>
      <c r="R547" s="11">
        <v>7.66</v>
      </c>
      <c r="S547" s="11">
        <v>26.32</v>
      </c>
      <c r="T547" s="346">
        <v>0.31</v>
      </c>
      <c r="U547" s="11">
        <v>0.28999999999999998</v>
      </c>
      <c r="W547" s="16">
        <f t="shared" si="70"/>
        <v>-2.0000000000000018E-2</v>
      </c>
      <c r="X547" s="16"/>
      <c r="Y547" s="355">
        <f t="shared" si="71"/>
        <v>2.4394904458598727</v>
      </c>
      <c r="AB547" s="11">
        <v>361</v>
      </c>
      <c r="AC547" s="11">
        <v>19.510000000000002</v>
      </c>
      <c r="AD547" s="11">
        <v>48.98</v>
      </c>
      <c r="AE547" s="11">
        <v>16.59</v>
      </c>
      <c r="AF547" s="11">
        <v>27.27</v>
      </c>
      <c r="AG547" s="346">
        <v>0.63</v>
      </c>
      <c r="AH547" s="11">
        <v>0.61</v>
      </c>
      <c r="AJ547" s="16">
        <f t="shared" si="72"/>
        <v>-2.0000000000000018E-2</v>
      </c>
      <c r="AK547" s="16"/>
      <c r="AL547" s="355">
        <f t="shared" si="73"/>
        <v>5.2834394904458595</v>
      </c>
      <c r="AO547" s="11">
        <v>180</v>
      </c>
      <c r="AP547" s="11">
        <v>10.48</v>
      </c>
      <c r="AQ547" s="11">
        <v>31.67</v>
      </c>
      <c r="AR547" s="11">
        <v>13.7</v>
      </c>
      <c r="AS547" s="11">
        <v>22.8</v>
      </c>
      <c r="AT547" s="346">
        <v>0.57999999999999996</v>
      </c>
      <c r="AU547" s="11">
        <v>0.6</v>
      </c>
      <c r="AV547" s="11"/>
      <c r="AW547" s="16">
        <f t="shared" si="74"/>
        <v>2.0000000000000018E-2</v>
      </c>
      <c r="AX547" s="16"/>
      <c r="AY547" s="355">
        <f t="shared" si="75"/>
        <v>4.3630573248407636</v>
      </c>
    </row>
    <row r="548" spans="2:51" x14ac:dyDescent="0.25">
      <c r="B548" s="16">
        <v>281</v>
      </c>
      <c r="C548" s="16">
        <v>20.91</v>
      </c>
      <c r="D548" s="16">
        <v>69.900000000000006</v>
      </c>
      <c r="E548" s="16">
        <v>18.420000000000002</v>
      </c>
      <c r="F548" s="16">
        <v>33.07</v>
      </c>
      <c r="G548" s="2">
        <v>0.55000000000000004</v>
      </c>
      <c r="H548" s="16">
        <v>0.56000000000000005</v>
      </c>
      <c r="I548" s="16"/>
      <c r="J548" s="16">
        <f t="shared" si="76"/>
        <v>1.0000000000000009E-2</v>
      </c>
      <c r="K548" s="16"/>
      <c r="L548" s="355">
        <f t="shared" si="77"/>
        <v>5.8662420382165612</v>
      </c>
      <c r="O548" s="11">
        <v>90</v>
      </c>
      <c r="P548" s="11">
        <v>3.63</v>
      </c>
      <c r="Q548" s="11">
        <v>28.58</v>
      </c>
      <c r="R548" s="11">
        <v>7.68</v>
      </c>
      <c r="S548" s="11">
        <v>20.62</v>
      </c>
      <c r="T548" s="346">
        <v>0.36</v>
      </c>
      <c r="U548" s="11">
        <v>0.37</v>
      </c>
      <c r="W548" s="16">
        <f t="shared" si="70"/>
        <v>1.0000000000000009E-2</v>
      </c>
      <c r="X548" s="16"/>
      <c r="Y548" s="355">
        <f t="shared" si="71"/>
        <v>2.4458598726114649</v>
      </c>
      <c r="AB548" s="11">
        <v>82</v>
      </c>
      <c r="AC548" s="11">
        <v>17.47</v>
      </c>
      <c r="AD548" s="11">
        <v>51.1</v>
      </c>
      <c r="AE548" s="11">
        <v>16.63</v>
      </c>
      <c r="AF548" s="11">
        <v>27.86</v>
      </c>
      <c r="AG548" s="346">
        <v>0.57999999999999996</v>
      </c>
      <c r="AH548" s="11">
        <v>0.6</v>
      </c>
      <c r="AJ548" s="16">
        <f t="shared" si="72"/>
        <v>2.0000000000000018E-2</v>
      </c>
      <c r="AK548" s="16"/>
      <c r="AL548" s="355">
        <f t="shared" si="73"/>
        <v>5.2961783439490437</v>
      </c>
      <c r="AO548" s="11">
        <v>106</v>
      </c>
      <c r="AP548" s="11">
        <v>10.199999999999999</v>
      </c>
      <c r="AQ548" s="11">
        <v>32.75</v>
      </c>
      <c r="AR548" s="11">
        <v>13.74</v>
      </c>
      <c r="AS548" s="11">
        <v>23.62</v>
      </c>
      <c r="AT548" s="346">
        <v>0.56000000000000005</v>
      </c>
      <c r="AU548" s="11">
        <v>0.57999999999999996</v>
      </c>
      <c r="AV548" s="11"/>
      <c r="AW548" s="16">
        <f t="shared" si="74"/>
        <v>1.9999999999999907E-2</v>
      </c>
      <c r="AX548" s="16"/>
      <c r="AY548" s="355">
        <f t="shared" si="75"/>
        <v>4.3757961783439487</v>
      </c>
    </row>
    <row r="549" spans="2:51" x14ac:dyDescent="0.25">
      <c r="B549" s="16">
        <v>373</v>
      </c>
      <c r="C549" s="16">
        <v>22.43</v>
      </c>
      <c r="D549" s="16">
        <v>59.44</v>
      </c>
      <c r="E549" s="16">
        <v>18.43</v>
      </c>
      <c r="F549" s="16">
        <v>29.31</v>
      </c>
      <c r="G549" s="2">
        <v>0.61</v>
      </c>
      <c r="H549" s="16">
        <v>0.63</v>
      </c>
      <c r="I549" s="16"/>
      <c r="J549" s="16">
        <f t="shared" si="76"/>
        <v>2.0000000000000018E-2</v>
      </c>
      <c r="K549" s="16"/>
      <c r="L549" s="355">
        <f t="shared" si="77"/>
        <v>5.8694267515923562</v>
      </c>
      <c r="O549" s="11">
        <v>401</v>
      </c>
      <c r="P549" s="11">
        <v>3.65</v>
      </c>
      <c r="Q549" s="11">
        <v>36.47</v>
      </c>
      <c r="R549" s="11">
        <v>7.69</v>
      </c>
      <c r="S549" s="11">
        <v>23.65</v>
      </c>
      <c r="T549" s="346">
        <v>0.32</v>
      </c>
      <c r="U549" s="11">
        <v>0.33</v>
      </c>
      <c r="W549" s="16">
        <f t="shared" ref="W549:W612" si="78">U549-T549</f>
        <v>1.0000000000000009E-2</v>
      </c>
      <c r="X549" s="16"/>
      <c r="Y549" s="355">
        <f t="shared" ref="Y549:Y612" si="79">R549/3.14</f>
        <v>2.4490445859872612</v>
      </c>
      <c r="AB549" s="11">
        <v>130</v>
      </c>
      <c r="AC549" s="11">
        <v>19.37</v>
      </c>
      <c r="AD549" s="11">
        <v>47.96</v>
      </c>
      <c r="AE549" s="11">
        <v>16.899999999999999</v>
      </c>
      <c r="AF549" s="11">
        <v>26.28</v>
      </c>
      <c r="AG549" s="346">
        <v>0.64</v>
      </c>
      <c r="AH549" s="11">
        <v>0.64</v>
      </c>
      <c r="AJ549" s="16">
        <f t="shared" si="72"/>
        <v>0</v>
      </c>
      <c r="AK549" s="16"/>
      <c r="AL549" s="355">
        <f t="shared" si="73"/>
        <v>5.3821656050955404</v>
      </c>
      <c r="AO549" s="11">
        <v>75</v>
      </c>
      <c r="AP549" s="11">
        <v>13.04</v>
      </c>
      <c r="AQ549" s="11">
        <v>32.549999999999997</v>
      </c>
      <c r="AR549" s="11">
        <v>13.92</v>
      </c>
      <c r="AS549" s="11">
        <v>22.5</v>
      </c>
      <c r="AT549" s="346">
        <v>0.63</v>
      </c>
      <c r="AU549" s="11">
        <v>0.62</v>
      </c>
      <c r="AV549" s="11"/>
      <c r="AW549" s="16">
        <f t="shared" si="74"/>
        <v>-1.0000000000000009E-2</v>
      </c>
      <c r="AX549" s="16"/>
      <c r="AY549" s="355">
        <f t="shared" si="75"/>
        <v>4.4331210191082802</v>
      </c>
    </row>
    <row r="550" spans="2:51" x14ac:dyDescent="0.25">
      <c r="B550" s="16">
        <v>150</v>
      </c>
      <c r="C550" s="16">
        <v>23.51</v>
      </c>
      <c r="D550" s="16">
        <v>71.72</v>
      </c>
      <c r="E550" s="16">
        <v>18.46</v>
      </c>
      <c r="F550" s="16">
        <v>32.119999999999997</v>
      </c>
      <c r="G550" s="2">
        <v>0.56999999999999995</v>
      </c>
      <c r="H550" s="16">
        <v>0.56999999999999995</v>
      </c>
      <c r="I550" s="16"/>
      <c r="J550" s="16">
        <f t="shared" si="76"/>
        <v>0</v>
      </c>
      <c r="K550" s="16"/>
      <c r="L550" s="355">
        <f t="shared" si="77"/>
        <v>5.8789808917197455</v>
      </c>
      <c r="O550" s="11">
        <v>406</v>
      </c>
      <c r="P550" s="11">
        <v>3.93</v>
      </c>
      <c r="Q550" s="11">
        <v>22.49</v>
      </c>
      <c r="R550" s="11">
        <v>7.69</v>
      </c>
      <c r="S550" s="11">
        <v>18.329999999999998</v>
      </c>
      <c r="T550" s="346">
        <v>0.42</v>
      </c>
      <c r="U550" s="11">
        <v>0.42</v>
      </c>
      <c r="W550" s="16">
        <f t="shared" si="78"/>
        <v>0</v>
      </c>
      <c r="X550" s="16"/>
      <c r="Y550" s="355">
        <f t="shared" si="79"/>
        <v>2.4490445859872612</v>
      </c>
      <c r="AB550" s="11">
        <v>164</v>
      </c>
      <c r="AC550" s="11">
        <v>19.8</v>
      </c>
      <c r="AD550" s="11">
        <v>64.430000000000007</v>
      </c>
      <c r="AE550" s="11">
        <v>16.920000000000002</v>
      </c>
      <c r="AF550" s="11">
        <v>32.69</v>
      </c>
      <c r="AG550" s="346">
        <v>0.55000000000000004</v>
      </c>
      <c r="AH550" s="11">
        <v>0.52</v>
      </c>
      <c r="AJ550" s="16">
        <f t="shared" si="72"/>
        <v>-3.0000000000000027E-2</v>
      </c>
      <c r="AK550" s="16"/>
      <c r="AL550" s="355">
        <f t="shared" si="73"/>
        <v>5.3885350318471339</v>
      </c>
      <c r="AO550" s="11">
        <v>11</v>
      </c>
      <c r="AP550" s="11">
        <v>13.95</v>
      </c>
      <c r="AQ550" s="11">
        <v>30.66</v>
      </c>
      <c r="AR550" s="11">
        <v>13.95</v>
      </c>
      <c r="AS550" s="11">
        <v>20.88</v>
      </c>
      <c r="AT550" s="346">
        <v>0.67</v>
      </c>
      <c r="AU550" s="11">
        <v>0.67</v>
      </c>
      <c r="AV550" s="11"/>
      <c r="AW550" s="16">
        <f t="shared" si="74"/>
        <v>0</v>
      </c>
      <c r="AX550" s="16"/>
      <c r="AY550" s="355">
        <f t="shared" si="75"/>
        <v>4.4426751592356686</v>
      </c>
    </row>
    <row r="551" spans="2:51" x14ac:dyDescent="0.25">
      <c r="B551" s="16">
        <v>370</v>
      </c>
      <c r="C551" s="16">
        <v>22.97</v>
      </c>
      <c r="D551" s="16">
        <v>61.04</v>
      </c>
      <c r="E551" s="16">
        <v>18.46</v>
      </c>
      <c r="F551" s="16">
        <v>29.43</v>
      </c>
      <c r="G551" s="2">
        <v>0.61</v>
      </c>
      <c r="H551" s="16">
        <v>0.63</v>
      </c>
      <c r="I551" s="16"/>
      <c r="J551" s="16">
        <f t="shared" si="76"/>
        <v>2.0000000000000018E-2</v>
      </c>
      <c r="K551" s="16"/>
      <c r="L551" s="355">
        <f t="shared" si="77"/>
        <v>5.8789808917197455</v>
      </c>
      <c r="O551" s="11">
        <v>306</v>
      </c>
      <c r="P551" s="11">
        <v>4.42</v>
      </c>
      <c r="Q551" s="11">
        <v>18.5</v>
      </c>
      <c r="R551" s="11">
        <v>7.72</v>
      </c>
      <c r="S551" s="11">
        <v>15.98</v>
      </c>
      <c r="T551" s="346">
        <v>0.49</v>
      </c>
      <c r="U551" s="11">
        <v>0.48</v>
      </c>
      <c r="W551" s="16">
        <f t="shared" si="78"/>
        <v>-1.0000000000000009E-2</v>
      </c>
      <c r="X551" s="16"/>
      <c r="Y551" s="355">
        <f t="shared" si="79"/>
        <v>2.4585987261146496</v>
      </c>
      <c r="AB551" s="11">
        <v>126</v>
      </c>
      <c r="AC551" s="11">
        <v>16.04</v>
      </c>
      <c r="AD551" s="11">
        <v>47.09</v>
      </c>
      <c r="AE551" s="11">
        <v>16.940000000000001</v>
      </c>
      <c r="AF551" s="11">
        <v>26.8</v>
      </c>
      <c r="AG551" s="346">
        <v>0.57999999999999996</v>
      </c>
      <c r="AH551" s="11">
        <v>0.63</v>
      </c>
      <c r="AJ551" s="16">
        <f t="shared" si="72"/>
        <v>5.0000000000000044E-2</v>
      </c>
      <c r="AK551" s="16"/>
      <c r="AL551" s="355">
        <f t="shared" si="73"/>
        <v>5.3949044585987265</v>
      </c>
      <c r="AO551" s="11">
        <v>182</v>
      </c>
      <c r="AP551" s="11">
        <v>12.12</v>
      </c>
      <c r="AQ551" s="11">
        <v>31.76</v>
      </c>
      <c r="AR551" s="11">
        <v>13.96</v>
      </c>
      <c r="AS551" s="11">
        <v>22.53</v>
      </c>
      <c r="AT551" s="346">
        <v>0.62</v>
      </c>
      <c r="AU551" s="11">
        <v>0.62</v>
      </c>
      <c r="AV551" s="11"/>
      <c r="AW551" s="16">
        <f t="shared" si="74"/>
        <v>0</v>
      </c>
      <c r="AX551" s="16"/>
      <c r="AY551" s="355">
        <f t="shared" si="75"/>
        <v>4.4458598726114653</v>
      </c>
    </row>
    <row r="552" spans="2:51" x14ac:dyDescent="0.25">
      <c r="B552" s="16">
        <v>242</v>
      </c>
      <c r="C552" s="16">
        <v>21.03</v>
      </c>
      <c r="D552" s="16">
        <v>67.12</v>
      </c>
      <c r="E552" s="16">
        <v>18.510000000000002</v>
      </c>
      <c r="F552" s="16">
        <v>31.61</v>
      </c>
      <c r="G552" s="2">
        <v>0.56000000000000005</v>
      </c>
      <c r="H552" s="16">
        <v>0.59</v>
      </c>
      <c r="I552" s="16"/>
      <c r="J552" s="16">
        <f t="shared" si="76"/>
        <v>2.9999999999999916E-2</v>
      </c>
      <c r="K552" s="16"/>
      <c r="L552" s="355">
        <f t="shared" si="77"/>
        <v>5.8949044585987265</v>
      </c>
      <c r="O552" s="11">
        <v>629</v>
      </c>
      <c r="P552" s="11">
        <v>3.93</v>
      </c>
      <c r="Q552" s="11">
        <v>36.979999999999997</v>
      </c>
      <c r="R552" s="11">
        <v>7.72</v>
      </c>
      <c r="S552" s="11">
        <v>24.31</v>
      </c>
      <c r="T552" s="346">
        <v>0.33</v>
      </c>
      <c r="U552" s="11">
        <v>0.32</v>
      </c>
      <c r="W552" s="16">
        <f t="shared" si="78"/>
        <v>-1.0000000000000009E-2</v>
      </c>
      <c r="X552" s="16"/>
      <c r="Y552" s="355">
        <f t="shared" si="79"/>
        <v>2.4585987261146496</v>
      </c>
      <c r="AB552" s="11">
        <v>200</v>
      </c>
      <c r="AC552" s="11">
        <v>18.37</v>
      </c>
      <c r="AD552" s="11">
        <v>67.86</v>
      </c>
      <c r="AE552" s="11">
        <v>17.25</v>
      </c>
      <c r="AF552" s="11">
        <v>34.770000000000003</v>
      </c>
      <c r="AG552" s="346">
        <v>0.52</v>
      </c>
      <c r="AH552" s="11">
        <v>0.5</v>
      </c>
      <c r="AJ552" s="16">
        <f t="shared" si="72"/>
        <v>-2.0000000000000018E-2</v>
      </c>
      <c r="AK552" s="16"/>
      <c r="AL552" s="355">
        <f t="shared" si="73"/>
        <v>5.4936305732484074</v>
      </c>
      <c r="AO552" s="11">
        <v>220</v>
      </c>
      <c r="AP552" s="11">
        <v>10.58</v>
      </c>
      <c r="AQ552" s="11">
        <v>24.38</v>
      </c>
      <c r="AR552" s="11">
        <v>14.02</v>
      </c>
      <c r="AS552" s="11">
        <v>20.37</v>
      </c>
      <c r="AT552" s="346">
        <v>0.66</v>
      </c>
      <c r="AU552" s="11">
        <v>0.69</v>
      </c>
      <c r="AV552" s="11"/>
      <c r="AW552" s="16">
        <f t="shared" si="74"/>
        <v>2.9999999999999916E-2</v>
      </c>
      <c r="AX552" s="16"/>
      <c r="AY552" s="355">
        <f t="shared" si="75"/>
        <v>4.4649681528662422</v>
      </c>
    </row>
    <row r="553" spans="2:51" x14ac:dyDescent="0.25">
      <c r="B553" s="16">
        <v>305</v>
      </c>
      <c r="C553" s="16">
        <v>19.190000000000001</v>
      </c>
      <c r="D553" s="16">
        <v>51.98</v>
      </c>
      <c r="E553" s="16">
        <v>18.55</v>
      </c>
      <c r="F553" s="16">
        <v>28.4</v>
      </c>
      <c r="G553" s="2">
        <v>0.61</v>
      </c>
      <c r="H553" s="16">
        <v>0.65</v>
      </c>
      <c r="I553" s="16"/>
      <c r="J553" s="16">
        <f t="shared" si="76"/>
        <v>4.0000000000000036E-2</v>
      </c>
      <c r="K553" s="16"/>
      <c r="L553" s="355">
        <f t="shared" si="77"/>
        <v>5.9076433121019107</v>
      </c>
      <c r="O553" s="11">
        <v>129</v>
      </c>
      <c r="P553" s="11">
        <v>4.32</v>
      </c>
      <c r="Q553" s="11">
        <v>21.13</v>
      </c>
      <c r="R553" s="11">
        <v>7.73</v>
      </c>
      <c r="S553" s="11">
        <v>17.21</v>
      </c>
      <c r="T553" s="346">
        <v>0.45</v>
      </c>
      <c r="U553" s="11">
        <v>0.45</v>
      </c>
      <c r="W553" s="16">
        <f t="shared" si="78"/>
        <v>0</v>
      </c>
      <c r="X553" s="16"/>
      <c r="Y553" s="355">
        <f t="shared" si="79"/>
        <v>2.4617834394904459</v>
      </c>
      <c r="AB553" s="11">
        <v>86</v>
      </c>
      <c r="AC553" s="11">
        <v>14.3</v>
      </c>
      <c r="AD553" s="11">
        <v>26.81</v>
      </c>
      <c r="AE553" s="11">
        <v>17.36</v>
      </c>
      <c r="AF553" s="11">
        <v>22.3</v>
      </c>
      <c r="AG553" s="346">
        <v>0.73</v>
      </c>
      <c r="AH553" s="11">
        <v>0.78</v>
      </c>
      <c r="AJ553" s="16">
        <f t="shared" si="72"/>
        <v>5.0000000000000044E-2</v>
      </c>
      <c r="AK553" s="16"/>
      <c r="AL553" s="355">
        <f t="shared" si="73"/>
        <v>5.5286624203821653</v>
      </c>
      <c r="AO553" s="11">
        <v>209</v>
      </c>
      <c r="AP553" s="11">
        <v>13.13</v>
      </c>
      <c r="AQ553" s="11">
        <v>28.52</v>
      </c>
      <c r="AR553" s="11">
        <v>14.04</v>
      </c>
      <c r="AS553" s="11">
        <v>20.6</v>
      </c>
      <c r="AT553" s="346">
        <v>0.68</v>
      </c>
      <c r="AU553" s="11">
        <v>0.68</v>
      </c>
      <c r="AV553" s="11"/>
      <c r="AW553" s="16">
        <f t="shared" si="74"/>
        <v>0</v>
      </c>
      <c r="AX553" s="16"/>
      <c r="AY553" s="355">
        <f t="shared" si="75"/>
        <v>4.4713375796178338</v>
      </c>
    </row>
    <row r="554" spans="2:51" x14ac:dyDescent="0.25">
      <c r="B554" s="16">
        <v>183</v>
      </c>
      <c r="C554" s="16">
        <v>20.11</v>
      </c>
      <c r="D554" s="16">
        <v>66.53</v>
      </c>
      <c r="E554" s="16">
        <v>18.559999999999999</v>
      </c>
      <c r="F554" s="16">
        <v>32.86</v>
      </c>
      <c r="G554" s="2">
        <v>0.55000000000000004</v>
      </c>
      <c r="H554" s="16">
        <v>0.56000000000000005</v>
      </c>
      <c r="I554" s="16"/>
      <c r="J554" s="16">
        <f t="shared" si="76"/>
        <v>1.0000000000000009E-2</v>
      </c>
      <c r="K554" s="16"/>
      <c r="L554" s="355">
        <f t="shared" si="77"/>
        <v>5.9108280254777066</v>
      </c>
      <c r="O554" s="11">
        <v>559</v>
      </c>
      <c r="P554" s="11">
        <v>3.35</v>
      </c>
      <c r="Q554" s="11">
        <v>25.33</v>
      </c>
      <c r="R554" s="11">
        <v>7.78</v>
      </c>
      <c r="S554" s="11">
        <v>19.73</v>
      </c>
      <c r="T554" s="346">
        <v>0.36</v>
      </c>
      <c r="U554" s="11">
        <v>0.39</v>
      </c>
      <c r="W554" s="16">
        <f t="shared" si="78"/>
        <v>3.0000000000000027E-2</v>
      </c>
      <c r="X554" s="16"/>
      <c r="Y554" s="355">
        <f t="shared" si="79"/>
        <v>2.4777070063694269</v>
      </c>
      <c r="AB554" s="11">
        <v>41</v>
      </c>
      <c r="AC554" s="11">
        <v>16.96</v>
      </c>
      <c r="AD554" s="11">
        <v>57.21</v>
      </c>
      <c r="AE554" s="11">
        <v>17.39</v>
      </c>
      <c r="AF554" s="11">
        <v>29.65</v>
      </c>
      <c r="AG554" s="346">
        <v>0.54</v>
      </c>
      <c r="AH554" s="11">
        <v>0.59</v>
      </c>
      <c r="AJ554" s="16">
        <f t="shared" si="72"/>
        <v>4.9999999999999933E-2</v>
      </c>
      <c r="AK554" s="16"/>
      <c r="AL554" s="355">
        <f t="shared" si="73"/>
        <v>5.5382165605095537</v>
      </c>
      <c r="AO554" s="11">
        <v>193</v>
      </c>
      <c r="AP554" s="11">
        <v>12.08</v>
      </c>
      <c r="AQ554" s="11">
        <v>33.090000000000003</v>
      </c>
      <c r="AR554" s="11">
        <v>14.17</v>
      </c>
      <c r="AS554" s="11">
        <v>23.14</v>
      </c>
      <c r="AT554" s="346">
        <v>0.6</v>
      </c>
      <c r="AU554" s="11">
        <v>0.61</v>
      </c>
      <c r="AV554" s="11"/>
      <c r="AW554" s="16">
        <f t="shared" si="74"/>
        <v>1.0000000000000009E-2</v>
      </c>
      <c r="AX554" s="16"/>
      <c r="AY554" s="355">
        <f t="shared" si="75"/>
        <v>4.5127388535031843</v>
      </c>
    </row>
    <row r="555" spans="2:51" x14ac:dyDescent="0.25">
      <c r="B555" s="16">
        <v>530</v>
      </c>
      <c r="C555" s="16">
        <v>22.43</v>
      </c>
      <c r="D555" s="16">
        <v>59.76</v>
      </c>
      <c r="E555" s="16">
        <v>18.57</v>
      </c>
      <c r="F555" s="16">
        <v>29.39</v>
      </c>
      <c r="G555" s="2">
        <v>0.61</v>
      </c>
      <c r="H555" s="16">
        <v>0.63</v>
      </c>
      <c r="I555" s="16"/>
      <c r="J555" s="16">
        <f t="shared" si="76"/>
        <v>2.0000000000000018E-2</v>
      </c>
      <c r="K555" s="16"/>
      <c r="L555" s="355">
        <f t="shared" si="77"/>
        <v>5.9140127388535033</v>
      </c>
      <c r="O555" s="11">
        <v>47</v>
      </c>
      <c r="P555" s="11">
        <v>3.79</v>
      </c>
      <c r="Q555" s="11">
        <v>31.5</v>
      </c>
      <c r="R555" s="11">
        <v>7.85</v>
      </c>
      <c r="S555" s="11">
        <v>21.29</v>
      </c>
      <c r="T555" s="346">
        <v>0.35</v>
      </c>
      <c r="U555" s="11">
        <v>0.37</v>
      </c>
      <c r="W555" s="16">
        <f t="shared" si="78"/>
        <v>2.0000000000000018E-2</v>
      </c>
      <c r="X555" s="16"/>
      <c r="Y555" s="355">
        <f t="shared" si="79"/>
        <v>2.5</v>
      </c>
      <c r="AB555" s="11">
        <v>342</v>
      </c>
      <c r="AC555" s="11">
        <v>18.73</v>
      </c>
      <c r="AD555" s="11">
        <v>38.97</v>
      </c>
      <c r="AE555" s="11">
        <v>17.59</v>
      </c>
      <c r="AF555" s="11">
        <v>24.47</v>
      </c>
      <c r="AG555" s="346">
        <v>0.69</v>
      </c>
      <c r="AH555" s="11">
        <v>0.72</v>
      </c>
      <c r="AJ555" s="16">
        <f t="shared" si="72"/>
        <v>3.0000000000000027E-2</v>
      </c>
      <c r="AK555" s="16"/>
      <c r="AL555" s="355">
        <f t="shared" si="73"/>
        <v>5.6019108280254777</v>
      </c>
      <c r="AO555" s="11">
        <v>74</v>
      </c>
      <c r="AP555" s="11">
        <v>12.26</v>
      </c>
      <c r="AQ555" s="11">
        <v>41.96</v>
      </c>
      <c r="AR555" s="11">
        <v>14.43</v>
      </c>
      <c r="AS555" s="11">
        <v>27.19</v>
      </c>
      <c r="AT555" s="346">
        <v>0.54</v>
      </c>
      <c r="AU555" s="11">
        <v>0.53</v>
      </c>
      <c r="AV555" s="11"/>
      <c r="AW555" s="16">
        <f t="shared" si="74"/>
        <v>-1.0000000000000009E-2</v>
      </c>
      <c r="AX555" s="16"/>
      <c r="AY555" s="355">
        <f t="shared" si="75"/>
        <v>4.5955414012738851</v>
      </c>
    </row>
    <row r="556" spans="2:51" x14ac:dyDescent="0.25">
      <c r="B556" s="16">
        <v>68</v>
      </c>
      <c r="C556" s="21">
        <v>21.453342906664361</v>
      </c>
      <c r="D556" s="21">
        <v>75.564651129226704</v>
      </c>
      <c r="E556" s="21">
        <v>18.718718718718719</v>
      </c>
      <c r="F556" s="21">
        <v>34.582934582934584</v>
      </c>
      <c r="G556" s="2">
        <v>0.53</v>
      </c>
      <c r="H556" s="16">
        <v>0.54</v>
      </c>
      <c r="I556" s="16"/>
      <c r="J556" s="16">
        <f t="shared" si="76"/>
        <v>1.0000000000000009E-2</v>
      </c>
      <c r="K556" s="16"/>
      <c r="L556" s="355">
        <f t="shared" si="77"/>
        <v>5.9613753881269806</v>
      </c>
      <c r="O556" s="11">
        <v>438</v>
      </c>
      <c r="P556" s="11">
        <v>4.3099999999999996</v>
      </c>
      <c r="Q556" s="11">
        <v>41.39</v>
      </c>
      <c r="R556" s="11">
        <v>7.85</v>
      </c>
      <c r="S556" s="11">
        <v>24.71</v>
      </c>
      <c r="T556" s="346">
        <v>0.32</v>
      </c>
      <c r="U556" s="11">
        <v>0.32</v>
      </c>
      <c r="W556" s="16">
        <f t="shared" si="78"/>
        <v>0</v>
      </c>
      <c r="X556" s="16"/>
      <c r="Y556" s="355">
        <f t="shared" si="79"/>
        <v>2.5</v>
      </c>
      <c r="AB556" s="11">
        <v>341</v>
      </c>
      <c r="AC556" s="11">
        <v>18.53</v>
      </c>
      <c r="AD556" s="11">
        <v>48.46</v>
      </c>
      <c r="AE556" s="11">
        <v>17.61</v>
      </c>
      <c r="AF556" s="11">
        <v>26.94</v>
      </c>
      <c r="AG556" s="346">
        <v>0.62</v>
      </c>
      <c r="AH556" s="11">
        <v>0.65</v>
      </c>
      <c r="AJ556" s="16">
        <f t="shared" ref="AJ556:AJ619" si="80">AH556-AG556</f>
        <v>3.0000000000000027E-2</v>
      </c>
      <c r="AK556" s="16"/>
      <c r="AL556" s="355">
        <f t="shared" ref="AL556:AL619" si="81">AE556/3.14</f>
        <v>5.6082802547770694</v>
      </c>
      <c r="AO556" s="11">
        <v>248</v>
      </c>
      <c r="AP556" s="11">
        <v>13.39</v>
      </c>
      <c r="AQ556" s="11">
        <v>26.57</v>
      </c>
      <c r="AR556" s="11">
        <v>14.53</v>
      </c>
      <c r="AS556" s="11">
        <v>20.32</v>
      </c>
      <c r="AT556" s="346">
        <v>0.71</v>
      </c>
      <c r="AU556" s="11">
        <v>0.72</v>
      </c>
      <c r="AV556" s="11"/>
      <c r="AW556" s="16">
        <f t="shared" si="74"/>
        <v>1.0000000000000009E-2</v>
      </c>
      <c r="AX556" s="16"/>
      <c r="AY556" s="355">
        <f t="shared" si="75"/>
        <v>4.6273885350318471</v>
      </c>
    </row>
    <row r="557" spans="2:51" x14ac:dyDescent="0.25">
      <c r="B557" s="16">
        <v>253</v>
      </c>
      <c r="C557" s="16">
        <v>20.88</v>
      </c>
      <c r="D557" s="16">
        <v>69.19</v>
      </c>
      <c r="E557" s="16">
        <v>18.760000000000002</v>
      </c>
      <c r="F557" s="16">
        <v>32.340000000000003</v>
      </c>
      <c r="G557" s="2">
        <v>0.55000000000000004</v>
      </c>
      <c r="H557" s="16">
        <v>0.57999999999999996</v>
      </c>
      <c r="I557" s="16"/>
      <c r="J557" s="16">
        <f t="shared" si="76"/>
        <v>2.9999999999999916E-2</v>
      </c>
      <c r="K557" s="16"/>
      <c r="L557" s="355">
        <f t="shared" si="77"/>
        <v>5.9745222929936306</v>
      </c>
      <c r="O557" s="11">
        <v>403</v>
      </c>
      <c r="P557" s="11">
        <v>4.24</v>
      </c>
      <c r="Q557" s="11">
        <v>45.64</v>
      </c>
      <c r="R557" s="11">
        <v>7.88</v>
      </c>
      <c r="S557" s="11">
        <v>25.37</v>
      </c>
      <c r="T557" s="346">
        <v>0.3</v>
      </c>
      <c r="U557" s="11">
        <v>0.31</v>
      </c>
      <c r="W557" s="16">
        <f t="shared" si="78"/>
        <v>1.0000000000000009E-2</v>
      </c>
      <c r="X557" s="16"/>
      <c r="Y557" s="355">
        <f t="shared" si="79"/>
        <v>2.5095541401273884</v>
      </c>
      <c r="AB557" s="11">
        <v>265</v>
      </c>
      <c r="AC557" s="11">
        <v>17.47</v>
      </c>
      <c r="AD557" s="11">
        <v>62.51</v>
      </c>
      <c r="AE557" s="11">
        <v>17.670000000000002</v>
      </c>
      <c r="AF557" s="11">
        <v>33.04</v>
      </c>
      <c r="AG557" s="346">
        <v>0.53</v>
      </c>
      <c r="AH557" s="11">
        <v>0.53</v>
      </c>
      <c r="AJ557" s="16">
        <f t="shared" si="80"/>
        <v>0</v>
      </c>
      <c r="AK557" s="16"/>
      <c r="AL557" s="355">
        <f t="shared" si="81"/>
        <v>5.6273885350318471</v>
      </c>
      <c r="AO557" s="11">
        <v>120</v>
      </c>
      <c r="AP557" s="11">
        <v>13.12</v>
      </c>
      <c r="AQ557" s="11">
        <v>29.68</v>
      </c>
      <c r="AR557" s="11">
        <v>14.73</v>
      </c>
      <c r="AS557" s="11">
        <v>21.43</v>
      </c>
      <c r="AT557" s="346">
        <v>0.66</v>
      </c>
      <c r="AU557" s="11">
        <v>0.69</v>
      </c>
      <c r="AV557" s="11"/>
      <c r="AW557" s="16">
        <f t="shared" si="74"/>
        <v>2.9999999999999916E-2</v>
      </c>
      <c r="AX557" s="16"/>
      <c r="AY557" s="355">
        <f t="shared" si="75"/>
        <v>4.6910828025477702</v>
      </c>
    </row>
    <row r="558" spans="2:51" x14ac:dyDescent="0.25">
      <c r="B558" s="16">
        <v>342</v>
      </c>
      <c r="C558" s="16">
        <v>19.55</v>
      </c>
      <c r="D558" s="16">
        <v>62.15</v>
      </c>
      <c r="E558" s="16">
        <v>18.82</v>
      </c>
      <c r="F558" s="16">
        <v>31.29</v>
      </c>
      <c r="G558" s="2">
        <v>0.56000000000000005</v>
      </c>
      <c r="H558" s="16">
        <v>0.6</v>
      </c>
      <c r="I558" s="16"/>
      <c r="J558" s="16">
        <f t="shared" si="76"/>
        <v>3.9999999999999925E-2</v>
      </c>
      <c r="K558" s="16"/>
      <c r="L558" s="355">
        <f t="shared" si="77"/>
        <v>5.9936305732484074</v>
      </c>
      <c r="O558" s="11">
        <v>569</v>
      </c>
      <c r="P558" s="11">
        <v>3.76</v>
      </c>
      <c r="Q558" s="11">
        <v>36.31</v>
      </c>
      <c r="R558" s="11">
        <v>7.9</v>
      </c>
      <c r="S558" s="11">
        <v>22.67</v>
      </c>
      <c r="T558" s="346">
        <v>0.32</v>
      </c>
      <c r="U558" s="11">
        <v>0.35</v>
      </c>
      <c r="W558" s="16">
        <f t="shared" si="78"/>
        <v>2.9999999999999971E-2</v>
      </c>
      <c r="X558" s="16"/>
      <c r="Y558" s="355">
        <f t="shared" si="79"/>
        <v>2.515923566878981</v>
      </c>
      <c r="AB558" s="11">
        <v>12</v>
      </c>
      <c r="AC558" s="11">
        <v>17.79</v>
      </c>
      <c r="AD558" s="11">
        <v>49.99</v>
      </c>
      <c r="AE558" s="11">
        <v>17.7</v>
      </c>
      <c r="AF558" s="11">
        <v>27.36</v>
      </c>
      <c r="AG558" s="346">
        <v>0.6</v>
      </c>
      <c r="AH558" s="11">
        <v>0.65</v>
      </c>
      <c r="AJ558" s="16">
        <f t="shared" si="80"/>
        <v>5.0000000000000044E-2</v>
      </c>
      <c r="AK558" s="16"/>
      <c r="AL558" s="355">
        <f t="shared" si="81"/>
        <v>5.6369426751592355</v>
      </c>
      <c r="AO558" s="11">
        <v>260</v>
      </c>
      <c r="AP558" s="11">
        <v>10.210000000000001</v>
      </c>
      <c r="AQ558" s="11">
        <v>32.659999999999997</v>
      </c>
      <c r="AR558" s="11">
        <v>14.74</v>
      </c>
      <c r="AS558" s="11">
        <v>24.31</v>
      </c>
      <c r="AT558" s="346">
        <v>0.56000000000000005</v>
      </c>
      <c r="AU558" s="11">
        <v>0.61</v>
      </c>
      <c r="AV558" s="11"/>
      <c r="AW558" s="16">
        <f t="shared" ref="AW558:AW611" si="82">AU558-AT558</f>
        <v>4.9999999999999933E-2</v>
      </c>
      <c r="AX558" s="16"/>
      <c r="AY558" s="355">
        <f t="shared" ref="AY558:AY611" si="83">AR558/3.14</f>
        <v>4.6942675159235669</v>
      </c>
    </row>
    <row r="559" spans="2:51" x14ac:dyDescent="0.25">
      <c r="B559" s="16">
        <v>415</v>
      </c>
      <c r="C559" s="16">
        <v>20.84</v>
      </c>
      <c r="D559" s="16">
        <v>65.959999999999994</v>
      </c>
      <c r="E559" s="16">
        <v>18.850000000000001</v>
      </c>
      <c r="F559" s="16">
        <v>33.1</v>
      </c>
      <c r="G559" s="2">
        <v>0.56000000000000005</v>
      </c>
      <c r="H559" s="16">
        <v>0.56999999999999995</v>
      </c>
      <c r="I559" s="16"/>
      <c r="J559" s="16">
        <f t="shared" si="76"/>
        <v>9.9999999999998979E-3</v>
      </c>
      <c r="K559" s="16"/>
      <c r="L559" s="355">
        <f t="shared" si="77"/>
        <v>6.0031847133757967</v>
      </c>
      <c r="O559" s="11">
        <v>425</v>
      </c>
      <c r="P559" s="11">
        <v>4.3600000000000003</v>
      </c>
      <c r="Q559" s="11">
        <v>23.12</v>
      </c>
      <c r="R559" s="11">
        <v>7.94</v>
      </c>
      <c r="S559" s="11">
        <v>18.350000000000001</v>
      </c>
      <c r="T559" s="346">
        <v>0.43</v>
      </c>
      <c r="U559" s="11">
        <v>0.43</v>
      </c>
      <c r="W559" s="16">
        <f t="shared" si="78"/>
        <v>0</v>
      </c>
      <c r="X559" s="16"/>
      <c r="Y559" s="355">
        <f t="shared" si="79"/>
        <v>2.5286624203821657</v>
      </c>
      <c r="AB559" s="11">
        <v>330</v>
      </c>
      <c r="AC559" s="11">
        <v>18.11</v>
      </c>
      <c r="AD559" s="11">
        <v>32.520000000000003</v>
      </c>
      <c r="AE559" s="11">
        <v>17.809999999999999</v>
      </c>
      <c r="AF559" s="11">
        <v>23.21</v>
      </c>
      <c r="AG559" s="346">
        <v>0.75</v>
      </c>
      <c r="AH559" s="11">
        <v>0.77</v>
      </c>
      <c r="AJ559" s="16">
        <f t="shared" si="80"/>
        <v>2.0000000000000018E-2</v>
      </c>
      <c r="AK559" s="16"/>
      <c r="AL559" s="355">
        <f t="shared" si="81"/>
        <v>5.6719745222929934</v>
      </c>
      <c r="AO559" s="11">
        <v>56</v>
      </c>
      <c r="AP559" s="11">
        <v>14.64</v>
      </c>
      <c r="AQ559" s="11">
        <v>35.5</v>
      </c>
      <c r="AR559" s="11">
        <v>14.98</v>
      </c>
      <c r="AS559" s="11">
        <v>23.11</v>
      </c>
      <c r="AT559" s="346">
        <v>0.64</v>
      </c>
      <c r="AU559" s="11">
        <v>0.65</v>
      </c>
      <c r="AV559" s="11"/>
      <c r="AW559" s="16">
        <f t="shared" si="82"/>
        <v>1.0000000000000009E-2</v>
      </c>
      <c r="AX559" s="16"/>
      <c r="AY559" s="355">
        <f t="shared" si="83"/>
        <v>4.7707006369426752</v>
      </c>
    </row>
    <row r="560" spans="2:51" x14ac:dyDescent="0.25">
      <c r="B560" s="16">
        <v>524</v>
      </c>
      <c r="C560" s="16">
        <v>21.33</v>
      </c>
      <c r="D560" s="16">
        <v>56.41</v>
      </c>
      <c r="E560" s="16">
        <v>18.86</v>
      </c>
      <c r="F560" s="16">
        <v>28.41</v>
      </c>
      <c r="G560" s="2">
        <v>0.61</v>
      </c>
      <c r="H560" s="16">
        <v>0.66</v>
      </c>
      <c r="I560" s="16"/>
      <c r="J560" s="16">
        <f t="shared" si="76"/>
        <v>5.0000000000000044E-2</v>
      </c>
      <c r="K560" s="16"/>
      <c r="L560" s="355">
        <f t="shared" si="77"/>
        <v>6.0063694267515917</v>
      </c>
      <c r="O560" s="11">
        <v>39</v>
      </c>
      <c r="P560" s="11">
        <v>4.17</v>
      </c>
      <c r="Q560" s="11">
        <v>24.15</v>
      </c>
      <c r="R560" s="11">
        <v>8</v>
      </c>
      <c r="S560" s="11">
        <v>18.690000000000001</v>
      </c>
      <c r="T560" s="346">
        <v>0.42</v>
      </c>
      <c r="U560" s="11">
        <v>0.43</v>
      </c>
      <c r="W560" s="16">
        <f t="shared" si="78"/>
        <v>1.0000000000000009E-2</v>
      </c>
      <c r="X560" s="16"/>
      <c r="Y560" s="355">
        <f t="shared" si="79"/>
        <v>2.5477707006369426</v>
      </c>
      <c r="AB560" s="11">
        <v>84</v>
      </c>
      <c r="AC560" s="11">
        <v>20.36</v>
      </c>
      <c r="AD560" s="11">
        <v>58.93</v>
      </c>
      <c r="AE560" s="11">
        <v>17.87</v>
      </c>
      <c r="AF560" s="11">
        <v>30.56</v>
      </c>
      <c r="AG560" s="346">
        <v>0.59</v>
      </c>
      <c r="AH560" s="11">
        <v>0.57999999999999996</v>
      </c>
      <c r="AJ560" s="16">
        <f t="shared" si="80"/>
        <v>-1.0000000000000009E-2</v>
      </c>
      <c r="AK560" s="16"/>
      <c r="AL560" s="355">
        <f t="shared" si="81"/>
        <v>5.6910828025477711</v>
      </c>
      <c r="AO560" s="11">
        <v>228</v>
      </c>
      <c r="AP560" s="11">
        <v>12.29</v>
      </c>
      <c r="AQ560" s="11">
        <v>30.48</v>
      </c>
      <c r="AR560" s="11">
        <v>15.05</v>
      </c>
      <c r="AS560" s="11">
        <v>23.78</v>
      </c>
      <c r="AT560" s="346">
        <v>0.64</v>
      </c>
      <c r="AU560" s="11">
        <v>0.63</v>
      </c>
      <c r="AV560" s="11"/>
      <c r="AW560" s="16">
        <f t="shared" si="82"/>
        <v>-1.0000000000000009E-2</v>
      </c>
      <c r="AX560" s="16"/>
      <c r="AY560" s="355">
        <f t="shared" si="83"/>
        <v>4.7929936305732488</v>
      </c>
    </row>
    <row r="561" spans="2:51" x14ac:dyDescent="0.25">
      <c r="B561" s="16">
        <v>219</v>
      </c>
      <c r="C561" s="16">
        <v>24.14</v>
      </c>
      <c r="D561" s="16">
        <v>66.239999999999995</v>
      </c>
      <c r="E561" s="16">
        <v>18.87</v>
      </c>
      <c r="F561" s="16">
        <v>31.98</v>
      </c>
      <c r="G561" s="2">
        <v>0.6</v>
      </c>
      <c r="H561" s="16">
        <v>0.59</v>
      </c>
      <c r="I561" s="16"/>
      <c r="J561" s="16">
        <f t="shared" si="76"/>
        <v>-1.0000000000000009E-2</v>
      </c>
      <c r="K561" s="16"/>
      <c r="L561" s="355">
        <f t="shared" si="77"/>
        <v>6.0095541401273884</v>
      </c>
      <c r="O561" s="11">
        <v>374</v>
      </c>
      <c r="P561" s="11">
        <v>3.61</v>
      </c>
      <c r="Q561" s="11">
        <v>19.54</v>
      </c>
      <c r="R561" s="11">
        <v>8.0299999999999994</v>
      </c>
      <c r="S561" s="11">
        <v>16.63</v>
      </c>
      <c r="T561" s="346">
        <v>0.43</v>
      </c>
      <c r="U561" s="11">
        <v>0.48</v>
      </c>
      <c r="W561" s="16">
        <f t="shared" si="78"/>
        <v>4.9999999999999989E-2</v>
      </c>
      <c r="X561" s="16"/>
      <c r="Y561" s="355">
        <f t="shared" si="79"/>
        <v>2.557324840764331</v>
      </c>
      <c r="AB561" s="11">
        <v>93</v>
      </c>
      <c r="AC561" s="11">
        <v>20.8</v>
      </c>
      <c r="AD561" s="11">
        <v>56.51</v>
      </c>
      <c r="AE561" s="11">
        <v>17.87</v>
      </c>
      <c r="AF561" s="11">
        <v>30.43</v>
      </c>
      <c r="AG561" s="346">
        <v>0.61</v>
      </c>
      <c r="AH561" s="11">
        <v>0.59</v>
      </c>
      <c r="AJ561" s="16">
        <f t="shared" si="80"/>
        <v>-2.0000000000000018E-2</v>
      </c>
      <c r="AK561" s="16"/>
      <c r="AL561" s="355">
        <f t="shared" si="81"/>
        <v>5.6910828025477711</v>
      </c>
      <c r="AO561" s="11">
        <v>167</v>
      </c>
      <c r="AP561" s="11">
        <v>13.07</v>
      </c>
      <c r="AQ561" s="11">
        <v>28.75</v>
      </c>
      <c r="AR561" s="11">
        <v>15.25</v>
      </c>
      <c r="AS561" s="11">
        <v>21.75</v>
      </c>
      <c r="AT561" s="346">
        <v>0.67</v>
      </c>
      <c r="AU561" s="11">
        <v>0.7</v>
      </c>
      <c r="AV561" s="11"/>
      <c r="AW561" s="16">
        <f t="shared" si="82"/>
        <v>2.9999999999999916E-2</v>
      </c>
      <c r="AX561" s="16"/>
      <c r="AY561" s="355">
        <f t="shared" si="83"/>
        <v>4.8566878980891719</v>
      </c>
    </row>
    <row r="562" spans="2:51" x14ac:dyDescent="0.25">
      <c r="B562" s="16">
        <v>397</v>
      </c>
      <c r="C562" s="16">
        <v>20.21</v>
      </c>
      <c r="D562" s="16">
        <v>63.3</v>
      </c>
      <c r="E562" s="16">
        <v>18.87</v>
      </c>
      <c r="F562" s="16">
        <v>31.19</v>
      </c>
      <c r="G562" s="2">
        <v>0.56999999999999995</v>
      </c>
      <c r="H562" s="16">
        <v>0.61</v>
      </c>
      <c r="I562" s="16"/>
      <c r="J562" s="16">
        <f t="shared" si="76"/>
        <v>4.0000000000000036E-2</v>
      </c>
      <c r="K562" s="16"/>
      <c r="L562" s="355">
        <f t="shared" si="77"/>
        <v>6.0095541401273884</v>
      </c>
      <c r="O562" s="11">
        <v>323</v>
      </c>
      <c r="P562" s="11">
        <v>3.69</v>
      </c>
      <c r="Q562" s="11">
        <v>27.84</v>
      </c>
      <c r="R562" s="11">
        <v>8.06</v>
      </c>
      <c r="S562" s="11">
        <v>20.56</v>
      </c>
      <c r="T562" s="346">
        <v>0.36</v>
      </c>
      <c r="U562" s="11">
        <v>0.39</v>
      </c>
      <c r="W562" s="16">
        <f t="shared" si="78"/>
        <v>3.0000000000000027E-2</v>
      </c>
      <c r="X562" s="16"/>
      <c r="Y562" s="355">
        <f t="shared" si="79"/>
        <v>2.5668789808917198</v>
      </c>
      <c r="AB562" s="11">
        <v>258</v>
      </c>
      <c r="AC562" s="11">
        <v>17.100000000000001</v>
      </c>
      <c r="AD562" s="11">
        <v>51.84</v>
      </c>
      <c r="AE562" s="11">
        <v>18.149999999999999</v>
      </c>
      <c r="AF562" s="11">
        <v>30.12</v>
      </c>
      <c r="AG562" s="346">
        <v>0.56999999999999995</v>
      </c>
      <c r="AH562" s="11">
        <v>0.6</v>
      </c>
      <c r="AJ562" s="16">
        <f t="shared" si="80"/>
        <v>3.0000000000000027E-2</v>
      </c>
      <c r="AK562" s="16"/>
      <c r="AL562" s="355">
        <f t="shared" si="81"/>
        <v>5.7802547770700627</v>
      </c>
      <c r="AO562" s="11">
        <v>196</v>
      </c>
      <c r="AP562" s="11">
        <v>15.38</v>
      </c>
      <c r="AQ562" s="11">
        <v>37.93</v>
      </c>
      <c r="AR562" s="11">
        <v>15.26</v>
      </c>
      <c r="AS562" s="11">
        <v>24.09</v>
      </c>
      <c r="AT562" s="346">
        <v>0.64</v>
      </c>
      <c r="AU562" s="11">
        <v>0.63</v>
      </c>
      <c r="AV562" s="11"/>
      <c r="AW562" s="16">
        <f t="shared" si="82"/>
        <v>-1.0000000000000009E-2</v>
      </c>
      <c r="AX562" s="16"/>
      <c r="AY562" s="355">
        <f t="shared" si="83"/>
        <v>4.8598726114649677</v>
      </c>
    </row>
    <row r="563" spans="2:51" x14ac:dyDescent="0.25">
      <c r="B563" s="16">
        <v>180</v>
      </c>
      <c r="C563" s="16">
        <v>22.66</v>
      </c>
      <c r="D563" s="16">
        <v>59.46</v>
      </c>
      <c r="E563" s="16">
        <v>18.91</v>
      </c>
      <c r="F563" s="16">
        <v>29.39</v>
      </c>
      <c r="G563" s="2">
        <v>0.62</v>
      </c>
      <c r="H563" s="16">
        <v>0.64</v>
      </c>
      <c r="I563" s="16"/>
      <c r="J563" s="16">
        <f t="shared" si="76"/>
        <v>2.0000000000000018E-2</v>
      </c>
      <c r="K563" s="16"/>
      <c r="L563" s="355">
        <f t="shared" si="77"/>
        <v>6.0222929936305727</v>
      </c>
      <c r="O563" s="11">
        <v>189</v>
      </c>
      <c r="P563" s="11">
        <v>4.0199999999999996</v>
      </c>
      <c r="Q563" s="11">
        <v>19.77</v>
      </c>
      <c r="R563" s="11">
        <v>8.07</v>
      </c>
      <c r="S563" s="11">
        <v>16.8</v>
      </c>
      <c r="T563" s="346">
        <v>0.45</v>
      </c>
      <c r="U563" s="11">
        <v>0.48</v>
      </c>
      <c r="W563" s="16">
        <f t="shared" si="78"/>
        <v>2.9999999999999971E-2</v>
      </c>
      <c r="X563" s="16"/>
      <c r="Y563" s="355">
        <f t="shared" si="79"/>
        <v>2.5700636942675161</v>
      </c>
      <c r="AB563" s="11">
        <v>353</v>
      </c>
      <c r="AC563" s="11">
        <v>19.489999999999998</v>
      </c>
      <c r="AD563" s="11">
        <v>60.68</v>
      </c>
      <c r="AE563" s="11">
        <v>18.18</v>
      </c>
      <c r="AF563" s="11">
        <v>32.15</v>
      </c>
      <c r="AG563" s="346">
        <v>0.56999999999999995</v>
      </c>
      <c r="AH563" s="11">
        <v>0.56999999999999995</v>
      </c>
      <c r="AJ563" s="16">
        <f t="shared" si="80"/>
        <v>0</v>
      </c>
      <c r="AK563" s="16"/>
      <c r="AL563" s="355">
        <f t="shared" si="81"/>
        <v>5.7898089171974521</v>
      </c>
      <c r="AO563" s="11">
        <v>132</v>
      </c>
      <c r="AP563" s="11">
        <v>16.18</v>
      </c>
      <c r="AQ563" s="11">
        <v>31.77</v>
      </c>
      <c r="AR563" s="11">
        <v>15.39</v>
      </c>
      <c r="AS563" s="11">
        <v>21.55</v>
      </c>
      <c r="AT563" s="346">
        <v>0.71</v>
      </c>
      <c r="AU563" s="11">
        <v>0.71</v>
      </c>
      <c r="AV563" s="11"/>
      <c r="AW563" s="16">
        <f t="shared" si="82"/>
        <v>0</v>
      </c>
      <c r="AX563" s="16"/>
      <c r="AY563" s="355">
        <f t="shared" si="83"/>
        <v>4.9012738853503182</v>
      </c>
    </row>
    <row r="564" spans="2:51" x14ac:dyDescent="0.25">
      <c r="B564" s="16">
        <v>302</v>
      </c>
      <c r="C564" s="16">
        <v>23.58</v>
      </c>
      <c r="D564" s="16">
        <v>57.84</v>
      </c>
      <c r="E564" s="16">
        <v>18.920000000000002</v>
      </c>
      <c r="F564" s="16">
        <v>28.86</v>
      </c>
      <c r="G564" s="2">
        <v>0.64</v>
      </c>
      <c r="H564" s="16">
        <v>0.66</v>
      </c>
      <c r="I564" s="16"/>
      <c r="J564" s="16">
        <f t="shared" si="76"/>
        <v>2.0000000000000018E-2</v>
      </c>
      <c r="K564" s="16"/>
      <c r="L564" s="355">
        <f t="shared" si="77"/>
        <v>6.0254777070063694</v>
      </c>
      <c r="O564" s="11">
        <v>498</v>
      </c>
      <c r="P564" s="11">
        <v>4.7300000000000004</v>
      </c>
      <c r="Q564" s="11">
        <v>20.99</v>
      </c>
      <c r="R564" s="11">
        <v>8.1</v>
      </c>
      <c r="S564" s="11">
        <v>17.190000000000001</v>
      </c>
      <c r="T564" s="346">
        <v>0.47</v>
      </c>
      <c r="U564" s="11">
        <v>0.47</v>
      </c>
      <c r="W564" s="16">
        <f t="shared" si="78"/>
        <v>0</v>
      </c>
      <c r="X564" s="16"/>
      <c r="Y564" s="355">
        <f t="shared" si="79"/>
        <v>2.5796178343949041</v>
      </c>
      <c r="AB564" s="11">
        <v>386</v>
      </c>
      <c r="AC564" s="11">
        <v>22.51</v>
      </c>
      <c r="AD564" s="11">
        <v>53.3</v>
      </c>
      <c r="AE564" s="11">
        <v>18.2</v>
      </c>
      <c r="AF564" s="11">
        <v>28.65</v>
      </c>
      <c r="AG564" s="346">
        <v>0.65</v>
      </c>
      <c r="AH564" s="11">
        <v>0.64</v>
      </c>
      <c r="AJ564" s="16">
        <f t="shared" si="80"/>
        <v>-1.0000000000000009E-2</v>
      </c>
      <c r="AK564" s="16"/>
      <c r="AL564" s="355">
        <f t="shared" si="81"/>
        <v>5.7961783439490437</v>
      </c>
      <c r="AO564" s="11">
        <v>192</v>
      </c>
      <c r="AP564" s="11">
        <v>16.29</v>
      </c>
      <c r="AQ564" s="11">
        <v>36.479999999999997</v>
      </c>
      <c r="AR564" s="11">
        <v>15.87</v>
      </c>
      <c r="AS564" s="11">
        <v>24.55</v>
      </c>
      <c r="AT564" s="346">
        <v>0.67</v>
      </c>
      <c r="AU564" s="11">
        <v>0.65</v>
      </c>
      <c r="AV564" s="11"/>
      <c r="AW564" s="16">
        <f t="shared" si="82"/>
        <v>-2.0000000000000018E-2</v>
      </c>
      <c r="AX564" s="16"/>
      <c r="AY564" s="355">
        <f t="shared" si="83"/>
        <v>5.0541401273885347</v>
      </c>
    </row>
    <row r="565" spans="2:51" x14ac:dyDescent="0.25">
      <c r="B565" s="16">
        <v>502</v>
      </c>
      <c r="C565" s="16">
        <v>22.92</v>
      </c>
      <c r="D565" s="16">
        <v>77.92</v>
      </c>
      <c r="E565" s="16">
        <v>18.920000000000002</v>
      </c>
      <c r="F565" s="16">
        <v>34.22</v>
      </c>
      <c r="G565" s="2">
        <v>0.54</v>
      </c>
      <c r="H565" s="16">
        <v>0.55000000000000004</v>
      </c>
      <c r="I565" s="16"/>
      <c r="J565" s="16">
        <f t="shared" ref="J565:J628" si="84">H565-G565</f>
        <v>1.0000000000000009E-2</v>
      </c>
      <c r="K565" s="16"/>
      <c r="L565" s="355">
        <f t="shared" ref="L565:L628" si="85">E565/3.14</f>
        <v>6.0254777070063694</v>
      </c>
      <c r="O565" s="11">
        <v>554</v>
      </c>
      <c r="P565" s="11">
        <v>4.83</v>
      </c>
      <c r="Q565" s="11">
        <v>20.420000000000002</v>
      </c>
      <c r="R565" s="11">
        <v>8.15</v>
      </c>
      <c r="S565" s="11">
        <v>17.100000000000001</v>
      </c>
      <c r="T565" s="346">
        <v>0.49</v>
      </c>
      <c r="U565" s="11">
        <v>0.48</v>
      </c>
      <c r="W565" s="16">
        <f t="shared" si="78"/>
        <v>-1.0000000000000009E-2</v>
      </c>
      <c r="X565" s="16"/>
      <c r="Y565" s="355">
        <f t="shared" si="79"/>
        <v>2.5955414012738856</v>
      </c>
      <c r="AB565" s="11">
        <v>65</v>
      </c>
      <c r="AC565" s="11">
        <v>19.690000000000001</v>
      </c>
      <c r="AD565" s="11">
        <v>61.13</v>
      </c>
      <c r="AE565" s="11">
        <v>18.27</v>
      </c>
      <c r="AF565" s="11">
        <v>31.34</v>
      </c>
      <c r="AG565" s="346">
        <v>0.56999999999999995</v>
      </c>
      <c r="AH565" s="11">
        <v>0.57999999999999996</v>
      </c>
      <c r="AJ565" s="16">
        <f t="shared" si="80"/>
        <v>1.0000000000000009E-2</v>
      </c>
      <c r="AK565" s="16"/>
      <c r="AL565" s="355">
        <f t="shared" si="81"/>
        <v>5.8184713375796173</v>
      </c>
      <c r="AO565" s="11">
        <v>97</v>
      </c>
      <c r="AP565" s="11">
        <v>15.4</v>
      </c>
      <c r="AQ565" s="11">
        <v>30.53</v>
      </c>
      <c r="AR565" s="11">
        <v>16.010000000000002</v>
      </c>
      <c r="AS565" s="11">
        <v>21.51</v>
      </c>
      <c r="AT565" s="346">
        <v>0.71</v>
      </c>
      <c r="AU565" s="11">
        <v>0.74</v>
      </c>
      <c r="AV565" s="11"/>
      <c r="AW565" s="16">
        <f t="shared" si="82"/>
        <v>3.0000000000000027E-2</v>
      </c>
      <c r="AX565" s="16"/>
      <c r="AY565" s="355">
        <f t="shared" si="83"/>
        <v>5.0987261146496818</v>
      </c>
    </row>
    <row r="566" spans="2:51" x14ac:dyDescent="0.25">
      <c r="B566" s="16">
        <v>2</v>
      </c>
      <c r="C566" s="21">
        <v>21.501743003464508</v>
      </c>
      <c r="D566" s="21">
        <v>61.927923855785792</v>
      </c>
      <c r="E566" s="21">
        <v>18.98711898711899</v>
      </c>
      <c r="F566" s="21">
        <v>31.084931084931085</v>
      </c>
      <c r="G566" s="2">
        <v>0.59</v>
      </c>
      <c r="H566" s="16">
        <v>0.61</v>
      </c>
      <c r="I566" s="16"/>
      <c r="J566" s="16">
        <f t="shared" si="84"/>
        <v>2.0000000000000018E-2</v>
      </c>
      <c r="K566" s="16"/>
      <c r="L566" s="355">
        <f t="shared" si="85"/>
        <v>6.0468531806111434</v>
      </c>
      <c r="O566" s="11">
        <v>408</v>
      </c>
      <c r="P566" s="11">
        <v>4.5999999999999996</v>
      </c>
      <c r="Q566" s="11">
        <v>24.76</v>
      </c>
      <c r="R566" s="11">
        <v>8.19</v>
      </c>
      <c r="S566" s="11">
        <v>19.03</v>
      </c>
      <c r="T566" s="346">
        <v>0.43</v>
      </c>
      <c r="U566" s="11">
        <v>0.43</v>
      </c>
      <c r="W566" s="16">
        <f t="shared" si="78"/>
        <v>0</v>
      </c>
      <c r="X566" s="16"/>
      <c r="Y566" s="355">
        <f t="shared" si="79"/>
        <v>2.6082802547770698</v>
      </c>
      <c r="AB566" s="11">
        <v>57</v>
      </c>
      <c r="AC566" s="11">
        <v>22.84</v>
      </c>
      <c r="AD566" s="11">
        <v>66.989999999999995</v>
      </c>
      <c r="AE566" s="11">
        <v>18.34</v>
      </c>
      <c r="AF566" s="11">
        <v>31.97</v>
      </c>
      <c r="AG566" s="346">
        <v>0.57999999999999996</v>
      </c>
      <c r="AH566" s="11">
        <v>0.56999999999999995</v>
      </c>
      <c r="AJ566" s="16">
        <f t="shared" si="80"/>
        <v>-1.0000000000000009E-2</v>
      </c>
      <c r="AK566" s="16"/>
      <c r="AL566" s="355">
        <f t="shared" si="81"/>
        <v>5.8407643312101909</v>
      </c>
      <c r="AO566" s="11">
        <v>201</v>
      </c>
      <c r="AP566" s="11">
        <v>16.309999999999999</v>
      </c>
      <c r="AQ566" s="11">
        <v>41.53</v>
      </c>
      <c r="AR566" s="11">
        <v>16.489999999999998</v>
      </c>
      <c r="AS566" s="11">
        <v>25.08</v>
      </c>
      <c r="AT566" s="346">
        <v>0.63</v>
      </c>
      <c r="AU566" s="11">
        <v>0.66</v>
      </c>
      <c r="AV566" s="11"/>
      <c r="AW566" s="16">
        <f t="shared" si="82"/>
        <v>3.0000000000000027E-2</v>
      </c>
      <c r="AX566" s="16"/>
      <c r="AY566" s="355">
        <f t="shared" si="83"/>
        <v>5.2515923566878975</v>
      </c>
    </row>
    <row r="567" spans="2:51" x14ac:dyDescent="0.25">
      <c r="B567" s="16">
        <v>335</v>
      </c>
      <c r="C567" s="16">
        <v>19.14</v>
      </c>
      <c r="D567" s="16">
        <v>73.069999999999993</v>
      </c>
      <c r="E567" s="16">
        <v>19</v>
      </c>
      <c r="F567" s="16">
        <v>33.56</v>
      </c>
      <c r="G567" s="2">
        <v>0.52</v>
      </c>
      <c r="H567" s="16">
        <v>0.56999999999999995</v>
      </c>
      <c r="I567" s="16"/>
      <c r="J567" s="16">
        <f t="shared" si="84"/>
        <v>4.9999999999999933E-2</v>
      </c>
      <c r="K567" s="16"/>
      <c r="L567" s="355">
        <f t="shared" si="85"/>
        <v>6.0509554140127388</v>
      </c>
      <c r="O567" s="11">
        <v>176</v>
      </c>
      <c r="P567" s="11">
        <v>4.62</v>
      </c>
      <c r="Q567" s="11">
        <v>40.39</v>
      </c>
      <c r="R567" s="11">
        <v>8.2200000000000006</v>
      </c>
      <c r="S567" s="11">
        <v>24.21</v>
      </c>
      <c r="T567" s="346">
        <v>0.34</v>
      </c>
      <c r="U567" s="11">
        <v>0.34</v>
      </c>
      <c r="W567" s="16">
        <f t="shared" si="78"/>
        <v>0</v>
      </c>
      <c r="X567" s="16"/>
      <c r="Y567" s="355">
        <f t="shared" si="79"/>
        <v>2.6178343949044587</v>
      </c>
      <c r="AB567" s="11">
        <v>69</v>
      </c>
      <c r="AC567" s="11">
        <v>21.91</v>
      </c>
      <c r="AD567" s="11">
        <v>55.44</v>
      </c>
      <c r="AE567" s="11">
        <v>18.38</v>
      </c>
      <c r="AF567" s="11">
        <v>28.93</v>
      </c>
      <c r="AG567" s="346">
        <v>0.63</v>
      </c>
      <c r="AH567" s="11">
        <v>0.64</v>
      </c>
      <c r="AJ567" s="16">
        <f t="shared" si="80"/>
        <v>1.0000000000000009E-2</v>
      </c>
      <c r="AK567" s="16"/>
      <c r="AL567" s="355">
        <f t="shared" si="81"/>
        <v>5.8535031847133752</v>
      </c>
      <c r="AO567" s="11">
        <v>103</v>
      </c>
      <c r="AP567" s="11">
        <v>13.5</v>
      </c>
      <c r="AQ567" s="11">
        <v>36.630000000000003</v>
      </c>
      <c r="AR567" s="11">
        <v>16.52</v>
      </c>
      <c r="AS567" s="11">
        <v>25.27</v>
      </c>
      <c r="AT567" s="346">
        <v>0.61</v>
      </c>
      <c r="AU567" s="11">
        <v>0.65</v>
      </c>
      <c r="AV567" s="11"/>
      <c r="AW567" s="16">
        <f t="shared" si="82"/>
        <v>4.0000000000000036E-2</v>
      </c>
      <c r="AX567" s="16"/>
      <c r="AY567" s="355">
        <f t="shared" si="83"/>
        <v>5.2611464968152859</v>
      </c>
    </row>
    <row r="568" spans="2:51" x14ac:dyDescent="0.25">
      <c r="B568" s="16">
        <v>245</v>
      </c>
      <c r="C568" s="16">
        <v>23.98</v>
      </c>
      <c r="D568" s="16">
        <v>71.55</v>
      </c>
      <c r="E568" s="16">
        <v>19.100000000000001</v>
      </c>
      <c r="F568" s="16">
        <v>32.24</v>
      </c>
      <c r="G568" s="2">
        <v>0.57999999999999996</v>
      </c>
      <c r="H568" s="16">
        <v>0.59</v>
      </c>
      <c r="I568" s="16"/>
      <c r="J568" s="16">
        <f t="shared" si="84"/>
        <v>1.0000000000000009E-2</v>
      </c>
      <c r="K568" s="16"/>
      <c r="L568" s="355">
        <f t="shared" si="85"/>
        <v>6.0828025477707008</v>
      </c>
      <c r="O568" s="11">
        <v>642</v>
      </c>
      <c r="P568" s="11">
        <v>4.84</v>
      </c>
      <c r="Q568" s="11">
        <v>28.6</v>
      </c>
      <c r="R568" s="11">
        <v>8.3000000000000007</v>
      </c>
      <c r="S568" s="11">
        <v>20.39</v>
      </c>
      <c r="T568" s="346">
        <v>0.41</v>
      </c>
      <c r="U568" s="11">
        <v>0.41</v>
      </c>
      <c r="W568" s="16">
        <f t="shared" si="78"/>
        <v>0</v>
      </c>
      <c r="X568" s="16"/>
      <c r="Y568" s="355">
        <f t="shared" si="79"/>
        <v>2.6433121019108281</v>
      </c>
      <c r="AB568" s="11">
        <v>94</v>
      </c>
      <c r="AC568" s="11">
        <v>20.96</v>
      </c>
      <c r="AD568" s="11">
        <v>57.43</v>
      </c>
      <c r="AE568" s="11">
        <v>18.47</v>
      </c>
      <c r="AF568" s="11">
        <v>30.52</v>
      </c>
      <c r="AG568" s="346">
        <v>0.6</v>
      </c>
      <c r="AH568" s="11">
        <v>0.61</v>
      </c>
      <c r="AJ568" s="16">
        <f t="shared" si="80"/>
        <v>1.0000000000000009E-2</v>
      </c>
      <c r="AK568" s="16"/>
      <c r="AL568" s="355">
        <f t="shared" si="81"/>
        <v>5.8821656050955404</v>
      </c>
      <c r="AO568" s="11">
        <v>17</v>
      </c>
      <c r="AP568" s="11">
        <v>16.27</v>
      </c>
      <c r="AQ568" s="11">
        <v>37.86</v>
      </c>
      <c r="AR568" s="11">
        <v>16.54</v>
      </c>
      <c r="AS568" s="11">
        <v>24.61</v>
      </c>
      <c r="AT568" s="346">
        <v>0.66</v>
      </c>
      <c r="AU568" s="11">
        <v>0.67</v>
      </c>
      <c r="AV568" s="11"/>
      <c r="AW568" s="16">
        <f t="shared" si="82"/>
        <v>1.0000000000000009E-2</v>
      </c>
      <c r="AX568" s="16"/>
      <c r="AY568" s="355">
        <f t="shared" si="83"/>
        <v>5.2675159235668785</v>
      </c>
    </row>
    <row r="569" spans="2:51" x14ac:dyDescent="0.25">
      <c r="B569" s="16">
        <v>144</v>
      </c>
      <c r="C569" s="16">
        <v>20.260000000000002</v>
      </c>
      <c r="D569" s="16">
        <v>70.62</v>
      </c>
      <c r="E569" s="16">
        <v>19.149999999999999</v>
      </c>
      <c r="F569" s="16">
        <v>33</v>
      </c>
      <c r="G569" s="2">
        <v>0.54</v>
      </c>
      <c r="H569" s="16">
        <v>0.57999999999999996</v>
      </c>
      <c r="I569" s="16"/>
      <c r="J569" s="16">
        <f t="shared" si="84"/>
        <v>3.9999999999999925E-2</v>
      </c>
      <c r="K569" s="16"/>
      <c r="L569" s="355">
        <f t="shared" si="85"/>
        <v>6.098726114649681</v>
      </c>
      <c r="O569" s="11">
        <v>271</v>
      </c>
      <c r="P569" s="11">
        <v>3.85</v>
      </c>
      <c r="Q569" s="11">
        <v>39.06</v>
      </c>
      <c r="R569" s="11">
        <v>8.35</v>
      </c>
      <c r="S569" s="11">
        <v>24.33</v>
      </c>
      <c r="T569" s="346">
        <v>0.31</v>
      </c>
      <c r="U569" s="11">
        <v>0.34</v>
      </c>
      <c r="W569" s="16">
        <f t="shared" si="78"/>
        <v>3.0000000000000027E-2</v>
      </c>
      <c r="X569" s="16"/>
      <c r="Y569" s="355">
        <f t="shared" si="79"/>
        <v>2.6592356687898087</v>
      </c>
      <c r="AB569" s="11">
        <v>346</v>
      </c>
      <c r="AC569" s="11">
        <v>20.98</v>
      </c>
      <c r="AD569" s="11">
        <v>52.27</v>
      </c>
      <c r="AE569" s="11">
        <v>18.510000000000002</v>
      </c>
      <c r="AF569" s="11">
        <v>29.74</v>
      </c>
      <c r="AG569" s="346">
        <v>0.63</v>
      </c>
      <c r="AH569" s="11">
        <v>0.62</v>
      </c>
      <c r="AJ569" s="16">
        <f t="shared" si="80"/>
        <v>-1.0000000000000009E-2</v>
      </c>
      <c r="AK569" s="16"/>
      <c r="AL569" s="355">
        <f t="shared" si="81"/>
        <v>5.8949044585987265</v>
      </c>
      <c r="AO569" s="11">
        <v>20</v>
      </c>
      <c r="AP569" s="11">
        <v>17.11</v>
      </c>
      <c r="AQ569" s="11">
        <v>33.700000000000003</v>
      </c>
      <c r="AR569" s="11">
        <v>17.059999999999999</v>
      </c>
      <c r="AS569" s="11">
        <v>23.48</v>
      </c>
      <c r="AT569" s="346">
        <v>0.71</v>
      </c>
      <c r="AU569" s="11">
        <v>0.73</v>
      </c>
      <c r="AV569" s="11"/>
      <c r="AW569" s="16">
        <f t="shared" si="82"/>
        <v>2.0000000000000018E-2</v>
      </c>
      <c r="AX569" s="16"/>
      <c r="AY569" s="355">
        <f t="shared" si="83"/>
        <v>5.4331210191082793</v>
      </c>
    </row>
    <row r="570" spans="2:51" x14ac:dyDescent="0.25">
      <c r="B570" s="16">
        <v>151</v>
      </c>
      <c r="C570" s="16">
        <v>19.59</v>
      </c>
      <c r="D570" s="16">
        <v>64.260000000000005</v>
      </c>
      <c r="E570" s="16">
        <v>19.149999999999999</v>
      </c>
      <c r="F570" s="16">
        <v>31.71</v>
      </c>
      <c r="G570" s="2">
        <v>0.55000000000000004</v>
      </c>
      <c r="H570" s="16">
        <v>0.6</v>
      </c>
      <c r="I570" s="16"/>
      <c r="J570" s="16">
        <f t="shared" si="84"/>
        <v>4.9999999999999933E-2</v>
      </c>
      <c r="K570" s="16"/>
      <c r="L570" s="355">
        <f t="shared" si="85"/>
        <v>6.098726114649681</v>
      </c>
      <c r="O570" s="11">
        <v>386</v>
      </c>
      <c r="P570" s="11">
        <v>5</v>
      </c>
      <c r="Q570" s="11">
        <v>34.85</v>
      </c>
      <c r="R570" s="11">
        <v>8.3699999999999992</v>
      </c>
      <c r="S570" s="11">
        <v>23.1</v>
      </c>
      <c r="T570" s="346">
        <v>0.38</v>
      </c>
      <c r="U570" s="11">
        <v>0.36</v>
      </c>
      <c r="W570" s="16">
        <f t="shared" si="78"/>
        <v>-2.0000000000000018E-2</v>
      </c>
      <c r="X570" s="16"/>
      <c r="Y570" s="355">
        <f t="shared" si="79"/>
        <v>2.6656050955414008</v>
      </c>
      <c r="AB570" s="11">
        <v>262</v>
      </c>
      <c r="AC570" s="11">
        <v>19.02</v>
      </c>
      <c r="AD570" s="11">
        <v>43.15</v>
      </c>
      <c r="AE570" s="11">
        <v>18.54</v>
      </c>
      <c r="AF570" s="11">
        <v>25.96</v>
      </c>
      <c r="AG570" s="346">
        <v>0.66</v>
      </c>
      <c r="AH570" s="11">
        <v>0.71</v>
      </c>
      <c r="AJ570" s="16">
        <f t="shared" si="80"/>
        <v>4.9999999999999933E-2</v>
      </c>
      <c r="AK570" s="16"/>
      <c r="AL570" s="355">
        <f t="shared" si="81"/>
        <v>5.904458598726114</v>
      </c>
      <c r="AO570" s="11">
        <v>151</v>
      </c>
      <c r="AP570" s="11">
        <v>15.77</v>
      </c>
      <c r="AQ570" s="11">
        <v>35.57</v>
      </c>
      <c r="AR570" s="11">
        <v>17.079999999999998</v>
      </c>
      <c r="AS570" s="11">
        <v>24.32</v>
      </c>
      <c r="AT570" s="346">
        <v>0.67</v>
      </c>
      <c r="AU570" s="11">
        <v>0.7</v>
      </c>
      <c r="AV570" s="11"/>
      <c r="AW570" s="16">
        <f t="shared" si="82"/>
        <v>2.9999999999999916E-2</v>
      </c>
      <c r="AX570" s="16"/>
      <c r="AY570" s="355">
        <f t="shared" si="83"/>
        <v>5.4394904458598718</v>
      </c>
    </row>
    <row r="571" spans="2:51" x14ac:dyDescent="0.25">
      <c r="B571" s="16">
        <v>436</v>
      </c>
      <c r="C571" s="16">
        <v>21.37</v>
      </c>
      <c r="D571" s="16">
        <v>68.09</v>
      </c>
      <c r="E571" s="16">
        <v>19.16</v>
      </c>
      <c r="F571" s="16">
        <v>32.08</v>
      </c>
      <c r="G571" s="2">
        <v>0.56000000000000005</v>
      </c>
      <c r="H571" s="16">
        <v>0.6</v>
      </c>
      <c r="I571" s="16"/>
      <c r="J571" s="16">
        <f t="shared" si="84"/>
        <v>3.9999999999999925E-2</v>
      </c>
      <c r="K571" s="16"/>
      <c r="L571" s="355">
        <f t="shared" si="85"/>
        <v>6.1019108280254777</v>
      </c>
      <c r="O571" s="11">
        <v>200</v>
      </c>
      <c r="P571" s="11">
        <v>4.76</v>
      </c>
      <c r="Q571" s="11">
        <v>19.010000000000002</v>
      </c>
      <c r="R571" s="11">
        <v>8.3800000000000008</v>
      </c>
      <c r="S571" s="11">
        <v>16.23</v>
      </c>
      <c r="T571" s="346">
        <v>0.5</v>
      </c>
      <c r="U571" s="11">
        <v>0.52</v>
      </c>
      <c r="W571" s="16">
        <f t="shared" si="78"/>
        <v>2.0000000000000018E-2</v>
      </c>
      <c r="X571" s="16"/>
      <c r="Y571" s="355">
        <f t="shared" si="79"/>
        <v>2.6687898089171975</v>
      </c>
      <c r="AB571" s="11">
        <v>226</v>
      </c>
      <c r="AC571" s="11">
        <v>22.11</v>
      </c>
      <c r="AD571" s="11">
        <v>47.26</v>
      </c>
      <c r="AE571" s="11">
        <v>18.59</v>
      </c>
      <c r="AF571" s="11">
        <v>27.81</v>
      </c>
      <c r="AG571" s="346">
        <v>0.68</v>
      </c>
      <c r="AH571" s="11">
        <v>0.67</v>
      </c>
      <c r="AJ571" s="16">
        <f t="shared" si="80"/>
        <v>-1.0000000000000009E-2</v>
      </c>
      <c r="AK571" s="16"/>
      <c r="AL571" s="355">
        <f t="shared" si="81"/>
        <v>5.920382165605095</v>
      </c>
      <c r="AO571" s="11">
        <v>109</v>
      </c>
      <c r="AP571" s="11">
        <v>17.21</v>
      </c>
      <c r="AQ571" s="11">
        <v>40.26</v>
      </c>
      <c r="AR571" s="11">
        <v>17.5</v>
      </c>
      <c r="AS571" s="11">
        <v>25.31</v>
      </c>
      <c r="AT571" s="346">
        <v>0.65</v>
      </c>
      <c r="AU571" s="11">
        <v>0.69</v>
      </c>
      <c r="AV571" s="11"/>
      <c r="AW571" s="16">
        <f t="shared" si="82"/>
        <v>3.9999999999999925E-2</v>
      </c>
      <c r="AX571" s="16"/>
      <c r="AY571" s="355">
        <f t="shared" si="83"/>
        <v>5.5732484076433115</v>
      </c>
    </row>
    <row r="572" spans="2:51" x14ac:dyDescent="0.25">
      <c r="B572" s="16">
        <v>74</v>
      </c>
      <c r="C572" s="21">
        <v>25.518951037876558</v>
      </c>
      <c r="D572" s="21">
        <v>64.142228284392431</v>
      </c>
      <c r="E572" s="21">
        <v>19.233519233519235</v>
      </c>
      <c r="F572" s="21">
        <v>30.285230285230288</v>
      </c>
      <c r="G572" s="2">
        <v>0.63</v>
      </c>
      <c r="H572" s="16">
        <v>0.64</v>
      </c>
      <c r="I572" s="16"/>
      <c r="J572" s="16">
        <f t="shared" si="84"/>
        <v>1.0000000000000009E-2</v>
      </c>
      <c r="K572" s="16"/>
      <c r="L572" s="355">
        <f t="shared" si="85"/>
        <v>6.1253245966621765</v>
      </c>
      <c r="O572" s="11">
        <v>424</v>
      </c>
      <c r="P572" s="11">
        <v>4.74</v>
      </c>
      <c r="Q572" s="11">
        <v>33.57</v>
      </c>
      <c r="R572" s="11">
        <v>8.43</v>
      </c>
      <c r="S572" s="11">
        <v>22.22</v>
      </c>
      <c r="T572" s="346">
        <v>0.38</v>
      </c>
      <c r="U572" s="11">
        <v>0.38</v>
      </c>
      <c r="W572" s="16">
        <f t="shared" si="78"/>
        <v>0</v>
      </c>
      <c r="X572" s="16"/>
      <c r="Y572" s="355">
        <f t="shared" si="79"/>
        <v>2.6847133757961781</v>
      </c>
      <c r="AB572" s="11">
        <v>103</v>
      </c>
      <c r="AC572" s="11">
        <v>21.14</v>
      </c>
      <c r="AD572" s="11">
        <v>60.98</v>
      </c>
      <c r="AE572" s="11">
        <v>18.73</v>
      </c>
      <c r="AF572" s="11">
        <v>31.33</v>
      </c>
      <c r="AG572" s="346">
        <v>0.59</v>
      </c>
      <c r="AH572" s="11">
        <v>0.6</v>
      </c>
      <c r="AJ572" s="16">
        <f t="shared" si="80"/>
        <v>1.0000000000000009E-2</v>
      </c>
      <c r="AK572" s="16"/>
      <c r="AL572" s="355">
        <f t="shared" si="81"/>
        <v>5.9649681528662422</v>
      </c>
      <c r="AO572" s="11">
        <v>188</v>
      </c>
      <c r="AP572" s="11">
        <v>20.13</v>
      </c>
      <c r="AQ572" s="11">
        <v>46.09</v>
      </c>
      <c r="AR572" s="11">
        <v>17.670000000000002</v>
      </c>
      <c r="AS572" s="11">
        <v>26.58</v>
      </c>
      <c r="AT572" s="346">
        <v>0.66</v>
      </c>
      <c r="AU572" s="11">
        <v>0.66</v>
      </c>
      <c r="AV572" s="11"/>
      <c r="AW572" s="16">
        <f t="shared" si="82"/>
        <v>0</v>
      </c>
      <c r="AX572" s="16"/>
      <c r="AY572" s="355">
        <f t="shared" si="83"/>
        <v>5.6273885350318471</v>
      </c>
    </row>
    <row r="573" spans="2:51" x14ac:dyDescent="0.25">
      <c r="B573" s="16">
        <v>52</v>
      </c>
      <c r="C573" s="21">
        <v>22.17934435866654</v>
      </c>
      <c r="D573" s="21">
        <v>69.224238448407675</v>
      </c>
      <c r="E573" s="21">
        <v>19.261019261019261</v>
      </c>
      <c r="F573" s="21">
        <v>32.212432212432212</v>
      </c>
      <c r="G573" s="2">
        <v>0.56999999999999995</v>
      </c>
      <c r="H573" s="16">
        <v>0.6</v>
      </c>
      <c r="I573" s="16"/>
      <c r="J573" s="16">
        <f t="shared" si="84"/>
        <v>3.0000000000000027E-2</v>
      </c>
      <c r="K573" s="16"/>
      <c r="L573" s="355">
        <f t="shared" si="85"/>
        <v>6.1340825672035857</v>
      </c>
      <c r="O573" s="11">
        <v>144</v>
      </c>
      <c r="P573" s="11">
        <v>4.72</v>
      </c>
      <c r="Q573" s="11">
        <v>36.31</v>
      </c>
      <c r="R573" s="11">
        <v>8.44</v>
      </c>
      <c r="S573" s="11">
        <v>22.91</v>
      </c>
      <c r="T573" s="346">
        <v>0.36</v>
      </c>
      <c r="U573" s="11">
        <v>0.37</v>
      </c>
      <c r="W573" s="16">
        <f t="shared" si="78"/>
        <v>1.0000000000000009E-2</v>
      </c>
      <c r="X573" s="16"/>
      <c r="Y573" s="355">
        <f t="shared" si="79"/>
        <v>2.6878980891719744</v>
      </c>
      <c r="AB573" s="11">
        <v>282</v>
      </c>
      <c r="AC573" s="11">
        <v>23.97</v>
      </c>
      <c r="AD573" s="11">
        <v>75.5</v>
      </c>
      <c r="AE573" s="11">
        <v>18.760000000000002</v>
      </c>
      <c r="AF573" s="11">
        <v>33.270000000000003</v>
      </c>
      <c r="AG573" s="346">
        <v>0.56000000000000005</v>
      </c>
      <c r="AH573" s="11">
        <v>0.56000000000000005</v>
      </c>
      <c r="AJ573" s="16">
        <f t="shared" si="80"/>
        <v>0</v>
      </c>
      <c r="AK573" s="16"/>
      <c r="AL573" s="355">
        <f t="shared" si="81"/>
        <v>5.9745222929936306</v>
      </c>
      <c r="AO573" s="11">
        <v>135</v>
      </c>
      <c r="AP573" s="11">
        <v>19.77</v>
      </c>
      <c r="AQ573" s="11">
        <v>55.97</v>
      </c>
      <c r="AR573" s="11">
        <v>17.850000000000001</v>
      </c>
      <c r="AS573" s="11">
        <v>30.14</v>
      </c>
      <c r="AT573" s="346">
        <v>0.59</v>
      </c>
      <c r="AU573" s="11">
        <v>0.59</v>
      </c>
      <c r="AV573" s="11"/>
      <c r="AW573" s="16">
        <f t="shared" si="82"/>
        <v>0</v>
      </c>
      <c r="AX573" s="16"/>
      <c r="AY573" s="355">
        <f t="shared" si="83"/>
        <v>5.6847133757961785</v>
      </c>
    </row>
    <row r="574" spans="2:51" x14ac:dyDescent="0.25">
      <c r="B574" s="16">
        <v>291</v>
      </c>
      <c r="C574" s="16">
        <v>22.03</v>
      </c>
      <c r="D574" s="16">
        <v>59.64</v>
      </c>
      <c r="E574" s="16">
        <v>19.3</v>
      </c>
      <c r="F574" s="16">
        <v>30.16</v>
      </c>
      <c r="G574" s="2">
        <v>0.61</v>
      </c>
      <c r="H574" s="16">
        <v>0.64</v>
      </c>
      <c r="I574" s="16"/>
      <c r="J574" s="16">
        <f t="shared" si="84"/>
        <v>3.0000000000000027E-2</v>
      </c>
      <c r="K574" s="16"/>
      <c r="L574" s="355">
        <f t="shared" si="85"/>
        <v>6.1464968152866239</v>
      </c>
      <c r="O574" s="11">
        <v>198</v>
      </c>
      <c r="P574" s="11">
        <v>4.66</v>
      </c>
      <c r="Q574" s="11">
        <v>27.25</v>
      </c>
      <c r="R574" s="11">
        <v>8.4600000000000009</v>
      </c>
      <c r="S574" s="11">
        <v>19.97</v>
      </c>
      <c r="T574" s="346">
        <v>0.41</v>
      </c>
      <c r="U574" s="11">
        <v>0.42</v>
      </c>
      <c r="W574" s="16">
        <f t="shared" si="78"/>
        <v>1.0000000000000009E-2</v>
      </c>
      <c r="X574" s="16"/>
      <c r="Y574" s="355">
        <f t="shared" si="79"/>
        <v>2.6942675159235669</v>
      </c>
      <c r="AB574" s="11">
        <v>184</v>
      </c>
      <c r="AC574" s="11">
        <v>24.6</v>
      </c>
      <c r="AD574" s="11">
        <v>54.33</v>
      </c>
      <c r="AE574" s="11">
        <v>18.8</v>
      </c>
      <c r="AF574" s="11">
        <v>28.33</v>
      </c>
      <c r="AG574" s="346">
        <v>0.67</v>
      </c>
      <c r="AH574" s="11">
        <v>0.66</v>
      </c>
      <c r="AJ574" s="16">
        <f t="shared" si="80"/>
        <v>-1.0000000000000009E-2</v>
      </c>
      <c r="AK574" s="16"/>
      <c r="AL574" s="355">
        <f t="shared" si="81"/>
        <v>5.9872611464968148</v>
      </c>
      <c r="AO574" s="11">
        <v>111</v>
      </c>
      <c r="AP574" s="11">
        <v>19.18</v>
      </c>
      <c r="AQ574" s="11">
        <v>49.45</v>
      </c>
      <c r="AR574" s="11">
        <v>18.579999999999998</v>
      </c>
      <c r="AS574" s="11">
        <v>30.08</v>
      </c>
      <c r="AT574" s="346">
        <v>0.62</v>
      </c>
      <c r="AU574" s="11">
        <v>0.62</v>
      </c>
      <c r="AV574" s="11"/>
      <c r="AW574" s="16">
        <f t="shared" si="82"/>
        <v>0</v>
      </c>
      <c r="AX574" s="16"/>
      <c r="AY574" s="355">
        <f t="shared" si="83"/>
        <v>5.9171974522292983</v>
      </c>
    </row>
    <row r="575" spans="2:51" x14ac:dyDescent="0.25">
      <c r="B575" s="16">
        <v>30</v>
      </c>
      <c r="C575" s="21">
        <v>25.25275050547576</v>
      </c>
      <c r="D575" s="21">
        <v>66.138732277398418</v>
      </c>
      <c r="E575" s="21">
        <v>19.324819324819327</v>
      </c>
      <c r="F575" s="21">
        <v>30.892430892430891</v>
      </c>
      <c r="G575" s="2">
        <v>0.62</v>
      </c>
      <c r="H575" s="16">
        <v>0.63</v>
      </c>
      <c r="I575" s="16"/>
      <c r="J575" s="16">
        <f t="shared" si="84"/>
        <v>1.0000000000000009E-2</v>
      </c>
      <c r="K575" s="16"/>
      <c r="L575" s="355">
        <f t="shared" si="85"/>
        <v>6.1544010588596576</v>
      </c>
      <c r="O575" s="11">
        <v>549</v>
      </c>
      <c r="P575" s="11">
        <v>5.19</v>
      </c>
      <c r="Q575" s="11">
        <v>33.090000000000003</v>
      </c>
      <c r="R575" s="11">
        <v>8.51</v>
      </c>
      <c r="S575" s="11">
        <v>21.9</v>
      </c>
      <c r="T575" s="346">
        <v>0.4</v>
      </c>
      <c r="U575" s="11">
        <v>0.39</v>
      </c>
      <c r="W575" s="16">
        <f t="shared" si="78"/>
        <v>-1.0000000000000009E-2</v>
      </c>
      <c r="X575" s="16"/>
      <c r="Y575" s="355">
        <f t="shared" si="79"/>
        <v>2.7101910828025475</v>
      </c>
      <c r="AB575" s="11">
        <v>128</v>
      </c>
      <c r="AC575" s="11">
        <v>22.47</v>
      </c>
      <c r="AD575" s="11">
        <v>52.41</v>
      </c>
      <c r="AE575" s="11">
        <v>18.91</v>
      </c>
      <c r="AF575" s="11">
        <v>28.38</v>
      </c>
      <c r="AG575" s="346">
        <v>0.65</v>
      </c>
      <c r="AH575" s="11">
        <v>0.67</v>
      </c>
      <c r="AJ575" s="16">
        <f t="shared" si="80"/>
        <v>2.0000000000000018E-2</v>
      </c>
      <c r="AK575" s="16"/>
      <c r="AL575" s="355">
        <f t="shared" si="81"/>
        <v>6.0222929936305727</v>
      </c>
      <c r="AO575" s="11">
        <v>55</v>
      </c>
      <c r="AP575" s="11">
        <v>25.22</v>
      </c>
      <c r="AQ575" s="11">
        <v>50.12</v>
      </c>
      <c r="AR575" s="11">
        <v>20.399999999999999</v>
      </c>
      <c r="AS575" s="11">
        <v>27.94</v>
      </c>
      <c r="AT575" s="346">
        <v>0.71</v>
      </c>
      <c r="AU575" s="11">
        <v>0.73</v>
      </c>
      <c r="AV575" s="11"/>
      <c r="AW575" s="16">
        <f t="shared" si="82"/>
        <v>2.0000000000000018E-2</v>
      </c>
      <c r="AX575" s="16"/>
      <c r="AY575" s="355">
        <f t="shared" si="83"/>
        <v>6.4968152866242033</v>
      </c>
    </row>
    <row r="576" spans="2:51" x14ac:dyDescent="0.25">
      <c r="B576" s="16">
        <v>299</v>
      </c>
      <c r="C576" s="16">
        <v>21.4</v>
      </c>
      <c r="D576" s="16">
        <v>69.709999999999994</v>
      </c>
      <c r="E576" s="16">
        <v>19.420000000000002</v>
      </c>
      <c r="F576" s="16">
        <v>32.700000000000003</v>
      </c>
      <c r="G576" s="2">
        <v>0.55000000000000004</v>
      </c>
      <c r="H576" s="16">
        <v>0.59</v>
      </c>
      <c r="I576" s="16"/>
      <c r="J576" s="16">
        <f t="shared" si="84"/>
        <v>3.9999999999999925E-2</v>
      </c>
      <c r="K576" s="16"/>
      <c r="L576" s="355">
        <f t="shared" si="85"/>
        <v>6.1847133757961785</v>
      </c>
      <c r="O576" s="11">
        <v>400</v>
      </c>
      <c r="P576" s="11">
        <v>4.46</v>
      </c>
      <c r="Q576" s="11">
        <v>32.71</v>
      </c>
      <c r="R576" s="11">
        <v>8.56</v>
      </c>
      <c r="S576" s="11">
        <v>22.69</v>
      </c>
      <c r="T576" s="346">
        <v>0.37</v>
      </c>
      <c r="U576" s="11">
        <v>0.38</v>
      </c>
      <c r="W576" s="16">
        <f t="shared" si="78"/>
        <v>1.0000000000000009E-2</v>
      </c>
      <c r="X576" s="16"/>
      <c r="Y576" s="355">
        <f t="shared" si="79"/>
        <v>2.7261146496815285</v>
      </c>
      <c r="AB576" s="11">
        <v>345</v>
      </c>
      <c r="AC576" s="11">
        <v>21.78</v>
      </c>
      <c r="AD576" s="11">
        <v>47.04</v>
      </c>
      <c r="AE576" s="11">
        <v>18.940000000000001</v>
      </c>
      <c r="AF576" s="11">
        <v>27.57</v>
      </c>
      <c r="AG576" s="346">
        <v>0.68</v>
      </c>
      <c r="AH576" s="11">
        <v>0.69</v>
      </c>
      <c r="AJ576" s="16">
        <f t="shared" si="80"/>
        <v>9.9999999999998979E-3</v>
      </c>
      <c r="AK576" s="16"/>
      <c r="AL576" s="355">
        <f t="shared" si="81"/>
        <v>6.031847133757962</v>
      </c>
      <c r="AO576" s="11">
        <v>98</v>
      </c>
      <c r="AP576" s="11">
        <v>26.55</v>
      </c>
      <c r="AQ576" s="11">
        <v>49.9</v>
      </c>
      <c r="AR576" s="11">
        <v>21.02</v>
      </c>
      <c r="AS576" s="11">
        <v>27.64</v>
      </c>
      <c r="AT576" s="346">
        <v>0.73</v>
      </c>
      <c r="AU576" s="11">
        <v>0.76</v>
      </c>
      <c r="AV576" s="11"/>
      <c r="AW576" s="16">
        <f t="shared" si="82"/>
        <v>3.0000000000000027E-2</v>
      </c>
      <c r="AX576" s="16"/>
      <c r="AY576" s="355">
        <f t="shared" si="83"/>
        <v>6.6942675159235661</v>
      </c>
    </row>
    <row r="577" spans="2:51" x14ac:dyDescent="0.25">
      <c r="B577" s="16">
        <v>188</v>
      </c>
      <c r="C577" s="16">
        <v>23.91</v>
      </c>
      <c r="D577" s="16">
        <v>67.19</v>
      </c>
      <c r="E577" s="16">
        <v>19.43</v>
      </c>
      <c r="F577" s="16">
        <v>31.38</v>
      </c>
      <c r="G577" s="2">
        <v>0.6</v>
      </c>
      <c r="H577" s="16">
        <v>0.62</v>
      </c>
      <c r="I577" s="16"/>
      <c r="J577" s="16">
        <f t="shared" si="84"/>
        <v>2.0000000000000018E-2</v>
      </c>
      <c r="K577" s="16"/>
      <c r="L577" s="355">
        <f t="shared" si="85"/>
        <v>6.1878980891719744</v>
      </c>
      <c r="O577" s="11">
        <v>516</v>
      </c>
      <c r="P577" s="11">
        <v>5.3</v>
      </c>
      <c r="Q577" s="11">
        <v>23.47</v>
      </c>
      <c r="R577" s="11">
        <v>8.56</v>
      </c>
      <c r="S577" s="11">
        <v>18.329999999999998</v>
      </c>
      <c r="T577" s="346">
        <v>0.48</v>
      </c>
      <c r="U577" s="11">
        <v>0.47</v>
      </c>
      <c r="W577" s="16">
        <f t="shared" si="78"/>
        <v>-1.0000000000000009E-2</v>
      </c>
      <c r="X577" s="16"/>
      <c r="Y577" s="355">
        <f t="shared" si="79"/>
        <v>2.7261146496815285</v>
      </c>
      <c r="AB577" s="11">
        <v>362</v>
      </c>
      <c r="AC577" s="11">
        <v>21.55</v>
      </c>
      <c r="AD577" s="11">
        <v>47.26</v>
      </c>
      <c r="AE577" s="11">
        <v>19.010000000000002</v>
      </c>
      <c r="AF577" s="11">
        <v>27.53</v>
      </c>
      <c r="AG577" s="346">
        <v>0.68</v>
      </c>
      <c r="AH577" s="11">
        <v>0.69</v>
      </c>
      <c r="AJ577" s="16">
        <f t="shared" si="80"/>
        <v>9.9999999999998979E-3</v>
      </c>
      <c r="AK577" s="16"/>
      <c r="AL577" s="355">
        <f t="shared" si="81"/>
        <v>6.0541401273885356</v>
      </c>
      <c r="AO577" s="11">
        <v>108</v>
      </c>
      <c r="AP577" s="11">
        <v>27.06</v>
      </c>
      <c r="AQ577" s="11">
        <v>52.6</v>
      </c>
      <c r="AR577" s="11">
        <v>21.86</v>
      </c>
      <c r="AS577" s="11">
        <v>28.99</v>
      </c>
      <c r="AT577" s="346">
        <v>0.72</v>
      </c>
      <c r="AU577" s="11">
        <v>0.75</v>
      </c>
      <c r="AV577" s="11"/>
      <c r="AW577" s="16">
        <f t="shared" si="82"/>
        <v>3.0000000000000027E-2</v>
      </c>
      <c r="AX577" s="16"/>
      <c r="AY577" s="355">
        <f t="shared" si="83"/>
        <v>6.9617834394904454</v>
      </c>
    </row>
    <row r="578" spans="2:51" x14ac:dyDescent="0.25">
      <c r="B578" s="16">
        <v>517</v>
      </c>
      <c r="C578" s="16">
        <v>26.12</v>
      </c>
      <c r="D578" s="16">
        <v>71.47</v>
      </c>
      <c r="E578" s="16">
        <v>19.48</v>
      </c>
      <c r="F578" s="16">
        <v>31.77</v>
      </c>
      <c r="G578" s="2">
        <v>0.6</v>
      </c>
      <c r="H578" s="16">
        <v>0.61</v>
      </c>
      <c r="I578" s="16"/>
      <c r="J578" s="16">
        <f t="shared" si="84"/>
        <v>1.0000000000000009E-2</v>
      </c>
      <c r="K578" s="16"/>
      <c r="L578" s="355">
        <f t="shared" si="85"/>
        <v>6.2038216560509554</v>
      </c>
      <c r="O578" s="11">
        <v>457</v>
      </c>
      <c r="P578" s="11">
        <v>5.2</v>
      </c>
      <c r="Q578" s="11">
        <v>38.94</v>
      </c>
      <c r="R578" s="11">
        <v>8.6300000000000008</v>
      </c>
      <c r="S578" s="11">
        <v>24.34</v>
      </c>
      <c r="T578" s="346">
        <v>0.37</v>
      </c>
      <c r="U578" s="11">
        <v>0.35</v>
      </c>
      <c r="W578" s="16">
        <f t="shared" si="78"/>
        <v>-2.0000000000000018E-2</v>
      </c>
      <c r="X578" s="16"/>
      <c r="Y578" s="355">
        <f t="shared" si="79"/>
        <v>2.7484076433121021</v>
      </c>
      <c r="AB578" s="11">
        <v>397</v>
      </c>
      <c r="AC578" s="11">
        <v>25.2</v>
      </c>
      <c r="AD578" s="11">
        <v>45.71</v>
      </c>
      <c r="AE578" s="11">
        <v>19.07</v>
      </c>
      <c r="AF578" s="11">
        <v>26.12</v>
      </c>
      <c r="AG578" s="346">
        <v>0.74</v>
      </c>
      <c r="AH578" s="11">
        <v>0.73</v>
      </c>
      <c r="AJ578" s="16">
        <f t="shared" si="80"/>
        <v>-1.0000000000000009E-2</v>
      </c>
      <c r="AK578" s="16"/>
      <c r="AL578" s="355">
        <f t="shared" si="81"/>
        <v>6.0732484076433115</v>
      </c>
      <c r="AO578" s="11">
        <v>112</v>
      </c>
      <c r="AP578" s="11">
        <v>17.63</v>
      </c>
      <c r="AQ578" s="11">
        <v>65.69</v>
      </c>
      <c r="AR578" s="11">
        <v>21.86</v>
      </c>
      <c r="AS578" s="11">
        <v>38.549999999999997</v>
      </c>
      <c r="AT578" s="346">
        <v>0.52</v>
      </c>
      <c r="AU578" s="11">
        <v>0.56999999999999995</v>
      </c>
      <c r="AV578" s="11"/>
      <c r="AW578" s="16">
        <f t="shared" si="82"/>
        <v>4.9999999999999933E-2</v>
      </c>
      <c r="AX578" s="16"/>
      <c r="AY578" s="355">
        <f t="shared" si="83"/>
        <v>6.9617834394904454</v>
      </c>
    </row>
    <row r="579" spans="2:51" x14ac:dyDescent="0.25">
      <c r="B579" s="16">
        <v>46</v>
      </c>
      <c r="C579" s="21">
        <v>17.315134630251947</v>
      </c>
      <c r="D579" s="21">
        <v>78.057256114434182</v>
      </c>
      <c r="E579" s="21">
        <v>19.511819511819514</v>
      </c>
      <c r="F579" s="21">
        <v>36.529936529936528</v>
      </c>
      <c r="G579" s="2">
        <v>0.48</v>
      </c>
      <c r="H579" s="16">
        <v>0.53</v>
      </c>
      <c r="I579" s="16"/>
      <c r="J579" s="16">
        <f t="shared" si="84"/>
        <v>5.0000000000000044E-2</v>
      </c>
      <c r="K579" s="16"/>
      <c r="L579" s="355">
        <f t="shared" si="85"/>
        <v>6.2139552585412465</v>
      </c>
      <c r="O579" s="11">
        <v>654</v>
      </c>
      <c r="P579" s="11">
        <v>5.3</v>
      </c>
      <c r="Q579" s="11">
        <v>25.39</v>
      </c>
      <c r="R579" s="11">
        <v>8.65</v>
      </c>
      <c r="S579" s="11">
        <v>18.920000000000002</v>
      </c>
      <c r="T579" s="346">
        <v>0.46</v>
      </c>
      <c r="U579" s="11">
        <v>0.46</v>
      </c>
      <c r="W579" s="16">
        <f t="shared" si="78"/>
        <v>0</v>
      </c>
      <c r="X579" s="16"/>
      <c r="Y579" s="355">
        <f t="shared" si="79"/>
        <v>2.7547770700636942</v>
      </c>
      <c r="AB579" s="11">
        <v>62</v>
      </c>
      <c r="AC579" s="11">
        <v>22.51</v>
      </c>
      <c r="AD579" s="11">
        <v>70.489999999999995</v>
      </c>
      <c r="AE579" s="11">
        <v>19.100000000000001</v>
      </c>
      <c r="AF579" s="11">
        <v>34.700000000000003</v>
      </c>
      <c r="AG579" s="346">
        <v>0.56999999999999995</v>
      </c>
      <c r="AH579" s="11">
        <v>0.55000000000000004</v>
      </c>
      <c r="AJ579" s="16">
        <f t="shared" si="80"/>
        <v>-1.9999999999999907E-2</v>
      </c>
      <c r="AK579" s="16"/>
      <c r="AL579" s="355">
        <f t="shared" si="81"/>
        <v>6.0828025477707008</v>
      </c>
      <c r="AO579" s="11">
        <v>99</v>
      </c>
      <c r="AP579" s="11">
        <v>31.73</v>
      </c>
      <c r="AQ579" s="11">
        <v>59.8</v>
      </c>
      <c r="AR579" s="11">
        <v>22.69</v>
      </c>
      <c r="AS579" s="11">
        <v>31.17</v>
      </c>
      <c r="AT579" s="346">
        <v>0.73</v>
      </c>
      <c r="AU579" s="11">
        <v>0.73</v>
      </c>
      <c r="AV579" s="11"/>
      <c r="AW579" s="16">
        <f t="shared" si="82"/>
        <v>0</v>
      </c>
      <c r="AX579" s="16"/>
      <c r="AY579" s="355">
        <f t="shared" si="83"/>
        <v>7.2261146496815289</v>
      </c>
    </row>
    <row r="580" spans="2:51" x14ac:dyDescent="0.25">
      <c r="B580" s="16">
        <v>185</v>
      </c>
      <c r="C580" s="16">
        <v>25.93</v>
      </c>
      <c r="D580" s="16">
        <v>67.510000000000005</v>
      </c>
      <c r="E580" s="16">
        <v>19.57</v>
      </c>
      <c r="F580" s="16">
        <v>31.24</v>
      </c>
      <c r="G580" s="2">
        <v>0.62</v>
      </c>
      <c r="H580" s="16">
        <v>0.63</v>
      </c>
      <c r="I580" s="16"/>
      <c r="J580" s="16">
        <f t="shared" si="84"/>
        <v>1.0000000000000009E-2</v>
      </c>
      <c r="K580" s="16"/>
      <c r="L580" s="355">
        <f t="shared" si="85"/>
        <v>6.2324840764331206</v>
      </c>
      <c r="O580" s="11">
        <v>494</v>
      </c>
      <c r="P580" s="11">
        <v>5.3</v>
      </c>
      <c r="Q580" s="11">
        <v>58</v>
      </c>
      <c r="R580" s="11">
        <v>8.69</v>
      </c>
      <c r="S580" s="11">
        <v>29.87</v>
      </c>
      <c r="T580" s="346">
        <v>0.3</v>
      </c>
      <c r="U580" s="11">
        <v>0.28999999999999998</v>
      </c>
      <c r="W580" s="16">
        <f t="shared" si="78"/>
        <v>-1.0000000000000009E-2</v>
      </c>
      <c r="X580" s="16"/>
      <c r="Y580" s="355">
        <f t="shared" si="79"/>
        <v>2.7675159235668789</v>
      </c>
      <c r="AB580" s="11">
        <v>109</v>
      </c>
      <c r="AC580" s="11">
        <v>22.39</v>
      </c>
      <c r="AD580" s="11">
        <v>69.28</v>
      </c>
      <c r="AE580" s="11">
        <v>19.12</v>
      </c>
      <c r="AF580" s="11">
        <v>35.33</v>
      </c>
      <c r="AG580" s="346">
        <v>0.56999999999999995</v>
      </c>
      <c r="AH580" s="11">
        <v>0.54</v>
      </c>
      <c r="AJ580" s="16">
        <f t="shared" si="80"/>
        <v>-2.9999999999999916E-2</v>
      </c>
      <c r="AK580" s="16"/>
      <c r="AL580" s="355">
        <f t="shared" si="81"/>
        <v>6.0891719745222934</v>
      </c>
      <c r="AO580" s="11">
        <v>3</v>
      </c>
      <c r="AP580" s="11">
        <v>26.27</v>
      </c>
      <c r="AQ580" s="11">
        <v>54.64</v>
      </c>
      <c r="AR580" s="11">
        <v>23.56</v>
      </c>
      <c r="AS580" s="11">
        <v>32.369999999999997</v>
      </c>
      <c r="AT580" s="346">
        <v>0.69</v>
      </c>
      <c r="AU580" s="11">
        <v>0.73</v>
      </c>
      <c r="AV580" s="11"/>
      <c r="AW580" s="16">
        <f t="shared" si="82"/>
        <v>4.0000000000000036E-2</v>
      </c>
      <c r="AX580" s="16"/>
      <c r="AY580" s="355">
        <f t="shared" si="83"/>
        <v>7.5031847133757958</v>
      </c>
    </row>
    <row r="581" spans="2:51" x14ac:dyDescent="0.25">
      <c r="B581" s="16">
        <v>133</v>
      </c>
      <c r="C581" s="16">
        <v>25.81</v>
      </c>
      <c r="D581" s="16">
        <v>62.88</v>
      </c>
      <c r="E581" s="16">
        <v>19.600000000000001</v>
      </c>
      <c r="F581" s="16">
        <v>30.21</v>
      </c>
      <c r="G581" s="2">
        <v>0.64</v>
      </c>
      <c r="H581" s="16">
        <v>0.65</v>
      </c>
      <c r="I581" s="16"/>
      <c r="J581" s="16">
        <f t="shared" si="84"/>
        <v>1.0000000000000009E-2</v>
      </c>
      <c r="K581" s="16"/>
      <c r="L581" s="355">
        <f t="shared" si="85"/>
        <v>6.2420382165605099</v>
      </c>
      <c r="O581" s="11">
        <v>585</v>
      </c>
      <c r="P581" s="11">
        <v>4.08</v>
      </c>
      <c r="Q581" s="11">
        <v>20.8</v>
      </c>
      <c r="R581" s="11">
        <v>8.69</v>
      </c>
      <c r="S581" s="11">
        <v>18.079999999999998</v>
      </c>
      <c r="T581" s="346">
        <v>0.44</v>
      </c>
      <c r="U581" s="11">
        <v>0.48</v>
      </c>
      <c r="W581" s="16">
        <f t="shared" si="78"/>
        <v>3.999999999999998E-2</v>
      </c>
      <c r="X581" s="16"/>
      <c r="Y581" s="355">
        <f t="shared" si="79"/>
        <v>2.7675159235668789</v>
      </c>
      <c r="AB581" s="11">
        <v>162</v>
      </c>
      <c r="AC581" s="11">
        <v>22.88</v>
      </c>
      <c r="AD581" s="11">
        <v>54.72</v>
      </c>
      <c r="AE581" s="11">
        <v>19.14</v>
      </c>
      <c r="AF581" s="11">
        <v>28.99</v>
      </c>
      <c r="AG581" s="346">
        <v>0.65</v>
      </c>
      <c r="AH581" s="11">
        <v>0.66</v>
      </c>
      <c r="AJ581" s="16">
        <f t="shared" si="80"/>
        <v>1.0000000000000009E-2</v>
      </c>
      <c r="AK581" s="16"/>
      <c r="AL581" s="355">
        <f t="shared" si="81"/>
        <v>6.0955414012738851</v>
      </c>
      <c r="AO581" s="11">
        <v>277</v>
      </c>
      <c r="AP581" s="11">
        <v>34.9</v>
      </c>
      <c r="AQ581" s="11">
        <v>89.27</v>
      </c>
      <c r="AR581" s="11">
        <v>23.65</v>
      </c>
      <c r="AS581" s="11">
        <v>36.85</v>
      </c>
      <c r="AT581" s="356">
        <f t="shared" ref="AT581:AT611" si="86">SQRT(AP581/AQ581)</f>
        <v>0.62525899193056811</v>
      </c>
      <c r="AU581" s="17">
        <f t="shared" ref="AU581:AU611" si="87">AR581/AS581</f>
        <v>0.64179104477611937</v>
      </c>
      <c r="AV581" s="18"/>
      <c r="AW581" s="17">
        <f t="shared" si="82"/>
        <v>1.6532052845551259E-2</v>
      </c>
      <c r="AX581" s="17"/>
      <c r="AY581" s="355">
        <f t="shared" si="83"/>
        <v>7.5318471337579611</v>
      </c>
    </row>
    <row r="582" spans="2:51" x14ac:dyDescent="0.25">
      <c r="B582" s="16">
        <v>538</v>
      </c>
      <c r="C582" s="16">
        <v>26.29</v>
      </c>
      <c r="D582" s="16">
        <v>57.95</v>
      </c>
      <c r="E582" s="16">
        <v>19.66</v>
      </c>
      <c r="F582" s="16">
        <v>28.69</v>
      </c>
      <c r="G582" s="2">
        <v>0.67</v>
      </c>
      <c r="H582" s="16">
        <v>0.69</v>
      </c>
      <c r="I582" s="16"/>
      <c r="J582" s="16">
        <f t="shared" si="84"/>
        <v>1.9999999999999907E-2</v>
      </c>
      <c r="K582" s="16"/>
      <c r="L582" s="355">
        <f t="shared" si="85"/>
        <v>6.2611464968152868</v>
      </c>
      <c r="O582" s="11">
        <v>415</v>
      </c>
      <c r="P582" s="11">
        <v>4.66</v>
      </c>
      <c r="Q582" s="11">
        <v>32.67</v>
      </c>
      <c r="R582" s="11">
        <v>8.76</v>
      </c>
      <c r="S582" s="11">
        <v>22.18</v>
      </c>
      <c r="T582" s="346">
        <v>0.38</v>
      </c>
      <c r="U582" s="11">
        <v>0.39</v>
      </c>
      <c r="W582" s="16">
        <f t="shared" si="78"/>
        <v>1.0000000000000009E-2</v>
      </c>
      <c r="X582" s="16"/>
      <c r="Y582" s="355">
        <f t="shared" si="79"/>
        <v>2.7898089171974521</v>
      </c>
      <c r="AB582" s="11">
        <v>43</v>
      </c>
      <c r="AC582" s="11">
        <v>19.87</v>
      </c>
      <c r="AD582" s="11">
        <v>54.87</v>
      </c>
      <c r="AE582" s="11">
        <v>19.170000000000002</v>
      </c>
      <c r="AF582" s="11">
        <v>30.55</v>
      </c>
      <c r="AG582" s="346">
        <v>0.6</v>
      </c>
      <c r="AH582" s="11">
        <v>0.63</v>
      </c>
      <c r="AJ582" s="16">
        <f t="shared" si="80"/>
        <v>3.0000000000000027E-2</v>
      </c>
      <c r="AK582" s="16"/>
      <c r="AL582" s="355">
        <f t="shared" si="81"/>
        <v>6.1050955414012744</v>
      </c>
      <c r="AO582" s="11">
        <v>269</v>
      </c>
      <c r="AP582" s="11">
        <v>43.55</v>
      </c>
      <c r="AQ582" s="11">
        <v>70.989999999999995</v>
      </c>
      <c r="AR582" s="11">
        <v>23.78</v>
      </c>
      <c r="AS582" s="11">
        <v>31.03</v>
      </c>
      <c r="AT582" s="356">
        <f t="shared" si="86"/>
        <v>0.78324114131514744</v>
      </c>
      <c r="AU582" s="17">
        <f t="shared" si="87"/>
        <v>0.76635514018691586</v>
      </c>
      <c r="AV582" s="18"/>
      <c r="AW582" s="17">
        <f t="shared" si="82"/>
        <v>-1.6886001128231576E-2</v>
      </c>
      <c r="AX582" s="17"/>
      <c r="AY582" s="355">
        <f t="shared" si="83"/>
        <v>7.5732484076433124</v>
      </c>
    </row>
    <row r="583" spans="2:51" x14ac:dyDescent="0.25">
      <c r="B583" s="16">
        <v>36</v>
      </c>
      <c r="C583" s="21">
        <v>27.721155442283166</v>
      </c>
      <c r="D583" s="21">
        <v>94.05348810688217</v>
      </c>
      <c r="E583" s="21">
        <v>19.764819764819766</v>
      </c>
      <c r="F583" s="21">
        <v>36.536536536536538</v>
      </c>
      <c r="G583" s="2">
        <v>0.54</v>
      </c>
      <c r="H583" s="16">
        <v>0.54</v>
      </c>
      <c r="I583" s="16"/>
      <c r="J583" s="16">
        <f t="shared" si="84"/>
        <v>0</v>
      </c>
      <c r="K583" s="16"/>
      <c r="L583" s="355">
        <f t="shared" si="85"/>
        <v>6.2945285875222181</v>
      </c>
      <c r="O583" s="11">
        <v>527</v>
      </c>
      <c r="P583" s="11">
        <v>4.68</v>
      </c>
      <c r="Q583" s="11">
        <v>23.73</v>
      </c>
      <c r="R583" s="11">
        <v>8.76</v>
      </c>
      <c r="S583" s="11">
        <v>18.850000000000001</v>
      </c>
      <c r="T583" s="346">
        <v>0.44</v>
      </c>
      <c r="U583" s="11">
        <v>0.46</v>
      </c>
      <c r="W583" s="16">
        <f t="shared" si="78"/>
        <v>2.0000000000000018E-2</v>
      </c>
      <c r="X583" s="16"/>
      <c r="Y583" s="355">
        <f t="shared" si="79"/>
        <v>2.7898089171974521</v>
      </c>
      <c r="AB583" s="11">
        <v>363</v>
      </c>
      <c r="AC583" s="11">
        <v>22.34</v>
      </c>
      <c r="AD583" s="11">
        <v>67.41</v>
      </c>
      <c r="AE583" s="11">
        <v>19.27</v>
      </c>
      <c r="AF583" s="11">
        <v>33.880000000000003</v>
      </c>
      <c r="AG583" s="346">
        <v>0.57999999999999996</v>
      </c>
      <c r="AH583" s="11">
        <v>0.56999999999999995</v>
      </c>
      <c r="AJ583" s="16">
        <f t="shared" si="80"/>
        <v>-1.0000000000000009E-2</v>
      </c>
      <c r="AK583" s="16"/>
      <c r="AL583" s="355">
        <f t="shared" si="81"/>
        <v>6.1369426751592355</v>
      </c>
      <c r="AO583" s="11">
        <v>272</v>
      </c>
      <c r="AP583" s="11">
        <v>43.93</v>
      </c>
      <c r="AQ583" s="11">
        <v>92.34</v>
      </c>
      <c r="AR583" s="11">
        <v>24.3</v>
      </c>
      <c r="AS583" s="11">
        <v>33.479999999999997</v>
      </c>
      <c r="AT583" s="356">
        <f t="shared" si="86"/>
        <v>0.68974040311920259</v>
      </c>
      <c r="AU583" s="17">
        <f t="shared" si="87"/>
        <v>0.72580645161290336</v>
      </c>
      <c r="AV583" s="18"/>
      <c r="AW583" s="17">
        <f t="shared" si="82"/>
        <v>3.6066048493700764E-2</v>
      </c>
      <c r="AX583" s="17"/>
      <c r="AY583" s="355">
        <f t="shared" si="83"/>
        <v>7.7388535031847132</v>
      </c>
    </row>
    <row r="584" spans="2:51" x14ac:dyDescent="0.25">
      <c r="B584" s="16">
        <v>260</v>
      </c>
      <c r="C584" s="16">
        <v>22.19</v>
      </c>
      <c r="D584" s="16">
        <v>76.02</v>
      </c>
      <c r="E584" s="16">
        <v>19.809999999999999</v>
      </c>
      <c r="F584" s="16">
        <v>34.270000000000003</v>
      </c>
      <c r="G584" s="2">
        <v>0.54</v>
      </c>
      <c r="H584" s="16">
        <v>0.57999999999999996</v>
      </c>
      <c r="I584" s="16"/>
      <c r="J584" s="16">
        <f t="shared" si="84"/>
        <v>3.9999999999999925E-2</v>
      </c>
      <c r="K584" s="16"/>
      <c r="L584" s="355">
        <f t="shared" si="85"/>
        <v>6.3089171974522289</v>
      </c>
      <c r="O584" s="11">
        <v>13</v>
      </c>
      <c r="P584" s="11">
        <v>5.25</v>
      </c>
      <c r="Q584" s="11">
        <v>45.46</v>
      </c>
      <c r="R584" s="11">
        <v>8.7799999999999994</v>
      </c>
      <c r="S584" s="11">
        <v>25.5</v>
      </c>
      <c r="T584" s="346">
        <v>0.34</v>
      </c>
      <c r="U584" s="11">
        <v>0.34</v>
      </c>
      <c r="W584" s="16">
        <f t="shared" si="78"/>
        <v>0</v>
      </c>
      <c r="X584" s="16"/>
      <c r="Y584" s="355">
        <f t="shared" si="79"/>
        <v>2.7961783439490442</v>
      </c>
      <c r="AB584" s="11">
        <v>114</v>
      </c>
      <c r="AC584" s="11">
        <v>22.06</v>
      </c>
      <c r="AD584" s="11">
        <v>59.97</v>
      </c>
      <c r="AE584" s="11">
        <v>19.3</v>
      </c>
      <c r="AF584" s="11">
        <v>32.799999999999997</v>
      </c>
      <c r="AG584" s="346">
        <v>0.61</v>
      </c>
      <c r="AH584" s="11">
        <v>0.59</v>
      </c>
      <c r="AJ584" s="16">
        <f t="shared" si="80"/>
        <v>-2.0000000000000018E-2</v>
      </c>
      <c r="AK584" s="16"/>
      <c r="AL584" s="355">
        <f t="shared" si="81"/>
        <v>6.1464968152866239</v>
      </c>
      <c r="AO584" s="11">
        <v>280</v>
      </c>
      <c r="AP584" s="11">
        <v>36.979999999999997</v>
      </c>
      <c r="AQ584" s="11">
        <v>67.319999999999993</v>
      </c>
      <c r="AR584" s="11">
        <v>24.52</v>
      </c>
      <c r="AS584" s="11">
        <v>32.450000000000003</v>
      </c>
      <c r="AT584" s="356">
        <f t="shared" si="86"/>
        <v>0.74115902232619413</v>
      </c>
      <c r="AU584" s="17">
        <f t="shared" si="87"/>
        <v>0.75562403697996905</v>
      </c>
      <c r="AV584" s="18"/>
      <c r="AW584" s="17">
        <f t="shared" si="82"/>
        <v>1.4465014653774921E-2</v>
      </c>
      <c r="AX584" s="17"/>
      <c r="AY584" s="355">
        <f t="shared" si="83"/>
        <v>7.8089171974522289</v>
      </c>
    </row>
    <row r="585" spans="2:51" x14ac:dyDescent="0.25">
      <c r="B585" s="16">
        <v>161</v>
      </c>
      <c r="C585" s="16">
        <v>22</v>
      </c>
      <c r="D585" s="16">
        <v>77.92</v>
      </c>
      <c r="E585" s="16">
        <v>19.829999999999998</v>
      </c>
      <c r="F585" s="16">
        <v>35.01</v>
      </c>
      <c r="G585" s="2">
        <v>0.53</v>
      </c>
      <c r="H585" s="16">
        <v>0.56999999999999995</v>
      </c>
      <c r="I585" s="16"/>
      <c r="J585" s="16">
        <f t="shared" si="84"/>
        <v>3.9999999999999925E-2</v>
      </c>
      <c r="K585" s="16"/>
      <c r="L585" s="355">
        <f t="shared" si="85"/>
        <v>6.3152866242038206</v>
      </c>
      <c r="O585" s="11">
        <v>452</v>
      </c>
      <c r="P585" s="11">
        <v>4.82</v>
      </c>
      <c r="Q585" s="11">
        <v>36.78</v>
      </c>
      <c r="R585" s="11">
        <v>8.7799999999999994</v>
      </c>
      <c r="S585" s="11">
        <v>23.03</v>
      </c>
      <c r="T585" s="346">
        <v>0.36</v>
      </c>
      <c r="U585" s="11">
        <v>0.38</v>
      </c>
      <c r="W585" s="16">
        <f t="shared" si="78"/>
        <v>2.0000000000000018E-2</v>
      </c>
      <c r="X585" s="16"/>
      <c r="Y585" s="355">
        <f t="shared" si="79"/>
        <v>2.7961783439490442</v>
      </c>
      <c r="AB585" s="11">
        <v>169</v>
      </c>
      <c r="AC585" s="11">
        <v>24.32</v>
      </c>
      <c r="AD585" s="11">
        <v>60.72</v>
      </c>
      <c r="AE585" s="11">
        <v>19.46</v>
      </c>
      <c r="AF585" s="11">
        <v>30.91</v>
      </c>
      <c r="AG585" s="346">
        <v>0.63</v>
      </c>
      <c r="AH585" s="11">
        <v>0.63</v>
      </c>
      <c r="AJ585" s="16">
        <f t="shared" si="80"/>
        <v>0</v>
      </c>
      <c r="AK585" s="16"/>
      <c r="AL585" s="355">
        <f t="shared" si="81"/>
        <v>6.1974522292993628</v>
      </c>
      <c r="AO585" s="11">
        <v>275</v>
      </c>
      <c r="AP585" s="11">
        <v>40.07</v>
      </c>
      <c r="AQ585" s="11">
        <v>71.95</v>
      </c>
      <c r="AR585" s="11">
        <v>25.08</v>
      </c>
      <c r="AS585" s="11">
        <v>35.57</v>
      </c>
      <c r="AT585" s="356">
        <f t="shared" si="86"/>
        <v>0.74626705941973792</v>
      </c>
      <c r="AU585" s="17">
        <f t="shared" si="87"/>
        <v>0.70508855777340451</v>
      </c>
      <c r="AV585" s="18"/>
      <c r="AW585" s="17">
        <f t="shared" si="82"/>
        <v>-4.117850164633341E-2</v>
      </c>
      <c r="AX585" s="17"/>
      <c r="AY585" s="355">
        <f t="shared" si="83"/>
        <v>7.9872611464968148</v>
      </c>
    </row>
    <row r="586" spans="2:51" x14ac:dyDescent="0.25">
      <c r="B586" s="16">
        <v>67</v>
      </c>
      <c r="C586" s="21">
        <v>23.207846415669625</v>
      </c>
      <c r="D586" s="21">
        <v>64.529429058793596</v>
      </c>
      <c r="E586" s="21">
        <v>19.908919908919913</v>
      </c>
      <c r="F586" s="21">
        <v>31.347831347831352</v>
      </c>
      <c r="G586" s="2">
        <v>0.6</v>
      </c>
      <c r="H586" s="16">
        <v>0.64</v>
      </c>
      <c r="I586" s="16"/>
      <c r="J586" s="16">
        <f t="shared" si="84"/>
        <v>4.0000000000000036E-2</v>
      </c>
      <c r="K586" s="16"/>
      <c r="L586" s="355">
        <f t="shared" si="85"/>
        <v>6.3404203531592076</v>
      </c>
      <c r="O586" s="11">
        <v>126</v>
      </c>
      <c r="P586" s="11">
        <v>4.99</v>
      </c>
      <c r="Q586" s="11">
        <v>38.159999999999997</v>
      </c>
      <c r="R586" s="11">
        <v>8.85</v>
      </c>
      <c r="S586" s="11">
        <v>23.69</v>
      </c>
      <c r="T586" s="346">
        <v>0.36</v>
      </c>
      <c r="U586" s="11">
        <v>0.37</v>
      </c>
      <c r="W586" s="16">
        <f t="shared" si="78"/>
        <v>1.0000000000000009E-2</v>
      </c>
      <c r="X586" s="16"/>
      <c r="Y586" s="355">
        <f t="shared" si="79"/>
        <v>2.8184713375796178</v>
      </c>
      <c r="AB586" s="11">
        <v>404</v>
      </c>
      <c r="AC586" s="11">
        <v>18.59</v>
      </c>
      <c r="AD586" s="11">
        <v>57.75</v>
      </c>
      <c r="AE586" s="11">
        <v>19.47</v>
      </c>
      <c r="AF586" s="11">
        <v>33.76</v>
      </c>
      <c r="AG586" s="346">
        <v>0.56999999999999995</v>
      </c>
      <c r="AH586" s="11">
        <v>0.57999999999999996</v>
      </c>
      <c r="AJ586" s="16">
        <f t="shared" si="80"/>
        <v>1.0000000000000009E-2</v>
      </c>
      <c r="AK586" s="16"/>
      <c r="AL586" s="355">
        <f t="shared" si="81"/>
        <v>6.2006369426751586</v>
      </c>
      <c r="AO586" s="11">
        <v>271</v>
      </c>
      <c r="AP586" s="11">
        <v>43.32</v>
      </c>
      <c r="AQ586" s="11">
        <v>86.29</v>
      </c>
      <c r="AR586" s="11">
        <v>25.23</v>
      </c>
      <c r="AS586" s="11">
        <v>36.61</v>
      </c>
      <c r="AT586" s="356">
        <f t="shared" si="86"/>
        <v>0.70853937432203018</v>
      </c>
      <c r="AU586" s="17">
        <f t="shared" si="87"/>
        <v>0.68915596831466819</v>
      </c>
      <c r="AV586" s="18"/>
      <c r="AW586" s="17">
        <f t="shared" si="82"/>
        <v>-1.9383406007361992E-2</v>
      </c>
      <c r="AX586" s="17"/>
      <c r="AY586" s="355">
        <f t="shared" si="83"/>
        <v>8.035031847133757</v>
      </c>
    </row>
    <row r="587" spans="2:51" x14ac:dyDescent="0.25">
      <c r="B587" s="16">
        <v>421</v>
      </c>
      <c r="C587" s="16">
        <v>27.23</v>
      </c>
      <c r="D587" s="16">
        <v>81.34</v>
      </c>
      <c r="E587" s="16">
        <v>19.920000000000002</v>
      </c>
      <c r="F587" s="16">
        <v>34.21</v>
      </c>
      <c r="G587" s="2">
        <v>0.57999999999999996</v>
      </c>
      <c r="H587" s="16">
        <v>0.57999999999999996</v>
      </c>
      <c r="I587" s="16"/>
      <c r="J587" s="16">
        <f t="shared" si="84"/>
        <v>0</v>
      </c>
      <c r="K587" s="16"/>
      <c r="L587" s="355">
        <f t="shared" si="85"/>
        <v>6.3439490445859876</v>
      </c>
      <c r="O587" s="11">
        <v>664</v>
      </c>
      <c r="P587" s="11">
        <v>4.28</v>
      </c>
      <c r="Q587" s="11">
        <v>25.29</v>
      </c>
      <c r="R587" s="11">
        <v>8.94</v>
      </c>
      <c r="S587" s="11">
        <v>19.73</v>
      </c>
      <c r="T587" s="346">
        <v>0.41</v>
      </c>
      <c r="U587" s="11">
        <v>0.45</v>
      </c>
      <c r="W587" s="16">
        <f t="shared" si="78"/>
        <v>4.0000000000000036E-2</v>
      </c>
      <c r="X587" s="16"/>
      <c r="Y587" s="355">
        <f t="shared" si="79"/>
        <v>2.847133757961783</v>
      </c>
      <c r="AB587" s="11">
        <v>27</v>
      </c>
      <c r="AC587" s="11">
        <v>22.57</v>
      </c>
      <c r="AD587" s="11">
        <v>41.66</v>
      </c>
      <c r="AE587" s="11">
        <v>19.64</v>
      </c>
      <c r="AF587" s="11">
        <v>26.67</v>
      </c>
      <c r="AG587" s="346">
        <v>0.74</v>
      </c>
      <c r="AH587" s="11">
        <v>0.74</v>
      </c>
      <c r="AJ587" s="16">
        <f t="shared" si="80"/>
        <v>0</v>
      </c>
      <c r="AK587" s="16"/>
      <c r="AL587" s="355">
        <f t="shared" si="81"/>
        <v>6.2547770700636942</v>
      </c>
      <c r="AO587" s="11">
        <v>278</v>
      </c>
      <c r="AP587" s="11">
        <v>45.78</v>
      </c>
      <c r="AQ587" s="11">
        <v>75.7</v>
      </c>
      <c r="AR587" s="11">
        <v>25.39</v>
      </c>
      <c r="AS587" s="11">
        <v>34.340000000000003</v>
      </c>
      <c r="AT587" s="356">
        <f t="shared" si="86"/>
        <v>0.77766034633819592</v>
      </c>
      <c r="AU587" s="17">
        <f t="shared" si="87"/>
        <v>0.73937099592312172</v>
      </c>
      <c r="AV587" s="18"/>
      <c r="AW587" s="17">
        <f t="shared" si="82"/>
        <v>-3.8289350415074197E-2</v>
      </c>
      <c r="AX587" s="17"/>
      <c r="AY587" s="355">
        <f t="shared" si="83"/>
        <v>8.0859872611464958</v>
      </c>
    </row>
    <row r="588" spans="2:51" x14ac:dyDescent="0.25">
      <c r="B588" s="16">
        <v>116</v>
      </c>
      <c r="C588" s="16">
        <v>23.01</v>
      </c>
      <c r="D588" s="16">
        <v>64.69</v>
      </c>
      <c r="E588" s="16">
        <v>20.010000000000002</v>
      </c>
      <c r="F588" s="16">
        <v>30.96</v>
      </c>
      <c r="G588" s="2">
        <v>0.6</v>
      </c>
      <c r="H588" s="16">
        <v>0.65</v>
      </c>
      <c r="I588" s="16"/>
      <c r="J588" s="16">
        <f t="shared" si="84"/>
        <v>5.0000000000000044E-2</v>
      </c>
      <c r="K588" s="16"/>
      <c r="L588" s="355">
        <f t="shared" si="85"/>
        <v>6.3726114649681529</v>
      </c>
      <c r="O588" s="11">
        <v>50</v>
      </c>
      <c r="P588" s="11">
        <v>5.59</v>
      </c>
      <c r="Q588" s="11">
        <v>32.9</v>
      </c>
      <c r="R588" s="11">
        <v>9</v>
      </c>
      <c r="S588" s="11">
        <v>21.8</v>
      </c>
      <c r="T588" s="346">
        <v>0.41</v>
      </c>
      <c r="U588" s="11">
        <v>0.41</v>
      </c>
      <c r="W588" s="16">
        <f t="shared" si="78"/>
        <v>0</v>
      </c>
      <c r="X588" s="16"/>
      <c r="Y588" s="355">
        <f t="shared" si="79"/>
        <v>2.8662420382165603</v>
      </c>
      <c r="AB588" s="11">
        <v>260</v>
      </c>
      <c r="AC588" s="11">
        <v>20.63</v>
      </c>
      <c r="AD588" s="11">
        <v>47.76</v>
      </c>
      <c r="AE588" s="11">
        <v>19.899999999999999</v>
      </c>
      <c r="AF588" s="11">
        <v>28.01</v>
      </c>
      <c r="AG588" s="346">
        <v>0.66</v>
      </c>
      <c r="AH588" s="11">
        <v>0.71</v>
      </c>
      <c r="AJ588" s="16">
        <f t="shared" si="80"/>
        <v>4.9999999999999933E-2</v>
      </c>
      <c r="AK588" s="16"/>
      <c r="AL588" s="355">
        <f t="shared" si="81"/>
        <v>6.3375796178343942</v>
      </c>
      <c r="AO588" s="11">
        <v>37</v>
      </c>
      <c r="AP588" s="11">
        <v>37.700000000000003</v>
      </c>
      <c r="AQ588" s="11">
        <v>81.709999999999994</v>
      </c>
      <c r="AR588" s="11">
        <v>25.84</v>
      </c>
      <c r="AS588" s="11">
        <v>36.729999999999997</v>
      </c>
      <c r="AT588" s="356">
        <f t="shared" si="86"/>
        <v>0.6792553533291531</v>
      </c>
      <c r="AU588" s="17">
        <f t="shared" si="87"/>
        <v>0.70351211543697256</v>
      </c>
      <c r="AV588" s="18"/>
      <c r="AW588" s="17">
        <f t="shared" si="82"/>
        <v>2.4256762107819463E-2</v>
      </c>
      <c r="AX588" s="17"/>
      <c r="AY588" s="355">
        <f t="shared" si="83"/>
        <v>8.2292993630573239</v>
      </c>
    </row>
    <row r="589" spans="2:51" x14ac:dyDescent="0.25">
      <c r="B589" s="16">
        <v>169</v>
      </c>
      <c r="C589" s="16">
        <v>26.37</v>
      </c>
      <c r="D589" s="16">
        <v>69.900000000000006</v>
      </c>
      <c r="E589" s="16">
        <v>20.010000000000002</v>
      </c>
      <c r="F589" s="16">
        <v>31.9</v>
      </c>
      <c r="G589" s="2">
        <v>0.61</v>
      </c>
      <c r="H589" s="16">
        <v>0.63</v>
      </c>
      <c r="I589" s="16"/>
      <c r="J589" s="16">
        <f t="shared" si="84"/>
        <v>2.0000000000000018E-2</v>
      </c>
      <c r="K589" s="16"/>
      <c r="L589" s="355">
        <f t="shared" si="85"/>
        <v>6.3726114649681529</v>
      </c>
      <c r="O589" s="11">
        <v>320</v>
      </c>
      <c r="P589" s="11">
        <v>5.88</v>
      </c>
      <c r="Q589" s="11">
        <v>29.39</v>
      </c>
      <c r="R589" s="11">
        <v>9.0299999999999994</v>
      </c>
      <c r="S589" s="11">
        <v>20.39</v>
      </c>
      <c r="T589" s="346">
        <v>0.45</v>
      </c>
      <c r="U589" s="11">
        <v>0.44</v>
      </c>
      <c r="W589" s="16">
        <f t="shared" si="78"/>
        <v>-1.0000000000000009E-2</v>
      </c>
      <c r="X589" s="16"/>
      <c r="Y589" s="355">
        <f t="shared" si="79"/>
        <v>2.8757961783439487</v>
      </c>
      <c r="AB589" s="11">
        <v>181</v>
      </c>
      <c r="AC589" s="11">
        <v>16.489999999999998</v>
      </c>
      <c r="AD589" s="11">
        <v>56.4</v>
      </c>
      <c r="AE589" s="11">
        <v>19.95</v>
      </c>
      <c r="AF589" s="11">
        <v>33.68</v>
      </c>
      <c r="AG589" s="346">
        <v>0.54</v>
      </c>
      <c r="AH589" s="11">
        <v>0.59</v>
      </c>
      <c r="AJ589" s="16">
        <f t="shared" si="80"/>
        <v>4.9999999999999933E-2</v>
      </c>
      <c r="AK589" s="16"/>
      <c r="AL589" s="355">
        <f t="shared" si="81"/>
        <v>6.3535031847133752</v>
      </c>
      <c r="AO589" s="11">
        <v>270</v>
      </c>
      <c r="AP589" s="11">
        <v>44.54</v>
      </c>
      <c r="AQ589" s="11">
        <v>77.34</v>
      </c>
      <c r="AR589" s="11">
        <v>27.01</v>
      </c>
      <c r="AS589" s="11">
        <v>37.65</v>
      </c>
      <c r="AT589" s="356">
        <f t="shared" si="86"/>
        <v>0.75887985177397976</v>
      </c>
      <c r="AU589" s="17">
        <f t="shared" si="87"/>
        <v>0.71739707835325373</v>
      </c>
      <c r="AV589" s="18"/>
      <c r="AW589" s="17">
        <f t="shared" si="82"/>
        <v>-4.1482773420726038E-2</v>
      </c>
      <c r="AX589" s="17"/>
      <c r="AY589" s="355">
        <f t="shared" si="83"/>
        <v>8.6019108280254777</v>
      </c>
    </row>
    <row r="590" spans="2:51" x14ac:dyDescent="0.25">
      <c r="B590" s="16">
        <v>470</v>
      </c>
      <c r="C590" s="16">
        <v>24.35</v>
      </c>
      <c r="D590" s="16">
        <v>81</v>
      </c>
      <c r="E590" s="16">
        <v>20.010000000000002</v>
      </c>
      <c r="F590" s="16">
        <v>34.97</v>
      </c>
      <c r="G590" s="2">
        <v>0.55000000000000004</v>
      </c>
      <c r="H590" s="16">
        <v>0.56999999999999995</v>
      </c>
      <c r="I590" s="16"/>
      <c r="J590" s="16">
        <f t="shared" si="84"/>
        <v>1.9999999999999907E-2</v>
      </c>
      <c r="K590" s="16"/>
      <c r="L590" s="355">
        <f t="shared" si="85"/>
        <v>6.3726114649681529</v>
      </c>
      <c r="O590" s="11">
        <v>437</v>
      </c>
      <c r="P590" s="11">
        <v>5.37</v>
      </c>
      <c r="Q590" s="11">
        <v>23.11</v>
      </c>
      <c r="R590" s="11">
        <v>9.0399999999999991</v>
      </c>
      <c r="S590" s="11">
        <v>18.2</v>
      </c>
      <c r="T590" s="346">
        <v>0.48</v>
      </c>
      <c r="U590" s="11">
        <v>0.5</v>
      </c>
      <c r="W590" s="16">
        <f t="shared" si="78"/>
        <v>2.0000000000000018E-2</v>
      </c>
      <c r="X590" s="16"/>
      <c r="Y590" s="355">
        <f t="shared" si="79"/>
        <v>2.878980891719745</v>
      </c>
      <c r="AB590" s="11">
        <v>5</v>
      </c>
      <c r="AC590" s="11">
        <v>21.32</v>
      </c>
      <c r="AD590" s="11">
        <v>56.68</v>
      </c>
      <c r="AE590" s="11">
        <v>19.96</v>
      </c>
      <c r="AF590" s="11">
        <v>30.05</v>
      </c>
      <c r="AG590" s="346">
        <v>0.61</v>
      </c>
      <c r="AH590" s="11">
        <v>0.66</v>
      </c>
      <c r="AJ590" s="16">
        <f t="shared" si="80"/>
        <v>5.0000000000000044E-2</v>
      </c>
      <c r="AK590" s="16"/>
      <c r="AL590" s="355">
        <f t="shared" si="81"/>
        <v>6.3566878980891719</v>
      </c>
      <c r="AO590" s="11">
        <v>76</v>
      </c>
      <c r="AP590" s="11">
        <v>50.78</v>
      </c>
      <c r="AQ590" s="11">
        <v>99.08</v>
      </c>
      <c r="AR590" s="11">
        <v>27.09</v>
      </c>
      <c r="AS590" s="11">
        <v>38.89</v>
      </c>
      <c r="AT590" s="356">
        <f t="shared" si="86"/>
        <v>0.71590162681850977</v>
      </c>
      <c r="AU590" s="17">
        <f t="shared" si="87"/>
        <v>0.69658009771149398</v>
      </c>
      <c r="AV590" s="18"/>
      <c r="AW590" s="17">
        <f t="shared" si="82"/>
        <v>-1.9321529107015789E-2</v>
      </c>
      <c r="AX590" s="17"/>
      <c r="AY590" s="355">
        <f t="shared" si="83"/>
        <v>8.6273885350318462</v>
      </c>
    </row>
    <row r="591" spans="2:51" x14ac:dyDescent="0.25">
      <c r="B591" s="16">
        <v>111</v>
      </c>
      <c r="C591" s="16">
        <v>27.23</v>
      </c>
      <c r="D591" s="16">
        <v>80.62</v>
      </c>
      <c r="E591" s="16">
        <v>20.02</v>
      </c>
      <c r="F591" s="16">
        <v>33.78</v>
      </c>
      <c r="G591" s="2">
        <v>0.57999999999999996</v>
      </c>
      <c r="H591" s="16">
        <v>0.59</v>
      </c>
      <c r="I591" s="16"/>
      <c r="J591" s="16">
        <f t="shared" si="84"/>
        <v>1.0000000000000009E-2</v>
      </c>
      <c r="K591" s="16"/>
      <c r="L591" s="355">
        <f t="shared" si="85"/>
        <v>6.3757961783439487</v>
      </c>
      <c r="O591" s="11">
        <v>412</v>
      </c>
      <c r="P591" s="11">
        <v>4.6500000000000004</v>
      </c>
      <c r="Q591" s="11">
        <v>32.5</v>
      </c>
      <c r="R591" s="11">
        <v>9.17</v>
      </c>
      <c r="S591" s="11">
        <v>22.19</v>
      </c>
      <c r="T591" s="346">
        <v>0.38</v>
      </c>
      <c r="U591" s="11">
        <v>0.41</v>
      </c>
      <c r="W591" s="16">
        <f t="shared" si="78"/>
        <v>2.9999999999999971E-2</v>
      </c>
      <c r="X591" s="16"/>
      <c r="Y591" s="355">
        <f t="shared" si="79"/>
        <v>2.9203821656050954</v>
      </c>
      <c r="AB591" s="11">
        <v>335</v>
      </c>
      <c r="AC591" s="11">
        <v>26.75</v>
      </c>
      <c r="AD591" s="11">
        <v>47.43</v>
      </c>
      <c r="AE591" s="11">
        <v>19.96</v>
      </c>
      <c r="AF591" s="11">
        <v>26.62</v>
      </c>
      <c r="AG591" s="346">
        <v>0.75</v>
      </c>
      <c r="AH591" s="11">
        <v>0.75</v>
      </c>
      <c r="AJ591" s="16">
        <f t="shared" si="80"/>
        <v>0</v>
      </c>
      <c r="AK591" s="16"/>
      <c r="AL591" s="355">
        <f t="shared" si="81"/>
        <v>6.3566878980891719</v>
      </c>
      <c r="AO591" s="11">
        <v>285</v>
      </c>
      <c r="AP591" s="11">
        <v>45.98</v>
      </c>
      <c r="AQ591" s="11">
        <v>98.56</v>
      </c>
      <c r="AR591" s="11">
        <v>27.23</v>
      </c>
      <c r="AS591" s="11">
        <v>40.130000000000003</v>
      </c>
      <c r="AT591" s="356">
        <f t="shared" si="86"/>
        <v>0.68302112496090273</v>
      </c>
      <c r="AU591" s="17">
        <f t="shared" si="87"/>
        <v>0.67854472962870671</v>
      </c>
      <c r="AV591" s="18"/>
      <c r="AW591" s="17">
        <f t="shared" si="82"/>
        <v>-4.4763953321960148E-3</v>
      </c>
      <c r="AX591" s="17"/>
      <c r="AY591" s="355">
        <f t="shared" si="83"/>
        <v>8.6719745222929934</v>
      </c>
    </row>
    <row r="592" spans="2:51" x14ac:dyDescent="0.25">
      <c r="B592" s="16">
        <v>25</v>
      </c>
      <c r="C592" s="21">
        <v>23.498246996470495</v>
      </c>
      <c r="D592" s="21">
        <v>52.078504156956242</v>
      </c>
      <c r="E592" s="21">
        <v>20.060720060720062</v>
      </c>
      <c r="F592" s="21">
        <v>28.220528220528223</v>
      </c>
      <c r="G592" s="2">
        <v>0.67</v>
      </c>
      <c r="H592" s="16">
        <v>0.71</v>
      </c>
      <c r="I592" s="16"/>
      <c r="J592" s="16">
        <f t="shared" si="84"/>
        <v>3.9999999999999925E-2</v>
      </c>
      <c r="K592" s="16"/>
      <c r="L592" s="355">
        <f t="shared" si="85"/>
        <v>6.38876435054779</v>
      </c>
      <c r="O592" s="11">
        <v>325</v>
      </c>
      <c r="P592" s="11">
        <v>5.45</v>
      </c>
      <c r="Q592" s="11">
        <v>47.67</v>
      </c>
      <c r="R592" s="11">
        <v>9.18</v>
      </c>
      <c r="S592" s="11">
        <v>26.7</v>
      </c>
      <c r="T592" s="346">
        <v>0.34</v>
      </c>
      <c r="U592" s="11">
        <v>0.34</v>
      </c>
      <c r="W592" s="16">
        <f t="shared" si="78"/>
        <v>0</v>
      </c>
      <c r="X592" s="16"/>
      <c r="Y592" s="355">
        <f t="shared" si="79"/>
        <v>2.9235668789808913</v>
      </c>
      <c r="AB592" s="11">
        <v>379</v>
      </c>
      <c r="AC592" s="11">
        <v>24.53</v>
      </c>
      <c r="AD592" s="11">
        <v>71.77</v>
      </c>
      <c r="AE592" s="11">
        <v>20.07</v>
      </c>
      <c r="AF592" s="11">
        <v>35.68</v>
      </c>
      <c r="AG592" s="346">
        <v>0.57999999999999996</v>
      </c>
      <c r="AH592" s="11">
        <v>0.56000000000000005</v>
      </c>
      <c r="AJ592" s="16">
        <f t="shared" si="80"/>
        <v>-1.9999999999999907E-2</v>
      </c>
      <c r="AK592" s="16"/>
      <c r="AL592" s="355">
        <f t="shared" si="81"/>
        <v>6.3917197452229297</v>
      </c>
      <c r="AO592" s="11">
        <v>87</v>
      </c>
      <c r="AP592" s="11">
        <v>42.56</v>
      </c>
      <c r="AQ592" s="11">
        <v>69.28</v>
      </c>
      <c r="AR592" s="11">
        <v>27.46</v>
      </c>
      <c r="AS592" s="11">
        <v>34.479999999999997</v>
      </c>
      <c r="AT592" s="356">
        <f t="shared" si="86"/>
        <v>0.78378485995677383</v>
      </c>
      <c r="AU592" s="17">
        <f t="shared" si="87"/>
        <v>0.79640371229698381</v>
      </c>
      <c r="AV592" s="18"/>
      <c r="AW592" s="17">
        <f t="shared" si="82"/>
        <v>1.2618852340209985E-2</v>
      </c>
      <c r="AX592" s="17"/>
      <c r="AY592" s="355">
        <f t="shared" si="83"/>
        <v>8.7452229299363058</v>
      </c>
    </row>
    <row r="593" spans="2:51" x14ac:dyDescent="0.25">
      <c r="B593" s="16">
        <v>537</v>
      </c>
      <c r="C593" s="16">
        <v>28.17</v>
      </c>
      <c r="D593" s="16">
        <v>88.72</v>
      </c>
      <c r="E593" s="16">
        <v>20.13</v>
      </c>
      <c r="F593" s="16">
        <v>35.47</v>
      </c>
      <c r="G593" s="2">
        <v>0.56000000000000005</v>
      </c>
      <c r="H593" s="16">
        <v>0.56999999999999995</v>
      </c>
      <c r="I593" s="16"/>
      <c r="J593" s="16">
        <f t="shared" si="84"/>
        <v>9.9999999999998979E-3</v>
      </c>
      <c r="K593" s="16"/>
      <c r="L593" s="355">
        <f t="shared" si="85"/>
        <v>6.4108280254777066</v>
      </c>
      <c r="O593" s="11">
        <v>404</v>
      </c>
      <c r="P593" s="11">
        <v>5.18</v>
      </c>
      <c r="Q593" s="11">
        <v>36.92</v>
      </c>
      <c r="R593" s="11">
        <v>9.1999999999999993</v>
      </c>
      <c r="S593" s="11">
        <v>24.03</v>
      </c>
      <c r="T593" s="346">
        <v>0.37</v>
      </c>
      <c r="U593" s="11">
        <v>0.38</v>
      </c>
      <c r="W593" s="16">
        <f t="shared" si="78"/>
        <v>1.0000000000000009E-2</v>
      </c>
      <c r="X593" s="16"/>
      <c r="Y593" s="355">
        <f t="shared" si="79"/>
        <v>2.9299363057324839</v>
      </c>
      <c r="AB593" s="11">
        <v>7</v>
      </c>
      <c r="AC593" s="11">
        <v>27.23</v>
      </c>
      <c r="AD593" s="11">
        <v>72.930000000000007</v>
      </c>
      <c r="AE593" s="11">
        <v>20.09</v>
      </c>
      <c r="AF593" s="11">
        <v>35.049999999999997</v>
      </c>
      <c r="AG593" s="346">
        <v>0.61</v>
      </c>
      <c r="AH593" s="11">
        <v>0.56999999999999995</v>
      </c>
      <c r="AJ593" s="16">
        <f t="shared" si="80"/>
        <v>-4.0000000000000036E-2</v>
      </c>
      <c r="AK593" s="16"/>
      <c r="AL593" s="355">
        <f t="shared" si="81"/>
        <v>6.3980891719745223</v>
      </c>
      <c r="AO593" s="11">
        <v>281</v>
      </c>
      <c r="AP593" s="11">
        <v>47.08</v>
      </c>
      <c r="AQ593" s="11">
        <v>89.89</v>
      </c>
      <c r="AR593" s="11">
        <v>27.59</v>
      </c>
      <c r="AS593" s="11">
        <v>40.020000000000003</v>
      </c>
      <c r="AT593" s="356">
        <f t="shared" si="86"/>
        <v>0.72370660597347547</v>
      </c>
      <c r="AU593" s="17">
        <f t="shared" si="87"/>
        <v>0.68940529735132428</v>
      </c>
      <c r="AV593" s="18"/>
      <c r="AW593" s="17">
        <f t="shared" si="82"/>
        <v>-3.4301308622151194E-2</v>
      </c>
      <c r="AX593" s="17"/>
      <c r="AY593" s="355">
        <f t="shared" si="83"/>
        <v>8.7866242038216562</v>
      </c>
    </row>
    <row r="594" spans="2:51" x14ac:dyDescent="0.25">
      <c r="B594" s="16">
        <v>143</v>
      </c>
      <c r="C594" s="16">
        <v>25.39</v>
      </c>
      <c r="D594" s="16">
        <v>68.7</v>
      </c>
      <c r="E594" s="16">
        <v>20.239999999999998</v>
      </c>
      <c r="F594" s="16">
        <v>32.18</v>
      </c>
      <c r="G594" s="2">
        <v>0.61</v>
      </c>
      <c r="H594" s="16">
        <v>0.63</v>
      </c>
      <c r="I594" s="16"/>
      <c r="J594" s="16">
        <f t="shared" si="84"/>
        <v>2.0000000000000018E-2</v>
      </c>
      <c r="K594" s="16"/>
      <c r="L594" s="355">
        <f t="shared" si="85"/>
        <v>6.4458598726114644</v>
      </c>
      <c r="O594" s="11">
        <v>268</v>
      </c>
      <c r="P594" s="11">
        <v>6.07</v>
      </c>
      <c r="Q594" s="11">
        <v>41.49</v>
      </c>
      <c r="R594" s="11">
        <v>9.2200000000000006</v>
      </c>
      <c r="S594" s="11">
        <v>25.26</v>
      </c>
      <c r="T594" s="346">
        <v>0.38</v>
      </c>
      <c r="U594" s="11">
        <v>0.37</v>
      </c>
      <c r="W594" s="16">
        <f t="shared" si="78"/>
        <v>-1.0000000000000009E-2</v>
      </c>
      <c r="X594" s="16"/>
      <c r="Y594" s="355">
        <f t="shared" si="79"/>
        <v>2.9363057324840764</v>
      </c>
      <c r="AB594" s="11">
        <v>274</v>
      </c>
      <c r="AC594" s="11">
        <v>23.46</v>
      </c>
      <c r="AD594" s="11">
        <v>77.319999999999993</v>
      </c>
      <c r="AE594" s="11">
        <v>20.14</v>
      </c>
      <c r="AF594" s="11">
        <v>38.909999999999997</v>
      </c>
      <c r="AG594" s="346">
        <v>0.55000000000000004</v>
      </c>
      <c r="AH594" s="11">
        <v>0.52</v>
      </c>
      <c r="AJ594" s="16">
        <f t="shared" si="80"/>
        <v>-3.0000000000000027E-2</v>
      </c>
      <c r="AK594" s="16"/>
      <c r="AL594" s="355">
        <f t="shared" si="81"/>
        <v>6.4140127388535033</v>
      </c>
      <c r="AO594" s="11">
        <v>23</v>
      </c>
      <c r="AP594" s="11">
        <v>47.33</v>
      </c>
      <c r="AQ594" s="11">
        <v>81.34</v>
      </c>
      <c r="AR594" s="11">
        <v>27.74</v>
      </c>
      <c r="AS594" s="11">
        <v>35.28</v>
      </c>
      <c r="AT594" s="356">
        <f t="shared" si="86"/>
        <v>0.76280963191765516</v>
      </c>
      <c r="AU594" s="17">
        <f t="shared" si="87"/>
        <v>0.78628117913832196</v>
      </c>
      <c r="AV594" s="18"/>
      <c r="AW594" s="17">
        <f t="shared" si="82"/>
        <v>2.34715472206668E-2</v>
      </c>
      <c r="AX594" s="17"/>
      <c r="AY594" s="355">
        <f t="shared" si="83"/>
        <v>8.8343949044585983</v>
      </c>
    </row>
    <row r="595" spans="2:51" x14ac:dyDescent="0.25">
      <c r="B595" s="16">
        <v>11</v>
      </c>
      <c r="C595" s="21">
        <v>26.680553361080044</v>
      </c>
      <c r="D595" s="21">
        <v>65.751531502997267</v>
      </c>
      <c r="E595" s="21">
        <v>20.25872025872026</v>
      </c>
      <c r="F595" s="21">
        <v>31.36983136983137</v>
      </c>
      <c r="G595" s="2">
        <v>0.64</v>
      </c>
      <c r="H595" s="16">
        <v>0.65</v>
      </c>
      <c r="I595" s="16"/>
      <c r="J595" s="16">
        <f t="shared" si="84"/>
        <v>1.0000000000000009E-2</v>
      </c>
      <c r="K595" s="16"/>
      <c r="L595" s="355">
        <f t="shared" si="85"/>
        <v>6.4518217384459424</v>
      </c>
      <c r="O595" s="11">
        <v>22</v>
      </c>
      <c r="P595" s="11">
        <v>5.17</v>
      </c>
      <c r="Q595" s="11">
        <v>41.24</v>
      </c>
      <c r="R595" s="11">
        <v>9.26</v>
      </c>
      <c r="S595" s="11">
        <v>25.76</v>
      </c>
      <c r="T595" s="346">
        <v>0.35</v>
      </c>
      <c r="U595" s="11">
        <v>0.36</v>
      </c>
      <c r="W595" s="16">
        <f t="shared" si="78"/>
        <v>1.0000000000000009E-2</v>
      </c>
      <c r="X595" s="16"/>
      <c r="Y595" s="355">
        <f t="shared" si="79"/>
        <v>2.9490445859872612</v>
      </c>
      <c r="AB595" s="11">
        <v>304</v>
      </c>
      <c r="AC595" s="11">
        <v>22.13</v>
      </c>
      <c r="AD595" s="11">
        <v>50.02</v>
      </c>
      <c r="AE595" s="11">
        <v>20.21</v>
      </c>
      <c r="AF595" s="11">
        <v>28.21</v>
      </c>
      <c r="AG595" s="346">
        <v>0.67</v>
      </c>
      <c r="AH595" s="11">
        <v>0.72</v>
      </c>
      <c r="AJ595" s="16">
        <f t="shared" si="80"/>
        <v>4.9999999999999933E-2</v>
      </c>
      <c r="AK595" s="16"/>
      <c r="AL595" s="355">
        <f t="shared" si="81"/>
        <v>6.4363057324840769</v>
      </c>
      <c r="AO595" s="11">
        <v>283</v>
      </c>
      <c r="AP595" s="11">
        <v>49.7</v>
      </c>
      <c r="AQ595" s="11">
        <v>80.77</v>
      </c>
      <c r="AR595" s="11">
        <v>28.16</v>
      </c>
      <c r="AS595" s="11">
        <v>38.04</v>
      </c>
      <c r="AT595" s="356">
        <f t="shared" si="86"/>
        <v>0.78442811848612692</v>
      </c>
      <c r="AU595" s="17">
        <f t="shared" si="87"/>
        <v>0.74027339642481604</v>
      </c>
      <c r="AV595" s="18"/>
      <c r="AW595" s="17">
        <f t="shared" si="82"/>
        <v>-4.415472206131088E-2</v>
      </c>
      <c r="AX595" s="17"/>
      <c r="AY595" s="355">
        <f t="shared" si="83"/>
        <v>8.968152866242038</v>
      </c>
    </row>
    <row r="596" spans="2:51" x14ac:dyDescent="0.25">
      <c r="B596" s="16">
        <v>539</v>
      </c>
      <c r="C596" s="16">
        <v>27.5</v>
      </c>
      <c r="D596" s="16">
        <v>68.069999999999993</v>
      </c>
      <c r="E596" s="16">
        <v>20.27</v>
      </c>
      <c r="F596" s="16">
        <v>31.4</v>
      </c>
      <c r="G596" s="2">
        <v>0.64</v>
      </c>
      <c r="H596" s="16">
        <v>0.65</v>
      </c>
      <c r="I596" s="16"/>
      <c r="J596" s="16">
        <f t="shared" si="84"/>
        <v>1.0000000000000009E-2</v>
      </c>
      <c r="K596" s="16"/>
      <c r="L596" s="355">
        <f t="shared" si="85"/>
        <v>6.4554140127388528</v>
      </c>
      <c r="O596" s="11">
        <v>64</v>
      </c>
      <c r="P596" s="11">
        <v>6.2</v>
      </c>
      <c r="Q596" s="11">
        <v>48.48</v>
      </c>
      <c r="R596" s="11">
        <v>9.31</v>
      </c>
      <c r="S596" s="11">
        <v>25.95</v>
      </c>
      <c r="T596" s="346">
        <v>0.36</v>
      </c>
      <c r="U596" s="11">
        <v>0.36</v>
      </c>
      <c r="W596" s="16">
        <f t="shared" si="78"/>
        <v>0</v>
      </c>
      <c r="X596" s="16"/>
      <c r="Y596" s="355">
        <f t="shared" si="79"/>
        <v>2.9649681528662422</v>
      </c>
      <c r="AB596" s="11">
        <v>25</v>
      </c>
      <c r="AC596" s="11">
        <v>26.4</v>
      </c>
      <c r="AD596" s="11">
        <v>72.2</v>
      </c>
      <c r="AE596" s="11">
        <v>20.27</v>
      </c>
      <c r="AF596" s="11">
        <v>33.729999999999997</v>
      </c>
      <c r="AG596" s="346">
        <v>0.6</v>
      </c>
      <c r="AH596" s="11">
        <v>0.6</v>
      </c>
      <c r="AJ596" s="16">
        <f t="shared" si="80"/>
        <v>0</v>
      </c>
      <c r="AK596" s="16"/>
      <c r="AL596" s="355">
        <f t="shared" si="81"/>
        <v>6.4554140127388528</v>
      </c>
      <c r="AO596" s="11">
        <v>276</v>
      </c>
      <c r="AP596" s="11">
        <v>42.84</v>
      </c>
      <c r="AQ596" s="11">
        <v>77.31</v>
      </c>
      <c r="AR596" s="11">
        <v>28.19</v>
      </c>
      <c r="AS596" s="11">
        <v>35.770000000000003</v>
      </c>
      <c r="AT596" s="356">
        <f t="shared" si="86"/>
        <v>0.74440090841988138</v>
      </c>
      <c r="AU596" s="17">
        <f t="shared" si="87"/>
        <v>0.78809057869723231</v>
      </c>
      <c r="AV596" s="18"/>
      <c r="AW596" s="17">
        <f t="shared" si="82"/>
        <v>4.3689670277350934E-2</v>
      </c>
      <c r="AX596" s="17"/>
      <c r="AY596" s="355">
        <f t="shared" si="83"/>
        <v>8.9777070063694264</v>
      </c>
    </row>
    <row r="597" spans="2:51" x14ac:dyDescent="0.25">
      <c r="B597" s="16">
        <v>283</v>
      </c>
      <c r="C597" s="16">
        <v>24.95</v>
      </c>
      <c r="D597" s="16">
        <v>74.75</v>
      </c>
      <c r="E597" s="16">
        <v>20.36</v>
      </c>
      <c r="F597" s="16">
        <v>33.43</v>
      </c>
      <c r="G597" s="2">
        <v>0.57999999999999996</v>
      </c>
      <c r="H597" s="16">
        <v>0.61</v>
      </c>
      <c r="I597" s="16"/>
      <c r="J597" s="16">
        <f t="shared" si="84"/>
        <v>3.0000000000000027E-2</v>
      </c>
      <c r="K597" s="16"/>
      <c r="L597" s="355">
        <f t="shared" si="85"/>
        <v>6.484076433121019</v>
      </c>
      <c r="O597" s="11">
        <v>601</v>
      </c>
      <c r="P597" s="11">
        <v>5.67</v>
      </c>
      <c r="Q597" s="11">
        <v>44.47</v>
      </c>
      <c r="R597" s="11">
        <v>9.32</v>
      </c>
      <c r="S597" s="11">
        <v>25.85</v>
      </c>
      <c r="T597" s="346">
        <v>0.36</v>
      </c>
      <c r="U597" s="11">
        <v>0.36</v>
      </c>
      <c r="W597" s="16">
        <f t="shared" si="78"/>
        <v>0</v>
      </c>
      <c r="X597" s="16"/>
      <c r="Y597" s="355">
        <f t="shared" si="79"/>
        <v>2.968152866242038</v>
      </c>
      <c r="AB597" s="11">
        <v>183</v>
      </c>
      <c r="AC597" s="11">
        <v>28.08</v>
      </c>
      <c r="AD597" s="11">
        <v>57.23</v>
      </c>
      <c r="AE597" s="11">
        <v>20.309999999999999</v>
      </c>
      <c r="AF597" s="11">
        <v>28.92</v>
      </c>
      <c r="AG597" s="346">
        <v>0.7</v>
      </c>
      <c r="AH597" s="11">
        <v>0.7</v>
      </c>
      <c r="AJ597" s="16">
        <f t="shared" si="80"/>
        <v>0</v>
      </c>
      <c r="AK597" s="16"/>
      <c r="AL597" s="355">
        <f t="shared" si="81"/>
        <v>6.4681528662420371</v>
      </c>
      <c r="AO597" s="11">
        <v>273</v>
      </c>
      <c r="AP597" s="11">
        <v>50.28</v>
      </c>
      <c r="AQ597" s="11">
        <v>73.28</v>
      </c>
      <c r="AR597" s="11">
        <v>28.77</v>
      </c>
      <c r="AS597" s="11">
        <v>34.270000000000003</v>
      </c>
      <c r="AT597" s="356">
        <f t="shared" si="86"/>
        <v>0.82833288669413541</v>
      </c>
      <c r="AU597" s="17">
        <f t="shared" si="87"/>
        <v>0.83950977531368531</v>
      </c>
      <c r="AV597" s="18"/>
      <c r="AW597" s="17">
        <f t="shared" si="82"/>
        <v>1.1176888619549907E-2</v>
      </c>
      <c r="AX597" s="17"/>
      <c r="AY597" s="355">
        <f t="shared" si="83"/>
        <v>9.1624203821656049</v>
      </c>
    </row>
    <row r="598" spans="2:51" x14ac:dyDescent="0.25">
      <c r="B598" s="16">
        <v>247</v>
      </c>
      <c r="C598" s="16">
        <v>28.13</v>
      </c>
      <c r="D598" s="16">
        <v>85.11</v>
      </c>
      <c r="E598" s="16">
        <v>20.45</v>
      </c>
      <c r="F598" s="16">
        <v>36.06</v>
      </c>
      <c r="G598" s="2">
        <v>0.56999999999999995</v>
      </c>
      <c r="H598" s="16">
        <v>0.56999999999999995</v>
      </c>
      <c r="I598" s="16"/>
      <c r="J598" s="16">
        <f t="shared" si="84"/>
        <v>0</v>
      </c>
      <c r="K598" s="16"/>
      <c r="L598" s="355">
        <f t="shared" si="85"/>
        <v>6.5127388535031843</v>
      </c>
      <c r="O598" s="11">
        <v>156</v>
      </c>
      <c r="P598" s="11">
        <v>5.07</v>
      </c>
      <c r="Q598" s="11">
        <v>27.94</v>
      </c>
      <c r="R598" s="11">
        <v>9.3800000000000008</v>
      </c>
      <c r="S598" s="11">
        <v>20.98</v>
      </c>
      <c r="T598" s="346">
        <v>0.43</v>
      </c>
      <c r="U598" s="11">
        <v>0.45</v>
      </c>
      <c r="W598" s="16">
        <f t="shared" si="78"/>
        <v>2.0000000000000018E-2</v>
      </c>
      <c r="X598" s="16"/>
      <c r="Y598" s="355">
        <f t="shared" si="79"/>
        <v>2.9872611464968153</v>
      </c>
      <c r="AB598" s="11">
        <v>111</v>
      </c>
      <c r="AC598" s="11">
        <v>24.39</v>
      </c>
      <c r="AD598" s="11">
        <v>71.45</v>
      </c>
      <c r="AE598" s="11">
        <v>20.399999999999999</v>
      </c>
      <c r="AF598" s="11">
        <v>34.21</v>
      </c>
      <c r="AG598" s="346">
        <v>0.57999999999999996</v>
      </c>
      <c r="AH598" s="11">
        <v>0.6</v>
      </c>
      <c r="AJ598" s="16">
        <f t="shared" si="80"/>
        <v>2.0000000000000018E-2</v>
      </c>
      <c r="AK598" s="16"/>
      <c r="AL598" s="355">
        <f t="shared" si="81"/>
        <v>6.4968152866242033</v>
      </c>
      <c r="AO598" s="11">
        <v>12</v>
      </c>
      <c r="AP598" s="11">
        <v>54.47</v>
      </c>
      <c r="AQ598" s="11">
        <v>79.319999999999993</v>
      </c>
      <c r="AR598" s="11">
        <v>31.01</v>
      </c>
      <c r="AS598" s="11">
        <v>39.04</v>
      </c>
      <c r="AT598" s="356">
        <f t="shared" si="86"/>
        <v>0.8286809111146396</v>
      </c>
      <c r="AU598" s="17">
        <f t="shared" si="87"/>
        <v>0.79431352459016402</v>
      </c>
      <c r="AV598" s="18"/>
      <c r="AW598" s="17">
        <f t="shared" si="82"/>
        <v>-3.4367386524475574E-2</v>
      </c>
      <c r="AX598" s="17"/>
      <c r="AY598" s="355">
        <f t="shared" si="83"/>
        <v>9.8757961783439487</v>
      </c>
    </row>
    <row r="599" spans="2:51" x14ac:dyDescent="0.25">
      <c r="B599" s="16">
        <v>223</v>
      </c>
      <c r="C599" s="16">
        <v>28.28</v>
      </c>
      <c r="D599" s="16">
        <v>81.11</v>
      </c>
      <c r="E599" s="16">
        <v>20.47</v>
      </c>
      <c r="F599" s="16">
        <v>34.409999999999997</v>
      </c>
      <c r="G599" s="2">
        <v>0.59</v>
      </c>
      <c r="H599" s="16">
        <v>0.59</v>
      </c>
      <c r="I599" s="16"/>
      <c r="J599" s="16">
        <f t="shared" si="84"/>
        <v>0</v>
      </c>
      <c r="K599" s="16"/>
      <c r="L599" s="355">
        <f t="shared" si="85"/>
        <v>6.5191082802547768</v>
      </c>
      <c r="O599" s="11">
        <v>66</v>
      </c>
      <c r="P599" s="11">
        <v>4.76</v>
      </c>
      <c r="Q599" s="11">
        <v>4.76</v>
      </c>
      <c r="R599" s="11">
        <v>9.44</v>
      </c>
      <c r="S599" s="11">
        <v>9.3800000000000008</v>
      </c>
      <c r="T599" s="346">
        <v>1</v>
      </c>
      <c r="U599" s="11">
        <v>1.01</v>
      </c>
      <c r="W599" s="16">
        <f t="shared" si="78"/>
        <v>1.0000000000000009E-2</v>
      </c>
      <c r="X599" s="16"/>
      <c r="Y599" s="355">
        <f t="shared" si="79"/>
        <v>3.0063694267515921</v>
      </c>
      <c r="AB599" s="11">
        <v>237</v>
      </c>
      <c r="AC599" s="11">
        <v>24.19</v>
      </c>
      <c r="AD599" s="11">
        <v>55.83</v>
      </c>
      <c r="AE599" s="11">
        <v>20.440000000000001</v>
      </c>
      <c r="AF599" s="11">
        <v>29.87</v>
      </c>
      <c r="AG599" s="346">
        <v>0.66</v>
      </c>
      <c r="AH599" s="11">
        <v>0.68</v>
      </c>
      <c r="AJ599" s="16">
        <f t="shared" si="80"/>
        <v>2.0000000000000018E-2</v>
      </c>
      <c r="AK599" s="16"/>
      <c r="AL599" s="355">
        <f t="shared" si="81"/>
        <v>6.5095541401273884</v>
      </c>
      <c r="AO599" s="11">
        <v>104</v>
      </c>
      <c r="AP599" s="11">
        <v>49.13</v>
      </c>
      <c r="AQ599" s="11">
        <v>118.78</v>
      </c>
      <c r="AR599" s="11">
        <v>37.229999999999997</v>
      </c>
      <c r="AS599" s="11">
        <v>54.67</v>
      </c>
      <c r="AT599" s="356">
        <f t="shared" si="86"/>
        <v>0.64313437309440336</v>
      </c>
      <c r="AU599" s="17">
        <f t="shared" si="87"/>
        <v>0.68099506127675136</v>
      </c>
      <c r="AV599" s="18"/>
      <c r="AW599" s="17">
        <f t="shared" si="82"/>
        <v>3.7860688182348001E-2</v>
      </c>
      <c r="AX599" s="17"/>
      <c r="AY599" s="355">
        <f t="shared" si="83"/>
        <v>11.85668789808917</v>
      </c>
    </row>
    <row r="600" spans="2:51" x14ac:dyDescent="0.25">
      <c r="B600" s="16">
        <v>340</v>
      </c>
      <c r="C600" s="16">
        <v>22.28</v>
      </c>
      <c r="D600" s="16">
        <v>80.14</v>
      </c>
      <c r="E600" s="16">
        <v>20.59</v>
      </c>
      <c r="F600" s="16">
        <v>34.83</v>
      </c>
      <c r="G600" s="2">
        <v>0.54</v>
      </c>
      <c r="H600" s="16">
        <v>0.59</v>
      </c>
      <c r="I600" s="16"/>
      <c r="J600" s="16">
        <f t="shared" si="84"/>
        <v>4.9999999999999933E-2</v>
      </c>
      <c r="K600" s="16"/>
      <c r="L600" s="355">
        <f t="shared" si="85"/>
        <v>6.5573248407643305</v>
      </c>
      <c r="O600" s="11">
        <v>108</v>
      </c>
      <c r="P600" s="11">
        <v>4.97</v>
      </c>
      <c r="Q600" s="11">
        <v>38.18</v>
      </c>
      <c r="R600" s="11">
        <v>9.44</v>
      </c>
      <c r="S600" s="11">
        <v>23.97</v>
      </c>
      <c r="T600" s="346">
        <v>0.36</v>
      </c>
      <c r="U600" s="11">
        <v>0.39</v>
      </c>
      <c r="W600" s="16">
        <f t="shared" si="78"/>
        <v>3.0000000000000027E-2</v>
      </c>
      <c r="X600" s="16"/>
      <c r="Y600" s="355">
        <f t="shared" si="79"/>
        <v>3.0063694267515921</v>
      </c>
      <c r="AB600" s="11">
        <v>167</v>
      </c>
      <c r="AC600" s="11">
        <v>23.07</v>
      </c>
      <c r="AD600" s="11">
        <v>48.21</v>
      </c>
      <c r="AE600" s="11">
        <v>20.62</v>
      </c>
      <c r="AF600" s="11">
        <v>29.41</v>
      </c>
      <c r="AG600" s="346">
        <v>0.69</v>
      </c>
      <c r="AH600" s="11">
        <v>0.7</v>
      </c>
      <c r="AJ600" s="16">
        <f t="shared" si="80"/>
        <v>1.0000000000000009E-2</v>
      </c>
      <c r="AK600" s="16"/>
      <c r="AL600" s="355">
        <f t="shared" si="81"/>
        <v>6.5668789808917198</v>
      </c>
      <c r="AO600" s="11">
        <v>290</v>
      </c>
      <c r="AP600" s="11">
        <v>55.24</v>
      </c>
      <c r="AQ600" s="11">
        <v>93.7</v>
      </c>
      <c r="AR600" s="11">
        <v>30.81</v>
      </c>
      <c r="AS600" s="11">
        <v>42.21</v>
      </c>
      <c r="AT600" s="356">
        <f t="shared" si="86"/>
        <v>0.76781579078616002</v>
      </c>
      <c r="AU600" s="17">
        <f t="shared" si="87"/>
        <v>0.72992181947405821</v>
      </c>
      <c r="AV600" s="11"/>
      <c r="AW600" s="17">
        <f t="shared" si="82"/>
        <v>-3.7893971312101815E-2</v>
      </c>
      <c r="AX600" s="16"/>
      <c r="AY600" s="355">
        <f t="shared" si="83"/>
        <v>9.8121019108280247</v>
      </c>
    </row>
    <row r="601" spans="2:51" x14ac:dyDescent="0.25">
      <c r="B601" s="16">
        <v>57</v>
      </c>
      <c r="C601" s="21">
        <v>26.281252562478844</v>
      </c>
      <c r="D601" s="21">
        <v>77.161854323631488</v>
      </c>
      <c r="E601" s="21">
        <v>20.687720687720688</v>
      </c>
      <c r="F601" s="21">
        <v>35.000935000935002</v>
      </c>
      <c r="G601" s="2">
        <v>0.57999999999999996</v>
      </c>
      <c r="H601" s="16">
        <v>0.59</v>
      </c>
      <c r="I601" s="16"/>
      <c r="J601" s="16">
        <f t="shared" si="84"/>
        <v>1.0000000000000009E-2</v>
      </c>
      <c r="K601" s="16"/>
      <c r="L601" s="355">
        <f t="shared" si="85"/>
        <v>6.5884460788919386</v>
      </c>
      <c r="O601" s="11">
        <v>113</v>
      </c>
      <c r="P601" s="11">
        <v>6.45</v>
      </c>
      <c r="Q601" s="11">
        <v>28.24</v>
      </c>
      <c r="R601" s="11">
        <v>9.44</v>
      </c>
      <c r="S601" s="11">
        <v>19.920000000000002</v>
      </c>
      <c r="T601" s="346">
        <v>0.48</v>
      </c>
      <c r="U601" s="11">
        <v>0.47</v>
      </c>
      <c r="W601" s="16">
        <f t="shared" si="78"/>
        <v>-1.0000000000000009E-2</v>
      </c>
      <c r="X601" s="16"/>
      <c r="Y601" s="355">
        <f t="shared" si="79"/>
        <v>3.0063694267515921</v>
      </c>
      <c r="AB601" s="11">
        <v>307</v>
      </c>
      <c r="AC601" s="11">
        <v>29.23</v>
      </c>
      <c r="AD601" s="11">
        <v>60.67</v>
      </c>
      <c r="AE601" s="11">
        <v>20.83</v>
      </c>
      <c r="AF601" s="11">
        <v>30.1</v>
      </c>
      <c r="AG601" s="346">
        <v>0.69</v>
      </c>
      <c r="AH601" s="11">
        <v>0.69</v>
      </c>
      <c r="AJ601" s="16">
        <f t="shared" si="80"/>
        <v>0</v>
      </c>
      <c r="AK601" s="16"/>
      <c r="AL601" s="355">
        <f t="shared" si="81"/>
        <v>6.6337579617834388</v>
      </c>
      <c r="AO601" s="11">
        <v>293</v>
      </c>
      <c r="AP601" s="11">
        <v>46.55</v>
      </c>
      <c r="AQ601" s="11">
        <v>115.43</v>
      </c>
      <c r="AR601" s="11">
        <v>29.21</v>
      </c>
      <c r="AS601" s="11">
        <v>48.79</v>
      </c>
      <c r="AT601" s="356">
        <f t="shared" si="86"/>
        <v>0.63503914205868783</v>
      </c>
      <c r="AU601" s="17">
        <f t="shared" si="87"/>
        <v>0.59868825579012097</v>
      </c>
      <c r="AV601" s="11"/>
      <c r="AW601" s="17">
        <f t="shared" si="82"/>
        <v>-3.6350886268566862E-2</v>
      </c>
      <c r="AX601" s="16"/>
      <c r="AY601" s="355">
        <f t="shared" si="83"/>
        <v>9.3025477707006363</v>
      </c>
    </row>
    <row r="602" spans="2:51" x14ac:dyDescent="0.25">
      <c r="B602" s="16">
        <v>614</v>
      </c>
      <c r="C602" s="16">
        <v>27.24</v>
      </c>
      <c r="D602" s="16">
        <v>71.98</v>
      </c>
      <c r="E602" s="16">
        <v>20.7</v>
      </c>
      <c r="F602" s="16">
        <v>32.369999999999997</v>
      </c>
      <c r="G602" s="2">
        <v>0.62</v>
      </c>
      <c r="H602" s="16">
        <v>0.64</v>
      </c>
      <c r="I602" s="16"/>
      <c r="J602" s="16">
        <f t="shared" si="84"/>
        <v>2.0000000000000018E-2</v>
      </c>
      <c r="K602" s="16"/>
      <c r="L602" s="355">
        <f t="shared" si="85"/>
        <v>6.5923566878980884</v>
      </c>
      <c r="O602" s="11">
        <v>168</v>
      </c>
      <c r="P602" s="11">
        <v>5.75</v>
      </c>
      <c r="Q602" s="11">
        <v>25.53</v>
      </c>
      <c r="R602" s="11">
        <v>9.44</v>
      </c>
      <c r="S602" s="11">
        <v>19.350000000000001</v>
      </c>
      <c r="T602" s="346">
        <v>0.47</v>
      </c>
      <c r="U602" s="11">
        <v>0.49</v>
      </c>
      <c r="W602" s="16">
        <f t="shared" si="78"/>
        <v>2.0000000000000018E-2</v>
      </c>
      <c r="X602" s="16"/>
      <c r="Y602" s="355">
        <f t="shared" si="79"/>
        <v>3.0063694267515921</v>
      </c>
      <c r="AB602" s="11">
        <v>177</v>
      </c>
      <c r="AC602" s="11">
        <v>27.75</v>
      </c>
      <c r="AD602" s="11">
        <v>65.959999999999994</v>
      </c>
      <c r="AE602" s="11">
        <v>20.92</v>
      </c>
      <c r="AF602" s="11">
        <v>31.78</v>
      </c>
      <c r="AG602" s="346">
        <v>0.65</v>
      </c>
      <c r="AH602" s="11">
        <v>0.66</v>
      </c>
      <c r="AJ602" s="16">
        <f t="shared" si="80"/>
        <v>1.0000000000000009E-2</v>
      </c>
      <c r="AK602" s="16"/>
      <c r="AL602" s="355">
        <f t="shared" si="81"/>
        <v>6.6624203821656049</v>
      </c>
      <c r="AO602" s="11">
        <v>294</v>
      </c>
      <c r="AP602" s="11">
        <v>49.38</v>
      </c>
      <c r="AQ602" s="11">
        <v>104.17</v>
      </c>
      <c r="AR602" s="11">
        <v>31.27</v>
      </c>
      <c r="AS602" s="11">
        <v>43.87</v>
      </c>
      <c r="AT602" s="356">
        <f t="shared" si="86"/>
        <v>0.68850042189486682</v>
      </c>
      <c r="AU602" s="17">
        <f t="shared" si="87"/>
        <v>0.7127877820834283</v>
      </c>
      <c r="AV602" s="11"/>
      <c r="AW602" s="17">
        <f t="shared" si="82"/>
        <v>2.428736018856148E-2</v>
      </c>
      <c r="AX602" s="16"/>
      <c r="AY602" s="355">
        <f t="shared" si="83"/>
        <v>9.9585987261146496</v>
      </c>
    </row>
    <row r="603" spans="2:51" x14ac:dyDescent="0.25">
      <c r="B603" s="16">
        <v>172</v>
      </c>
      <c r="C603" s="16">
        <v>28.08</v>
      </c>
      <c r="D603" s="16">
        <v>80.2</v>
      </c>
      <c r="E603" s="16">
        <v>20.73</v>
      </c>
      <c r="F603" s="16">
        <v>34.130000000000003</v>
      </c>
      <c r="G603" s="2">
        <v>0.59</v>
      </c>
      <c r="H603" s="16">
        <v>0.61</v>
      </c>
      <c r="I603" s="16"/>
      <c r="J603" s="16">
        <f t="shared" si="84"/>
        <v>2.0000000000000018E-2</v>
      </c>
      <c r="K603" s="16"/>
      <c r="L603" s="355">
        <f t="shared" si="85"/>
        <v>6.6019108280254777</v>
      </c>
      <c r="O603" s="11">
        <v>232</v>
      </c>
      <c r="P603" s="11">
        <v>5.15</v>
      </c>
      <c r="Q603" s="11">
        <v>30.33</v>
      </c>
      <c r="R603" s="11">
        <v>9.48</v>
      </c>
      <c r="S603" s="11">
        <v>21.52</v>
      </c>
      <c r="T603" s="346">
        <v>0.41</v>
      </c>
      <c r="U603" s="11">
        <v>0.44</v>
      </c>
      <c r="W603" s="16">
        <f t="shared" si="78"/>
        <v>3.0000000000000027E-2</v>
      </c>
      <c r="X603" s="16"/>
      <c r="Y603" s="355">
        <f t="shared" si="79"/>
        <v>3.0191082802547773</v>
      </c>
      <c r="AB603" s="11">
        <v>214</v>
      </c>
      <c r="AC603" s="11">
        <v>24.47</v>
      </c>
      <c r="AD603" s="11">
        <v>73.34</v>
      </c>
      <c r="AE603" s="11">
        <v>21.15</v>
      </c>
      <c r="AF603" s="11">
        <v>35.72</v>
      </c>
      <c r="AG603" s="346">
        <v>0.57999999999999996</v>
      </c>
      <c r="AH603" s="11">
        <v>0.59</v>
      </c>
      <c r="AJ603" s="16">
        <f t="shared" si="80"/>
        <v>1.0000000000000009E-2</v>
      </c>
      <c r="AK603" s="16"/>
      <c r="AL603" s="355">
        <f t="shared" si="81"/>
        <v>6.7356687898089165</v>
      </c>
      <c r="AO603" s="11">
        <v>295</v>
      </c>
      <c r="AP603" s="11">
        <v>55.54</v>
      </c>
      <c r="AQ603" s="11">
        <v>91.4</v>
      </c>
      <c r="AR603" s="11">
        <v>31.03</v>
      </c>
      <c r="AS603" s="11">
        <v>40.78</v>
      </c>
      <c r="AT603" s="356">
        <f t="shared" si="86"/>
        <v>0.77952462650389653</v>
      </c>
      <c r="AU603" s="17">
        <f t="shared" si="87"/>
        <v>0.76091221186856306</v>
      </c>
      <c r="AV603" s="11"/>
      <c r="AW603" s="17">
        <f t="shared" si="82"/>
        <v>-1.8612414635333474E-2</v>
      </c>
      <c r="AX603" s="16"/>
      <c r="AY603" s="355">
        <f t="shared" si="83"/>
        <v>9.8821656050955422</v>
      </c>
    </row>
    <row r="604" spans="2:51" x14ac:dyDescent="0.25">
      <c r="B604" s="16">
        <v>315</v>
      </c>
      <c r="C604" s="16">
        <v>29.43</v>
      </c>
      <c r="D604" s="16">
        <v>70.92</v>
      </c>
      <c r="E604" s="16">
        <v>20.78</v>
      </c>
      <c r="F604" s="16">
        <v>32.159999999999997</v>
      </c>
      <c r="G604" s="2">
        <v>0.64</v>
      </c>
      <c r="H604" s="16">
        <v>0.65</v>
      </c>
      <c r="I604" s="16"/>
      <c r="J604" s="16">
        <f t="shared" si="84"/>
        <v>1.0000000000000009E-2</v>
      </c>
      <c r="K604" s="16"/>
      <c r="L604" s="355">
        <f t="shared" si="85"/>
        <v>6.6178343949044587</v>
      </c>
      <c r="O604" s="11">
        <v>230</v>
      </c>
      <c r="P604" s="11">
        <v>5.92</v>
      </c>
      <c r="Q604" s="11">
        <v>36.25</v>
      </c>
      <c r="R604" s="11">
        <v>9.5</v>
      </c>
      <c r="S604" s="11">
        <v>23.28</v>
      </c>
      <c r="T604" s="346">
        <v>0.4</v>
      </c>
      <c r="U604" s="11">
        <v>0.41</v>
      </c>
      <c r="W604" s="16">
        <f t="shared" si="78"/>
        <v>9.9999999999999534E-3</v>
      </c>
      <c r="X604" s="16"/>
      <c r="Y604" s="355">
        <f t="shared" si="79"/>
        <v>3.0254777070063694</v>
      </c>
      <c r="AB604" s="11">
        <v>73</v>
      </c>
      <c r="AC604" s="11">
        <v>24.61</v>
      </c>
      <c r="AD604" s="11">
        <v>70.91</v>
      </c>
      <c r="AE604" s="11">
        <v>21.28</v>
      </c>
      <c r="AF604" s="11">
        <v>35.11</v>
      </c>
      <c r="AG604" s="346">
        <v>0.59</v>
      </c>
      <c r="AH604" s="11">
        <v>0.61</v>
      </c>
      <c r="AJ604" s="16">
        <f t="shared" si="80"/>
        <v>2.0000000000000018E-2</v>
      </c>
      <c r="AK604" s="16"/>
      <c r="AL604" s="355">
        <f t="shared" si="81"/>
        <v>6.7770700636942678</v>
      </c>
      <c r="AO604" s="11">
        <v>296</v>
      </c>
      <c r="AP604" s="11">
        <v>57.9</v>
      </c>
      <c r="AQ604" s="11">
        <v>104.33</v>
      </c>
      <c r="AR604" s="11">
        <v>30.87</v>
      </c>
      <c r="AS604" s="11">
        <v>41.23</v>
      </c>
      <c r="AT604" s="356">
        <f t="shared" si="86"/>
        <v>0.74496295702678239</v>
      </c>
      <c r="AU604" s="17">
        <f t="shared" si="87"/>
        <v>0.74872665534804761</v>
      </c>
      <c r="AV604" s="11"/>
      <c r="AW604" s="17">
        <f t="shared" si="82"/>
        <v>3.7636983212652186E-3</v>
      </c>
      <c r="AX604" s="16"/>
      <c r="AY604" s="355">
        <f t="shared" si="83"/>
        <v>9.8312101910828034</v>
      </c>
    </row>
    <row r="605" spans="2:51" x14ac:dyDescent="0.25">
      <c r="B605" s="16">
        <v>309</v>
      </c>
      <c r="C605" s="16">
        <v>25.31</v>
      </c>
      <c r="D605" s="16">
        <v>70.63</v>
      </c>
      <c r="E605" s="16">
        <v>20.79</v>
      </c>
      <c r="F605" s="16">
        <v>32.68</v>
      </c>
      <c r="G605" s="2">
        <v>0.6</v>
      </c>
      <c r="H605" s="16">
        <v>0.64</v>
      </c>
      <c r="I605" s="16"/>
      <c r="J605" s="16">
        <f t="shared" si="84"/>
        <v>4.0000000000000036E-2</v>
      </c>
      <c r="K605" s="16"/>
      <c r="L605" s="355">
        <f t="shared" si="85"/>
        <v>6.6210191082802545</v>
      </c>
      <c r="O605" s="11">
        <v>638</v>
      </c>
      <c r="P605" s="11">
        <v>5.52</v>
      </c>
      <c r="Q605" s="11">
        <v>43.9</v>
      </c>
      <c r="R605" s="11">
        <v>9.5</v>
      </c>
      <c r="S605" s="11">
        <v>25.8</v>
      </c>
      <c r="T605" s="346">
        <v>0.35</v>
      </c>
      <c r="U605" s="11">
        <v>0.37</v>
      </c>
      <c r="W605" s="16">
        <f t="shared" si="78"/>
        <v>2.0000000000000018E-2</v>
      </c>
      <c r="X605" s="16"/>
      <c r="Y605" s="355">
        <f t="shared" si="79"/>
        <v>3.0254777070063694</v>
      </c>
      <c r="AB605" s="11">
        <v>206</v>
      </c>
      <c r="AC605" s="11">
        <v>26.24</v>
      </c>
      <c r="AD605" s="11">
        <v>51.69</v>
      </c>
      <c r="AE605" s="11">
        <v>21.42</v>
      </c>
      <c r="AF605" s="11">
        <v>28.75</v>
      </c>
      <c r="AG605" s="346">
        <v>0.71</v>
      </c>
      <c r="AH605" s="11">
        <v>0.75</v>
      </c>
      <c r="AJ605" s="16">
        <f t="shared" si="80"/>
        <v>4.0000000000000036E-2</v>
      </c>
      <c r="AK605" s="16"/>
      <c r="AL605" s="355">
        <f t="shared" si="81"/>
        <v>6.8216560509554141</v>
      </c>
      <c r="AO605" s="11">
        <v>297</v>
      </c>
      <c r="AP605" s="11">
        <v>61.23</v>
      </c>
      <c r="AQ605" s="11">
        <v>125.01</v>
      </c>
      <c r="AR605" s="11">
        <v>32.33</v>
      </c>
      <c r="AS605" s="11">
        <v>47.78</v>
      </c>
      <c r="AT605" s="356">
        <f t="shared" si="86"/>
        <v>0.69985771120616025</v>
      </c>
      <c r="AU605" s="17">
        <f t="shared" si="87"/>
        <v>0.67664294683968185</v>
      </c>
      <c r="AV605" s="11"/>
      <c r="AW605" s="17">
        <f t="shared" si="82"/>
        <v>-2.3214764366478402E-2</v>
      </c>
      <c r="AX605" s="16"/>
      <c r="AY605" s="355">
        <f t="shared" si="83"/>
        <v>10.296178343949043</v>
      </c>
    </row>
    <row r="606" spans="2:51" x14ac:dyDescent="0.25">
      <c r="B606" s="16">
        <v>525</v>
      </c>
      <c r="C606" s="16">
        <v>30.53</v>
      </c>
      <c r="D606" s="16">
        <v>72.989999999999995</v>
      </c>
      <c r="E606" s="16">
        <v>20.79</v>
      </c>
      <c r="F606" s="16">
        <v>32.25</v>
      </c>
      <c r="G606" s="2">
        <v>0.65</v>
      </c>
      <c r="H606" s="16">
        <v>0.64</v>
      </c>
      <c r="I606" s="16"/>
      <c r="J606" s="16">
        <f t="shared" si="84"/>
        <v>-1.0000000000000009E-2</v>
      </c>
      <c r="K606" s="16"/>
      <c r="L606" s="355">
        <f t="shared" si="85"/>
        <v>6.6210191082802545</v>
      </c>
      <c r="O606" s="11">
        <v>63</v>
      </c>
      <c r="P606" s="11">
        <v>4.96</v>
      </c>
      <c r="Q606" s="11">
        <v>36.78</v>
      </c>
      <c r="R606" s="11">
        <v>9.5299999999999994</v>
      </c>
      <c r="S606" s="11">
        <v>23.31</v>
      </c>
      <c r="T606" s="346">
        <v>0.37</v>
      </c>
      <c r="U606" s="11">
        <v>0.41</v>
      </c>
      <c r="W606" s="16">
        <f t="shared" si="78"/>
        <v>3.999999999999998E-2</v>
      </c>
      <c r="X606" s="16"/>
      <c r="Y606" s="355">
        <f t="shared" si="79"/>
        <v>3.0350318471337578</v>
      </c>
      <c r="AB606" s="11">
        <v>205</v>
      </c>
      <c r="AC606" s="11">
        <v>23.4</v>
      </c>
      <c r="AD606" s="11">
        <v>58.82</v>
      </c>
      <c r="AE606" s="11">
        <v>21.48</v>
      </c>
      <c r="AF606" s="11">
        <v>32.409999999999997</v>
      </c>
      <c r="AG606" s="346">
        <v>0.63</v>
      </c>
      <c r="AH606" s="11">
        <v>0.66</v>
      </c>
      <c r="AJ606" s="16">
        <f t="shared" si="80"/>
        <v>3.0000000000000027E-2</v>
      </c>
      <c r="AK606" s="16"/>
      <c r="AL606" s="355">
        <f t="shared" si="81"/>
        <v>6.8407643312101909</v>
      </c>
      <c r="AO606" s="11">
        <v>299</v>
      </c>
      <c r="AP606" s="11">
        <v>65.06</v>
      </c>
      <c r="AQ606" s="11">
        <v>131.04</v>
      </c>
      <c r="AR606" s="11">
        <v>32.89</v>
      </c>
      <c r="AS606" s="11">
        <v>45.98</v>
      </c>
      <c r="AT606" s="356">
        <f t="shared" si="86"/>
        <v>0.70462019662341613</v>
      </c>
      <c r="AU606" s="17">
        <f t="shared" si="87"/>
        <v>0.71531100478468901</v>
      </c>
      <c r="AV606" s="11"/>
      <c r="AW606" s="17">
        <f t="shared" si="82"/>
        <v>1.069080816127288E-2</v>
      </c>
      <c r="AX606" s="16"/>
      <c r="AY606" s="355">
        <f t="shared" si="83"/>
        <v>10.47452229299363</v>
      </c>
    </row>
    <row r="607" spans="2:51" x14ac:dyDescent="0.25">
      <c r="B607" s="16">
        <v>536</v>
      </c>
      <c r="C607" s="16">
        <v>31.07</v>
      </c>
      <c r="D607" s="16">
        <v>71.239999999999995</v>
      </c>
      <c r="E607" s="16">
        <v>20.83</v>
      </c>
      <c r="F607" s="16">
        <v>31.58</v>
      </c>
      <c r="G607" s="2">
        <v>0.66</v>
      </c>
      <c r="H607" s="16">
        <v>0.66</v>
      </c>
      <c r="I607" s="16"/>
      <c r="J607" s="16">
        <f t="shared" si="84"/>
        <v>0</v>
      </c>
      <c r="K607" s="16"/>
      <c r="L607" s="355">
        <f t="shared" si="85"/>
        <v>6.6337579617834388</v>
      </c>
      <c r="O607" s="11">
        <v>119</v>
      </c>
      <c r="P607" s="11">
        <v>5.84</v>
      </c>
      <c r="Q607" s="11">
        <v>44.78</v>
      </c>
      <c r="R607" s="11">
        <v>9.5299999999999994</v>
      </c>
      <c r="S607" s="11">
        <v>25.95</v>
      </c>
      <c r="T607" s="346">
        <v>0.36</v>
      </c>
      <c r="U607" s="11">
        <v>0.37</v>
      </c>
      <c r="W607" s="16">
        <f t="shared" si="78"/>
        <v>1.0000000000000009E-2</v>
      </c>
      <c r="X607" s="16"/>
      <c r="Y607" s="355">
        <f t="shared" si="79"/>
        <v>3.0350318471337578</v>
      </c>
      <c r="AB607" s="11">
        <v>116</v>
      </c>
      <c r="AC607" s="11">
        <v>26.57</v>
      </c>
      <c r="AD607" s="11">
        <v>60.06</v>
      </c>
      <c r="AE607" s="11">
        <v>21.49</v>
      </c>
      <c r="AF607" s="11">
        <v>32.15</v>
      </c>
      <c r="AG607" s="346">
        <v>0.67</v>
      </c>
      <c r="AH607" s="11">
        <v>0.67</v>
      </c>
      <c r="AJ607" s="16">
        <f t="shared" si="80"/>
        <v>0</v>
      </c>
      <c r="AK607" s="16"/>
      <c r="AL607" s="355">
        <f t="shared" si="81"/>
        <v>6.8439490445859867</v>
      </c>
      <c r="AO607" s="11">
        <v>301</v>
      </c>
      <c r="AP607" s="11">
        <v>61.55</v>
      </c>
      <c r="AQ607" s="11">
        <v>114.39</v>
      </c>
      <c r="AR607" s="11">
        <v>33.33</v>
      </c>
      <c r="AS607" s="11">
        <v>44.45</v>
      </c>
      <c r="AT607" s="356">
        <f t="shared" si="86"/>
        <v>0.73353357779133432</v>
      </c>
      <c r="AU607" s="17">
        <f t="shared" si="87"/>
        <v>0.74983127109111347</v>
      </c>
      <c r="AV607" s="11"/>
      <c r="AW607" s="17">
        <f t="shared" si="82"/>
        <v>1.6297693299779148E-2</v>
      </c>
      <c r="AX607" s="16"/>
      <c r="AY607" s="355">
        <f t="shared" si="83"/>
        <v>10.614649681528661</v>
      </c>
    </row>
    <row r="608" spans="2:51" x14ac:dyDescent="0.25">
      <c r="B608" s="16">
        <v>316</v>
      </c>
      <c r="C608" s="16">
        <v>23.6</v>
      </c>
      <c r="D608" s="16">
        <v>69.55</v>
      </c>
      <c r="E608" s="16">
        <v>20.84</v>
      </c>
      <c r="F608" s="16">
        <v>33.119999999999997</v>
      </c>
      <c r="G608" s="2">
        <v>0.57999999999999996</v>
      </c>
      <c r="H608" s="16">
        <v>0.63</v>
      </c>
      <c r="I608" s="16"/>
      <c r="J608" s="16">
        <f t="shared" si="84"/>
        <v>5.0000000000000044E-2</v>
      </c>
      <c r="K608" s="16"/>
      <c r="L608" s="355">
        <f t="shared" si="85"/>
        <v>6.6369426751592355</v>
      </c>
      <c r="O608" s="11">
        <v>645</v>
      </c>
      <c r="P608" s="11">
        <v>6.03</v>
      </c>
      <c r="Q608" s="11">
        <v>33.5</v>
      </c>
      <c r="R608" s="11">
        <v>9.59</v>
      </c>
      <c r="S608" s="11">
        <v>21.94</v>
      </c>
      <c r="T608" s="346">
        <v>0.42</v>
      </c>
      <c r="U608" s="11">
        <v>0.44</v>
      </c>
      <c r="W608" s="16">
        <f t="shared" si="78"/>
        <v>2.0000000000000018E-2</v>
      </c>
      <c r="X608" s="16"/>
      <c r="Y608" s="355">
        <f t="shared" si="79"/>
        <v>3.0541401273885347</v>
      </c>
      <c r="AB608" s="11">
        <v>132</v>
      </c>
      <c r="AC608" s="11">
        <v>28.1</v>
      </c>
      <c r="AD608" s="11">
        <v>89.06</v>
      </c>
      <c r="AE608" s="11">
        <v>21.53</v>
      </c>
      <c r="AF608" s="11">
        <v>39.659999999999997</v>
      </c>
      <c r="AG608" s="346">
        <v>0.56000000000000005</v>
      </c>
      <c r="AH608" s="11">
        <v>0.54</v>
      </c>
      <c r="AJ608" s="16">
        <f t="shared" si="80"/>
        <v>-2.0000000000000018E-2</v>
      </c>
      <c r="AK608" s="16"/>
      <c r="AL608" s="355">
        <f t="shared" si="81"/>
        <v>6.8566878980891719</v>
      </c>
      <c r="AO608" s="11">
        <v>302</v>
      </c>
      <c r="AP608" s="11">
        <v>55.21</v>
      </c>
      <c r="AQ608" s="11">
        <v>106.19</v>
      </c>
      <c r="AR608" s="11">
        <v>34.450000000000003</v>
      </c>
      <c r="AS608" s="11">
        <v>44.78</v>
      </c>
      <c r="AT608" s="356">
        <f t="shared" si="86"/>
        <v>0.72105279257016075</v>
      </c>
      <c r="AU608" s="17">
        <f t="shared" si="87"/>
        <v>0.7693166592228674</v>
      </c>
      <c r="AV608" s="11"/>
      <c r="AW608" s="17">
        <f t="shared" si="82"/>
        <v>4.8263866652706655E-2</v>
      </c>
      <c r="AX608" s="16"/>
      <c r="AY608" s="355">
        <f t="shared" si="83"/>
        <v>10.971337579617835</v>
      </c>
    </row>
    <row r="609" spans="2:51" x14ac:dyDescent="0.25">
      <c r="B609" s="16">
        <v>441</v>
      </c>
      <c r="C609" s="16">
        <v>25.13</v>
      </c>
      <c r="D609" s="16">
        <v>74.959999999999994</v>
      </c>
      <c r="E609" s="16">
        <v>20.93</v>
      </c>
      <c r="F609" s="16">
        <v>34.31</v>
      </c>
      <c r="G609" s="2">
        <v>0.57999999999999996</v>
      </c>
      <c r="H609" s="16">
        <v>0.61</v>
      </c>
      <c r="I609" s="16"/>
      <c r="J609" s="16">
        <f t="shared" si="84"/>
        <v>3.0000000000000027E-2</v>
      </c>
      <c r="K609" s="16"/>
      <c r="L609" s="355">
        <f t="shared" si="85"/>
        <v>6.6656050955414008</v>
      </c>
      <c r="O609" s="11">
        <v>65</v>
      </c>
      <c r="P609" s="11">
        <v>6.22</v>
      </c>
      <c r="Q609" s="11">
        <v>23.76</v>
      </c>
      <c r="R609" s="11">
        <v>9.6</v>
      </c>
      <c r="S609" s="11">
        <v>18.22</v>
      </c>
      <c r="T609" s="346">
        <v>0.51</v>
      </c>
      <c r="U609" s="11">
        <v>0.53</v>
      </c>
      <c r="W609" s="16">
        <f t="shared" si="78"/>
        <v>2.0000000000000018E-2</v>
      </c>
      <c r="X609" s="16"/>
      <c r="Y609" s="355">
        <f t="shared" si="79"/>
        <v>3.057324840764331</v>
      </c>
      <c r="AB609" s="11">
        <v>285</v>
      </c>
      <c r="AC609" s="11">
        <v>31.87</v>
      </c>
      <c r="AD609" s="11">
        <v>67.349999999999994</v>
      </c>
      <c r="AE609" s="11">
        <v>21.63</v>
      </c>
      <c r="AF609" s="11">
        <v>30.85</v>
      </c>
      <c r="AG609" s="346">
        <v>0.69</v>
      </c>
      <c r="AH609" s="11">
        <v>0.7</v>
      </c>
      <c r="AJ609" s="16">
        <f t="shared" si="80"/>
        <v>1.0000000000000009E-2</v>
      </c>
      <c r="AK609" s="16"/>
      <c r="AL609" s="355">
        <f t="shared" si="81"/>
        <v>6.888535031847133</v>
      </c>
      <c r="AO609" s="11">
        <v>303</v>
      </c>
      <c r="AP609" s="11">
        <v>70.67</v>
      </c>
      <c r="AQ609" s="11">
        <v>106.14</v>
      </c>
      <c r="AR609" s="11">
        <v>33.299999999999997</v>
      </c>
      <c r="AS609" s="11">
        <v>43.11</v>
      </c>
      <c r="AT609" s="356">
        <f t="shared" si="86"/>
        <v>0.81597716265792186</v>
      </c>
      <c r="AU609" s="17">
        <f t="shared" si="87"/>
        <v>0.7724425887265135</v>
      </c>
      <c r="AV609" s="11"/>
      <c r="AW609" s="17">
        <f t="shared" si="82"/>
        <v>-4.353457393140836E-2</v>
      </c>
      <c r="AX609" s="16"/>
      <c r="AY609" s="355">
        <f t="shared" si="83"/>
        <v>10.605095541401273</v>
      </c>
    </row>
    <row r="610" spans="2:51" x14ac:dyDescent="0.25">
      <c r="B610" s="16">
        <v>75</v>
      </c>
      <c r="C610" s="21">
        <v>22.869045738068611</v>
      </c>
      <c r="D610" s="21">
        <v>55.551211102366658</v>
      </c>
      <c r="E610" s="21">
        <v>20.934120934120937</v>
      </c>
      <c r="F610" s="21">
        <v>30.001430001430005</v>
      </c>
      <c r="G610" s="2">
        <v>0.65</v>
      </c>
      <c r="H610" s="16">
        <v>0.7</v>
      </c>
      <c r="I610" s="16"/>
      <c r="J610" s="16">
        <f t="shared" si="84"/>
        <v>4.9999999999999933E-2</v>
      </c>
      <c r="K610" s="16"/>
      <c r="L610" s="355">
        <f t="shared" si="85"/>
        <v>6.6669174949429735</v>
      </c>
      <c r="O610" s="11">
        <v>572</v>
      </c>
      <c r="P610" s="11">
        <v>6.58</v>
      </c>
      <c r="Q610" s="11">
        <v>51.36</v>
      </c>
      <c r="R610" s="11">
        <v>9.6</v>
      </c>
      <c r="S610" s="11">
        <v>27.37</v>
      </c>
      <c r="T610" s="346">
        <v>0.36</v>
      </c>
      <c r="U610" s="11">
        <v>0.35</v>
      </c>
      <c r="W610" s="16">
        <f t="shared" si="78"/>
        <v>-1.0000000000000009E-2</v>
      </c>
      <c r="X610" s="16"/>
      <c r="Y610" s="355">
        <f t="shared" si="79"/>
        <v>3.057324840764331</v>
      </c>
      <c r="AB610" s="11">
        <v>58</v>
      </c>
      <c r="AC610" s="11">
        <v>29.66</v>
      </c>
      <c r="AD610" s="11">
        <v>80.510000000000005</v>
      </c>
      <c r="AE610" s="11">
        <v>21.76</v>
      </c>
      <c r="AF610" s="11">
        <v>36.36</v>
      </c>
      <c r="AG610" s="346">
        <v>0.61</v>
      </c>
      <c r="AH610" s="11">
        <v>0.6</v>
      </c>
      <c r="AJ610" s="16">
        <f t="shared" si="80"/>
        <v>-1.0000000000000009E-2</v>
      </c>
      <c r="AK610" s="16"/>
      <c r="AL610" s="355">
        <f t="shared" si="81"/>
        <v>6.9299363057324843</v>
      </c>
      <c r="AO610" s="11">
        <v>304</v>
      </c>
      <c r="AP610" s="11">
        <v>65.91</v>
      </c>
      <c r="AQ610" s="11">
        <v>157.01</v>
      </c>
      <c r="AR610" s="11">
        <v>34.78</v>
      </c>
      <c r="AS610" s="11">
        <v>52.34</v>
      </c>
      <c r="AT610" s="356">
        <f t="shared" si="86"/>
        <v>0.64790599586592346</v>
      </c>
      <c r="AU610" s="17">
        <f t="shared" si="87"/>
        <v>0.66450133740924722</v>
      </c>
      <c r="AV610" s="11"/>
      <c r="AW610" s="17">
        <f t="shared" si="82"/>
        <v>1.6595341543323761E-2</v>
      </c>
      <c r="AX610" s="16"/>
      <c r="AY610" s="355">
        <f t="shared" si="83"/>
        <v>11.076433121019107</v>
      </c>
    </row>
    <row r="611" spans="2:51" x14ac:dyDescent="0.25">
      <c r="B611" s="16">
        <v>61</v>
      </c>
      <c r="C611" s="21">
        <v>29.027958055887087</v>
      </c>
      <c r="D611" s="21">
        <v>63.174226348389524</v>
      </c>
      <c r="E611" s="21">
        <v>21.021021021021021</v>
      </c>
      <c r="F611" s="21">
        <v>30.296230296230299</v>
      </c>
      <c r="G611" s="2">
        <v>0.68</v>
      </c>
      <c r="H611" s="16">
        <v>0.69</v>
      </c>
      <c r="I611" s="16"/>
      <c r="J611" s="16">
        <f t="shared" si="84"/>
        <v>9.9999999999998979E-3</v>
      </c>
      <c r="K611" s="16"/>
      <c r="L611" s="355">
        <f t="shared" si="85"/>
        <v>6.6945926818538277</v>
      </c>
      <c r="O611" s="11">
        <v>662</v>
      </c>
      <c r="P611" s="11">
        <v>6.38</v>
      </c>
      <c r="Q611" s="11">
        <v>41.08</v>
      </c>
      <c r="R611" s="11">
        <v>9.6199999999999992</v>
      </c>
      <c r="S611" s="11">
        <v>24.57</v>
      </c>
      <c r="T611" s="346">
        <v>0.39</v>
      </c>
      <c r="U611" s="11">
        <v>0.39</v>
      </c>
      <c r="W611" s="16">
        <f t="shared" si="78"/>
        <v>0</v>
      </c>
      <c r="X611" s="16"/>
      <c r="Y611" s="355">
        <f t="shared" si="79"/>
        <v>3.0636942675159231</v>
      </c>
      <c r="AB611" s="11">
        <v>106</v>
      </c>
      <c r="AC611" s="11">
        <v>27.84</v>
      </c>
      <c r="AD611" s="11">
        <v>81.05</v>
      </c>
      <c r="AE611" s="11">
        <v>21.76</v>
      </c>
      <c r="AF611" s="11">
        <v>36.94</v>
      </c>
      <c r="AG611" s="346">
        <v>0.59</v>
      </c>
      <c r="AH611" s="11">
        <v>0.59</v>
      </c>
      <c r="AJ611" s="16">
        <f t="shared" si="80"/>
        <v>0</v>
      </c>
      <c r="AK611" s="16"/>
      <c r="AL611" s="355">
        <f t="shared" si="81"/>
        <v>6.9299363057324843</v>
      </c>
      <c r="AO611" s="11">
        <v>305</v>
      </c>
      <c r="AP611" s="11">
        <v>89.298000000000002</v>
      </c>
      <c r="AQ611" s="11">
        <v>175.88</v>
      </c>
      <c r="AR611" s="11">
        <v>35.340000000000003</v>
      </c>
      <c r="AS611" s="11">
        <v>51.04</v>
      </c>
      <c r="AT611" s="356">
        <f t="shared" si="86"/>
        <v>0.71254555891353721</v>
      </c>
      <c r="AU611" s="17">
        <f t="shared" si="87"/>
        <v>0.69239811912225713</v>
      </c>
      <c r="AV611" s="11"/>
      <c r="AW611" s="17">
        <f t="shared" si="82"/>
        <v>-2.0147439791280086E-2</v>
      </c>
      <c r="AX611" s="16"/>
      <c r="AY611" s="355">
        <f t="shared" si="83"/>
        <v>11.254777070063694</v>
      </c>
    </row>
    <row r="612" spans="2:51" x14ac:dyDescent="0.25">
      <c r="B612" s="16">
        <v>314</v>
      </c>
      <c r="C612" s="16">
        <v>28.88</v>
      </c>
      <c r="D612" s="16">
        <v>65.84</v>
      </c>
      <c r="E612" s="16">
        <v>21.03</v>
      </c>
      <c r="F612" s="16">
        <v>31.1</v>
      </c>
      <c r="G612" s="2">
        <v>0.66</v>
      </c>
      <c r="H612" s="16">
        <v>0.68</v>
      </c>
      <c r="I612" s="16"/>
      <c r="J612" s="16">
        <f t="shared" si="84"/>
        <v>2.0000000000000018E-2</v>
      </c>
      <c r="K612" s="16"/>
      <c r="L612" s="355">
        <f t="shared" si="85"/>
        <v>6.6974522292993628</v>
      </c>
      <c r="O612" s="11">
        <v>489</v>
      </c>
      <c r="P612" s="11">
        <v>5.0599999999999996</v>
      </c>
      <c r="Q612" s="11">
        <v>31.69</v>
      </c>
      <c r="R612" s="11">
        <v>9.64</v>
      </c>
      <c r="S612" s="11">
        <v>22.24</v>
      </c>
      <c r="T612" s="346">
        <v>0.4</v>
      </c>
      <c r="U612" s="11">
        <v>0.43</v>
      </c>
      <c r="W612" s="16">
        <f t="shared" si="78"/>
        <v>2.9999999999999971E-2</v>
      </c>
      <c r="X612" s="16"/>
      <c r="Y612" s="355">
        <f t="shared" si="79"/>
        <v>3.0700636942675161</v>
      </c>
      <c r="AB612" s="11">
        <v>142</v>
      </c>
      <c r="AC612" s="11">
        <v>30.81</v>
      </c>
      <c r="AD612" s="11">
        <v>65.680000000000007</v>
      </c>
      <c r="AE612" s="11">
        <v>21.81</v>
      </c>
      <c r="AF612" s="11">
        <v>32.96</v>
      </c>
      <c r="AG612" s="346">
        <v>0.68</v>
      </c>
      <c r="AH612" s="11">
        <v>0.66</v>
      </c>
      <c r="AJ612" s="16">
        <f t="shared" si="80"/>
        <v>-2.0000000000000018E-2</v>
      </c>
      <c r="AK612" s="16"/>
      <c r="AL612" s="355">
        <f t="shared" si="81"/>
        <v>6.9458598726114644</v>
      </c>
    </row>
    <row r="613" spans="2:51" x14ac:dyDescent="0.25">
      <c r="B613" s="16">
        <v>117</v>
      </c>
      <c r="C613" s="16">
        <v>25.46</v>
      </c>
      <c r="D613" s="16">
        <v>76.569999999999993</v>
      </c>
      <c r="E613" s="16">
        <v>21.08</v>
      </c>
      <c r="F613" s="16">
        <v>34.46</v>
      </c>
      <c r="G613" s="2">
        <v>0.57999999999999996</v>
      </c>
      <c r="H613" s="16">
        <v>0.61</v>
      </c>
      <c r="I613" s="16"/>
      <c r="J613" s="16">
        <f t="shared" si="84"/>
        <v>3.0000000000000027E-2</v>
      </c>
      <c r="K613" s="16"/>
      <c r="L613" s="355">
        <f t="shared" si="85"/>
        <v>6.7133757961783429</v>
      </c>
      <c r="O613" s="11">
        <v>38</v>
      </c>
      <c r="P613" s="11">
        <v>6.45</v>
      </c>
      <c r="Q613" s="11">
        <v>23.07</v>
      </c>
      <c r="R613" s="11">
        <v>9.66</v>
      </c>
      <c r="S613" s="11">
        <v>18.3</v>
      </c>
      <c r="T613" s="346">
        <v>0.53</v>
      </c>
      <c r="U613" s="11">
        <v>0.53</v>
      </c>
      <c r="W613" s="16">
        <f t="shared" ref="W613:W676" si="88">U613-T613</f>
        <v>0</v>
      </c>
      <c r="X613" s="16"/>
      <c r="Y613" s="355">
        <f t="shared" ref="Y613:Y676" si="89">R613/3.14</f>
        <v>3.0764331210191083</v>
      </c>
      <c r="AB613" s="11">
        <v>240</v>
      </c>
      <c r="AC613" s="11">
        <v>22.83</v>
      </c>
      <c r="AD613" s="11">
        <v>57.83</v>
      </c>
      <c r="AE613" s="11">
        <v>21.82</v>
      </c>
      <c r="AF613" s="11">
        <v>33.04</v>
      </c>
      <c r="AG613" s="346">
        <v>0.63</v>
      </c>
      <c r="AH613" s="11">
        <v>0.66</v>
      </c>
      <c r="AJ613" s="16">
        <f t="shared" si="80"/>
        <v>3.0000000000000027E-2</v>
      </c>
      <c r="AK613" s="16"/>
      <c r="AL613" s="355">
        <f t="shared" si="81"/>
        <v>6.9490445859872612</v>
      </c>
      <c r="AN613" s="186" t="s">
        <v>21</v>
      </c>
      <c r="AO613" s="11" t="s">
        <v>3</v>
      </c>
      <c r="AP613" s="11" t="s">
        <v>4</v>
      </c>
      <c r="AQ613" s="11" t="s">
        <v>5</v>
      </c>
      <c r="AR613" s="11" t="s">
        <v>6</v>
      </c>
      <c r="AS613" s="11" t="s">
        <v>7</v>
      </c>
      <c r="AT613" s="346" t="s">
        <v>8</v>
      </c>
      <c r="AU613" s="11" t="s">
        <v>9</v>
      </c>
      <c r="AW613" s="16" t="s">
        <v>245</v>
      </c>
      <c r="AX613" s="16"/>
      <c r="AY613" s="2" t="s">
        <v>167</v>
      </c>
    </row>
    <row r="614" spans="2:51" x14ac:dyDescent="0.25">
      <c r="B614" s="16">
        <v>7</v>
      </c>
      <c r="C614" s="21">
        <v>30.830861661692495</v>
      </c>
      <c r="D614" s="21">
        <v>78.867957735836612</v>
      </c>
      <c r="E614" s="21">
        <v>21.111221111221109</v>
      </c>
      <c r="F614" s="21">
        <v>33.805233805233804</v>
      </c>
      <c r="G614" s="2">
        <v>0.63</v>
      </c>
      <c r="H614" s="16">
        <v>0.62</v>
      </c>
      <c r="I614" s="16"/>
      <c r="J614" s="16">
        <f t="shared" si="84"/>
        <v>-1.0000000000000009E-2</v>
      </c>
      <c r="K614" s="16"/>
      <c r="L614" s="355">
        <f t="shared" si="85"/>
        <v>6.7233188252296525</v>
      </c>
      <c r="O614" s="11">
        <v>42</v>
      </c>
      <c r="P614" s="11">
        <v>6.63</v>
      </c>
      <c r="Q614" s="11">
        <v>40.61</v>
      </c>
      <c r="R614" s="11">
        <v>9.75</v>
      </c>
      <c r="S614" s="11">
        <v>24.8</v>
      </c>
      <c r="T614" s="346">
        <v>0.4</v>
      </c>
      <c r="U614" s="11">
        <v>0.39</v>
      </c>
      <c r="W614" s="16">
        <f t="shared" si="88"/>
        <v>-1.0000000000000009E-2</v>
      </c>
      <c r="X614" s="16"/>
      <c r="Y614" s="355">
        <f t="shared" si="89"/>
        <v>3.105095541401274</v>
      </c>
      <c r="AB614" s="11">
        <v>405</v>
      </c>
      <c r="AC614" s="11">
        <v>27.18</v>
      </c>
      <c r="AD614" s="11">
        <v>75.64</v>
      </c>
      <c r="AE614" s="11">
        <v>21.92</v>
      </c>
      <c r="AF614" s="11">
        <v>35.200000000000003</v>
      </c>
      <c r="AG614" s="346">
        <v>0.6</v>
      </c>
      <c r="AH614" s="11">
        <v>0.62</v>
      </c>
      <c r="AJ614" s="16">
        <f t="shared" si="80"/>
        <v>2.0000000000000018E-2</v>
      </c>
      <c r="AK614" s="16"/>
      <c r="AL614" s="355">
        <f t="shared" si="81"/>
        <v>6.9808917197452232</v>
      </c>
      <c r="AN614" s="187" t="s">
        <v>241</v>
      </c>
      <c r="AO614" s="11">
        <v>158</v>
      </c>
      <c r="AP614" s="11">
        <v>0.73</v>
      </c>
      <c r="AQ614" s="11">
        <v>7.02</v>
      </c>
      <c r="AR614" s="11">
        <v>3.25</v>
      </c>
      <c r="AS614" s="11">
        <v>9.9700000000000006</v>
      </c>
      <c r="AT614" s="346">
        <v>0.32</v>
      </c>
      <c r="AU614" s="11">
        <v>0.33</v>
      </c>
      <c r="AV614" s="11"/>
      <c r="AW614" s="16">
        <f t="shared" ref="AW614:AW677" si="90">AU614-AT614</f>
        <v>1.0000000000000009E-2</v>
      </c>
      <c r="AX614" s="16"/>
      <c r="AY614" s="355">
        <f t="shared" ref="AY614:AY677" si="91">AR614/3.14</f>
        <v>1.0350318471337578</v>
      </c>
    </row>
    <row r="615" spans="2:51" x14ac:dyDescent="0.25">
      <c r="B615" s="16">
        <v>42</v>
      </c>
      <c r="C615" s="21">
        <v>27.926855853683783</v>
      </c>
      <c r="D615" s="21">
        <v>94.646389292683949</v>
      </c>
      <c r="E615" s="21">
        <v>21.24102124102124</v>
      </c>
      <c r="F615" s="21">
        <v>37.222937222937226</v>
      </c>
      <c r="G615" s="2">
        <v>0.54</v>
      </c>
      <c r="H615" s="16">
        <v>0.56999999999999995</v>
      </c>
      <c r="I615" s="16"/>
      <c r="J615" s="16">
        <f t="shared" si="84"/>
        <v>2.9999999999999916E-2</v>
      </c>
      <c r="K615" s="16"/>
      <c r="L615" s="355">
        <f t="shared" si="85"/>
        <v>6.764656446185108</v>
      </c>
      <c r="O615" s="11">
        <v>74</v>
      </c>
      <c r="P615" s="11">
        <v>6.64</v>
      </c>
      <c r="Q615" s="11">
        <v>36.99</v>
      </c>
      <c r="R615" s="11">
        <v>9.75</v>
      </c>
      <c r="S615" s="11">
        <v>23.01</v>
      </c>
      <c r="T615" s="346">
        <v>0.42</v>
      </c>
      <c r="U615" s="11">
        <v>0.42</v>
      </c>
      <c r="W615" s="16">
        <f t="shared" si="88"/>
        <v>0</v>
      </c>
      <c r="X615" s="16"/>
      <c r="Y615" s="355">
        <f t="shared" si="89"/>
        <v>3.105095541401274</v>
      </c>
      <c r="AB615" s="11">
        <v>88</v>
      </c>
      <c r="AC615" s="11">
        <v>28.79</v>
      </c>
      <c r="AD615" s="11">
        <v>79.239999999999995</v>
      </c>
      <c r="AE615" s="11">
        <v>22.18</v>
      </c>
      <c r="AF615" s="11">
        <v>38.07</v>
      </c>
      <c r="AG615" s="346">
        <v>0.6</v>
      </c>
      <c r="AH615" s="11">
        <v>0.57999999999999996</v>
      </c>
      <c r="AJ615" s="16">
        <f t="shared" si="80"/>
        <v>-2.0000000000000018E-2</v>
      </c>
      <c r="AK615" s="16"/>
      <c r="AL615" s="355">
        <f t="shared" si="81"/>
        <v>7.0636942675159231</v>
      </c>
      <c r="AO615" s="11">
        <v>179</v>
      </c>
      <c r="AP615" s="11">
        <v>1.45</v>
      </c>
      <c r="AQ615" s="11">
        <v>9.2799999999999994</v>
      </c>
      <c r="AR615" s="11">
        <v>4.62</v>
      </c>
      <c r="AS615" s="11">
        <v>11.54</v>
      </c>
      <c r="AT615" s="346">
        <v>0.4</v>
      </c>
      <c r="AU615" s="11">
        <v>0.4</v>
      </c>
      <c r="AV615" s="11"/>
      <c r="AW615" s="16">
        <f t="shared" si="90"/>
        <v>0</v>
      </c>
      <c r="AX615" s="16"/>
      <c r="AY615" s="355">
        <f t="shared" si="91"/>
        <v>1.4713375796178343</v>
      </c>
    </row>
    <row r="616" spans="2:51" x14ac:dyDescent="0.25">
      <c r="B616" s="16">
        <v>558</v>
      </c>
      <c r="C616" s="16">
        <v>25.37</v>
      </c>
      <c r="D616" s="16">
        <v>50.03</v>
      </c>
      <c r="E616" s="16">
        <v>21.27</v>
      </c>
      <c r="F616" s="16">
        <v>28.75</v>
      </c>
      <c r="G616" s="2">
        <v>0.71</v>
      </c>
      <c r="H616" s="16">
        <v>0.74</v>
      </c>
      <c r="I616" s="16"/>
      <c r="J616" s="16">
        <f t="shared" si="84"/>
        <v>3.0000000000000027E-2</v>
      </c>
      <c r="K616" s="16"/>
      <c r="L616" s="355">
        <f t="shared" si="85"/>
        <v>6.7738853503184711</v>
      </c>
      <c r="O616" s="11">
        <v>111</v>
      </c>
      <c r="P616" s="11">
        <v>6.59</v>
      </c>
      <c r="Q616" s="11">
        <v>48.33</v>
      </c>
      <c r="R616" s="11">
        <v>9.7799999999999994</v>
      </c>
      <c r="S616" s="11">
        <v>26.07</v>
      </c>
      <c r="T616" s="346">
        <v>0.37</v>
      </c>
      <c r="U616" s="11">
        <v>0.38</v>
      </c>
      <c r="W616" s="16">
        <f t="shared" si="88"/>
        <v>1.0000000000000009E-2</v>
      </c>
      <c r="X616" s="16"/>
      <c r="Y616" s="355">
        <f t="shared" si="89"/>
        <v>3.114649681528662</v>
      </c>
      <c r="AB616" s="11">
        <v>127</v>
      </c>
      <c r="AC616" s="11">
        <v>27.09</v>
      </c>
      <c r="AD616" s="11">
        <v>53.4</v>
      </c>
      <c r="AE616" s="11">
        <v>22.31</v>
      </c>
      <c r="AF616" s="11">
        <v>30.79</v>
      </c>
      <c r="AG616" s="346">
        <v>0.71</v>
      </c>
      <c r="AH616" s="11">
        <v>0.72</v>
      </c>
      <c r="AJ616" s="16">
        <f t="shared" si="80"/>
        <v>1.0000000000000009E-2</v>
      </c>
      <c r="AK616" s="16"/>
      <c r="AL616" s="355">
        <f t="shared" si="81"/>
        <v>7.1050955414012735</v>
      </c>
      <c r="AO616" s="11">
        <v>254</v>
      </c>
      <c r="AP616" s="11">
        <v>1.59</v>
      </c>
      <c r="AQ616" s="11">
        <v>8.76</v>
      </c>
      <c r="AR616" s="11">
        <v>4.91</v>
      </c>
      <c r="AS616" s="11">
        <v>11.38</v>
      </c>
      <c r="AT616" s="346">
        <v>0.43</v>
      </c>
      <c r="AU616" s="11">
        <v>0.43</v>
      </c>
      <c r="AV616" s="11"/>
      <c r="AW616" s="16">
        <f t="shared" si="90"/>
        <v>0</v>
      </c>
      <c r="AX616" s="16"/>
      <c r="AY616" s="355">
        <f t="shared" si="91"/>
        <v>1.5636942675159236</v>
      </c>
    </row>
    <row r="617" spans="2:51" x14ac:dyDescent="0.25">
      <c r="B617" s="16">
        <v>310</v>
      </c>
      <c r="C617" s="16">
        <v>28.13</v>
      </c>
      <c r="D617" s="16">
        <v>72.290000000000006</v>
      </c>
      <c r="E617" s="16">
        <v>21.28</v>
      </c>
      <c r="F617" s="16">
        <v>32.51</v>
      </c>
      <c r="G617" s="2">
        <v>0.62</v>
      </c>
      <c r="H617" s="16">
        <v>0.65</v>
      </c>
      <c r="I617" s="16"/>
      <c r="J617" s="16">
        <f t="shared" si="84"/>
        <v>3.0000000000000027E-2</v>
      </c>
      <c r="K617" s="16"/>
      <c r="L617" s="355">
        <f t="shared" si="85"/>
        <v>6.7770700636942678</v>
      </c>
      <c r="O617" s="11">
        <v>587</v>
      </c>
      <c r="P617" s="11">
        <v>6.58</v>
      </c>
      <c r="Q617" s="11">
        <v>19.63</v>
      </c>
      <c r="R617" s="11">
        <v>9.7899999999999991</v>
      </c>
      <c r="S617" s="11">
        <v>16.95</v>
      </c>
      <c r="T617" s="346">
        <v>0.57999999999999996</v>
      </c>
      <c r="U617" s="11">
        <v>0.57999999999999996</v>
      </c>
      <c r="W617" s="16">
        <f t="shared" si="88"/>
        <v>0</v>
      </c>
      <c r="X617" s="16"/>
      <c r="Y617" s="355">
        <f t="shared" si="89"/>
        <v>3.1178343949044582</v>
      </c>
      <c r="AB617" s="11">
        <v>239</v>
      </c>
      <c r="AC617" s="11">
        <v>23.66</v>
      </c>
      <c r="AD617" s="11">
        <v>55.18</v>
      </c>
      <c r="AE617" s="11">
        <v>22.32</v>
      </c>
      <c r="AF617" s="11">
        <v>34.369999999999997</v>
      </c>
      <c r="AG617" s="346">
        <v>0.65</v>
      </c>
      <c r="AH617" s="11">
        <v>0.65</v>
      </c>
      <c r="AJ617" s="16">
        <f t="shared" si="80"/>
        <v>0</v>
      </c>
      <c r="AK617" s="16"/>
      <c r="AL617" s="355">
        <f t="shared" si="81"/>
        <v>7.1082802547770703</v>
      </c>
      <c r="AO617" s="11">
        <v>309</v>
      </c>
      <c r="AP617" s="11">
        <v>1.85</v>
      </c>
      <c r="AQ617" s="11">
        <v>10.72</v>
      </c>
      <c r="AR617" s="11">
        <v>5.26</v>
      </c>
      <c r="AS617" s="11">
        <v>12.39</v>
      </c>
      <c r="AT617" s="346">
        <v>0.42</v>
      </c>
      <c r="AU617" s="11">
        <v>0.42</v>
      </c>
      <c r="AV617" s="11"/>
      <c r="AW617" s="16">
        <f t="shared" si="90"/>
        <v>0</v>
      </c>
      <c r="AX617" s="16"/>
      <c r="AY617" s="355">
        <f t="shared" si="91"/>
        <v>1.6751592356687897</v>
      </c>
    </row>
    <row r="618" spans="2:51" x14ac:dyDescent="0.25">
      <c r="B618" s="16">
        <v>508</v>
      </c>
      <c r="C618" s="16">
        <v>31.35</v>
      </c>
      <c r="D618" s="16">
        <v>76.16</v>
      </c>
      <c r="E618" s="16">
        <v>21.31</v>
      </c>
      <c r="F618" s="16">
        <v>32.9</v>
      </c>
      <c r="G618" s="2">
        <v>0.64</v>
      </c>
      <c r="H618" s="16">
        <v>0.65</v>
      </c>
      <c r="I618" s="16"/>
      <c r="J618" s="16">
        <f t="shared" si="84"/>
        <v>1.0000000000000009E-2</v>
      </c>
      <c r="K618" s="16"/>
      <c r="L618" s="355">
        <f t="shared" si="85"/>
        <v>6.7866242038216553</v>
      </c>
      <c r="O618" s="11">
        <v>502</v>
      </c>
      <c r="P618" s="11">
        <v>5.87</v>
      </c>
      <c r="Q618" s="11">
        <v>19.260000000000002</v>
      </c>
      <c r="R618" s="11">
        <v>9.81</v>
      </c>
      <c r="S618" s="11">
        <v>17.100000000000001</v>
      </c>
      <c r="T618" s="346">
        <v>0.55000000000000004</v>
      </c>
      <c r="U618" s="11">
        <v>0.56999999999999995</v>
      </c>
      <c r="W618" s="16">
        <f t="shared" si="88"/>
        <v>1.9999999999999907E-2</v>
      </c>
      <c r="X618" s="16"/>
      <c r="Y618" s="355">
        <f t="shared" si="89"/>
        <v>3.1242038216560508</v>
      </c>
      <c r="AB618" s="11">
        <v>398</v>
      </c>
      <c r="AC618" s="11">
        <v>32.6</v>
      </c>
      <c r="AD618" s="11">
        <v>57.12</v>
      </c>
      <c r="AE618" s="11">
        <v>22.36</v>
      </c>
      <c r="AF618" s="11">
        <v>29.71</v>
      </c>
      <c r="AG618" s="346">
        <v>0.76</v>
      </c>
      <c r="AH618" s="11">
        <v>0.75</v>
      </c>
      <c r="AJ618" s="16">
        <f t="shared" si="80"/>
        <v>-1.0000000000000009E-2</v>
      </c>
      <c r="AK618" s="16"/>
      <c r="AL618" s="355">
        <f t="shared" si="81"/>
        <v>7.1210191082802545</v>
      </c>
      <c r="AO618" s="11">
        <v>231</v>
      </c>
      <c r="AP618" s="11">
        <v>2.02</v>
      </c>
      <c r="AQ618" s="11">
        <v>9.2799999999999994</v>
      </c>
      <c r="AR618" s="11">
        <v>5.6</v>
      </c>
      <c r="AS618" s="11">
        <v>11.89</v>
      </c>
      <c r="AT618" s="346">
        <v>0.47</v>
      </c>
      <c r="AU618" s="11">
        <v>0.47</v>
      </c>
      <c r="AV618" s="11"/>
      <c r="AW618" s="16">
        <f t="shared" si="90"/>
        <v>0</v>
      </c>
      <c r="AX618" s="16"/>
      <c r="AY618" s="355">
        <f t="shared" si="91"/>
        <v>1.7834394904458597</v>
      </c>
    </row>
    <row r="619" spans="2:51" x14ac:dyDescent="0.25">
      <c r="B619" s="16">
        <v>110</v>
      </c>
      <c r="C619" s="16">
        <v>27.58</v>
      </c>
      <c r="D619" s="16">
        <v>66.09</v>
      </c>
      <c r="E619" s="16">
        <v>21.33</v>
      </c>
      <c r="F619" s="16">
        <v>31.84</v>
      </c>
      <c r="G619" s="2">
        <v>0.65</v>
      </c>
      <c r="H619" s="16">
        <v>0.67</v>
      </c>
      <c r="I619" s="16"/>
      <c r="J619" s="16">
        <f t="shared" si="84"/>
        <v>2.0000000000000018E-2</v>
      </c>
      <c r="K619" s="16"/>
      <c r="L619" s="355">
        <f t="shared" si="85"/>
        <v>6.7929936305732479</v>
      </c>
      <c r="O619" s="11">
        <v>219</v>
      </c>
      <c r="P619" s="11">
        <v>6.34</v>
      </c>
      <c r="Q619" s="11">
        <v>35.39</v>
      </c>
      <c r="R619" s="11">
        <v>9.82</v>
      </c>
      <c r="S619" s="11">
        <v>22.5</v>
      </c>
      <c r="T619" s="346">
        <v>0.42</v>
      </c>
      <c r="U619" s="11">
        <v>0.44</v>
      </c>
      <c r="W619" s="16">
        <f t="shared" si="88"/>
        <v>2.0000000000000018E-2</v>
      </c>
      <c r="X619" s="16"/>
      <c r="Y619" s="355">
        <f t="shared" si="89"/>
        <v>3.1273885350318471</v>
      </c>
      <c r="AB619" s="11">
        <v>234</v>
      </c>
      <c r="AC619" s="11">
        <v>33.76</v>
      </c>
      <c r="AD619" s="11">
        <v>59.6</v>
      </c>
      <c r="AE619" s="11">
        <v>22.38</v>
      </c>
      <c r="AF619" s="11">
        <v>30.43</v>
      </c>
      <c r="AG619" s="346">
        <v>0.75</v>
      </c>
      <c r="AH619" s="11">
        <v>0.74</v>
      </c>
      <c r="AJ619" s="16">
        <f t="shared" si="80"/>
        <v>-1.0000000000000009E-2</v>
      </c>
      <c r="AK619" s="16"/>
      <c r="AL619" s="355">
        <f t="shared" si="81"/>
        <v>7.1273885350318462</v>
      </c>
      <c r="AO619" s="11">
        <v>41</v>
      </c>
      <c r="AP619" s="11">
        <v>2.3199999999999998</v>
      </c>
      <c r="AQ619" s="11">
        <v>12.63</v>
      </c>
      <c r="AR619" s="11">
        <v>5.69</v>
      </c>
      <c r="AS619" s="11">
        <v>13.42</v>
      </c>
      <c r="AT619" s="346">
        <v>0.43</v>
      </c>
      <c r="AU619" s="11">
        <v>0.42</v>
      </c>
      <c r="AV619" s="11"/>
      <c r="AW619" s="16">
        <f t="shared" si="90"/>
        <v>-1.0000000000000009E-2</v>
      </c>
      <c r="AX619" s="16"/>
      <c r="AY619" s="355">
        <f t="shared" si="91"/>
        <v>1.8121019108280256</v>
      </c>
    </row>
    <row r="620" spans="2:51" x14ac:dyDescent="0.25">
      <c r="B620" s="16">
        <v>156</v>
      </c>
      <c r="C620" s="16">
        <v>24.78</v>
      </c>
      <c r="D620" s="16">
        <v>77.22</v>
      </c>
      <c r="E620" s="16">
        <v>21.39</v>
      </c>
      <c r="F620" s="16">
        <v>35.409999999999997</v>
      </c>
      <c r="G620" s="2">
        <v>0.56999999999999995</v>
      </c>
      <c r="H620" s="16">
        <v>0.6</v>
      </c>
      <c r="I620" s="16"/>
      <c r="J620" s="16">
        <f t="shared" si="84"/>
        <v>3.0000000000000027E-2</v>
      </c>
      <c r="K620" s="16"/>
      <c r="L620" s="355">
        <f t="shared" si="85"/>
        <v>6.8121019108280256</v>
      </c>
      <c r="O620" s="11">
        <v>536</v>
      </c>
      <c r="P620" s="11">
        <v>6.92</v>
      </c>
      <c r="Q620" s="11">
        <v>46.86</v>
      </c>
      <c r="R620" s="11">
        <v>9.8800000000000008</v>
      </c>
      <c r="S620" s="11">
        <v>25.96</v>
      </c>
      <c r="T620" s="346">
        <v>0.38</v>
      </c>
      <c r="U620" s="11">
        <v>0.38</v>
      </c>
      <c r="W620" s="16">
        <f t="shared" si="88"/>
        <v>0</v>
      </c>
      <c r="X620" s="16"/>
      <c r="Y620" s="355">
        <f t="shared" si="89"/>
        <v>3.1464968152866244</v>
      </c>
      <c r="AB620" s="11">
        <v>395</v>
      </c>
      <c r="AC620" s="11">
        <v>31.67</v>
      </c>
      <c r="AD620" s="11">
        <v>73.099999999999994</v>
      </c>
      <c r="AE620" s="11">
        <v>22.54</v>
      </c>
      <c r="AF620" s="11">
        <v>36.29</v>
      </c>
      <c r="AG620" s="346">
        <v>0.66</v>
      </c>
      <c r="AH620" s="11">
        <v>0.62</v>
      </c>
      <c r="AJ620" s="16">
        <f t="shared" ref="AJ620:AJ683" si="92">AH620-AG620</f>
        <v>-4.0000000000000036E-2</v>
      </c>
      <c r="AK620" s="16"/>
      <c r="AL620" s="355">
        <f t="shared" ref="AL620:AL683" si="93">AE620/3.14</f>
        <v>7.1783439490445851</v>
      </c>
      <c r="AO620" s="11">
        <v>14</v>
      </c>
      <c r="AP620" s="11">
        <v>2.4700000000000002</v>
      </c>
      <c r="AQ620" s="11">
        <v>9.81</v>
      </c>
      <c r="AR620" s="11">
        <v>5.91</v>
      </c>
      <c r="AS620" s="11">
        <v>11.73</v>
      </c>
      <c r="AT620" s="346">
        <v>0.5</v>
      </c>
      <c r="AU620" s="11">
        <v>0.5</v>
      </c>
      <c r="AV620" s="11"/>
      <c r="AW620" s="16">
        <f t="shared" si="90"/>
        <v>0</v>
      </c>
      <c r="AX620" s="16"/>
      <c r="AY620" s="355">
        <f t="shared" si="91"/>
        <v>1.8821656050955413</v>
      </c>
    </row>
    <row r="621" spans="2:51" x14ac:dyDescent="0.25">
      <c r="B621" s="16">
        <v>200</v>
      </c>
      <c r="C621" s="16">
        <v>31.34</v>
      </c>
      <c r="D621" s="16">
        <v>88.17</v>
      </c>
      <c r="E621" s="16">
        <v>21.54</v>
      </c>
      <c r="F621" s="16">
        <v>35.54</v>
      </c>
      <c r="G621" s="2">
        <v>0.6</v>
      </c>
      <c r="H621" s="16">
        <v>0.61</v>
      </c>
      <c r="I621" s="16"/>
      <c r="J621" s="16">
        <f t="shared" si="84"/>
        <v>1.0000000000000009E-2</v>
      </c>
      <c r="K621" s="16"/>
      <c r="L621" s="355">
        <f t="shared" si="85"/>
        <v>6.8598726114649677</v>
      </c>
      <c r="O621" s="11">
        <v>238</v>
      </c>
      <c r="P621" s="11">
        <v>5.88</v>
      </c>
      <c r="Q621" s="11">
        <v>35.67</v>
      </c>
      <c r="R621" s="11">
        <v>9.9</v>
      </c>
      <c r="S621" s="11">
        <v>22.89</v>
      </c>
      <c r="T621" s="346">
        <v>0.41</v>
      </c>
      <c r="U621" s="11">
        <v>0.43</v>
      </c>
      <c r="W621" s="16">
        <f t="shared" si="88"/>
        <v>2.0000000000000018E-2</v>
      </c>
      <c r="X621" s="16"/>
      <c r="Y621" s="355">
        <f t="shared" si="89"/>
        <v>3.1528662420382165</v>
      </c>
      <c r="AB621" s="11">
        <v>146</v>
      </c>
      <c r="AC621" s="11">
        <v>25.08</v>
      </c>
      <c r="AD621" s="11">
        <v>60.33</v>
      </c>
      <c r="AE621" s="11">
        <v>22.59</v>
      </c>
      <c r="AF621" s="11">
        <v>32.72</v>
      </c>
      <c r="AG621" s="346">
        <v>0.64</v>
      </c>
      <c r="AH621" s="11">
        <v>0.69</v>
      </c>
      <c r="AJ621" s="16">
        <f t="shared" si="92"/>
        <v>4.9999999999999933E-2</v>
      </c>
      <c r="AK621" s="16"/>
      <c r="AL621" s="355">
        <f t="shared" si="93"/>
        <v>7.1942675159235669</v>
      </c>
      <c r="AO621" s="11">
        <v>153</v>
      </c>
      <c r="AP621" s="11">
        <v>2.19</v>
      </c>
      <c r="AQ621" s="11">
        <v>13.47</v>
      </c>
      <c r="AR621" s="11">
        <v>5.93</v>
      </c>
      <c r="AS621" s="11">
        <v>13.9</v>
      </c>
      <c r="AT621" s="346">
        <v>0.4</v>
      </c>
      <c r="AU621" s="11">
        <v>0.43</v>
      </c>
      <c r="AV621" s="11"/>
      <c r="AW621" s="16">
        <f t="shared" si="90"/>
        <v>2.9999999999999971E-2</v>
      </c>
      <c r="AX621" s="16"/>
      <c r="AY621" s="355">
        <f t="shared" si="91"/>
        <v>1.8885350318471337</v>
      </c>
    </row>
    <row r="622" spans="2:51" x14ac:dyDescent="0.25">
      <c r="B622" s="16">
        <v>359</v>
      </c>
      <c r="C622" s="16">
        <v>31.54</v>
      </c>
      <c r="D622" s="16">
        <v>78.12</v>
      </c>
      <c r="E622" s="16">
        <v>21.57</v>
      </c>
      <c r="F622" s="16">
        <v>33.07</v>
      </c>
      <c r="G622" s="2">
        <v>0.64</v>
      </c>
      <c r="H622" s="16">
        <v>0.65</v>
      </c>
      <c r="I622" s="16"/>
      <c r="J622" s="16">
        <f t="shared" si="84"/>
        <v>1.0000000000000009E-2</v>
      </c>
      <c r="K622" s="16"/>
      <c r="L622" s="355">
        <f t="shared" si="85"/>
        <v>6.8694267515923562</v>
      </c>
      <c r="O622" s="11">
        <v>542</v>
      </c>
      <c r="P622" s="11">
        <v>6.34</v>
      </c>
      <c r="Q622" s="11">
        <v>46.74</v>
      </c>
      <c r="R622" s="11">
        <v>9.9</v>
      </c>
      <c r="S622" s="11">
        <v>27.03</v>
      </c>
      <c r="T622" s="346">
        <v>0.37</v>
      </c>
      <c r="U622" s="11">
        <v>0.37</v>
      </c>
      <c r="W622" s="16">
        <f t="shared" si="88"/>
        <v>0</v>
      </c>
      <c r="X622" s="16"/>
      <c r="Y622" s="355">
        <f t="shared" si="89"/>
        <v>3.1528662420382165</v>
      </c>
      <c r="AB622" s="11">
        <v>49</v>
      </c>
      <c r="AC622" s="11">
        <v>30.71</v>
      </c>
      <c r="AD622" s="11">
        <v>67.989999999999995</v>
      </c>
      <c r="AE622" s="11">
        <v>22.68</v>
      </c>
      <c r="AF622" s="11">
        <v>32.68</v>
      </c>
      <c r="AG622" s="346">
        <v>0.67</v>
      </c>
      <c r="AH622" s="11">
        <v>0.69</v>
      </c>
      <c r="AJ622" s="16">
        <f t="shared" si="92"/>
        <v>1.9999999999999907E-2</v>
      </c>
      <c r="AK622" s="16"/>
      <c r="AL622" s="355">
        <f t="shared" si="93"/>
        <v>7.2229299363057322</v>
      </c>
      <c r="AO622" s="11">
        <v>342</v>
      </c>
      <c r="AP622" s="11">
        <v>2.37</v>
      </c>
      <c r="AQ622" s="11">
        <v>15.54</v>
      </c>
      <c r="AR622" s="11">
        <v>5.93</v>
      </c>
      <c r="AS622" s="11">
        <v>15.2</v>
      </c>
      <c r="AT622" s="346">
        <v>0.39</v>
      </c>
      <c r="AU622" s="11">
        <v>0.39</v>
      </c>
      <c r="AV622" s="11"/>
      <c r="AW622" s="16">
        <f t="shared" si="90"/>
        <v>0</v>
      </c>
      <c r="AX622" s="16"/>
      <c r="AY622" s="355">
        <f t="shared" si="91"/>
        <v>1.8885350318471337</v>
      </c>
    </row>
    <row r="623" spans="2:51" x14ac:dyDescent="0.25">
      <c r="B623" s="16">
        <v>243</v>
      </c>
      <c r="C623" s="16">
        <v>30.14</v>
      </c>
      <c r="D623" s="16">
        <v>71.75</v>
      </c>
      <c r="E623" s="16">
        <v>21.58</v>
      </c>
      <c r="F623" s="16">
        <v>32.33</v>
      </c>
      <c r="G623" s="2">
        <v>0.65</v>
      </c>
      <c r="H623" s="16">
        <v>0.67</v>
      </c>
      <c r="I623" s="16"/>
      <c r="J623" s="16">
        <f t="shared" si="84"/>
        <v>2.0000000000000018E-2</v>
      </c>
      <c r="K623" s="16"/>
      <c r="L623" s="355">
        <f t="shared" si="85"/>
        <v>6.872611464968152</v>
      </c>
      <c r="O623" s="11">
        <v>510</v>
      </c>
      <c r="P623" s="11">
        <v>6.64</v>
      </c>
      <c r="Q623" s="11">
        <v>34.299999999999997</v>
      </c>
      <c r="R623" s="11">
        <v>9.91</v>
      </c>
      <c r="S623" s="11">
        <v>23.05</v>
      </c>
      <c r="T623" s="346">
        <v>0.44</v>
      </c>
      <c r="U623" s="11">
        <v>0.43</v>
      </c>
      <c r="W623" s="16">
        <f t="shared" si="88"/>
        <v>-1.0000000000000009E-2</v>
      </c>
      <c r="X623" s="16"/>
      <c r="Y623" s="355">
        <f t="shared" si="89"/>
        <v>3.1560509554140128</v>
      </c>
      <c r="AB623" s="11">
        <v>85</v>
      </c>
      <c r="AC623" s="11">
        <v>30.71</v>
      </c>
      <c r="AD623" s="11">
        <v>67.989999999999995</v>
      </c>
      <c r="AE623" s="11">
        <v>22.68</v>
      </c>
      <c r="AF623" s="11">
        <v>32.68</v>
      </c>
      <c r="AG623" s="346">
        <v>0.67</v>
      </c>
      <c r="AH623" s="11">
        <v>0.69</v>
      </c>
      <c r="AJ623" s="16">
        <f t="shared" si="92"/>
        <v>1.9999999999999907E-2</v>
      </c>
      <c r="AK623" s="16"/>
      <c r="AL623" s="355">
        <f t="shared" si="93"/>
        <v>7.2229299363057322</v>
      </c>
      <c r="AO623" s="11">
        <v>61</v>
      </c>
      <c r="AP623" s="11">
        <v>2.83</v>
      </c>
      <c r="AQ623" s="11">
        <v>10.199999999999999</v>
      </c>
      <c r="AR623" s="11">
        <v>6.31</v>
      </c>
      <c r="AS623" s="11">
        <v>11.9</v>
      </c>
      <c r="AT623" s="346">
        <v>0.53</v>
      </c>
      <c r="AU623" s="11">
        <v>0.53</v>
      </c>
      <c r="AV623" s="11"/>
      <c r="AW623" s="16">
        <f t="shared" si="90"/>
        <v>0</v>
      </c>
      <c r="AX623" s="16"/>
      <c r="AY623" s="355">
        <f t="shared" si="91"/>
        <v>2.0095541401273884</v>
      </c>
    </row>
    <row r="624" spans="2:51" x14ac:dyDescent="0.25">
      <c r="B624" s="16">
        <v>532</v>
      </c>
      <c r="C624" s="16">
        <v>26.51</v>
      </c>
      <c r="D624" s="16">
        <v>70.87</v>
      </c>
      <c r="E624" s="16">
        <v>21.62</v>
      </c>
      <c r="F624" s="16">
        <v>33.159999999999997</v>
      </c>
      <c r="G624" s="2">
        <v>0.61</v>
      </c>
      <c r="H624" s="16">
        <v>0.65</v>
      </c>
      <c r="I624" s="16"/>
      <c r="J624" s="16">
        <f t="shared" si="84"/>
        <v>4.0000000000000036E-2</v>
      </c>
      <c r="K624" s="16"/>
      <c r="L624" s="355">
        <f t="shared" si="85"/>
        <v>6.885350318471338</v>
      </c>
      <c r="O624" s="11">
        <v>610</v>
      </c>
      <c r="P624" s="11">
        <v>6.64</v>
      </c>
      <c r="Q624" s="11">
        <v>61.71</v>
      </c>
      <c r="R624" s="11">
        <v>9.9700000000000006</v>
      </c>
      <c r="S624" s="11">
        <v>31.19</v>
      </c>
      <c r="T624" s="346">
        <v>0.33</v>
      </c>
      <c r="U624" s="11">
        <v>0.32</v>
      </c>
      <c r="W624" s="16">
        <f t="shared" si="88"/>
        <v>-1.0000000000000009E-2</v>
      </c>
      <c r="X624" s="16"/>
      <c r="Y624" s="355">
        <f t="shared" si="89"/>
        <v>3.1751592356687901</v>
      </c>
      <c r="AB624" s="11">
        <v>175</v>
      </c>
      <c r="AC624" s="11">
        <v>32.200000000000003</v>
      </c>
      <c r="AD624" s="11">
        <v>75.84</v>
      </c>
      <c r="AE624" s="11">
        <v>22.8</v>
      </c>
      <c r="AF624" s="11">
        <v>34.61</v>
      </c>
      <c r="AG624" s="346">
        <v>0.65</v>
      </c>
      <c r="AH624" s="11">
        <v>0.66</v>
      </c>
      <c r="AJ624" s="16">
        <f t="shared" si="92"/>
        <v>1.0000000000000009E-2</v>
      </c>
      <c r="AK624" s="16"/>
      <c r="AL624" s="355">
        <f t="shared" si="93"/>
        <v>7.2611464968152868</v>
      </c>
      <c r="AO624" s="11">
        <v>150</v>
      </c>
      <c r="AP624" s="11">
        <v>2.64</v>
      </c>
      <c r="AQ624" s="11">
        <v>15.66</v>
      </c>
      <c r="AR624" s="11">
        <v>6.5</v>
      </c>
      <c r="AS624" s="11">
        <v>15.47</v>
      </c>
      <c r="AT624" s="346">
        <v>0.41</v>
      </c>
      <c r="AU624" s="11">
        <v>0.42</v>
      </c>
      <c r="AV624" s="11"/>
      <c r="AW624" s="16">
        <f t="shared" si="90"/>
        <v>1.0000000000000009E-2</v>
      </c>
      <c r="AX624" s="16"/>
      <c r="AY624" s="355">
        <f t="shared" si="91"/>
        <v>2.0700636942675157</v>
      </c>
    </row>
    <row r="625" spans="2:51" x14ac:dyDescent="0.25">
      <c r="B625" s="16">
        <v>5</v>
      </c>
      <c r="C625" s="21">
        <v>26.015052030078046</v>
      </c>
      <c r="D625" s="21">
        <v>83.816867633651455</v>
      </c>
      <c r="E625" s="21">
        <v>21.760221760221761</v>
      </c>
      <c r="F625" s="21">
        <v>35.725835725835722</v>
      </c>
      <c r="G625" s="2">
        <v>0.56000000000000005</v>
      </c>
      <c r="H625" s="16">
        <v>0.61</v>
      </c>
      <c r="I625" s="16"/>
      <c r="J625" s="16">
        <f t="shared" si="84"/>
        <v>4.9999999999999933E-2</v>
      </c>
      <c r="K625" s="16"/>
      <c r="L625" s="355">
        <f t="shared" si="85"/>
        <v>6.9300069300069298</v>
      </c>
      <c r="O625" s="11">
        <v>61</v>
      </c>
      <c r="P625" s="11">
        <v>6.2</v>
      </c>
      <c r="Q625" s="11">
        <v>37.11</v>
      </c>
      <c r="R625" s="11">
        <v>9.98</v>
      </c>
      <c r="S625" s="11">
        <v>23.23</v>
      </c>
      <c r="T625" s="346">
        <v>0.41</v>
      </c>
      <c r="U625" s="11">
        <v>0.43</v>
      </c>
      <c r="W625" s="16">
        <f t="shared" si="88"/>
        <v>2.0000000000000018E-2</v>
      </c>
      <c r="X625" s="16"/>
      <c r="Y625" s="355">
        <f t="shared" si="89"/>
        <v>3.1783439490445859</v>
      </c>
      <c r="AB625" s="11">
        <v>257</v>
      </c>
      <c r="AC625" s="11">
        <v>35.49</v>
      </c>
      <c r="AD625" s="11">
        <v>61.84</v>
      </c>
      <c r="AE625" s="11">
        <v>22.8</v>
      </c>
      <c r="AF625" s="11">
        <v>30.03</v>
      </c>
      <c r="AG625" s="346">
        <v>0.76</v>
      </c>
      <c r="AH625" s="11">
        <v>0.76</v>
      </c>
      <c r="AJ625" s="16">
        <f t="shared" si="92"/>
        <v>0</v>
      </c>
      <c r="AK625" s="16"/>
      <c r="AL625" s="355">
        <f t="shared" si="93"/>
        <v>7.2611464968152868</v>
      </c>
      <c r="AO625" s="11">
        <v>207</v>
      </c>
      <c r="AP625" s="11">
        <v>3.13</v>
      </c>
      <c r="AQ625" s="11">
        <v>19.13</v>
      </c>
      <c r="AR625" s="11">
        <v>6.93</v>
      </c>
      <c r="AS625" s="11">
        <v>17.18</v>
      </c>
      <c r="AT625" s="346">
        <v>0.4</v>
      </c>
      <c r="AU625" s="11">
        <v>0.4</v>
      </c>
      <c r="AV625" s="11"/>
      <c r="AW625" s="16">
        <f t="shared" si="90"/>
        <v>0</v>
      </c>
      <c r="AX625" s="16"/>
      <c r="AY625" s="355">
        <f t="shared" si="91"/>
        <v>2.2070063694267512</v>
      </c>
    </row>
    <row r="626" spans="2:51" x14ac:dyDescent="0.25">
      <c r="B626" s="16">
        <v>177</v>
      </c>
      <c r="C626" s="16">
        <v>33.17</v>
      </c>
      <c r="D626" s="16">
        <v>90.96</v>
      </c>
      <c r="E626" s="16">
        <v>21.92</v>
      </c>
      <c r="F626" s="16">
        <v>35.93</v>
      </c>
      <c r="G626" s="2">
        <v>0.6</v>
      </c>
      <c r="H626" s="16">
        <v>0.61</v>
      </c>
      <c r="I626" s="16"/>
      <c r="J626" s="16">
        <f t="shared" si="84"/>
        <v>1.0000000000000009E-2</v>
      </c>
      <c r="K626" s="16"/>
      <c r="L626" s="355">
        <f t="shared" si="85"/>
        <v>6.9808917197452232</v>
      </c>
      <c r="O626" s="11">
        <v>76</v>
      </c>
      <c r="P626" s="11">
        <v>5.48</v>
      </c>
      <c r="Q626" s="11">
        <v>35.049999999999997</v>
      </c>
      <c r="R626" s="11">
        <v>10</v>
      </c>
      <c r="S626" s="11">
        <v>22.59</v>
      </c>
      <c r="T626" s="346">
        <v>0.4</v>
      </c>
      <c r="U626" s="11">
        <v>0.44</v>
      </c>
      <c r="W626" s="16">
        <f t="shared" si="88"/>
        <v>3.999999999999998E-2</v>
      </c>
      <c r="X626" s="16"/>
      <c r="Y626" s="355">
        <f t="shared" si="89"/>
        <v>3.1847133757961781</v>
      </c>
      <c r="AB626" s="11">
        <v>246</v>
      </c>
      <c r="AC626" s="11">
        <v>29.49</v>
      </c>
      <c r="AD626" s="11">
        <v>95.15</v>
      </c>
      <c r="AE626" s="11">
        <v>22.88</v>
      </c>
      <c r="AF626" s="11">
        <v>39.619999999999997</v>
      </c>
      <c r="AG626" s="346">
        <v>0.56000000000000005</v>
      </c>
      <c r="AH626" s="11">
        <v>0.57999999999999996</v>
      </c>
      <c r="AJ626" s="16">
        <f t="shared" si="92"/>
        <v>1.9999999999999907E-2</v>
      </c>
      <c r="AK626" s="16"/>
      <c r="AL626" s="355">
        <f t="shared" si="93"/>
        <v>7.2866242038216553</v>
      </c>
      <c r="AO626" s="11">
        <v>137</v>
      </c>
      <c r="AP626" s="11">
        <v>3.33</v>
      </c>
      <c r="AQ626" s="11">
        <v>10.26</v>
      </c>
      <c r="AR626" s="11">
        <v>7.09</v>
      </c>
      <c r="AS626" s="11">
        <v>12.16</v>
      </c>
      <c r="AT626" s="346">
        <v>0.56999999999999995</v>
      </c>
      <c r="AU626" s="11">
        <v>0.57999999999999996</v>
      </c>
      <c r="AV626" s="11"/>
      <c r="AW626" s="16">
        <f t="shared" si="90"/>
        <v>1.0000000000000009E-2</v>
      </c>
      <c r="AX626" s="16"/>
      <c r="AY626" s="355">
        <f t="shared" si="91"/>
        <v>2.2579617834394905</v>
      </c>
    </row>
    <row r="627" spans="2:51" x14ac:dyDescent="0.25">
      <c r="B627" s="16">
        <v>126</v>
      </c>
      <c r="C627" s="16">
        <v>31.15</v>
      </c>
      <c r="D627" s="16">
        <v>84.4</v>
      </c>
      <c r="E627" s="16">
        <v>21.93</v>
      </c>
      <c r="F627" s="16">
        <v>35.369999999999997</v>
      </c>
      <c r="G627" s="2">
        <v>0.61</v>
      </c>
      <c r="H627" s="16">
        <v>0.62</v>
      </c>
      <c r="I627" s="16"/>
      <c r="J627" s="16">
        <f t="shared" si="84"/>
        <v>1.0000000000000009E-2</v>
      </c>
      <c r="K627" s="16"/>
      <c r="L627" s="355">
        <f t="shared" si="85"/>
        <v>6.984076433121019</v>
      </c>
      <c r="O627" s="11">
        <v>243</v>
      </c>
      <c r="P627" s="11">
        <v>6.05</v>
      </c>
      <c r="Q627" s="11">
        <v>23.22</v>
      </c>
      <c r="R627" s="11">
        <v>10.18</v>
      </c>
      <c r="S627" s="11">
        <v>18.600000000000001</v>
      </c>
      <c r="T627" s="346">
        <v>0.51</v>
      </c>
      <c r="U627" s="11">
        <v>0.55000000000000004</v>
      </c>
      <c r="W627" s="16">
        <f t="shared" si="88"/>
        <v>4.0000000000000036E-2</v>
      </c>
      <c r="X627" s="16"/>
      <c r="Y627" s="355">
        <f t="shared" si="89"/>
        <v>3.2420382165605095</v>
      </c>
      <c r="AB627" s="11">
        <v>355</v>
      </c>
      <c r="AC627" s="11">
        <v>19.66</v>
      </c>
      <c r="AD627" s="11">
        <v>56.12</v>
      </c>
      <c r="AE627" s="11">
        <v>22.89</v>
      </c>
      <c r="AF627" s="11">
        <v>37.630000000000003</v>
      </c>
      <c r="AG627" s="346">
        <v>0.59</v>
      </c>
      <c r="AH627" s="11">
        <v>0.61</v>
      </c>
      <c r="AJ627" s="16">
        <f t="shared" si="92"/>
        <v>2.0000000000000018E-2</v>
      </c>
      <c r="AK627" s="16"/>
      <c r="AL627" s="355">
        <f t="shared" si="93"/>
        <v>7.2898089171974521</v>
      </c>
      <c r="AO627" s="11">
        <v>28</v>
      </c>
      <c r="AP627" s="11">
        <v>3.68</v>
      </c>
      <c r="AQ627" s="11">
        <v>14.73</v>
      </c>
      <c r="AR627" s="11">
        <v>7.69</v>
      </c>
      <c r="AS627" s="11">
        <v>14.73</v>
      </c>
      <c r="AT627" s="346">
        <v>0.5</v>
      </c>
      <c r="AU627" s="11">
        <v>0.52</v>
      </c>
      <c r="AV627" s="11"/>
      <c r="AW627" s="16">
        <f t="shared" si="90"/>
        <v>2.0000000000000018E-2</v>
      </c>
      <c r="AX627" s="16"/>
      <c r="AY627" s="355">
        <f t="shared" si="91"/>
        <v>2.4490445859872612</v>
      </c>
    </row>
    <row r="628" spans="2:51" x14ac:dyDescent="0.25">
      <c r="B628" s="16">
        <v>488</v>
      </c>
      <c r="C628" s="16">
        <v>33.65</v>
      </c>
      <c r="D628" s="16">
        <v>83.85</v>
      </c>
      <c r="E628" s="16">
        <v>22.05</v>
      </c>
      <c r="F628" s="16">
        <v>34.65</v>
      </c>
      <c r="G628" s="2">
        <v>0.63</v>
      </c>
      <c r="H628" s="16">
        <v>0.64</v>
      </c>
      <c r="I628" s="16"/>
      <c r="J628" s="16">
        <f t="shared" si="84"/>
        <v>1.0000000000000009E-2</v>
      </c>
      <c r="K628" s="16"/>
      <c r="L628" s="355">
        <f t="shared" si="85"/>
        <v>7.0222929936305736</v>
      </c>
      <c r="O628" s="11">
        <v>249</v>
      </c>
      <c r="P628" s="11">
        <v>7.64</v>
      </c>
      <c r="Q628" s="11">
        <v>32.75</v>
      </c>
      <c r="R628" s="11">
        <v>10.18</v>
      </c>
      <c r="S628" s="11">
        <v>21.45</v>
      </c>
      <c r="T628" s="346">
        <v>0.48</v>
      </c>
      <c r="U628" s="11">
        <v>0.47</v>
      </c>
      <c r="W628" s="16">
        <f t="shared" si="88"/>
        <v>-1.0000000000000009E-2</v>
      </c>
      <c r="X628" s="16"/>
      <c r="Y628" s="355">
        <f t="shared" si="89"/>
        <v>3.2420382165605095</v>
      </c>
      <c r="AB628" s="11">
        <v>302</v>
      </c>
      <c r="AC628" s="11">
        <v>35.54</v>
      </c>
      <c r="AD628" s="11">
        <v>52.77</v>
      </c>
      <c r="AE628" s="11">
        <v>22.9</v>
      </c>
      <c r="AF628" s="11">
        <v>27.66</v>
      </c>
      <c r="AG628" s="346">
        <v>0.82</v>
      </c>
      <c r="AH628" s="11">
        <v>0.83</v>
      </c>
      <c r="AJ628" s="16">
        <f t="shared" si="92"/>
        <v>1.0000000000000009E-2</v>
      </c>
      <c r="AK628" s="16"/>
      <c r="AL628" s="355">
        <f t="shared" si="93"/>
        <v>7.2929936305732479</v>
      </c>
      <c r="AO628" s="11">
        <v>46</v>
      </c>
      <c r="AP628" s="11">
        <v>3.57</v>
      </c>
      <c r="AQ628" s="11">
        <v>15.98</v>
      </c>
      <c r="AR628" s="11">
        <v>7.96</v>
      </c>
      <c r="AS628" s="11">
        <v>15.77</v>
      </c>
      <c r="AT628" s="346">
        <v>0.47</v>
      </c>
      <c r="AU628" s="11">
        <v>0.5</v>
      </c>
      <c r="AV628" s="11"/>
      <c r="AW628" s="16">
        <f t="shared" si="90"/>
        <v>3.0000000000000027E-2</v>
      </c>
      <c r="AX628" s="16"/>
      <c r="AY628" s="355">
        <f t="shared" si="91"/>
        <v>2.5350318471337578</v>
      </c>
    </row>
    <row r="629" spans="2:51" x14ac:dyDescent="0.25">
      <c r="B629" s="16">
        <v>170</v>
      </c>
      <c r="C629" s="16">
        <v>27.94</v>
      </c>
      <c r="D629" s="16">
        <v>85.14</v>
      </c>
      <c r="E629" s="16">
        <v>22.06</v>
      </c>
      <c r="F629" s="16">
        <v>36.26</v>
      </c>
      <c r="G629" s="2">
        <v>0.56999999999999995</v>
      </c>
      <c r="H629" s="16">
        <v>0.61</v>
      </c>
      <c r="I629" s="16"/>
      <c r="J629" s="16">
        <f t="shared" ref="J629:J692" si="94">H629-G629</f>
        <v>4.0000000000000036E-2</v>
      </c>
      <c r="K629" s="16"/>
      <c r="L629" s="355">
        <f t="shared" ref="L629:L692" si="95">E629/3.14</f>
        <v>7.0254777070063685</v>
      </c>
      <c r="O629" s="11">
        <v>656</v>
      </c>
      <c r="P629" s="11">
        <v>6.74</v>
      </c>
      <c r="Q629" s="11">
        <v>30.35</v>
      </c>
      <c r="R629" s="11">
        <v>10.199999999999999</v>
      </c>
      <c r="S629" s="11">
        <v>21.15</v>
      </c>
      <c r="T629" s="346">
        <v>0.47</v>
      </c>
      <c r="U629" s="11">
        <v>0.48</v>
      </c>
      <c r="W629" s="16">
        <f t="shared" si="88"/>
        <v>1.0000000000000009E-2</v>
      </c>
      <c r="X629" s="16"/>
      <c r="Y629" s="355">
        <f t="shared" si="89"/>
        <v>3.2484076433121016</v>
      </c>
      <c r="AB629" s="11">
        <v>151</v>
      </c>
      <c r="AC629" s="11">
        <v>29.14</v>
      </c>
      <c r="AD629" s="11">
        <v>66.239999999999995</v>
      </c>
      <c r="AE629" s="11">
        <v>23.05</v>
      </c>
      <c r="AF629" s="11">
        <v>33.03</v>
      </c>
      <c r="AG629" s="346">
        <v>0.66</v>
      </c>
      <c r="AH629" s="11">
        <v>0.7</v>
      </c>
      <c r="AJ629" s="16">
        <f t="shared" si="92"/>
        <v>3.9999999999999925E-2</v>
      </c>
      <c r="AK629" s="16"/>
      <c r="AL629" s="355">
        <f t="shared" si="93"/>
        <v>7.3407643312101909</v>
      </c>
      <c r="AO629" s="11">
        <v>313</v>
      </c>
      <c r="AP629" s="11">
        <v>4.34</v>
      </c>
      <c r="AQ629" s="11">
        <v>24.96</v>
      </c>
      <c r="AR629" s="11">
        <v>8.51</v>
      </c>
      <c r="AS629" s="11">
        <v>20.079999999999998</v>
      </c>
      <c r="AT629" s="346">
        <v>0.42</v>
      </c>
      <c r="AU629" s="11">
        <v>0.42</v>
      </c>
      <c r="AV629" s="11"/>
      <c r="AW629" s="16">
        <f t="shared" si="90"/>
        <v>0</v>
      </c>
      <c r="AX629" s="16"/>
      <c r="AY629" s="355">
        <f t="shared" si="91"/>
        <v>2.7101910828025475</v>
      </c>
    </row>
    <row r="630" spans="2:51" x14ac:dyDescent="0.25">
      <c r="B630" s="16">
        <v>526</v>
      </c>
      <c r="C630" s="16">
        <v>31.3</v>
      </c>
      <c r="D630" s="16">
        <v>73.48</v>
      </c>
      <c r="E630" s="16">
        <v>22.08</v>
      </c>
      <c r="F630" s="16">
        <v>33.409999999999997</v>
      </c>
      <c r="G630" s="2">
        <v>0.65</v>
      </c>
      <c r="H630" s="16">
        <v>0.66</v>
      </c>
      <c r="I630" s="16"/>
      <c r="J630" s="16">
        <f t="shared" si="94"/>
        <v>1.0000000000000009E-2</v>
      </c>
      <c r="K630" s="16"/>
      <c r="L630" s="355">
        <f t="shared" si="95"/>
        <v>7.0318471337579611</v>
      </c>
      <c r="O630" s="11">
        <v>257</v>
      </c>
      <c r="P630" s="11">
        <v>6.04</v>
      </c>
      <c r="Q630" s="11">
        <v>28.5</v>
      </c>
      <c r="R630" s="11">
        <v>10.28</v>
      </c>
      <c r="S630" s="11">
        <v>20.350000000000001</v>
      </c>
      <c r="T630" s="346">
        <v>0.46</v>
      </c>
      <c r="U630" s="11">
        <v>0.51</v>
      </c>
      <c r="W630" s="16">
        <f t="shared" si="88"/>
        <v>4.9999999999999989E-2</v>
      </c>
      <c r="X630" s="16"/>
      <c r="Y630" s="355">
        <f t="shared" si="89"/>
        <v>3.2738853503184711</v>
      </c>
      <c r="AB630" s="11">
        <v>267</v>
      </c>
      <c r="AC630" s="11">
        <v>34.18</v>
      </c>
      <c r="AD630" s="11">
        <v>75.23</v>
      </c>
      <c r="AE630" s="11">
        <v>23.09</v>
      </c>
      <c r="AF630" s="11">
        <v>33.24</v>
      </c>
      <c r="AG630" s="346">
        <v>0.67</v>
      </c>
      <c r="AH630" s="11">
        <v>0.69</v>
      </c>
      <c r="AJ630" s="16">
        <f t="shared" si="92"/>
        <v>1.9999999999999907E-2</v>
      </c>
      <c r="AK630" s="16"/>
      <c r="AL630" s="355">
        <f t="shared" si="93"/>
        <v>7.3535031847133752</v>
      </c>
      <c r="AO630" s="11">
        <v>277</v>
      </c>
      <c r="AP630" s="11">
        <v>4.91</v>
      </c>
      <c r="AQ630" s="11">
        <v>21.51</v>
      </c>
      <c r="AR630" s="11">
        <v>8.5399999999999991</v>
      </c>
      <c r="AS630" s="11">
        <v>18.8</v>
      </c>
      <c r="AT630" s="346">
        <v>0.48</v>
      </c>
      <c r="AU630" s="11">
        <v>0.45</v>
      </c>
      <c r="AV630" s="11"/>
      <c r="AW630" s="16">
        <f t="shared" si="90"/>
        <v>-2.9999999999999971E-2</v>
      </c>
      <c r="AX630" s="16"/>
      <c r="AY630" s="355">
        <f t="shared" si="91"/>
        <v>2.7197452229299359</v>
      </c>
    </row>
    <row r="631" spans="2:51" x14ac:dyDescent="0.25">
      <c r="B631" s="16">
        <v>179</v>
      </c>
      <c r="C631" s="16">
        <v>34.28</v>
      </c>
      <c r="D631" s="16">
        <v>90.62</v>
      </c>
      <c r="E631" s="16">
        <v>22.11</v>
      </c>
      <c r="F631" s="16">
        <v>35.99</v>
      </c>
      <c r="G631" s="2">
        <v>0.62</v>
      </c>
      <c r="H631" s="16">
        <v>0.61</v>
      </c>
      <c r="I631" s="16"/>
      <c r="J631" s="16">
        <f t="shared" si="94"/>
        <v>-1.0000000000000009E-2</v>
      </c>
      <c r="K631" s="16"/>
      <c r="L631" s="355">
        <f t="shared" si="95"/>
        <v>7.0414012738853495</v>
      </c>
      <c r="O631" s="11">
        <v>548</v>
      </c>
      <c r="P631" s="11">
        <v>5.82</v>
      </c>
      <c r="Q631" s="11">
        <v>37.119999999999997</v>
      </c>
      <c r="R631" s="11">
        <v>10.35</v>
      </c>
      <c r="S631" s="11">
        <v>23.77</v>
      </c>
      <c r="T631" s="346">
        <v>0.4</v>
      </c>
      <c r="U631" s="11">
        <v>0.44</v>
      </c>
      <c r="W631" s="16">
        <f t="shared" si="88"/>
        <v>3.999999999999998E-2</v>
      </c>
      <c r="X631" s="16"/>
      <c r="Y631" s="355">
        <f t="shared" si="89"/>
        <v>3.2961783439490442</v>
      </c>
      <c r="AB631" s="11">
        <v>96</v>
      </c>
      <c r="AC631" s="11">
        <v>30.84</v>
      </c>
      <c r="AD631" s="11">
        <v>56.91</v>
      </c>
      <c r="AE631" s="11">
        <v>23.11</v>
      </c>
      <c r="AF631" s="11">
        <v>30.13</v>
      </c>
      <c r="AG631" s="346">
        <v>0.74</v>
      </c>
      <c r="AH631" s="11">
        <v>0.77</v>
      </c>
      <c r="AJ631" s="16">
        <f t="shared" si="92"/>
        <v>3.0000000000000027E-2</v>
      </c>
      <c r="AK631" s="16"/>
      <c r="AL631" s="355">
        <f t="shared" si="93"/>
        <v>7.3598726114649677</v>
      </c>
      <c r="AO631" s="11">
        <v>141</v>
      </c>
      <c r="AP631" s="11">
        <v>4.5</v>
      </c>
      <c r="AQ631" s="11">
        <v>17.670000000000002</v>
      </c>
      <c r="AR631" s="11">
        <v>8.6999999999999993</v>
      </c>
      <c r="AS631" s="11">
        <v>16.12</v>
      </c>
      <c r="AT631" s="346">
        <v>0.5</v>
      </c>
      <c r="AU631" s="11">
        <v>0.54</v>
      </c>
      <c r="AV631" s="11"/>
      <c r="AW631" s="16">
        <f t="shared" si="90"/>
        <v>4.0000000000000036E-2</v>
      </c>
      <c r="AX631" s="16"/>
      <c r="AY631" s="355">
        <f t="shared" si="91"/>
        <v>2.7707006369426748</v>
      </c>
    </row>
    <row r="632" spans="2:51" x14ac:dyDescent="0.25">
      <c r="B632" s="16">
        <v>98</v>
      </c>
      <c r="C632" s="16">
        <v>32.450000000000003</v>
      </c>
      <c r="D632" s="16">
        <v>83.27</v>
      </c>
      <c r="E632" s="16">
        <v>22.17</v>
      </c>
      <c r="F632" s="16">
        <v>34.979999999999997</v>
      </c>
      <c r="G632" s="2">
        <v>0.62</v>
      </c>
      <c r="H632" s="16">
        <v>0.63</v>
      </c>
      <c r="I632" s="16"/>
      <c r="J632" s="16">
        <f t="shared" si="94"/>
        <v>1.0000000000000009E-2</v>
      </c>
      <c r="K632" s="16"/>
      <c r="L632" s="355">
        <f t="shared" si="95"/>
        <v>7.0605095541401273</v>
      </c>
      <c r="O632" s="11">
        <v>639</v>
      </c>
      <c r="P632" s="11">
        <v>7.78</v>
      </c>
      <c r="Q632" s="11">
        <v>45.3</v>
      </c>
      <c r="R632" s="11">
        <v>10.35</v>
      </c>
      <c r="S632" s="11">
        <v>26.11</v>
      </c>
      <c r="T632" s="346">
        <v>0.41</v>
      </c>
      <c r="U632" s="11">
        <v>0.4</v>
      </c>
      <c r="W632" s="16">
        <f t="shared" si="88"/>
        <v>-9.9999999999999534E-3</v>
      </c>
      <c r="X632" s="16"/>
      <c r="Y632" s="355">
        <f t="shared" si="89"/>
        <v>3.2961783439490442</v>
      </c>
      <c r="AB632" s="11">
        <v>66</v>
      </c>
      <c r="AC632" s="11">
        <v>33.78</v>
      </c>
      <c r="AD632" s="11">
        <v>71.489999999999995</v>
      </c>
      <c r="AE632" s="11">
        <v>23.41</v>
      </c>
      <c r="AF632" s="11">
        <v>33.659999999999997</v>
      </c>
      <c r="AG632" s="346">
        <v>0.69</v>
      </c>
      <c r="AH632" s="11">
        <v>0.7</v>
      </c>
      <c r="AJ632" s="16">
        <f t="shared" si="92"/>
        <v>1.0000000000000009E-2</v>
      </c>
      <c r="AK632" s="16"/>
      <c r="AL632" s="355">
        <f t="shared" si="93"/>
        <v>7.4554140127388528</v>
      </c>
      <c r="AO632" s="11">
        <v>42</v>
      </c>
      <c r="AP632" s="11">
        <v>3.97</v>
      </c>
      <c r="AQ632" s="11">
        <v>15.28</v>
      </c>
      <c r="AR632" s="11">
        <v>8.85</v>
      </c>
      <c r="AS632" s="11">
        <v>15.74</v>
      </c>
      <c r="AT632" s="346">
        <v>0.51</v>
      </c>
      <c r="AU632" s="11">
        <v>0.56000000000000005</v>
      </c>
      <c r="AV632" s="11"/>
      <c r="AW632" s="16">
        <f t="shared" si="90"/>
        <v>5.0000000000000044E-2</v>
      </c>
      <c r="AX632" s="16"/>
      <c r="AY632" s="355">
        <f t="shared" si="91"/>
        <v>2.8184713375796178</v>
      </c>
    </row>
    <row r="633" spans="2:51" x14ac:dyDescent="0.25">
      <c r="B633" s="16">
        <v>477</v>
      </c>
      <c r="C633" s="16">
        <v>31.5</v>
      </c>
      <c r="D633" s="16">
        <v>76.930000000000007</v>
      </c>
      <c r="E633" s="16">
        <v>22.24</v>
      </c>
      <c r="F633" s="16">
        <v>33.74</v>
      </c>
      <c r="G633" s="2">
        <v>0.64</v>
      </c>
      <c r="H633" s="16">
        <v>0.66</v>
      </c>
      <c r="I633" s="16"/>
      <c r="J633" s="16">
        <f t="shared" si="94"/>
        <v>2.0000000000000018E-2</v>
      </c>
      <c r="K633" s="16"/>
      <c r="L633" s="355">
        <f t="shared" si="95"/>
        <v>7.0828025477707</v>
      </c>
      <c r="O633" s="11">
        <v>35</v>
      </c>
      <c r="P633" s="11">
        <v>6.5</v>
      </c>
      <c r="Q633" s="11">
        <v>29.32</v>
      </c>
      <c r="R633" s="11">
        <v>10.39</v>
      </c>
      <c r="S633" s="11">
        <v>20.5</v>
      </c>
      <c r="T633" s="346">
        <v>0.47</v>
      </c>
      <c r="U633" s="11">
        <v>0.51</v>
      </c>
      <c r="W633" s="16">
        <f t="shared" si="88"/>
        <v>4.0000000000000036E-2</v>
      </c>
      <c r="X633" s="16"/>
      <c r="Y633" s="355">
        <f t="shared" si="89"/>
        <v>3.3089171974522293</v>
      </c>
      <c r="AB633" s="11">
        <v>272</v>
      </c>
      <c r="AC633" s="11">
        <v>28.89</v>
      </c>
      <c r="AD633" s="11">
        <v>107.15</v>
      </c>
      <c r="AE633" s="11">
        <v>23.49</v>
      </c>
      <c r="AF633" s="11">
        <v>49.02</v>
      </c>
      <c r="AG633" s="346">
        <v>0.52</v>
      </c>
      <c r="AH633" s="11">
        <v>0.48</v>
      </c>
      <c r="AJ633" s="16">
        <f t="shared" si="92"/>
        <v>-4.0000000000000036E-2</v>
      </c>
      <c r="AK633" s="16"/>
      <c r="AL633" s="355">
        <f t="shared" si="93"/>
        <v>7.4808917197452223</v>
      </c>
      <c r="AO633" s="11">
        <v>100</v>
      </c>
      <c r="AP633" s="11">
        <v>5.35</v>
      </c>
      <c r="AQ633" s="11">
        <v>19</v>
      </c>
      <c r="AR633" s="11">
        <v>8.93</v>
      </c>
      <c r="AS633" s="11">
        <v>16.53</v>
      </c>
      <c r="AT633" s="346">
        <v>0.53</v>
      </c>
      <c r="AU633" s="11">
        <v>0.54</v>
      </c>
      <c r="AV633" s="11"/>
      <c r="AW633" s="16">
        <f t="shared" si="90"/>
        <v>1.0000000000000009E-2</v>
      </c>
      <c r="AX633" s="16"/>
      <c r="AY633" s="355">
        <f t="shared" si="91"/>
        <v>2.8439490445859872</v>
      </c>
    </row>
    <row r="634" spans="2:51" x14ac:dyDescent="0.25">
      <c r="B634" s="16">
        <v>198</v>
      </c>
      <c r="C634" s="16">
        <v>31.1</v>
      </c>
      <c r="D634" s="16">
        <v>70.260000000000005</v>
      </c>
      <c r="E634" s="16">
        <v>22.27</v>
      </c>
      <c r="F634" s="16">
        <v>32.44</v>
      </c>
      <c r="G634" s="2">
        <v>0.67</v>
      </c>
      <c r="H634" s="16">
        <v>0.69</v>
      </c>
      <c r="I634" s="16"/>
      <c r="J634" s="16">
        <f t="shared" si="94"/>
        <v>1.9999999999999907E-2</v>
      </c>
      <c r="K634" s="16"/>
      <c r="L634" s="355">
        <f t="shared" si="95"/>
        <v>7.0923566878980884</v>
      </c>
      <c r="O634" s="11">
        <v>545</v>
      </c>
      <c r="P634" s="11">
        <v>7.08</v>
      </c>
      <c r="Q634" s="11">
        <v>54.66</v>
      </c>
      <c r="R634" s="11">
        <v>10.41</v>
      </c>
      <c r="S634" s="11">
        <v>29.66</v>
      </c>
      <c r="T634" s="346">
        <v>0.36</v>
      </c>
      <c r="U634" s="11">
        <v>0.35</v>
      </c>
      <c r="W634" s="16">
        <f t="shared" si="88"/>
        <v>-1.0000000000000009E-2</v>
      </c>
      <c r="X634" s="16"/>
      <c r="Y634" s="355">
        <f t="shared" si="89"/>
        <v>3.3152866242038215</v>
      </c>
      <c r="AB634" s="11">
        <v>141</v>
      </c>
      <c r="AC634" s="11">
        <v>28.28</v>
      </c>
      <c r="AD634" s="11">
        <v>84.87</v>
      </c>
      <c r="AE634" s="11">
        <v>23.75</v>
      </c>
      <c r="AF634" s="11">
        <v>39.07</v>
      </c>
      <c r="AG634" s="346">
        <v>0.57999999999999996</v>
      </c>
      <c r="AH634" s="11">
        <v>0.61</v>
      </c>
      <c r="AJ634" s="16">
        <f t="shared" si="92"/>
        <v>3.0000000000000027E-2</v>
      </c>
      <c r="AK634" s="16"/>
      <c r="AL634" s="355">
        <f t="shared" si="93"/>
        <v>7.5636942675159231</v>
      </c>
      <c r="AO634" s="11">
        <v>50</v>
      </c>
      <c r="AP634" s="11">
        <v>5.22</v>
      </c>
      <c r="AQ634" s="11">
        <v>19.37</v>
      </c>
      <c r="AR634" s="11">
        <v>9.1999999999999993</v>
      </c>
      <c r="AS634" s="11">
        <v>17.329999999999998</v>
      </c>
      <c r="AT634" s="346">
        <v>0.52</v>
      </c>
      <c r="AU634" s="11">
        <v>0.53</v>
      </c>
      <c r="AV634" s="11"/>
      <c r="AW634" s="16">
        <f t="shared" si="90"/>
        <v>1.0000000000000009E-2</v>
      </c>
      <c r="AX634" s="16"/>
      <c r="AY634" s="355">
        <f t="shared" si="91"/>
        <v>2.9299363057324839</v>
      </c>
    </row>
    <row r="635" spans="2:51" x14ac:dyDescent="0.25">
      <c r="B635" s="16">
        <v>142</v>
      </c>
      <c r="C635" s="16">
        <v>34.17</v>
      </c>
      <c r="D635" s="16">
        <v>91.55</v>
      </c>
      <c r="E635" s="16">
        <v>22.31</v>
      </c>
      <c r="F635" s="16">
        <v>36.42</v>
      </c>
      <c r="G635" s="2">
        <v>0.61</v>
      </c>
      <c r="H635" s="16">
        <v>0.61</v>
      </c>
      <c r="I635" s="16"/>
      <c r="J635" s="16">
        <f t="shared" si="94"/>
        <v>0</v>
      </c>
      <c r="K635" s="16"/>
      <c r="L635" s="355">
        <f t="shared" si="95"/>
        <v>7.1050955414012735</v>
      </c>
      <c r="O635" s="11">
        <v>212</v>
      </c>
      <c r="P635" s="11">
        <v>6.55</v>
      </c>
      <c r="Q635" s="11">
        <v>41.84</v>
      </c>
      <c r="R635" s="11">
        <v>10.44</v>
      </c>
      <c r="S635" s="11">
        <v>25.53</v>
      </c>
      <c r="T635" s="346">
        <v>0.4</v>
      </c>
      <c r="U635" s="11">
        <v>0.41</v>
      </c>
      <c r="W635" s="16">
        <f t="shared" si="88"/>
        <v>9.9999999999999534E-3</v>
      </c>
      <c r="X635" s="16"/>
      <c r="Y635" s="355">
        <f t="shared" si="89"/>
        <v>3.3248407643312099</v>
      </c>
      <c r="AB635" s="11">
        <v>63</v>
      </c>
      <c r="AC635" s="11">
        <v>31.53</v>
      </c>
      <c r="AD635" s="11">
        <v>84.26</v>
      </c>
      <c r="AE635" s="11">
        <v>23.76</v>
      </c>
      <c r="AF635" s="11">
        <v>37.200000000000003</v>
      </c>
      <c r="AG635" s="346">
        <v>0.61</v>
      </c>
      <c r="AH635" s="11">
        <v>0.64</v>
      </c>
      <c r="AJ635" s="16">
        <f t="shared" si="92"/>
        <v>3.0000000000000027E-2</v>
      </c>
      <c r="AK635" s="16"/>
      <c r="AL635" s="355">
        <f t="shared" si="93"/>
        <v>7.5668789808917198</v>
      </c>
      <c r="AO635" s="11">
        <v>51</v>
      </c>
      <c r="AP635" s="11">
        <v>4.97</v>
      </c>
      <c r="AQ635" s="11">
        <v>13.27</v>
      </c>
      <c r="AR635" s="11">
        <v>9.34</v>
      </c>
      <c r="AS635" s="11">
        <v>14.7</v>
      </c>
      <c r="AT635" s="346">
        <v>0.61</v>
      </c>
      <c r="AU635" s="11">
        <v>0.64</v>
      </c>
      <c r="AV635" s="11"/>
      <c r="AW635" s="16">
        <f t="shared" si="90"/>
        <v>3.0000000000000027E-2</v>
      </c>
      <c r="AX635" s="16"/>
      <c r="AY635" s="355">
        <f t="shared" si="91"/>
        <v>2.9745222929936306</v>
      </c>
    </row>
    <row r="636" spans="2:51" x14ac:dyDescent="0.25">
      <c r="B636" s="16">
        <v>207</v>
      </c>
      <c r="C636" s="16">
        <v>32.270000000000003</v>
      </c>
      <c r="D636" s="16">
        <v>87.98</v>
      </c>
      <c r="E636" s="16">
        <v>22.42</v>
      </c>
      <c r="F636" s="16">
        <v>35.85</v>
      </c>
      <c r="G636" s="2">
        <v>0.61</v>
      </c>
      <c r="H636" s="16">
        <v>0.63</v>
      </c>
      <c r="I636" s="16"/>
      <c r="J636" s="16">
        <f t="shared" si="94"/>
        <v>2.0000000000000018E-2</v>
      </c>
      <c r="K636" s="16"/>
      <c r="L636" s="355">
        <f t="shared" si="95"/>
        <v>7.1401273885350323</v>
      </c>
      <c r="O636" s="11">
        <v>331</v>
      </c>
      <c r="P636" s="11">
        <v>5.58</v>
      </c>
      <c r="Q636" s="11">
        <v>12.57</v>
      </c>
      <c r="R636" s="11">
        <v>10.44</v>
      </c>
      <c r="S636" s="11">
        <v>14.89</v>
      </c>
      <c r="T636" s="346">
        <v>0.67</v>
      </c>
      <c r="U636" s="11">
        <v>0.7</v>
      </c>
      <c r="W636" s="16">
        <f t="shared" si="88"/>
        <v>2.9999999999999916E-2</v>
      </c>
      <c r="X636" s="16"/>
      <c r="Y636" s="355">
        <f t="shared" si="89"/>
        <v>3.3248407643312099</v>
      </c>
      <c r="AB636" s="11">
        <v>201</v>
      </c>
      <c r="AC636" s="11">
        <v>37.21</v>
      </c>
      <c r="AD636" s="11">
        <v>72.7</v>
      </c>
      <c r="AE636" s="11">
        <v>23.79</v>
      </c>
      <c r="AF636" s="11">
        <v>33.17</v>
      </c>
      <c r="AG636" s="346">
        <v>0.72</v>
      </c>
      <c r="AH636" s="11">
        <v>0.72</v>
      </c>
      <c r="AJ636" s="16">
        <f t="shared" si="92"/>
        <v>0</v>
      </c>
      <c r="AK636" s="16"/>
      <c r="AL636" s="355">
        <f t="shared" si="93"/>
        <v>7.5764331210191074</v>
      </c>
      <c r="AO636" s="11">
        <v>29</v>
      </c>
      <c r="AP636" s="11">
        <v>5.64</v>
      </c>
      <c r="AQ636" s="11">
        <v>15.85</v>
      </c>
      <c r="AR636" s="11">
        <v>9.42</v>
      </c>
      <c r="AS636" s="11">
        <v>16.2</v>
      </c>
      <c r="AT636" s="346">
        <v>0.6</v>
      </c>
      <c r="AU636" s="11">
        <v>0.57999999999999996</v>
      </c>
      <c r="AV636" s="11"/>
      <c r="AW636" s="16">
        <f t="shared" si="90"/>
        <v>-2.0000000000000018E-2</v>
      </c>
      <c r="AX636" s="16"/>
      <c r="AY636" s="355">
        <f t="shared" si="91"/>
        <v>3</v>
      </c>
    </row>
    <row r="637" spans="2:51" x14ac:dyDescent="0.25">
      <c r="B637" s="16">
        <v>361</v>
      </c>
      <c r="C637" s="16">
        <v>34.47</v>
      </c>
      <c r="D637" s="16">
        <v>95.03</v>
      </c>
      <c r="E637" s="16">
        <v>22.44</v>
      </c>
      <c r="F637" s="16">
        <v>36.729999999999997</v>
      </c>
      <c r="G637" s="2">
        <v>0.6</v>
      </c>
      <c r="H637" s="16">
        <v>0.61</v>
      </c>
      <c r="I637" s="16"/>
      <c r="J637" s="16">
        <f t="shared" si="94"/>
        <v>1.0000000000000009E-2</v>
      </c>
      <c r="K637" s="16"/>
      <c r="L637" s="355">
        <f t="shared" si="95"/>
        <v>7.1464968152866239</v>
      </c>
      <c r="O637" s="11">
        <v>402</v>
      </c>
      <c r="P637" s="11">
        <v>5.92</v>
      </c>
      <c r="Q637" s="11">
        <v>30.84</v>
      </c>
      <c r="R637" s="11">
        <v>10.45</v>
      </c>
      <c r="S637" s="11">
        <v>23.47</v>
      </c>
      <c r="T637" s="346">
        <v>0.44</v>
      </c>
      <c r="U637" s="11">
        <v>0.45</v>
      </c>
      <c r="W637" s="16">
        <f t="shared" si="88"/>
        <v>1.0000000000000009E-2</v>
      </c>
      <c r="X637" s="16"/>
      <c r="Y637" s="355">
        <f t="shared" si="89"/>
        <v>3.3280254777070062</v>
      </c>
      <c r="AB637" s="11">
        <v>74</v>
      </c>
      <c r="AC637" s="11">
        <v>32.11</v>
      </c>
      <c r="AD637" s="11">
        <v>72.33</v>
      </c>
      <c r="AE637" s="11">
        <v>23.86</v>
      </c>
      <c r="AF637" s="11">
        <v>35.619999999999997</v>
      </c>
      <c r="AG637" s="346">
        <v>0.67</v>
      </c>
      <c r="AH637" s="11">
        <v>0.67</v>
      </c>
      <c r="AJ637" s="16">
        <f t="shared" si="92"/>
        <v>0</v>
      </c>
      <c r="AK637" s="16"/>
      <c r="AL637" s="355">
        <f t="shared" si="93"/>
        <v>7.598726114649681</v>
      </c>
      <c r="AO637" s="11">
        <v>32</v>
      </c>
      <c r="AP637" s="11">
        <v>5.35</v>
      </c>
      <c r="AQ637" s="11">
        <v>17.55</v>
      </c>
      <c r="AR637" s="11">
        <v>9.48</v>
      </c>
      <c r="AS637" s="11">
        <v>16.21</v>
      </c>
      <c r="AT637" s="346">
        <v>0.55000000000000004</v>
      </c>
      <c r="AU637" s="11">
        <v>0.59</v>
      </c>
      <c r="AV637" s="11"/>
      <c r="AW637" s="16">
        <f t="shared" si="90"/>
        <v>3.9999999999999925E-2</v>
      </c>
      <c r="AX637" s="16"/>
      <c r="AY637" s="355">
        <f t="shared" si="91"/>
        <v>3.0191082802547773</v>
      </c>
    </row>
    <row r="638" spans="2:51" x14ac:dyDescent="0.25">
      <c r="B638" s="16">
        <v>66</v>
      </c>
      <c r="C638" s="21">
        <v>34.58186916370375</v>
      </c>
      <c r="D638" s="21">
        <v>96.340392680689035</v>
      </c>
      <c r="E638" s="21">
        <v>22.500522500522504</v>
      </c>
      <c r="F638" s="21">
        <v>37.200937200937204</v>
      </c>
      <c r="G638" s="2">
        <v>0.6</v>
      </c>
      <c r="H638" s="16">
        <v>0.6</v>
      </c>
      <c r="I638" s="16"/>
      <c r="J638" s="16">
        <f t="shared" si="94"/>
        <v>0</v>
      </c>
      <c r="K638" s="16"/>
      <c r="L638" s="355">
        <f t="shared" si="95"/>
        <v>7.165771496981689</v>
      </c>
      <c r="O638" s="11">
        <v>627</v>
      </c>
      <c r="P638" s="11">
        <v>6.91</v>
      </c>
      <c r="Q638" s="11">
        <v>40.58</v>
      </c>
      <c r="R638" s="11">
        <v>10.6</v>
      </c>
      <c r="S638" s="11">
        <v>24.17</v>
      </c>
      <c r="T638" s="346">
        <v>0.41</v>
      </c>
      <c r="U638" s="11">
        <v>0.44</v>
      </c>
      <c r="W638" s="16">
        <f t="shared" si="88"/>
        <v>3.0000000000000027E-2</v>
      </c>
      <c r="X638" s="16"/>
      <c r="Y638" s="355">
        <f t="shared" si="89"/>
        <v>3.3757961783439487</v>
      </c>
      <c r="AB638" s="11">
        <v>300</v>
      </c>
      <c r="AC638" s="11">
        <v>31.96</v>
      </c>
      <c r="AD638" s="11">
        <v>80.53</v>
      </c>
      <c r="AE638" s="11">
        <v>23.91</v>
      </c>
      <c r="AF638" s="11">
        <v>39.590000000000003</v>
      </c>
      <c r="AG638" s="346">
        <v>0.63</v>
      </c>
      <c r="AH638" s="11">
        <v>0.6</v>
      </c>
      <c r="AJ638" s="16">
        <f t="shared" si="92"/>
        <v>-3.0000000000000027E-2</v>
      </c>
      <c r="AK638" s="16"/>
      <c r="AL638" s="355">
        <f t="shared" si="93"/>
        <v>7.614649681528662</v>
      </c>
      <c r="AO638" s="11">
        <v>139</v>
      </c>
      <c r="AP638" s="11">
        <v>5.57</v>
      </c>
      <c r="AQ638" s="11">
        <v>17.7</v>
      </c>
      <c r="AR638" s="11">
        <v>9.6199999999999992</v>
      </c>
      <c r="AS638" s="11">
        <v>16.48</v>
      </c>
      <c r="AT638" s="346">
        <v>0.56000000000000005</v>
      </c>
      <c r="AU638" s="11">
        <v>0.57999999999999996</v>
      </c>
      <c r="AV638" s="11"/>
      <c r="AW638" s="16">
        <f t="shared" si="90"/>
        <v>1.9999999999999907E-2</v>
      </c>
      <c r="AX638" s="16"/>
      <c r="AY638" s="355">
        <f t="shared" si="91"/>
        <v>3.0636942675159231</v>
      </c>
    </row>
    <row r="639" spans="2:51" x14ac:dyDescent="0.25">
      <c r="B639" s="16">
        <v>94</v>
      </c>
      <c r="C639" s="16">
        <v>35.14</v>
      </c>
      <c r="D639" s="16">
        <v>78.319999999999993</v>
      </c>
      <c r="E639" s="16">
        <v>22.51</v>
      </c>
      <c r="F639" s="16">
        <v>33.49</v>
      </c>
      <c r="G639" s="2">
        <v>0.67</v>
      </c>
      <c r="H639" s="16">
        <v>0.67</v>
      </c>
      <c r="I639" s="16"/>
      <c r="J639" s="16">
        <f t="shared" si="94"/>
        <v>0</v>
      </c>
      <c r="K639" s="16"/>
      <c r="L639" s="355">
        <f t="shared" si="95"/>
        <v>7.1687898089171975</v>
      </c>
      <c r="O639" s="11">
        <v>570</v>
      </c>
      <c r="P639" s="11">
        <v>7.37</v>
      </c>
      <c r="Q639" s="11">
        <v>42.43</v>
      </c>
      <c r="R639" s="11">
        <v>10.68</v>
      </c>
      <c r="S639" s="11">
        <v>25.04</v>
      </c>
      <c r="T639" s="346">
        <v>0.42</v>
      </c>
      <c r="U639" s="11">
        <v>0.43</v>
      </c>
      <c r="W639" s="16">
        <f t="shared" si="88"/>
        <v>1.0000000000000009E-2</v>
      </c>
      <c r="X639" s="16"/>
      <c r="Y639" s="355">
        <f t="shared" si="89"/>
        <v>3.4012738853503182</v>
      </c>
      <c r="AB639" s="11">
        <v>236</v>
      </c>
      <c r="AC639" s="11">
        <v>31.46</v>
      </c>
      <c r="AD639" s="11">
        <v>71.22</v>
      </c>
      <c r="AE639" s="11">
        <v>23.93</v>
      </c>
      <c r="AF639" s="11">
        <v>35.03</v>
      </c>
      <c r="AG639" s="346">
        <v>0.66</v>
      </c>
      <c r="AH639" s="11">
        <v>0.68</v>
      </c>
      <c r="AJ639" s="16">
        <f t="shared" si="92"/>
        <v>2.0000000000000018E-2</v>
      </c>
      <c r="AK639" s="16"/>
      <c r="AL639" s="355">
        <f t="shared" si="93"/>
        <v>7.6210191082802545</v>
      </c>
      <c r="AO639" s="11">
        <v>82</v>
      </c>
      <c r="AP639" s="11">
        <v>6.57</v>
      </c>
      <c r="AQ639" s="11">
        <v>21.99</v>
      </c>
      <c r="AR639" s="11">
        <v>9.94</v>
      </c>
      <c r="AS639" s="11">
        <v>19.13</v>
      </c>
      <c r="AT639" s="346">
        <v>0.55000000000000004</v>
      </c>
      <c r="AU639" s="11">
        <v>0.52</v>
      </c>
      <c r="AV639" s="11"/>
      <c r="AW639" s="16">
        <f t="shared" si="90"/>
        <v>-3.0000000000000027E-2</v>
      </c>
      <c r="AX639" s="16"/>
      <c r="AY639" s="355">
        <f t="shared" si="91"/>
        <v>3.1656050955414008</v>
      </c>
    </row>
    <row r="640" spans="2:51" x14ac:dyDescent="0.25">
      <c r="B640" s="16">
        <v>422</v>
      </c>
      <c r="C640" s="16">
        <v>34.57</v>
      </c>
      <c r="D640" s="16">
        <v>84.03</v>
      </c>
      <c r="E640" s="16">
        <v>22.51</v>
      </c>
      <c r="F640" s="16">
        <v>34.520000000000003</v>
      </c>
      <c r="G640" s="2">
        <v>0.64</v>
      </c>
      <c r="H640" s="16">
        <v>0.65</v>
      </c>
      <c r="I640" s="16"/>
      <c r="J640" s="16">
        <f t="shared" si="94"/>
        <v>1.0000000000000009E-2</v>
      </c>
      <c r="K640" s="16"/>
      <c r="L640" s="355">
        <f t="shared" si="95"/>
        <v>7.1687898089171975</v>
      </c>
      <c r="O640" s="11">
        <v>109</v>
      </c>
      <c r="P640" s="11">
        <v>7.08</v>
      </c>
      <c r="Q640" s="11">
        <v>42.48</v>
      </c>
      <c r="R640" s="11">
        <v>10.7</v>
      </c>
      <c r="S640" s="11">
        <v>24.62</v>
      </c>
      <c r="T640" s="346">
        <v>0.41</v>
      </c>
      <c r="U640" s="11">
        <v>0.43</v>
      </c>
      <c r="W640" s="16">
        <f t="shared" si="88"/>
        <v>2.0000000000000018E-2</v>
      </c>
      <c r="X640" s="16"/>
      <c r="Y640" s="355">
        <f t="shared" si="89"/>
        <v>3.4076433121019103</v>
      </c>
      <c r="AB640" s="11">
        <v>380</v>
      </c>
      <c r="AC640" s="11">
        <v>26.78</v>
      </c>
      <c r="AD640" s="11">
        <v>47.9</v>
      </c>
      <c r="AE640" s="11">
        <v>23.93</v>
      </c>
      <c r="AF640" s="11">
        <v>30.23</v>
      </c>
      <c r="AG640" s="346">
        <v>0.75</v>
      </c>
      <c r="AH640" s="11">
        <v>0.79</v>
      </c>
      <c r="AJ640" s="16">
        <f t="shared" si="92"/>
        <v>4.0000000000000036E-2</v>
      </c>
      <c r="AK640" s="16"/>
      <c r="AL640" s="355">
        <f t="shared" si="93"/>
        <v>7.6210191082802545</v>
      </c>
      <c r="AO640" s="11">
        <v>56</v>
      </c>
      <c r="AP640" s="11">
        <v>6.69</v>
      </c>
      <c r="AQ640" s="11">
        <v>30.31</v>
      </c>
      <c r="AR640" s="11">
        <v>10.130000000000001</v>
      </c>
      <c r="AS640" s="11">
        <v>21.55</v>
      </c>
      <c r="AT640" s="346">
        <v>0.47</v>
      </c>
      <c r="AU640" s="11">
        <v>0.47</v>
      </c>
      <c r="AV640" s="11"/>
      <c r="AW640" s="16">
        <f t="shared" si="90"/>
        <v>0</v>
      </c>
      <c r="AX640" s="16"/>
      <c r="AY640" s="355">
        <f t="shared" si="91"/>
        <v>3.2261146496815289</v>
      </c>
    </row>
    <row r="641" spans="2:51" x14ac:dyDescent="0.25">
      <c r="B641" s="16">
        <v>377</v>
      </c>
      <c r="C641" s="16">
        <v>29.91</v>
      </c>
      <c r="D641" s="16">
        <v>73.510000000000005</v>
      </c>
      <c r="E641" s="16">
        <v>22.6</v>
      </c>
      <c r="F641" s="16">
        <v>33.76</v>
      </c>
      <c r="G641" s="2">
        <v>0.64</v>
      </c>
      <c r="H641" s="16">
        <v>0.67</v>
      </c>
      <c r="I641" s="16"/>
      <c r="J641" s="16">
        <f t="shared" si="94"/>
        <v>3.0000000000000027E-2</v>
      </c>
      <c r="K641" s="16"/>
      <c r="L641" s="355">
        <f t="shared" si="95"/>
        <v>7.1974522292993628</v>
      </c>
      <c r="O641" s="11">
        <v>199</v>
      </c>
      <c r="P641" s="11">
        <v>8.1999999999999993</v>
      </c>
      <c r="Q641" s="11">
        <v>42.69</v>
      </c>
      <c r="R641" s="11">
        <v>10.72</v>
      </c>
      <c r="S641" s="11">
        <v>25.44</v>
      </c>
      <c r="T641" s="346">
        <v>0.44</v>
      </c>
      <c r="U641" s="11">
        <v>0.42</v>
      </c>
      <c r="W641" s="16">
        <f t="shared" si="88"/>
        <v>-2.0000000000000018E-2</v>
      </c>
      <c r="X641" s="16"/>
      <c r="Y641" s="355">
        <f t="shared" si="89"/>
        <v>3.4140127388535033</v>
      </c>
      <c r="AB641" s="11">
        <v>68</v>
      </c>
      <c r="AC641" s="11">
        <v>28.14</v>
      </c>
      <c r="AD641" s="11">
        <v>57.63</v>
      </c>
      <c r="AE641" s="11">
        <v>24.01</v>
      </c>
      <c r="AF641" s="11">
        <v>32.42</v>
      </c>
      <c r="AG641" s="346">
        <v>0.7</v>
      </c>
      <c r="AH641" s="11">
        <v>0.74</v>
      </c>
      <c r="AJ641" s="16">
        <f t="shared" si="92"/>
        <v>4.0000000000000036E-2</v>
      </c>
      <c r="AK641" s="16"/>
      <c r="AL641" s="355">
        <f t="shared" si="93"/>
        <v>7.6464968152866248</v>
      </c>
      <c r="AO641" s="11">
        <v>388</v>
      </c>
      <c r="AP641" s="11">
        <v>7.28</v>
      </c>
      <c r="AQ641" s="11">
        <v>26.73</v>
      </c>
      <c r="AR641" s="11">
        <v>10.38</v>
      </c>
      <c r="AS641" s="11">
        <v>19.670000000000002</v>
      </c>
      <c r="AT641" s="346">
        <v>0.52</v>
      </c>
      <c r="AU641" s="11">
        <v>0.53</v>
      </c>
      <c r="AV641" s="11"/>
      <c r="AW641" s="16">
        <f t="shared" si="90"/>
        <v>1.0000000000000009E-2</v>
      </c>
      <c r="AX641" s="16"/>
      <c r="AY641" s="355">
        <f t="shared" si="91"/>
        <v>3.3057324840764331</v>
      </c>
    </row>
    <row r="642" spans="2:51" x14ac:dyDescent="0.25">
      <c r="B642" s="16">
        <v>407</v>
      </c>
      <c r="C642" s="16">
        <v>32.31</v>
      </c>
      <c r="D642" s="16">
        <v>99.35</v>
      </c>
      <c r="E642" s="16">
        <v>22.61</v>
      </c>
      <c r="F642" s="16">
        <v>38.770000000000003</v>
      </c>
      <c r="G642" s="2">
        <v>0.56999999999999995</v>
      </c>
      <c r="H642" s="16">
        <v>0.57999999999999996</v>
      </c>
      <c r="I642" s="16"/>
      <c r="J642" s="16">
        <f t="shared" si="94"/>
        <v>1.0000000000000009E-2</v>
      </c>
      <c r="K642" s="16"/>
      <c r="L642" s="355">
        <f t="shared" si="95"/>
        <v>7.2006369426751586</v>
      </c>
      <c r="O642" s="11">
        <v>260</v>
      </c>
      <c r="P642" s="11">
        <v>7.99</v>
      </c>
      <c r="Q642" s="11">
        <v>28.86</v>
      </c>
      <c r="R642" s="11">
        <v>10.88</v>
      </c>
      <c r="S642" s="11">
        <v>20.3</v>
      </c>
      <c r="T642" s="346">
        <v>0.53</v>
      </c>
      <c r="U642" s="11">
        <v>0.54</v>
      </c>
      <c r="W642" s="16">
        <f t="shared" si="88"/>
        <v>1.0000000000000009E-2</v>
      </c>
      <c r="X642" s="16"/>
      <c r="Y642" s="355">
        <f t="shared" si="89"/>
        <v>3.4649681528662422</v>
      </c>
      <c r="AB642" s="11">
        <v>256</v>
      </c>
      <c r="AC642" s="11">
        <v>31.65</v>
      </c>
      <c r="AD642" s="11">
        <v>66.55</v>
      </c>
      <c r="AE642" s="11">
        <v>24.16</v>
      </c>
      <c r="AF642" s="11">
        <v>33.049999999999997</v>
      </c>
      <c r="AG642" s="346">
        <v>0.69</v>
      </c>
      <c r="AH642" s="11">
        <v>0.73</v>
      </c>
      <c r="AJ642" s="16">
        <f t="shared" si="92"/>
        <v>4.0000000000000036E-2</v>
      </c>
      <c r="AK642" s="16"/>
      <c r="AL642" s="355">
        <f t="shared" si="93"/>
        <v>7.6942675159235669</v>
      </c>
      <c r="AO642" s="11">
        <v>290</v>
      </c>
      <c r="AP642" s="11">
        <v>6.46</v>
      </c>
      <c r="AQ642" s="11">
        <v>20.190000000000001</v>
      </c>
      <c r="AR642" s="11">
        <v>10.66</v>
      </c>
      <c r="AS642" s="11">
        <v>17.86</v>
      </c>
      <c r="AT642" s="346">
        <v>0.56999999999999995</v>
      </c>
      <c r="AU642" s="11">
        <v>0.6</v>
      </c>
      <c r="AV642" s="11"/>
      <c r="AW642" s="16">
        <f t="shared" si="90"/>
        <v>3.0000000000000027E-2</v>
      </c>
      <c r="AX642" s="16"/>
      <c r="AY642" s="355">
        <f t="shared" si="91"/>
        <v>3.394904458598726</v>
      </c>
    </row>
    <row r="643" spans="2:51" x14ac:dyDescent="0.25">
      <c r="B643" s="16">
        <v>317</v>
      </c>
      <c r="C643" s="16">
        <v>33.01</v>
      </c>
      <c r="D643" s="16">
        <v>89.72</v>
      </c>
      <c r="E643" s="16">
        <v>22.77</v>
      </c>
      <c r="F643" s="16">
        <v>36.619999999999997</v>
      </c>
      <c r="G643" s="2">
        <v>0.61</v>
      </c>
      <c r="H643" s="16">
        <v>0.62</v>
      </c>
      <c r="I643" s="16"/>
      <c r="J643" s="16">
        <f t="shared" si="94"/>
        <v>1.0000000000000009E-2</v>
      </c>
      <c r="K643" s="16"/>
      <c r="L643" s="355">
        <f t="shared" si="95"/>
        <v>7.2515923566878975</v>
      </c>
      <c r="O643" s="11">
        <v>301</v>
      </c>
      <c r="P643" s="11">
        <v>7.72</v>
      </c>
      <c r="Q643" s="11">
        <v>32.49</v>
      </c>
      <c r="R643" s="11">
        <v>10.88</v>
      </c>
      <c r="S643" s="11">
        <v>21.51</v>
      </c>
      <c r="T643" s="346">
        <v>0.49</v>
      </c>
      <c r="U643" s="11">
        <v>0.51</v>
      </c>
      <c r="W643" s="16">
        <f t="shared" si="88"/>
        <v>2.0000000000000018E-2</v>
      </c>
      <c r="X643" s="16"/>
      <c r="Y643" s="355">
        <f t="shared" si="89"/>
        <v>3.4649681528662422</v>
      </c>
      <c r="AB643" s="11">
        <v>112</v>
      </c>
      <c r="AC643" s="11">
        <v>28.36</v>
      </c>
      <c r="AD643" s="11">
        <v>87.45</v>
      </c>
      <c r="AE643" s="11">
        <v>24.6</v>
      </c>
      <c r="AF643" s="11">
        <v>42.48</v>
      </c>
      <c r="AG643" s="346">
        <v>0.56999999999999995</v>
      </c>
      <c r="AH643" s="11">
        <v>0.57999999999999996</v>
      </c>
      <c r="AJ643" s="16">
        <f t="shared" si="92"/>
        <v>1.0000000000000009E-2</v>
      </c>
      <c r="AK643" s="16"/>
      <c r="AL643" s="355">
        <f t="shared" si="93"/>
        <v>7.8343949044585992</v>
      </c>
      <c r="AO643" s="11">
        <v>218</v>
      </c>
      <c r="AP643" s="11">
        <v>7.28</v>
      </c>
      <c r="AQ643" s="11">
        <v>36.049999999999997</v>
      </c>
      <c r="AR643" s="11">
        <v>10.91</v>
      </c>
      <c r="AS643" s="11">
        <v>23.77</v>
      </c>
      <c r="AT643" s="346">
        <v>0.45</v>
      </c>
      <c r="AU643" s="11">
        <v>0.46</v>
      </c>
      <c r="AV643" s="11"/>
      <c r="AW643" s="16">
        <f t="shared" si="90"/>
        <v>1.0000000000000009E-2</v>
      </c>
      <c r="AX643" s="16"/>
      <c r="AY643" s="355">
        <f t="shared" si="91"/>
        <v>3.4745222929936306</v>
      </c>
    </row>
    <row r="644" spans="2:51" x14ac:dyDescent="0.25">
      <c r="B644" s="16">
        <v>595</v>
      </c>
      <c r="C644" s="16">
        <v>30.12</v>
      </c>
      <c r="D644" s="16">
        <v>93.01</v>
      </c>
      <c r="E644" s="16">
        <v>22.78</v>
      </c>
      <c r="F644" s="16">
        <v>37.99</v>
      </c>
      <c r="G644" s="2">
        <v>0.56999999999999995</v>
      </c>
      <c r="H644" s="16">
        <v>0.6</v>
      </c>
      <c r="I644" s="16"/>
      <c r="J644" s="16">
        <f t="shared" si="94"/>
        <v>3.0000000000000027E-2</v>
      </c>
      <c r="K644" s="16"/>
      <c r="L644" s="355">
        <f t="shared" si="95"/>
        <v>7.2547770700636942</v>
      </c>
      <c r="O644" s="11">
        <v>583</v>
      </c>
      <c r="P644" s="11">
        <v>7.79</v>
      </c>
      <c r="Q644" s="11">
        <v>40.6</v>
      </c>
      <c r="R644" s="11">
        <v>10.91</v>
      </c>
      <c r="S644" s="11">
        <v>24.35</v>
      </c>
      <c r="T644" s="346">
        <v>0.44</v>
      </c>
      <c r="U644" s="11">
        <v>0.45</v>
      </c>
      <c r="W644" s="16">
        <f t="shared" si="88"/>
        <v>1.0000000000000009E-2</v>
      </c>
      <c r="X644" s="16"/>
      <c r="Y644" s="355">
        <f t="shared" si="89"/>
        <v>3.4745222929936306</v>
      </c>
      <c r="AB644" s="11">
        <v>264</v>
      </c>
      <c r="AC644" s="11">
        <v>40.659999999999997</v>
      </c>
      <c r="AD644" s="11">
        <v>96.72</v>
      </c>
      <c r="AE644" s="11">
        <v>25.06</v>
      </c>
      <c r="AF644" s="11">
        <v>39.18</v>
      </c>
      <c r="AG644" s="346">
        <v>0.65</v>
      </c>
      <c r="AH644" s="11">
        <v>0.64</v>
      </c>
      <c r="AJ644" s="16">
        <f t="shared" si="92"/>
        <v>-1.0000000000000009E-2</v>
      </c>
      <c r="AK644" s="16"/>
      <c r="AL644" s="355">
        <f t="shared" si="93"/>
        <v>7.9808917197452223</v>
      </c>
      <c r="AO644" s="11">
        <v>386</v>
      </c>
      <c r="AP644" s="11">
        <v>6.38</v>
      </c>
      <c r="AQ644" s="11">
        <v>23.57</v>
      </c>
      <c r="AR644" s="11">
        <v>11.07</v>
      </c>
      <c r="AS644" s="11">
        <v>20.52</v>
      </c>
      <c r="AT644" s="346">
        <v>0.52</v>
      </c>
      <c r="AU644" s="11">
        <v>0.54</v>
      </c>
      <c r="AV644" s="11"/>
      <c r="AW644" s="16">
        <f t="shared" si="90"/>
        <v>2.0000000000000018E-2</v>
      </c>
      <c r="AX644" s="16"/>
      <c r="AY644" s="355">
        <f t="shared" si="91"/>
        <v>3.5254777070063694</v>
      </c>
    </row>
    <row r="645" spans="2:51" x14ac:dyDescent="0.25">
      <c r="B645" s="16">
        <v>69</v>
      </c>
      <c r="C645" s="21">
        <v>34.981169962304946</v>
      </c>
      <c r="D645" s="21">
        <v>87.846175692263543</v>
      </c>
      <c r="E645" s="21">
        <v>22.822822822822822</v>
      </c>
      <c r="F645" s="21">
        <v>35.554235554235561</v>
      </c>
      <c r="G645" s="2">
        <v>0.63</v>
      </c>
      <c r="H645" s="16">
        <v>0.64</v>
      </c>
      <c r="I645" s="16"/>
      <c r="J645" s="16">
        <f t="shared" si="94"/>
        <v>1.0000000000000009E-2</v>
      </c>
      <c r="K645" s="16"/>
      <c r="L645" s="355">
        <f t="shared" si="95"/>
        <v>7.2684149117270129</v>
      </c>
      <c r="O645" s="11">
        <v>40</v>
      </c>
      <c r="P645" s="11">
        <v>8.2200000000000006</v>
      </c>
      <c r="Q645" s="11">
        <v>42.69</v>
      </c>
      <c r="R645" s="11">
        <v>10.94</v>
      </c>
      <c r="S645" s="11">
        <v>24.97</v>
      </c>
      <c r="T645" s="346">
        <v>0.44</v>
      </c>
      <c r="U645" s="11">
        <v>0.44</v>
      </c>
      <c r="W645" s="16">
        <f t="shared" si="88"/>
        <v>0</v>
      </c>
      <c r="X645" s="16"/>
      <c r="Y645" s="355">
        <f t="shared" si="89"/>
        <v>3.484076433121019</v>
      </c>
      <c r="AB645" s="11">
        <v>306</v>
      </c>
      <c r="AC645" s="11">
        <v>42.79</v>
      </c>
      <c r="AD645" s="11">
        <v>90.25</v>
      </c>
      <c r="AE645" s="11">
        <v>25.21</v>
      </c>
      <c r="AF645" s="11">
        <v>36.79</v>
      </c>
      <c r="AG645" s="346">
        <v>0.69</v>
      </c>
      <c r="AH645" s="11">
        <v>0.69</v>
      </c>
      <c r="AJ645" s="16">
        <f t="shared" si="92"/>
        <v>0</v>
      </c>
      <c r="AK645" s="16"/>
      <c r="AL645" s="355">
        <f t="shared" si="93"/>
        <v>8.0286624203821653</v>
      </c>
      <c r="AO645" s="11">
        <v>63</v>
      </c>
      <c r="AP645" s="11">
        <v>6.12</v>
      </c>
      <c r="AQ645" s="11">
        <v>34.28</v>
      </c>
      <c r="AR645" s="11">
        <v>11.15</v>
      </c>
      <c r="AS645" s="11">
        <v>25.15</v>
      </c>
      <c r="AT645" s="346">
        <v>0.42</v>
      </c>
      <c r="AU645" s="11">
        <v>0.44</v>
      </c>
      <c r="AV645" s="11"/>
      <c r="AW645" s="16">
        <f t="shared" si="90"/>
        <v>2.0000000000000018E-2</v>
      </c>
      <c r="AX645" s="16"/>
      <c r="AY645" s="355">
        <f t="shared" si="91"/>
        <v>3.5509554140127388</v>
      </c>
    </row>
    <row r="646" spans="2:51" x14ac:dyDescent="0.25">
      <c r="B646" s="16">
        <v>567</v>
      </c>
      <c r="C646" s="16">
        <v>34.33</v>
      </c>
      <c r="D646" s="16">
        <v>84.75</v>
      </c>
      <c r="E646" s="16">
        <v>22.83</v>
      </c>
      <c r="F646" s="16">
        <v>34.94</v>
      </c>
      <c r="G646" s="2">
        <v>0.64</v>
      </c>
      <c r="H646" s="16">
        <v>0.65</v>
      </c>
      <c r="I646" s="16"/>
      <c r="J646" s="16">
        <f t="shared" si="94"/>
        <v>1.0000000000000009E-2</v>
      </c>
      <c r="K646" s="16"/>
      <c r="L646" s="355">
        <f t="shared" si="95"/>
        <v>7.2707006369426743</v>
      </c>
      <c r="O646" s="11">
        <v>286</v>
      </c>
      <c r="P646" s="11">
        <v>8.8699999999999992</v>
      </c>
      <c r="Q646" s="11">
        <v>72.89</v>
      </c>
      <c r="R646" s="11">
        <v>10.94</v>
      </c>
      <c r="S646" s="11">
        <v>33.130000000000003</v>
      </c>
      <c r="T646" s="346">
        <v>0.35</v>
      </c>
      <c r="U646" s="11">
        <v>0.33</v>
      </c>
      <c r="W646" s="16">
        <f t="shared" si="88"/>
        <v>-1.9999999999999962E-2</v>
      </c>
      <c r="X646" s="16"/>
      <c r="Y646" s="355">
        <f t="shared" si="89"/>
        <v>3.484076433121019</v>
      </c>
      <c r="AB646" s="11">
        <v>133</v>
      </c>
      <c r="AC646" s="11">
        <v>34.159999999999997</v>
      </c>
      <c r="AD646" s="11">
        <v>73.650000000000006</v>
      </c>
      <c r="AE646" s="11">
        <v>25.35</v>
      </c>
      <c r="AF646" s="11">
        <v>36.049999999999997</v>
      </c>
      <c r="AG646" s="346">
        <v>0.68</v>
      </c>
      <c r="AH646" s="11">
        <v>0.7</v>
      </c>
      <c r="AJ646" s="16">
        <f t="shared" si="92"/>
        <v>1.9999999999999907E-2</v>
      </c>
      <c r="AK646" s="16"/>
      <c r="AL646" s="355">
        <f t="shared" si="93"/>
        <v>8.0732484076433124</v>
      </c>
      <c r="AO646" s="11">
        <v>161</v>
      </c>
      <c r="AP646" s="11">
        <v>8.06</v>
      </c>
      <c r="AQ646" s="11">
        <v>22.06</v>
      </c>
      <c r="AR646" s="11">
        <v>11.31</v>
      </c>
      <c r="AS646" s="11">
        <v>18.34</v>
      </c>
      <c r="AT646" s="346">
        <v>0.6</v>
      </c>
      <c r="AU646" s="11">
        <v>0.62</v>
      </c>
      <c r="AV646" s="11"/>
      <c r="AW646" s="16">
        <f t="shared" si="90"/>
        <v>2.0000000000000018E-2</v>
      </c>
      <c r="AX646" s="16"/>
      <c r="AY646" s="355">
        <f t="shared" si="91"/>
        <v>3.6019108280254777</v>
      </c>
    </row>
    <row r="647" spans="2:51" x14ac:dyDescent="0.25">
      <c r="B647" s="16">
        <v>43</v>
      </c>
      <c r="C647" s="21">
        <v>25.276950553875832</v>
      </c>
      <c r="D647" s="21">
        <v>92.819285638478462</v>
      </c>
      <c r="E647" s="21">
        <v>22.83822283822284</v>
      </c>
      <c r="F647" s="21">
        <v>39.640739640739646</v>
      </c>
      <c r="G647" s="2">
        <v>0.54</v>
      </c>
      <c r="H647" s="16">
        <v>0.57999999999999996</v>
      </c>
      <c r="I647" s="16"/>
      <c r="J647" s="16">
        <f t="shared" si="94"/>
        <v>3.9999999999999925E-2</v>
      </c>
      <c r="K647" s="16"/>
      <c r="L647" s="355">
        <f t="shared" si="95"/>
        <v>7.2733193752302041</v>
      </c>
      <c r="O647" s="11">
        <v>387</v>
      </c>
      <c r="P647" s="11">
        <v>8.0500000000000007</v>
      </c>
      <c r="Q647" s="11">
        <v>43.52</v>
      </c>
      <c r="R647" s="11">
        <v>10.94</v>
      </c>
      <c r="S647" s="11">
        <v>26.15</v>
      </c>
      <c r="T647" s="346">
        <v>0.43</v>
      </c>
      <c r="U647" s="11">
        <v>0.42</v>
      </c>
      <c r="W647" s="16">
        <f t="shared" si="88"/>
        <v>-1.0000000000000009E-2</v>
      </c>
      <c r="X647" s="16"/>
      <c r="Y647" s="355">
        <f t="shared" si="89"/>
        <v>3.484076433121019</v>
      </c>
      <c r="AB647" s="11">
        <v>314</v>
      </c>
      <c r="AC647" s="11">
        <v>38.369999999999997</v>
      </c>
      <c r="AD647" s="11">
        <v>78.89</v>
      </c>
      <c r="AE647" s="11">
        <v>25.37</v>
      </c>
      <c r="AF647" s="11">
        <v>36.07</v>
      </c>
      <c r="AG647" s="346">
        <v>0.7</v>
      </c>
      <c r="AH647" s="11">
        <v>0.7</v>
      </c>
      <c r="AJ647" s="16">
        <f t="shared" si="92"/>
        <v>0</v>
      </c>
      <c r="AK647" s="16"/>
      <c r="AL647" s="355">
        <f t="shared" si="93"/>
        <v>8.0796178343949041</v>
      </c>
      <c r="AO647" s="11">
        <v>163</v>
      </c>
      <c r="AP647" s="11">
        <v>7.51</v>
      </c>
      <c r="AQ647" s="11">
        <v>20.58</v>
      </c>
      <c r="AR647" s="11">
        <v>11.46</v>
      </c>
      <c r="AS647" s="11">
        <v>18.420000000000002</v>
      </c>
      <c r="AT647" s="346">
        <v>0.6</v>
      </c>
      <c r="AU647" s="11">
        <v>0.62</v>
      </c>
      <c r="AV647" s="11"/>
      <c r="AW647" s="16">
        <f t="shared" si="90"/>
        <v>2.0000000000000018E-2</v>
      </c>
      <c r="AX647" s="16"/>
      <c r="AY647" s="355">
        <f t="shared" si="91"/>
        <v>3.6496815286624207</v>
      </c>
    </row>
    <row r="648" spans="2:51" x14ac:dyDescent="0.25">
      <c r="B648" s="16">
        <v>313</v>
      </c>
      <c r="C648" s="16">
        <v>32.39</v>
      </c>
      <c r="D648" s="16">
        <v>74.599999999999994</v>
      </c>
      <c r="E648" s="16">
        <v>22.84</v>
      </c>
      <c r="F648" s="16">
        <v>33.409999999999997</v>
      </c>
      <c r="G648" s="2">
        <v>0.66</v>
      </c>
      <c r="H648" s="16">
        <v>0.68</v>
      </c>
      <c r="I648" s="16"/>
      <c r="J648" s="16">
        <f t="shared" si="94"/>
        <v>2.0000000000000018E-2</v>
      </c>
      <c r="K648" s="16"/>
      <c r="L648" s="355">
        <f t="shared" si="95"/>
        <v>7.2738853503184711</v>
      </c>
      <c r="O648" s="11">
        <v>222</v>
      </c>
      <c r="P648" s="11">
        <v>7.61</v>
      </c>
      <c r="Q648" s="11">
        <v>47.94</v>
      </c>
      <c r="R648" s="11">
        <v>11.01</v>
      </c>
      <c r="S648" s="11">
        <v>25.92</v>
      </c>
      <c r="T648" s="346">
        <v>0.4</v>
      </c>
      <c r="U648" s="11">
        <v>0.42</v>
      </c>
      <c r="W648" s="16">
        <f t="shared" si="88"/>
        <v>1.9999999999999962E-2</v>
      </c>
      <c r="X648" s="16"/>
      <c r="Y648" s="355">
        <f t="shared" si="89"/>
        <v>3.5063694267515921</v>
      </c>
      <c r="AB648" s="11">
        <v>247</v>
      </c>
      <c r="AC648" s="11">
        <v>34.71</v>
      </c>
      <c r="AD648" s="11">
        <v>72.25</v>
      </c>
      <c r="AE648" s="11">
        <v>25.54</v>
      </c>
      <c r="AF648" s="11">
        <v>34.17</v>
      </c>
      <c r="AG648" s="346">
        <v>0.69</v>
      </c>
      <c r="AH648" s="11">
        <v>0.75</v>
      </c>
      <c r="AJ648" s="16">
        <f t="shared" si="92"/>
        <v>6.0000000000000053E-2</v>
      </c>
      <c r="AK648" s="16"/>
      <c r="AL648" s="355">
        <f t="shared" si="93"/>
        <v>8.1337579617834397</v>
      </c>
      <c r="AO648" s="11">
        <v>79</v>
      </c>
      <c r="AP648" s="11">
        <v>9.5</v>
      </c>
      <c r="AQ648" s="11">
        <v>29.84</v>
      </c>
      <c r="AR648" s="11">
        <v>11.57</v>
      </c>
      <c r="AS648" s="11">
        <v>20.66</v>
      </c>
      <c r="AT648" s="346">
        <v>0.56000000000000005</v>
      </c>
      <c r="AU648" s="11">
        <v>0.56000000000000005</v>
      </c>
      <c r="AV648" s="11"/>
      <c r="AW648" s="16">
        <f t="shared" si="90"/>
        <v>0</v>
      </c>
      <c r="AX648" s="16"/>
      <c r="AY648" s="355">
        <f t="shared" si="91"/>
        <v>3.6847133757961781</v>
      </c>
    </row>
    <row r="649" spans="2:51" x14ac:dyDescent="0.25">
      <c r="B649" s="16">
        <v>236</v>
      </c>
      <c r="C649" s="16">
        <v>37.01</v>
      </c>
      <c r="D649" s="16">
        <v>88.39</v>
      </c>
      <c r="E649" s="16">
        <v>22.9</v>
      </c>
      <c r="F649" s="16">
        <v>35.36</v>
      </c>
      <c r="G649" s="2">
        <v>0.65</v>
      </c>
      <c r="H649" s="16">
        <v>0.65</v>
      </c>
      <c r="I649" s="16"/>
      <c r="J649" s="16">
        <f t="shared" si="94"/>
        <v>0</v>
      </c>
      <c r="K649" s="16"/>
      <c r="L649" s="355">
        <f t="shared" si="95"/>
        <v>7.2929936305732479</v>
      </c>
      <c r="O649" s="11">
        <v>429</v>
      </c>
      <c r="P649" s="11">
        <v>6.23</v>
      </c>
      <c r="Q649" s="11">
        <v>48.48</v>
      </c>
      <c r="R649" s="11">
        <v>11.01</v>
      </c>
      <c r="S649" s="11">
        <v>27.89</v>
      </c>
      <c r="T649" s="346">
        <v>0.36</v>
      </c>
      <c r="U649" s="11">
        <v>0.39</v>
      </c>
      <c r="W649" s="16">
        <f t="shared" si="88"/>
        <v>3.0000000000000027E-2</v>
      </c>
      <c r="X649" s="16"/>
      <c r="Y649" s="355">
        <f t="shared" si="89"/>
        <v>3.5063694267515921</v>
      </c>
      <c r="AB649" s="11">
        <v>107</v>
      </c>
      <c r="AC649" s="11">
        <v>40.049999999999997</v>
      </c>
      <c r="AD649" s="11">
        <v>81.2</v>
      </c>
      <c r="AE649" s="11">
        <v>25.61</v>
      </c>
      <c r="AF649" s="11">
        <v>37.950000000000003</v>
      </c>
      <c r="AG649" s="346">
        <v>0.7</v>
      </c>
      <c r="AH649" s="11">
        <v>0.67</v>
      </c>
      <c r="AJ649" s="16">
        <f t="shared" si="92"/>
        <v>-2.9999999999999916E-2</v>
      </c>
      <c r="AK649" s="16"/>
      <c r="AL649" s="355">
        <f t="shared" si="93"/>
        <v>8.1560509554140115</v>
      </c>
      <c r="AO649" s="11">
        <v>303</v>
      </c>
      <c r="AP649" s="11">
        <v>7.49</v>
      </c>
      <c r="AQ649" s="11">
        <v>17.239999999999998</v>
      </c>
      <c r="AR649" s="11">
        <v>11.57</v>
      </c>
      <c r="AS649" s="11">
        <v>16.63</v>
      </c>
      <c r="AT649" s="346">
        <v>0.66</v>
      </c>
      <c r="AU649" s="11">
        <v>0.7</v>
      </c>
      <c r="AV649" s="11"/>
      <c r="AW649" s="16">
        <f t="shared" si="90"/>
        <v>3.9999999999999925E-2</v>
      </c>
      <c r="AX649" s="16"/>
      <c r="AY649" s="355">
        <f t="shared" si="91"/>
        <v>3.6847133757961781</v>
      </c>
    </row>
    <row r="650" spans="2:51" x14ac:dyDescent="0.25">
      <c r="B650" s="16">
        <v>362</v>
      </c>
      <c r="C650" s="16">
        <v>33.770000000000003</v>
      </c>
      <c r="D650" s="16">
        <v>86.55</v>
      </c>
      <c r="E650" s="16">
        <v>23.01</v>
      </c>
      <c r="F650" s="16">
        <v>36.229999999999997</v>
      </c>
      <c r="G650" s="2">
        <v>0.62</v>
      </c>
      <c r="H650" s="16">
        <v>0.64</v>
      </c>
      <c r="I650" s="16"/>
      <c r="J650" s="16">
        <f t="shared" si="94"/>
        <v>2.0000000000000018E-2</v>
      </c>
      <c r="K650" s="16"/>
      <c r="L650" s="355">
        <f t="shared" si="95"/>
        <v>7.3280254777070066</v>
      </c>
      <c r="O650" s="11">
        <v>661</v>
      </c>
      <c r="P650" s="11">
        <v>8.32</v>
      </c>
      <c r="Q650" s="11">
        <v>37.21</v>
      </c>
      <c r="R650" s="11">
        <v>11.01</v>
      </c>
      <c r="S650" s="11">
        <v>22.95</v>
      </c>
      <c r="T650" s="346">
        <v>0.47</v>
      </c>
      <c r="U650" s="11">
        <v>0.48</v>
      </c>
      <c r="W650" s="16">
        <f t="shared" si="88"/>
        <v>1.0000000000000009E-2</v>
      </c>
      <c r="X650" s="16"/>
      <c r="Y650" s="355">
        <f t="shared" si="89"/>
        <v>3.5063694267515921</v>
      </c>
      <c r="AB650" s="11">
        <v>313</v>
      </c>
      <c r="AC650" s="11">
        <v>36.99</v>
      </c>
      <c r="AD650" s="11">
        <v>61.65</v>
      </c>
      <c r="AE650" s="11">
        <v>25.83</v>
      </c>
      <c r="AF650" s="11">
        <v>32.21</v>
      </c>
      <c r="AG650" s="346">
        <v>0.77</v>
      </c>
      <c r="AH650" s="11">
        <v>0.8</v>
      </c>
      <c r="AJ650" s="16">
        <f t="shared" si="92"/>
        <v>3.0000000000000027E-2</v>
      </c>
      <c r="AK650" s="16"/>
      <c r="AL650" s="355">
        <f t="shared" si="93"/>
        <v>8.2261146496815272</v>
      </c>
      <c r="AO650" s="11">
        <v>72</v>
      </c>
      <c r="AP650" s="11">
        <v>9.2899999999999991</v>
      </c>
      <c r="AQ650" s="11">
        <v>25.53</v>
      </c>
      <c r="AR650" s="11">
        <v>11.72</v>
      </c>
      <c r="AS650" s="11">
        <v>19.41</v>
      </c>
      <c r="AT650" s="346">
        <v>0.6</v>
      </c>
      <c r="AU650" s="11">
        <v>0.6</v>
      </c>
      <c r="AV650" s="11"/>
      <c r="AW650" s="16">
        <f t="shared" si="90"/>
        <v>0</v>
      </c>
      <c r="AX650" s="16"/>
      <c r="AY650" s="355">
        <f t="shared" si="91"/>
        <v>3.7324840764331211</v>
      </c>
    </row>
    <row r="651" spans="2:51" x14ac:dyDescent="0.25">
      <c r="B651" s="16">
        <v>303</v>
      </c>
      <c r="C651" s="16">
        <v>35.21</v>
      </c>
      <c r="D651" s="16">
        <v>88.06</v>
      </c>
      <c r="E651" s="16">
        <v>23.02</v>
      </c>
      <c r="F651" s="16">
        <v>36.06</v>
      </c>
      <c r="G651" s="2">
        <v>0.63</v>
      </c>
      <c r="H651" s="16">
        <v>0.64</v>
      </c>
      <c r="I651" s="16"/>
      <c r="J651" s="16">
        <f t="shared" si="94"/>
        <v>1.0000000000000009E-2</v>
      </c>
      <c r="K651" s="16"/>
      <c r="L651" s="355">
        <f t="shared" si="95"/>
        <v>7.3312101910828025</v>
      </c>
      <c r="O651" s="11">
        <v>25</v>
      </c>
      <c r="P651" s="11">
        <v>6.81</v>
      </c>
      <c r="Q651" s="11">
        <v>42.98</v>
      </c>
      <c r="R651" s="11">
        <v>11.02</v>
      </c>
      <c r="S651" s="11">
        <v>25.22</v>
      </c>
      <c r="T651" s="346">
        <v>0.4</v>
      </c>
      <c r="U651" s="11">
        <v>0.44</v>
      </c>
      <c r="W651" s="16">
        <f t="shared" si="88"/>
        <v>3.999999999999998E-2</v>
      </c>
      <c r="X651" s="16"/>
      <c r="Y651" s="355">
        <f t="shared" si="89"/>
        <v>3.5095541401273884</v>
      </c>
      <c r="AB651" s="11">
        <v>158</v>
      </c>
      <c r="AC651" s="11">
        <v>43.29</v>
      </c>
      <c r="AD651" s="11">
        <v>67.39</v>
      </c>
      <c r="AE651" s="11">
        <v>25.95</v>
      </c>
      <c r="AF651" s="11">
        <v>32</v>
      </c>
      <c r="AG651" s="346">
        <v>0.8</v>
      </c>
      <c r="AH651" s="11">
        <v>0.81</v>
      </c>
      <c r="AJ651" s="16">
        <f t="shared" si="92"/>
        <v>1.0000000000000009E-2</v>
      </c>
      <c r="AK651" s="16"/>
      <c r="AL651" s="355">
        <f t="shared" si="93"/>
        <v>8.2643312101910826</v>
      </c>
      <c r="AO651" s="11">
        <v>6</v>
      </c>
      <c r="AP651" s="11">
        <v>8</v>
      </c>
      <c r="AQ651" s="11">
        <v>22.59</v>
      </c>
      <c r="AR651" s="11">
        <v>11.87</v>
      </c>
      <c r="AS651" s="11">
        <v>19.239999999999998</v>
      </c>
      <c r="AT651" s="346">
        <v>0.6</v>
      </c>
      <c r="AU651" s="11">
        <v>0.62</v>
      </c>
      <c r="AV651" s="11"/>
      <c r="AW651" s="16">
        <f t="shared" si="90"/>
        <v>2.0000000000000018E-2</v>
      </c>
      <c r="AX651" s="16"/>
      <c r="AY651" s="355">
        <f t="shared" si="91"/>
        <v>3.7802547770700632</v>
      </c>
    </row>
    <row r="652" spans="2:51" x14ac:dyDescent="0.25">
      <c r="B652" s="16">
        <v>602</v>
      </c>
      <c r="C652" s="16">
        <v>33.69</v>
      </c>
      <c r="D652" s="16">
        <v>100.07</v>
      </c>
      <c r="E652" s="16">
        <v>23.04</v>
      </c>
      <c r="F652" s="16">
        <v>39.26</v>
      </c>
      <c r="G652" s="2">
        <v>0.57999999999999996</v>
      </c>
      <c r="H652" s="16">
        <v>0.59</v>
      </c>
      <c r="I652" s="16"/>
      <c r="J652" s="16">
        <f t="shared" si="94"/>
        <v>1.0000000000000009E-2</v>
      </c>
      <c r="K652" s="16"/>
      <c r="L652" s="355">
        <f t="shared" si="95"/>
        <v>7.3375796178343942</v>
      </c>
      <c r="O652" s="11">
        <v>211</v>
      </c>
      <c r="P652" s="11">
        <v>6.9</v>
      </c>
      <c r="Q652" s="11">
        <v>48.21</v>
      </c>
      <c r="R652" s="11">
        <v>11.05</v>
      </c>
      <c r="S652" s="11">
        <v>26.97</v>
      </c>
      <c r="T652" s="346">
        <v>0.38</v>
      </c>
      <c r="U652" s="11">
        <v>0.41</v>
      </c>
      <c r="W652" s="16">
        <f t="shared" si="88"/>
        <v>2.9999999999999971E-2</v>
      </c>
      <c r="X652" s="16"/>
      <c r="Y652" s="355">
        <f t="shared" si="89"/>
        <v>3.5191082802547773</v>
      </c>
      <c r="AB652" s="11">
        <v>89</v>
      </c>
      <c r="AC652" s="11">
        <v>40.99</v>
      </c>
      <c r="AD652" s="11">
        <v>110.91</v>
      </c>
      <c r="AE652" s="11">
        <v>26.08</v>
      </c>
      <c r="AF652" s="11">
        <v>42.14</v>
      </c>
      <c r="AG652" s="346">
        <v>0.61</v>
      </c>
      <c r="AH652" s="11">
        <v>0.62</v>
      </c>
      <c r="AJ652" s="16">
        <f t="shared" si="92"/>
        <v>1.0000000000000009E-2</v>
      </c>
      <c r="AK652" s="16"/>
      <c r="AL652" s="355">
        <f t="shared" si="93"/>
        <v>8.3057324840764331</v>
      </c>
      <c r="AO652" s="11">
        <v>191</v>
      </c>
      <c r="AP652" s="11">
        <v>7.96</v>
      </c>
      <c r="AQ652" s="11">
        <v>31.41</v>
      </c>
      <c r="AR652" s="11">
        <v>12</v>
      </c>
      <c r="AS652" s="11">
        <v>22.69</v>
      </c>
      <c r="AT652" s="346">
        <v>0.5</v>
      </c>
      <c r="AU652" s="11">
        <v>0.53</v>
      </c>
      <c r="AV652" s="11"/>
      <c r="AW652" s="16">
        <f t="shared" si="90"/>
        <v>3.0000000000000027E-2</v>
      </c>
      <c r="AX652" s="16"/>
      <c r="AY652" s="355">
        <f t="shared" si="91"/>
        <v>3.8216560509554141</v>
      </c>
    </row>
    <row r="653" spans="2:51" x14ac:dyDescent="0.25">
      <c r="B653" s="16">
        <v>182</v>
      </c>
      <c r="C653" s="16">
        <v>34.86</v>
      </c>
      <c r="D653" s="16">
        <v>83.51</v>
      </c>
      <c r="E653" s="16">
        <v>23.07</v>
      </c>
      <c r="F653" s="16">
        <v>35.08</v>
      </c>
      <c r="G653" s="2">
        <v>0.65</v>
      </c>
      <c r="H653" s="16">
        <v>0.66</v>
      </c>
      <c r="I653" s="16"/>
      <c r="J653" s="16">
        <f t="shared" si="94"/>
        <v>1.0000000000000009E-2</v>
      </c>
      <c r="K653" s="16"/>
      <c r="L653" s="355">
        <f t="shared" si="95"/>
        <v>7.3471337579617835</v>
      </c>
      <c r="O653" s="11">
        <v>197</v>
      </c>
      <c r="P653" s="11">
        <v>8.65</v>
      </c>
      <c r="Q653" s="11">
        <v>71.459999999999994</v>
      </c>
      <c r="R653" s="11">
        <v>11.07</v>
      </c>
      <c r="S653" s="11">
        <v>34.270000000000003</v>
      </c>
      <c r="T653" s="346">
        <v>0.35</v>
      </c>
      <c r="U653" s="11">
        <v>0.32</v>
      </c>
      <c r="W653" s="16">
        <f t="shared" si="88"/>
        <v>-2.9999999999999971E-2</v>
      </c>
      <c r="X653" s="16"/>
      <c r="Y653" s="355">
        <f t="shared" si="89"/>
        <v>3.5254777070063694</v>
      </c>
      <c r="AB653" s="11">
        <v>220</v>
      </c>
      <c r="AC653" s="11">
        <v>41.13</v>
      </c>
      <c r="AD653" s="11">
        <v>77.94</v>
      </c>
      <c r="AE653" s="11">
        <v>26.09</v>
      </c>
      <c r="AF653" s="11">
        <v>36.49</v>
      </c>
      <c r="AG653" s="346">
        <v>0.73</v>
      </c>
      <c r="AH653" s="11">
        <v>0.71</v>
      </c>
      <c r="AJ653" s="16">
        <f t="shared" si="92"/>
        <v>-2.0000000000000018E-2</v>
      </c>
      <c r="AK653" s="16"/>
      <c r="AL653" s="355">
        <f t="shared" si="93"/>
        <v>8.3089171974522298</v>
      </c>
      <c r="AO653" s="11">
        <v>269</v>
      </c>
      <c r="AP653" s="11">
        <v>8.93</v>
      </c>
      <c r="AQ653" s="11">
        <v>37.840000000000003</v>
      </c>
      <c r="AR653" s="11">
        <v>12.07</v>
      </c>
      <c r="AS653" s="11">
        <v>24.38</v>
      </c>
      <c r="AT653" s="346">
        <v>0.49</v>
      </c>
      <c r="AU653" s="11">
        <v>0.5</v>
      </c>
      <c r="AV653" s="11"/>
      <c r="AW653" s="16">
        <f t="shared" si="90"/>
        <v>1.0000000000000009E-2</v>
      </c>
      <c r="AX653" s="16"/>
      <c r="AY653" s="355">
        <f t="shared" si="91"/>
        <v>3.8439490445859872</v>
      </c>
    </row>
    <row r="654" spans="2:51" x14ac:dyDescent="0.25">
      <c r="B654" s="16">
        <v>39</v>
      </c>
      <c r="C654" s="21">
        <v>37.038174076311115</v>
      </c>
      <c r="D654" s="21">
        <v>91.355182710274079</v>
      </c>
      <c r="E654" s="21">
        <v>23.080223080223082</v>
      </c>
      <c r="F654" s="21">
        <v>35.967835967835974</v>
      </c>
      <c r="G654" s="2">
        <v>0.64</v>
      </c>
      <c r="H654" s="16">
        <v>0.64</v>
      </c>
      <c r="I654" s="16"/>
      <c r="J654" s="16">
        <f t="shared" si="94"/>
        <v>0</v>
      </c>
      <c r="K654" s="16"/>
      <c r="L654" s="355">
        <f t="shared" si="95"/>
        <v>7.3503895159946113</v>
      </c>
      <c r="O654" s="11">
        <v>107</v>
      </c>
      <c r="P654" s="11">
        <v>7.73</v>
      </c>
      <c r="Q654" s="11">
        <v>39.22</v>
      </c>
      <c r="R654" s="11">
        <v>11.15</v>
      </c>
      <c r="S654" s="11">
        <v>23.6</v>
      </c>
      <c r="T654" s="346">
        <v>0.44</v>
      </c>
      <c r="U654" s="11">
        <v>0.47</v>
      </c>
      <c r="W654" s="16">
        <f t="shared" si="88"/>
        <v>2.9999999999999971E-2</v>
      </c>
      <c r="X654" s="16"/>
      <c r="Y654" s="355">
        <f t="shared" si="89"/>
        <v>3.5509554140127388</v>
      </c>
      <c r="AB654" s="11">
        <v>199</v>
      </c>
      <c r="AC654" s="11">
        <v>43.17</v>
      </c>
      <c r="AD654" s="11">
        <v>80.62</v>
      </c>
      <c r="AE654" s="11">
        <v>26.13</v>
      </c>
      <c r="AF654" s="11">
        <v>35.5</v>
      </c>
      <c r="AG654" s="346">
        <v>0.73</v>
      </c>
      <c r="AH654" s="11">
        <v>0.74</v>
      </c>
      <c r="AJ654" s="16">
        <f t="shared" si="92"/>
        <v>1.0000000000000009E-2</v>
      </c>
      <c r="AK654" s="16"/>
      <c r="AL654" s="355">
        <f t="shared" si="93"/>
        <v>8.3216560509554132</v>
      </c>
      <c r="AO654" s="11">
        <v>374</v>
      </c>
      <c r="AP654" s="11">
        <v>9.1999999999999993</v>
      </c>
      <c r="AQ654" s="11">
        <v>24.01</v>
      </c>
      <c r="AR654" s="11">
        <v>12.1</v>
      </c>
      <c r="AS654" s="11">
        <v>18.7</v>
      </c>
      <c r="AT654" s="346">
        <v>0.62</v>
      </c>
      <c r="AU654" s="11">
        <v>0.65</v>
      </c>
      <c r="AV654" s="11"/>
      <c r="AW654" s="16">
        <f t="shared" si="90"/>
        <v>3.0000000000000027E-2</v>
      </c>
      <c r="AX654" s="16"/>
      <c r="AY654" s="355">
        <f t="shared" si="91"/>
        <v>3.8535031847133756</v>
      </c>
    </row>
    <row r="655" spans="2:51" x14ac:dyDescent="0.25">
      <c r="B655" s="16">
        <v>515</v>
      </c>
      <c r="C655" s="16">
        <v>37.51</v>
      </c>
      <c r="D655" s="16">
        <v>72.760000000000005</v>
      </c>
      <c r="E655" s="16">
        <v>23.23</v>
      </c>
      <c r="F655" s="16">
        <v>32.04</v>
      </c>
      <c r="G655" s="2">
        <v>0.72</v>
      </c>
      <c r="H655" s="16">
        <v>0.73</v>
      </c>
      <c r="I655" s="16"/>
      <c r="J655" s="16">
        <f t="shared" si="94"/>
        <v>1.0000000000000009E-2</v>
      </c>
      <c r="K655" s="16"/>
      <c r="L655" s="355">
        <f t="shared" si="95"/>
        <v>7.3980891719745223</v>
      </c>
      <c r="O655" s="11">
        <v>58</v>
      </c>
      <c r="P655" s="11">
        <v>8.48</v>
      </c>
      <c r="Q655" s="11">
        <v>53.32</v>
      </c>
      <c r="R655" s="11">
        <v>11.32</v>
      </c>
      <c r="S655" s="11">
        <v>28.16</v>
      </c>
      <c r="T655" s="346">
        <v>0.4</v>
      </c>
      <c r="U655" s="11">
        <v>0.4</v>
      </c>
      <c r="W655" s="16">
        <f t="shared" si="88"/>
        <v>0</v>
      </c>
      <c r="X655" s="16"/>
      <c r="Y655" s="355">
        <f t="shared" si="89"/>
        <v>3.605095541401274</v>
      </c>
      <c r="AB655" s="11">
        <v>113</v>
      </c>
      <c r="AC655" s="11">
        <v>31.52</v>
      </c>
      <c r="AD655" s="11">
        <v>114.09</v>
      </c>
      <c r="AE655" s="11">
        <v>26.15</v>
      </c>
      <c r="AF655" s="11">
        <v>45.59</v>
      </c>
      <c r="AG655" s="346">
        <v>0.53</v>
      </c>
      <c r="AH655" s="11">
        <v>0.56999999999999995</v>
      </c>
      <c r="AJ655" s="16">
        <f t="shared" si="92"/>
        <v>3.9999999999999925E-2</v>
      </c>
      <c r="AK655" s="16"/>
      <c r="AL655" s="355">
        <f t="shared" si="93"/>
        <v>8.3280254777070049</v>
      </c>
      <c r="AO655" s="11">
        <v>217</v>
      </c>
      <c r="AP655" s="11">
        <v>9.56</v>
      </c>
      <c r="AQ655" s="11">
        <v>29.58</v>
      </c>
      <c r="AR655" s="11">
        <v>12.25</v>
      </c>
      <c r="AS655" s="11">
        <v>21.26</v>
      </c>
      <c r="AT655" s="346">
        <v>0.56999999999999995</v>
      </c>
      <c r="AU655" s="11">
        <v>0.57999999999999996</v>
      </c>
      <c r="AV655" s="11"/>
      <c r="AW655" s="16">
        <f t="shared" si="90"/>
        <v>1.0000000000000009E-2</v>
      </c>
      <c r="AX655" s="16"/>
      <c r="AY655" s="355">
        <f t="shared" si="91"/>
        <v>3.9012738853503182</v>
      </c>
    </row>
    <row r="656" spans="2:51" x14ac:dyDescent="0.25">
      <c r="B656" s="16">
        <v>511</v>
      </c>
      <c r="C656" s="16">
        <v>37.840000000000003</v>
      </c>
      <c r="D656" s="16">
        <v>97.25</v>
      </c>
      <c r="E656" s="16">
        <v>23.29</v>
      </c>
      <c r="F656" s="16">
        <v>38.17</v>
      </c>
      <c r="G656" s="2">
        <v>0.62</v>
      </c>
      <c r="H656" s="16">
        <v>0.61</v>
      </c>
      <c r="I656" s="16"/>
      <c r="J656" s="16">
        <f t="shared" si="94"/>
        <v>-1.0000000000000009E-2</v>
      </c>
      <c r="K656" s="16"/>
      <c r="L656" s="355">
        <f t="shared" si="95"/>
        <v>7.4171974522292992</v>
      </c>
      <c r="O656" s="11">
        <v>307</v>
      </c>
      <c r="P656" s="11">
        <v>8.2200000000000006</v>
      </c>
      <c r="Q656" s="11">
        <v>38.97</v>
      </c>
      <c r="R656" s="11">
        <v>11.36</v>
      </c>
      <c r="S656" s="11">
        <v>24.14</v>
      </c>
      <c r="T656" s="346">
        <v>0.46</v>
      </c>
      <c r="U656" s="11">
        <v>0.47</v>
      </c>
      <c r="W656" s="16">
        <f t="shared" si="88"/>
        <v>9.9999999999999534E-3</v>
      </c>
      <c r="X656" s="16"/>
      <c r="Y656" s="355">
        <f t="shared" si="89"/>
        <v>3.6178343949044582</v>
      </c>
      <c r="AB656" s="11">
        <v>33</v>
      </c>
      <c r="AC656" s="11">
        <v>42.5</v>
      </c>
      <c r="AD656" s="11">
        <v>98.55</v>
      </c>
      <c r="AE656" s="11">
        <v>26.56</v>
      </c>
      <c r="AF656" s="11">
        <v>42.17</v>
      </c>
      <c r="AG656" s="346">
        <v>0.66</v>
      </c>
      <c r="AH656" s="11">
        <v>0.63</v>
      </c>
      <c r="AJ656" s="16">
        <f t="shared" si="92"/>
        <v>-3.0000000000000027E-2</v>
      </c>
      <c r="AK656" s="16"/>
      <c r="AL656" s="355">
        <f t="shared" si="93"/>
        <v>8.4585987261146496</v>
      </c>
      <c r="AO656" s="11">
        <v>31</v>
      </c>
      <c r="AP656" s="11">
        <v>11.02</v>
      </c>
      <c r="AQ656" s="11">
        <v>35.36</v>
      </c>
      <c r="AR656" s="11">
        <v>12.54</v>
      </c>
      <c r="AS656" s="11">
        <v>23.99</v>
      </c>
      <c r="AT656" s="346">
        <v>0.56000000000000005</v>
      </c>
      <c r="AU656" s="11">
        <v>0.52</v>
      </c>
      <c r="AV656" s="11"/>
      <c r="AW656" s="16">
        <f t="shared" si="90"/>
        <v>-4.0000000000000036E-2</v>
      </c>
      <c r="AX656" s="16"/>
      <c r="AY656" s="355">
        <f t="shared" si="91"/>
        <v>3.9936305732484074</v>
      </c>
    </row>
    <row r="657" spans="2:51" x14ac:dyDescent="0.25">
      <c r="B657" s="16">
        <v>320</v>
      </c>
      <c r="C657" s="16">
        <v>36.01</v>
      </c>
      <c r="D657" s="16">
        <v>82.5</v>
      </c>
      <c r="E657" s="16">
        <v>23.35</v>
      </c>
      <c r="F657" s="16">
        <v>34.479999999999997</v>
      </c>
      <c r="G657" s="2">
        <v>0.66</v>
      </c>
      <c r="H657" s="16">
        <v>0.68</v>
      </c>
      <c r="I657" s="16"/>
      <c r="J657" s="16">
        <f t="shared" si="94"/>
        <v>2.0000000000000018E-2</v>
      </c>
      <c r="K657" s="16"/>
      <c r="L657" s="355">
        <f t="shared" si="95"/>
        <v>7.4363057324840769</v>
      </c>
      <c r="O657" s="11">
        <v>303</v>
      </c>
      <c r="P657" s="11">
        <v>9.15</v>
      </c>
      <c r="Q657" s="11">
        <v>31.15</v>
      </c>
      <c r="R657" s="11">
        <v>11.37</v>
      </c>
      <c r="S657" s="11">
        <v>20.95</v>
      </c>
      <c r="T657" s="346">
        <v>0.54</v>
      </c>
      <c r="U657" s="11">
        <v>0.54</v>
      </c>
      <c r="W657" s="16">
        <f t="shared" si="88"/>
        <v>0</v>
      </c>
      <c r="X657" s="16"/>
      <c r="Y657" s="355">
        <f t="shared" si="89"/>
        <v>3.6210191082802545</v>
      </c>
      <c r="AB657" s="11">
        <v>318</v>
      </c>
      <c r="AC657" s="11">
        <v>49.16</v>
      </c>
      <c r="AD657" s="11">
        <v>69.650000000000006</v>
      </c>
      <c r="AE657" s="11">
        <v>26.88</v>
      </c>
      <c r="AF657" s="11">
        <v>32.229999999999997</v>
      </c>
      <c r="AG657" s="346">
        <v>0.84</v>
      </c>
      <c r="AH657" s="11">
        <v>0.83</v>
      </c>
      <c r="AJ657" s="16">
        <f t="shared" si="92"/>
        <v>-1.0000000000000009E-2</v>
      </c>
      <c r="AK657" s="16"/>
      <c r="AL657" s="355">
        <f t="shared" si="93"/>
        <v>8.5605095541401273</v>
      </c>
      <c r="AO657" s="11">
        <v>92</v>
      </c>
      <c r="AP657" s="11">
        <v>8.35</v>
      </c>
      <c r="AQ657" s="11">
        <v>35.770000000000003</v>
      </c>
      <c r="AR657" s="11">
        <v>12.63</v>
      </c>
      <c r="AS657" s="11">
        <v>24.3</v>
      </c>
      <c r="AT657" s="346">
        <v>0.48</v>
      </c>
      <c r="AU657" s="11">
        <v>0.52</v>
      </c>
      <c r="AV657" s="11"/>
      <c r="AW657" s="16">
        <f t="shared" si="90"/>
        <v>4.0000000000000036E-2</v>
      </c>
      <c r="AX657" s="16"/>
      <c r="AY657" s="355">
        <f t="shared" si="91"/>
        <v>4.0222929936305736</v>
      </c>
    </row>
    <row r="658" spans="2:51" x14ac:dyDescent="0.25">
      <c r="B658" s="16">
        <v>71</v>
      </c>
      <c r="C658" s="21">
        <v>34.557669115303675</v>
      </c>
      <c r="D658" s="21">
        <v>83.17556635104954</v>
      </c>
      <c r="E658" s="21">
        <v>23.35852335852336</v>
      </c>
      <c r="F658" s="21">
        <v>35.392535392535393</v>
      </c>
      <c r="G658" s="2">
        <v>0.64</v>
      </c>
      <c r="H658" s="16">
        <v>0.66</v>
      </c>
      <c r="I658" s="16"/>
      <c r="J658" s="16">
        <f t="shared" si="94"/>
        <v>2.0000000000000018E-2</v>
      </c>
      <c r="K658" s="16"/>
      <c r="L658" s="355">
        <f t="shared" si="95"/>
        <v>7.4390201778736813</v>
      </c>
      <c r="O658" s="11">
        <v>625</v>
      </c>
      <c r="P658" s="11">
        <v>8.26</v>
      </c>
      <c r="Q658" s="11">
        <v>40.24</v>
      </c>
      <c r="R658" s="11">
        <v>11.41</v>
      </c>
      <c r="S658" s="11">
        <v>24.04</v>
      </c>
      <c r="T658" s="346">
        <v>0.45</v>
      </c>
      <c r="U658" s="11">
        <v>0.47</v>
      </c>
      <c r="W658" s="16">
        <f t="shared" si="88"/>
        <v>1.9999999999999962E-2</v>
      </c>
      <c r="X658" s="16"/>
      <c r="Y658" s="355">
        <f t="shared" si="89"/>
        <v>3.6337579617834392</v>
      </c>
      <c r="AB658" s="11">
        <v>91</v>
      </c>
      <c r="AC658" s="11">
        <v>34.090000000000003</v>
      </c>
      <c r="AD658" s="11">
        <v>78.44</v>
      </c>
      <c r="AE658" s="11">
        <v>27.45</v>
      </c>
      <c r="AF658" s="11">
        <v>44.17</v>
      </c>
      <c r="AG658" s="346">
        <v>0.66</v>
      </c>
      <c r="AH658" s="11">
        <v>0.62</v>
      </c>
      <c r="AJ658" s="16">
        <f t="shared" si="92"/>
        <v>-4.0000000000000036E-2</v>
      </c>
      <c r="AK658" s="16"/>
      <c r="AL658" s="355">
        <f t="shared" si="93"/>
        <v>8.7420382165605091</v>
      </c>
      <c r="AO658" s="11">
        <v>39</v>
      </c>
      <c r="AP658" s="11">
        <v>9.08</v>
      </c>
      <c r="AQ658" s="11">
        <v>25.63</v>
      </c>
      <c r="AR658" s="11">
        <v>12.66</v>
      </c>
      <c r="AS658" s="11">
        <v>21.1</v>
      </c>
      <c r="AT658" s="346">
        <v>0.6</v>
      </c>
      <c r="AU658" s="11">
        <v>0.6</v>
      </c>
      <c r="AV658" s="11"/>
      <c r="AW658" s="16">
        <f t="shared" si="90"/>
        <v>0</v>
      </c>
      <c r="AX658" s="16"/>
      <c r="AY658" s="355">
        <f t="shared" si="91"/>
        <v>4.031847133757962</v>
      </c>
    </row>
    <row r="659" spans="2:51" x14ac:dyDescent="0.25">
      <c r="B659" s="16">
        <v>486</v>
      </c>
      <c r="C659" s="16">
        <v>32.46</v>
      </c>
      <c r="D659" s="16">
        <v>76.53</v>
      </c>
      <c r="E659" s="16">
        <v>23.41</v>
      </c>
      <c r="F659" s="16">
        <v>34.6</v>
      </c>
      <c r="G659" s="2">
        <v>0.65</v>
      </c>
      <c r="H659" s="16">
        <v>0.68</v>
      </c>
      <c r="I659" s="16"/>
      <c r="J659" s="16">
        <f t="shared" si="94"/>
        <v>3.0000000000000027E-2</v>
      </c>
      <c r="K659" s="16"/>
      <c r="L659" s="355">
        <f t="shared" si="95"/>
        <v>7.4554140127388528</v>
      </c>
      <c r="O659" s="11">
        <v>161</v>
      </c>
      <c r="P659" s="11">
        <v>9.1199999999999992</v>
      </c>
      <c r="Q659" s="11">
        <v>53.23</v>
      </c>
      <c r="R659" s="11">
        <v>11.44</v>
      </c>
      <c r="S659" s="11">
        <v>27.58</v>
      </c>
      <c r="T659" s="346">
        <v>0.41</v>
      </c>
      <c r="U659" s="11">
        <v>0.41</v>
      </c>
      <c r="W659" s="16">
        <f t="shared" si="88"/>
        <v>0</v>
      </c>
      <c r="X659" s="16"/>
      <c r="Y659" s="355">
        <f t="shared" si="89"/>
        <v>3.6433121019108277</v>
      </c>
      <c r="AB659" s="11">
        <v>309</v>
      </c>
      <c r="AC659" s="11">
        <v>52.3</v>
      </c>
      <c r="AD659" s="11">
        <v>73.459999999999994</v>
      </c>
      <c r="AE659" s="11">
        <v>27.68</v>
      </c>
      <c r="AF659" s="11">
        <v>32.76</v>
      </c>
      <c r="AG659" s="346">
        <v>0.84</v>
      </c>
      <c r="AH659" s="11">
        <v>0.84</v>
      </c>
      <c r="AJ659" s="16">
        <f t="shared" si="92"/>
        <v>0</v>
      </c>
      <c r="AK659" s="16"/>
      <c r="AL659" s="355">
        <f t="shared" si="93"/>
        <v>8.8152866242038215</v>
      </c>
      <c r="AO659" s="11">
        <v>226</v>
      </c>
      <c r="AP659" s="11">
        <v>9.75</v>
      </c>
      <c r="AQ659" s="11">
        <v>23.2</v>
      </c>
      <c r="AR659" s="11">
        <v>12.85</v>
      </c>
      <c r="AS659" s="11">
        <v>19.09</v>
      </c>
      <c r="AT659" s="346">
        <v>0.65</v>
      </c>
      <c r="AU659" s="11">
        <v>0.67</v>
      </c>
      <c r="AV659" s="11"/>
      <c r="AW659" s="16">
        <f t="shared" si="90"/>
        <v>2.0000000000000018E-2</v>
      </c>
      <c r="AX659" s="16"/>
      <c r="AY659" s="355">
        <f t="shared" si="91"/>
        <v>4.0923566878980893</v>
      </c>
    </row>
    <row r="660" spans="2:51" x14ac:dyDescent="0.25">
      <c r="B660" s="16">
        <v>37</v>
      </c>
      <c r="C660" s="21">
        <v>36.517873035709556</v>
      </c>
      <c r="D660" s="21">
        <v>82.510065020047534</v>
      </c>
      <c r="E660" s="21">
        <v>23.417923417923419</v>
      </c>
      <c r="F660" s="21">
        <v>34.362934362934361</v>
      </c>
      <c r="G660" s="2">
        <v>0.67</v>
      </c>
      <c r="H660" s="16">
        <v>0.68</v>
      </c>
      <c r="I660" s="16"/>
      <c r="J660" s="16">
        <f t="shared" si="94"/>
        <v>1.0000000000000009E-2</v>
      </c>
      <c r="K660" s="16"/>
      <c r="L660" s="355">
        <f t="shared" si="95"/>
        <v>7.4579373942431264</v>
      </c>
      <c r="O660" s="11">
        <v>586</v>
      </c>
      <c r="P660" s="11">
        <v>8.66</v>
      </c>
      <c r="Q660" s="11">
        <v>35.96</v>
      </c>
      <c r="R660" s="11">
        <v>11.44</v>
      </c>
      <c r="S660" s="11">
        <v>23.15</v>
      </c>
      <c r="T660" s="346">
        <v>0.49</v>
      </c>
      <c r="U660" s="11">
        <v>0.49</v>
      </c>
      <c r="W660" s="16">
        <f t="shared" si="88"/>
        <v>0</v>
      </c>
      <c r="X660" s="16"/>
      <c r="Y660" s="355">
        <f t="shared" si="89"/>
        <v>3.6433121019108277</v>
      </c>
      <c r="AB660" s="11">
        <v>387</v>
      </c>
      <c r="AC660" s="11">
        <v>36.49</v>
      </c>
      <c r="AD660" s="11">
        <v>64.819999999999993</v>
      </c>
      <c r="AE660" s="11">
        <v>27.91</v>
      </c>
      <c r="AF660" s="11">
        <v>34.99</v>
      </c>
      <c r="AG660" s="346">
        <v>0.75</v>
      </c>
      <c r="AH660" s="11">
        <v>0.8</v>
      </c>
      <c r="AJ660" s="16">
        <f t="shared" si="92"/>
        <v>5.0000000000000044E-2</v>
      </c>
      <c r="AK660" s="16"/>
      <c r="AL660" s="355">
        <f t="shared" si="93"/>
        <v>8.8885350318471339</v>
      </c>
      <c r="AO660" s="11">
        <v>10</v>
      </c>
      <c r="AP660" s="11">
        <v>11.01</v>
      </c>
      <c r="AQ660" s="11">
        <v>38.25</v>
      </c>
      <c r="AR660" s="11">
        <v>12.89</v>
      </c>
      <c r="AS660" s="11">
        <v>25.7</v>
      </c>
      <c r="AT660" s="346">
        <v>0.54</v>
      </c>
      <c r="AU660" s="11">
        <v>0.5</v>
      </c>
      <c r="AV660" s="11"/>
      <c r="AW660" s="16">
        <f t="shared" si="90"/>
        <v>-4.0000000000000036E-2</v>
      </c>
      <c r="AX660" s="16"/>
      <c r="AY660" s="355">
        <f t="shared" si="91"/>
        <v>4.1050955414012735</v>
      </c>
    </row>
    <row r="661" spans="2:51" x14ac:dyDescent="0.25">
      <c r="B661" s="16">
        <v>65</v>
      </c>
      <c r="C661" s="21">
        <v>35.041670083305128</v>
      </c>
      <c r="D661" s="21">
        <v>94.113988227882345</v>
      </c>
      <c r="E661" s="21">
        <v>23.50922350922351</v>
      </c>
      <c r="F661" s="21">
        <v>37.909337909337914</v>
      </c>
      <c r="G661" s="2">
        <v>0.61</v>
      </c>
      <c r="H661" s="16">
        <v>0.62</v>
      </c>
      <c r="I661" s="16"/>
      <c r="J661" s="16">
        <f t="shared" si="94"/>
        <v>1.0000000000000009E-2</v>
      </c>
      <c r="K661" s="16"/>
      <c r="L661" s="355">
        <f t="shared" si="95"/>
        <v>7.4870138564406084</v>
      </c>
      <c r="O661" s="11">
        <v>313</v>
      </c>
      <c r="P661" s="11">
        <v>9.32</v>
      </c>
      <c r="Q661" s="11">
        <v>38.03</v>
      </c>
      <c r="R661" s="11">
        <v>11.54</v>
      </c>
      <c r="S661" s="11">
        <v>23.95</v>
      </c>
      <c r="T661" s="346">
        <v>0.49</v>
      </c>
      <c r="U661" s="11">
        <v>0.48</v>
      </c>
      <c r="W661" s="16">
        <f t="shared" si="88"/>
        <v>-1.0000000000000009E-2</v>
      </c>
      <c r="X661" s="16"/>
      <c r="Y661" s="355">
        <f t="shared" si="89"/>
        <v>3.6751592356687892</v>
      </c>
      <c r="AB661" s="11">
        <v>364</v>
      </c>
      <c r="AC661" s="11">
        <v>53.19</v>
      </c>
      <c r="AD661" s="11">
        <v>88.84</v>
      </c>
      <c r="AE661" s="11">
        <v>27.97</v>
      </c>
      <c r="AF661" s="11">
        <v>36.53</v>
      </c>
      <c r="AG661" s="346">
        <v>0.77</v>
      </c>
      <c r="AH661" s="11">
        <v>0.77</v>
      </c>
      <c r="AJ661" s="16">
        <f t="shared" si="92"/>
        <v>0</v>
      </c>
      <c r="AK661" s="16"/>
      <c r="AL661" s="355">
        <f t="shared" si="93"/>
        <v>8.9076433121019107</v>
      </c>
      <c r="AO661" s="11">
        <v>353</v>
      </c>
      <c r="AP661" s="11">
        <v>11.27</v>
      </c>
      <c r="AQ661" s="11">
        <v>43.96</v>
      </c>
      <c r="AR661" s="11">
        <v>12.91</v>
      </c>
      <c r="AS661" s="11">
        <v>26.06</v>
      </c>
      <c r="AT661" s="346">
        <v>0.51</v>
      </c>
      <c r="AU661" s="11">
        <v>0.5</v>
      </c>
      <c r="AV661" s="11"/>
      <c r="AW661" s="16">
        <f t="shared" si="90"/>
        <v>-1.0000000000000009E-2</v>
      </c>
      <c r="AX661" s="16"/>
      <c r="AY661" s="355">
        <f t="shared" si="91"/>
        <v>4.1114649681528661</v>
      </c>
    </row>
    <row r="662" spans="2:51" x14ac:dyDescent="0.25">
      <c r="B662" s="16">
        <v>333</v>
      </c>
      <c r="C662" s="16">
        <v>33.590000000000003</v>
      </c>
      <c r="D662" s="16">
        <v>81.569999999999993</v>
      </c>
      <c r="E662" s="16">
        <v>23.56</v>
      </c>
      <c r="F662" s="16">
        <v>35.130000000000003</v>
      </c>
      <c r="G662" s="2">
        <v>0.64</v>
      </c>
      <c r="H662" s="16">
        <v>0.67</v>
      </c>
      <c r="I662" s="16"/>
      <c r="J662" s="16">
        <f t="shared" si="94"/>
        <v>3.0000000000000027E-2</v>
      </c>
      <c r="K662" s="16"/>
      <c r="L662" s="355">
        <f t="shared" si="95"/>
        <v>7.5031847133757958</v>
      </c>
      <c r="O662" s="11">
        <v>251</v>
      </c>
      <c r="P662" s="11">
        <v>9.33</v>
      </c>
      <c r="Q662" s="11">
        <v>48.24</v>
      </c>
      <c r="R662" s="11">
        <v>11.57</v>
      </c>
      <c r="S662" s="11">
        <v>26.2</v>
      </c>
      <c r="T662" s="346">
        <v>0.44</v>
      </c>
      <c r="U662" s="11">
        <v>0.44</v>
      </c>
      <c r="W662" s="16">
        <f t="shared" si="88"/>
        <v>0</v>
      </c>
      <c r="X662" s="16"/>
      <c r="Y662" s="355">
        <f t="shared" si="89"/>
        <v>3.6847133757961781</v>
      </c>
      <c r="AB662" s="11">
        <v>150</v>
      </c>
      <c r="AC662" s="11">
        <v>48.06</v>
      </c>
      <c r="AD662" s="11">
        <v>108.74</v>
      </c>
      <c r="AE662" s="11">
        <v>28.21</v>
      </c>
      <c r="AF662" s="11">
        <v>44.43</v>
      </c>
      <c r="AG662" s="346">
        <v>0.66</v>
      </c>
      <c r="AH662" s="11">
        <v>0.63</v>
      </c>
      <c r="AJ662" s="16">
        <f t="shared" si="92"/>
        <v>-3.0000000000000027E-2</v>
      </c>
      <c r="AK662" s="16"/>
      <c r="AL662" s="355">
        <f t="shared" si="93"/>
        <v>8.9840764331210199</v>
      </c>
      <c r="AO662" s="11">
        <v>243</v>
      </c>
      <c r="AP662" s="11">
        <v>9.15</v>
      </c>
      <c r="AQ662" s="11">
        <v>29.51</v>
      </c>
      <c r="AR662" s="11">
        <v>12.99</v>
      </c>
      <c r="AS662" s="11">
        <v>21.96</v>
      </c>
      <c r="AT662" s="346">
        <v>0.56000000000000005</v>
      </c>
      <c r="AU662" s="11">
        <v>0.59</v>
      </c>
      <c r="AV662" s="11"/>
      <c r="AW662" s="16">
        <f t="shared" si="90"/>
        <v>2.9999999999999916E-2</v>
      </c>
      <c r="AX662" s="16"/>
      <c r="AY662" s="355">
        <f t="shared" si="91"/>
        <v>4.1369426751592355</v>
      </c>
    </row>
    <row r="663" spans="2:51" x14ac:dyDescent="0.25">
      <c r="B663" s="16">
        <v>449</v>
      </c>
      <c r="C663" s="16">
        <v>34.46</v>
      </c>
      <c r="D663" s="16">
        <v>94.57</v>
      </c>
      <c r="E663" s="16">
        <v>23.56</v>
      </c>
      <c r="F663" s="16">
        <v>37.729999999999997</v>
      </c>
      <c r="G663" s="2">
        <v>0.6</v>
      </c>
      <c r="H663" s="16">
        <v>0.62</v>
      </c>
      <c r="I663" s="16"/>
      <c r="J663" s="16">
        <f t="shared" si="94"/>
        <v>2.0000000000000018E-2</v>
      </c>
      <c r="K663" s="16"/>
      <c r="L663" s="355">
        <f t="shared" si="95"/>
        <v>7.5031847133757958</v>
      </c>
      <c r="O663" s="11">
        <v>421</v>
      </c>
      <c r="P663" s="11">
        <v>8.98</v>
      </c>
      <c r="Q663" s="11">
        <v>45.08</v>
      </c>
      <c r="R663" s="11">
        <v>11.57</v>
      </c>
      <c r="S663" s="11">
        <v>25.82</v>
      </c>
      <c r="T663" s="346">
        <v>0.45</v>
      </c>
      <c r="U663" s="11">
        <v>0.45</v>
      </c>
      <c r="W663" s="16">
        <f t="shared" si="88"/>
        <v>0</v>
      </c>
      <c r="X663" s="16"/>
      <c r="Y663" s="355">
        <f t="shared" si="89"/>
        <v>3.6847133757961781</v>
      </c>
      <c r="AB663" s="11">
        <v>271</v>
      </c>
      <c r="AC663" s="11">
        <v>31.99</v>
      </c>
      <c r="AD663" s="11">
        <v>91.37</v>
      </c>
      <c r="AE663" s="11">
        <v>28.83</v>
      </c>
      <c r="AF663" s="11">
        <v>45.19</v>
      </c>
      <c r="AG663" s="346">
        <v>0.59</v>
      </c>
      <c r="AH663" s="11">
        <v>0.64</v>
      </c>
      <c r="AJ663" s="16">
        <f t="shared" si="92"/>
        <v>5.0000000000000044E-2</v>
      </c>
      <c r="AK663" s="16"/>
      <c r="AL663" s="355">
        <f t="shared" si="93"/>
        <v>9.1815286624203818</v>
      </c>
      <c r="AO663" s="11">
        <v>401</v>
      </c>
      <c r="AP663" s="11">
        <v>11.75</v>
      </c>
      <c r="AQ663" s="11">
        <v>38.83</v>
      </c>
      <c r="AR663" s="11">
        <v>13</v>
      </c>
      <c r="AS663" s="11">
        <v>23.98</v>
      </c>
      <c r="AT663" s="346">
        <v>0.55000000000000004</v>
      </c>
      <c r="AU663" s="11">
        <v>0.54</v>
      </c>
      <c r="AV663" s="11"/>
      <c r="AW663" s="16">
        <f t="shared" si="90"/>
        <v>-1.0000000000000009E-2</v>
      </c>
      <c r="AX663" s="16"/>
      <c r="AY663" s="355">
        <f t="shared" si="91"/>
        <v>4.1401273885350314</v>
      </c>
    </row>
    <row r="664" spans="2:51" x14ac:dyDescent="0.25">
      <c r="B664" s="16">
        <v>527</v>
      </c>
      <c r="C664" s="16">
        <v>39.75</v>
      </c>
      <c r="D664" s="16">
        <v>85.47</v>
      </c>
      <c r="E664" s="16">
        <v>23.68</v>
      </c>
      <c r="F664" s="16">
        <v>34.71</v>
      </c>
      <c r="G664" s="2">
        <v>0.68</v>
      </c>
      <c r="H664" s="16">
        <v>0.68</v>
      </c>
      <c r="I664" s="16"/>
      <c r="J664" s="16">
        <f t="shared" si="94"/>
        <v>0</v>
      </c>
      <c r="K664" s="16"/>
      <c r="L664" s="355">
        <f t="shared" si="95"/>
        <v>7.5414012738853495</v>
      </c>
      <c r="O664" s="11">
        <v>535</v>
      </c>
      <c r="P664" s="11">
        <v>9.09</v>
      </c>
      <c r="Q664" s="11">
        <v>65.92</v>
      </c>
      <c r="R664" s="11">
        <v>11.57</v>
      </c>
      <c r="S664" s="11">
        <v>31.37</v>
      </c>
      <c r="T664" s="346">
        <v>0.37</v>
      </c>
      <c r="U664" s="11">
        <v>0.37</v>
      </c>
      <c r="W664" s="16">
        <f t="shared" si="88"/>
        <v>0</v>
      </c>
      <c r="X664" s="16"/>
      <c r="Y664" s="355">
        <f t="shared" si="89"/>
        <v>3.6847133757961781</v>
      </c>
      <c r="AB664" s="11">
        <v>392</v>
      </c>
      <c r="AC664" s="11">
        <v>38.840000000000003</v>
      </c>
      <c r="AD664" s="11">
        <v>69.510000000000005</v>
      </c>
      <c r="AE664" s="11">
        <v>28.85</v>
      </c>
      <c r="AF664" s="11">
        <v>36.119999999999997</v>
      </c>
      <c r="AG664" s="346">
        <v>0.75</v>
      </c>
      <c r="AH664" s="11">
        <v>0.8</v>
      </c>
      <c r="AJ664" s="16">
        <f t="shared" si="92"/>
        <v>5.0000000000000044E-2</v>
      </c>
      <c r="AK664" s="16"/>
      <c r="AL664" s="355">
        <f t="shared" si="93"/>
        <v>9.1878980891719753</v>
      </c>
      <c r="AO664" s="11">
        <v>249</v>
      </c>
      <c r="AP664" s="11">
        <v>9.27</v>
      </c>
      <c r="AQ664" s="11">
        <v>31.05</v>
      </c>
      <c r="AR664" s="11">
        <v>13.08</v>
      </c>
      <c r="AS664" s="11">
        <v>22.08</v>
      </c>
      <c r="AT664" s="346">
        <v>0.55000000000000004</v>
      </c>
      <c r="AU664" s="11">
        <v>0.59</v>
      </c>
      <c r="AV664" s="11"/>
      <c r="AW664" s="16">
        <f t="shared" si="90"/>
        <v>3.9999999999999925E-2</v>
      </c>
      <c r="AX664" s="16"/>
      <c r="AY664" s="355">
        <f t="shared" si="91"/>
        <v>4.1656050955414008</v>
      </c>
    </row>
    <row r="665" spans="2:51" x14ac:dyDescent="0.25">
      <c r="B665" s="16">
        <v>574</v>
      </c>
      <c r="C665" s="16">
        <v>38.54</v>
      </c>
      <c r="D665" s="16">
        <v>77.819999999999993</v>
      </c>
      <c r="E665" s="16">
        <v>23.71</v>
      </c>
      <c r="F665" s="16">
        <v>33.24</v>
      </c>
      <c r="G665" s="2">
        <v>0.7</v>
      </c>
      <c r="H665" s="16">
        <v>0.71</v>
      </c>
      <c r="I665" s="16"/>
      <c r="J665" s="16">
        <f t="shared" si="94"/>
        <v>1.0000000000000009E-2</v>
      </c>
      <c r="K665" s="16"/>
      <c r="L665" s="355">
        <f t="shared" si="95"/>
        <v>7.5509554140127388</v>
      </c>
      <c r="O665" s="11">
        <v>598</v>
      </c>
      <c r="P665" s="11">
        <v>9.15</v>
      </c>
      <c r="Q665" s="11">
        <v>36.47</v>
      </c>
      <c r="R665" s="11">
        <v>11.57</v>
      </c>
      <c r="S665" s="11">
        <v>22.73</v>
      </c>
      <c r="T665" s="346">
        <v>0.5</v>
      </c>
      <c r="U665" s="11">
        <v>0.51</v>
      </c>
      <c r="W665" s="16">
        <f t="shared" si="88"/>
        <v>1.0000000000000009E-2</v>
      </c>
      <c r="X665" s="16"/>
      <c r="Y665" s="355">
        <f t="shared" si="89"/>
        <v>3.6847133757961781</v>
      </c>
      <c r="AB665" s="11">
        <v>209</v>
      </c>
      <c r="AC665" s="11">
        <v>48.79</v>
      </c>
      <c r="AD665" s="11">
        <v>84.02</v>
      </c>
      <c r="AE665" s="11">
        <v>28.87</v>
      </c>
      <c r="AF665" s="11">
        <v>37.97</v>
      </c>
      <c r="AG665" s="346">
        <v>0.76</v>
      </c>
      <c r="AH665" s="11">
        <v>0.76</v>
      </c>
      <c r="AJ665" s="16">
        <f t="shared" si="92"/>
        <v>0</v>
      </c>
      <c r="AK665" s="16"/>
      <c r="AL665" s="355">
        <f t="shared" si="93"/>
        <v>9.1942675159235669</v>
      </c>
      <c r="AO665" s="11">
        <v>400</v>
      </c>
      <c r="AP665" s="11">
        <v>11.75</v>
      </c>
      <c r="AQ665" s="11">
        <v>42.7</v>
      </c>
      <c r="AR665" s="11">
        <v>13.15</v>
      </c>
      <c r="AS665" s="11">
        <v>24.92</v>
      </c>
      <c r="AT665" s="346">
        <v>0.52</v>
      </c>
      <c r="AU665" s="11">
        <v>0.53</v>
      </c>
      <c r="AV665" s="11"/>
      <c r="AW665" s="16">
        <f t="shared" si="90"/>
        <v>1.0000000000000009E-2</v>
      </c>
      <c r="AX665" s="16"/>
      <c r="AY665" s="355">
        <f t="shared" si="91"/>
        <v>4.1878980891719744</v>
      </c>
    </row>
    <row r="666" spans="2:51" x14ac:dyDescent="0.25">
      <c r="B666" s="16">
        <v>480</v>
      </c>
      <c r="C666" s="16">
        <v>37.68</v>
      </c>
      <c r="D666" s="16">
        <v>86.83</v>
      </c>
      <c r="E666" s="16">
        <v>23.89</v>
      </c>
      <c r="F666" s="16">
        <v>35.36</v>
      </c>
      <c r="G666" s="2">
        <v>0.66</v>
      </c>
      <c r="H666" s="16">
        <v>0.68</v>
      </c>
      <c r="I666" s="16"/>
      <c r="J666" s="16">
        <f t="shared" si="94"/>
        <v>2.0000000000000018E-2</v>
      </c>
      <c r="K666" s="16"/>
      <c r="L666" s="355">
        <f t="shared" si="95"/>
        <v>7.6082802547770703</v>
      </c>
      <c r="O666" s="11">
        <v>253</v>
      </c>
      <c r="P666" s="11">
        <v>8.1300000000000008</v>
      </c>
      <c r="Q666" s="11">
        <v>32.520000000000003</v>
      </c>
      <c r="R666" s="11">
        <v>11.58</v>
      </c>
      <c r="S666" s="11">
        <v>21.86</v>
      </c>
      <c r="T666" s="346">
        <v>0.5</v>
      </c>
      <c r="U666" s="11">
        <v>0.53</v>
      </c>
      <c r="W666" s="16">
        <f t="shared" si="88"/>
        <v>3.0000000000000027E-2</v>
      </c>
      <c r="X666" s="16"/>
      <c r="Y666" s="355">
        <f t="shared" si="89"/>
        <v>3.6878980891719744</v>
      </c>
      <c r="AB666" s="11">
        <v>208</v>
      </c>
      <c r="AC666" s="11">
        <v>41.39</v>
      </c>
      <c r="AD666" s="11">
        <v>78.069999999999993</v>
      </c>
      <c r="AE666" s="11">
        <v>28.93</v>
      </c>
      <c r="AF666" s="11">
        <v>39.03</v>
      </c>
      <c r="AG666" s="346">
        <v>0.73</v>
      </c>
      <c r="AH666" s="11">
        <v>0.74</v>
      </c>
      <c r="AJ666" s="16">
        <f t="shared" si="92"/>
        <v>1.0000000000000009E-2</v>
      </c>
      <c r="AK666" s="16"/>
      <c r="AL666" s="355">
        <f t="shared" si="93"/>
        <v>9.2133757961783438</v>
      </c>
      <c r="AO666" s="11">
        <v>227</v>
      </c>
      <c r="AP666" s="11">
        <v>10.119999999999999</v>
      </c>
      <c r="AQ666" s="11">
        <v>28.86</v>
      </c>
      <c r="AR666" s="11">
        <v>13.3</v>
      </c>
      <c r="AS666" s="11">
        <v>21.65</v>
      </c>
      <c r="AT666" s="346">
        <v>0.59</v>
      </c>
      <c r="AU666" s="11">
        <v>0.61</v>
      </c>
      <c r="AV666" s="11"/>
      <c r="AW666" s="16">
        <f t="shared" si="90"/>
        <v>2.0000000000000018E-2</v>
      </c>
      <c r="AX666" s="16"/>
      <c r="AY666" s="355">
        <f t="shared" si="91"/>
        <v>4.2356687898089174</v>
      </c>
    </row>
    <row r="667" spans="2:51" x14ac:dyDescent="0.25">
      <c r="B667" s="16">
        <v>93</v>
      </c>
      <c r="C667" s="16">
        <v>40.04</v>
      </c>
      <c r="D667" s="16">
        <v>82.67</v>
      </c>
      <c r="E667" s="16">
        <v>23.97</v>
      </c>
      <c r="F667" s="16">
        <v>34.409999999999997</v>
      </c>
      <c r="G667" s="2">
        <v>0.7</v>
      </c>
      <c r="H667" s="16">
        <v>0.7</v>
      </c>
      <c r="I667" s="16"/>
      <c r="J667" s="16">
        <f t="shared" si="94"/>
        <v>0</v>
      </c>
      <c r="K667" s="16"/>
      <c r="L667" s="355">
        <f t="shared" si="95"/>
        <v>7.6337579617834388</v>
      </c>
      <c r="O667" s="11">
        <v>196</v>
      </c>
      <c r="P667" s="11">
        <v>7.77</v>
      </c>
      <c r="Q667" s="11">
        <v>47.96</v>
      </c>
      <c r="R667" s="11">
        <v>11.59</v>
      </c>
      <c r="S667" s="11">
        <v>26.48</v>
      </c>
      <c r="T667" s="346">
        <v>0.4</v>
      </c>
      <c r="U667" s="11">
        <v>0.44</v>
      </c>
      <c r="W667" s="16">
        <f t="shared" si="88"/>
        <v>3.999999999999998E-2</v>
      </c>
      <c r="X667" s="16"/>
      <c r="Y667" s="355">
        <f t="shared" si="89"/>
        <v>3.6910828025477707</v>
      </c>
      <c r="AB667" s="11">
        <v>185</v>
      </c>
      <c r="AC667" s="11">
        <v>51.46</v>
      </c>
      <c r="AD667" s="11">
        <v>92.49</v>
      </c>
      <c r="AE667" s="11">
        <v>28.94</v>
      </c>
      <c r="AF667" s="11">
        <v>37.61</v>
      </c>
      <c r="AG667" s="346">
        <v>0.75</v>
      </c>
      <c r="AH667" s="11">
        <v>0.77</v>
      </c>
      <c r="AJ667" s="16">
        <f t="shared" si="92"/>
        <v>2.0000000000000018E-2</v>
      </c>
      <c r="AK667" s="16"/>
      <c r="AL667" s="355">
        <f t="shared" si="93"/>
        <v>9.2165605095541405</v>
      </c>
      <c r="AO667" s="11">
        <v>17</v>
      </c>
      <c r="AP667" s="11">
        <v>11.69</v>
      </c>
      <c r="AQ667" s="11">
        <v>23.35</v>
      </c>
      <c r="AR667" s="11">
        <v>13.47</v>
      </c>
      <c r="AS667" s="11">
        <v>19.16</v>
      </c>
      <c r="AT667" s="346">
        <v>0.71</v>
      </c>
      <c r="AU667" s="11">
        <v>0.7</v>
      </c>
      <c r="AV667" s="11"/>
      <c r="AW667" s="16">
        <f t="shared" si="90"/>
        <v>-1.0000000000000009E-2</v>
      </c>
      <c r="AX667" s="16"/>
      <c r="AY667" s="355">
        <f t="shared" si="91"/>
        <v>4.2898089171974521</v>
      </c>
    </row>
    <row r="668" spans="2:51" x14ac:dyDescent="0.25">
      <c r="B668" s="16">
        <v>531</v>
      </c>
      <c r="C668" s="16">
        <v>32.11</v>
      </c>
      <c r="D668" s="16">
        <v>81.72</v>
      </c>
      <c r="E668" s="16">
        <v>24.04</v>
      </c>
      <c r="F668" s="16">
        <v>35.22</v>
      </c>
      <c r="G668" s="2">
        <v>0.63</v>
      </c>
      <c r="H668" s="16">
        <v>0.68</v>
      </c>
      <c r="I668" s="16"/>
      <c r="J668" s="16">
        <f t="shared" si="94"/>
        <v>5.0000000000000044E-2</v>
      </c>
      <c r="K668" s="16"/>
      <c r="L668" s="355">
        <f t="shared" si="95"/>
        <v>7.6560509554140124</v>
      </c>
      <c r="O668" s="11">
        <v>395</v>
      </c>
      <c r="P668" s="11">
        <v>9.1199999999999992</v>
      </c>
      <c r="Q668" s="11">
        <v>53.02</v>
      </c>
      <c r="R668" s="11">
        <v>11.59</v>
      </c>
      <c r="S668" s="11">
        <v>27.93</v>
      </c>
      <c r="T668" s="346">
        <v>0.41</v>
      </c>
      <c r="U668" s="11">
        <v>0.42</v>
      </c>
      <c r="W668" s="16">
        <f t="shared" si="88"/>
        <v>1.0000000000000009E-2</v>
      </c>
      <c r="X668" s="16"/>
      <c r="Y668" s="355">
        <f t="shared" si="89"/>
        <v>3.6910828025477707</v>
      </c>
      <c r="AB668" s="11">
        <v>207</v>
      </c>
      <c r="AC668" s="11">
        <v>55.29</v>
      </c>
      <c r="AD668" s="11">
        <v>103.88</v>
      </c>
      <c r="AE668" s="11">
        <v>29.28</v>
      </c>
      <c r="AF668" s="11">
        <v>39.83</v>
      </c>
      <c r="AG668" s="346">
        <v>0.73</v>
      </c>
      <c r="AH668" s="11">
        <v>0.74</v>
      </c>
      <c r="AJ668" s="16">
        <f t="shared" si="92"/>
        <v>1.0000000000000009E-2</v>
      </c>
      <c r="AK668" s="16"/>
      <c r="AL668" s="355">
        <f t="shared" si="93"/>
        <v>9.3248407643312099</v>
      </c>
      <c r="AO668" s="11">
        <v>125</v>
      </c>
      <c r="AP668" s="11">
        <v>12.8</v>
      </c>
      <c r="AQ668" s="11">
        <v>31.61</v>
      </c>
      <c r="AR668" s="11">
        <v>13.54</v>
      </c>
      <c r="AS668" s="11">
        <v>21.2</v>
      </c>
      <c r="AT668" s="346">
        <v>0.64</v>
      </c>
      <c r="AU668" s="11">
        <v>0.64</v>
      </c>
      <c r="AV668" s="11"/>
      <c r="AW668" s="16">
        <f t="shared" si="90"/>
        <v>0</v>
      </c>
      <c r="AX668" s="16"/>
      <c r="AY668" s="355">
        <f t="shared" si="91"/>
        <v>4.3121019108280247</v>
      </c>
    </row>
    <row r="669" spans="2:51" x14ac:dyDescent="0.25">
      <c r="B669" s="16">
        <v>513</v>
      </c>
      <c r="C669" s="16">
        <v>40.54</v>
      </c>
      <c r="D669" s="16">
        <v>84.2</v>
      </c>
      <c r="E669" s="16">
        <v>24.05</v>
      </c>
      <c r="F669" s="16">
        <v>34.43</v>
      </c>
      <c r="G669" s="2">
        <v>0.69</v>
      </c>
      <c r="H669" s="16">
        <v>0.7</v>
      </c>
      <c r="I669" s="16"/>
      <c r="J669" s="16">
        <f t="shared" si="94"/>
        <v>1.0000000000000009E-2</v>
      </c>
      <c r="K669" s="16"/>
      <c r="L669" s="355">
        <f t="shared" si="95"/>
        <v>7.6592356687898091</v>
      </c>
      <c r="O669" s="11">
        <v>341</v>
      </c>
      <c r="P669" s="11">
        <v>9.66</v>
      </c>
      <c r="Q669" s="11">
        <v>67.180000000000007</v>
      </c>
      <c r="R669" s="11">
        <v>11.6</v>
      </c>
      <c r="S669" s="11">
        <v>31.8</v>
      </c>
      <c r="T669" s="346">
        <v>0.38</v>
      </c>
      <c r="U669" s="11">
        <v>0.36</v>
      </c>
      <c r="W669" s="16">
        <f t="shared" si="88"/>
        <v>-2.0000000000000018E-2</v>
      </c>
      <c r="X669" s="16"/>
      <c r="Y669" s="355">
        <f t="shared" si="89"/>
        <v>3.6942675159235665</v>
      </c>
      <c r="AB669" s="11">
        <v>266</v>
      </c>
      <c r="AC669" s="11">
        <v>50.82</v>
      </c>
      <c r="AD669" s="11">
        <v>116.33</v>
      </c>
      <c r="AE669" s="11">
        <v>29.43</v>
      </c>
      <c r="AF669" s="11">
        <v>43.98</v>
      </c>
      <c r="AG669" s="346">
        <v>0.66</v>
      </c>
      <c r="AH669" s="11">
        <v>0.67</v>
      </c>
      <c r="AJ669" s="16">
        <f t="shared" si="92"/>
        <v>1.0000000000000009E-2</v>
      </c>
      <c r="AK669" s="16"/>
      <c r="AL669" s="355">
        <f t="shared" si="93"/>
        <v>9.372611464968152</v>
      </c>
      <c r="AO669" s="11">
        <v>339</v>
      </c>
      <c r="AP669" s="11">
        <v>10.59</v>
      </c>
      <c r="AQ669" s="11">
        <v>44.84</v>
      </c>
      <c r="AR669" s="11">
        <v>13.57</v>
      </c>
      <c r="AS669" s="11">
        <v>26.43</v>
      </c>
      <c r="AT669" s="346">
        <v>0.49</v>
      </c>
      <c r="AU669" s="11">
        <v>0.51</v>
      </c>
      <c r="AV669" s="11"/>
      <c r="AW669" s="16">
        <f t="shared" si="90"/>
        <v>2.0000000000000018E-2</v>
      </c>
      <c r="AX669" s="16"/>
      <c r="AY669" s="355">
        <f t="shared" si="91"/>
        <v>4.3216560509554141</v>
      </c>
    </row>
    <row r="670" spans="2:51" x14ac:dyDescent="0.25">
      <c r="B670" s="16">
        <v>445</v>
      </c>
      <c r="C670" s="16">
        <v>38.61</v>
      </c>
      <c r="D670" s="16">
        <v>98.85</v>
      </c>
      <c r="E670" s="16">
        <v>24.08</v>
      </c>
      <c r="F670" s="16">
        <v>37.869999999999997</v>
      </c>
      <c r="G670" s="2">
        <v>0.62</v>
      </c>
      <c r="H670" s="16">
        <v>0.64</v>
      </c>
      <c r="I670" s="16"/>
      <c r="J670" s="16">
        <f t="shared" si="94"/>
        <v>2.0000000000000018E-2</v>
      </c>
      <c r="K670" s="16"/>
      <c r="L670" s="355">
        <f t="shared" si="95"/>
        <v>7.6687898089171966</v>
      </c>
      <c r="O670" s="11">
        <v>451</v>
      </c>
      <c r="P670" s="11">
        <v>9.69</v>
      </c>
      <c r="Q670" s="11">
        <v>50.42</v>
      </c>
      <c r="R670" s="11">
        <v>11.67</v>
      </c>
      <c r="S670" s="11">
        <v>27.2</v>
      </c>
      <c r="T670" s="346">
        <v>0.44</v>
      </c>
      <c r="U670" s="11">
        <v>0.43</v>
      </c>
      <c r="W670" s="16">
        <f t="shared" si="88"/>
        <v>-1.0000000000000009E-2</v>
      </c>
      <c r="X670" s="16"/>
      <c r="Y670" s="355">
        <f t="shared" si="89"/>
        <v>3.7165605095541401</v>
      </c>
      <c r="AB670" s="11">
        <v>80</v>
      </c>
      <c r="AC670" s="11">
        <v>44.67</v>
      </c>
      <c r="AD670" s="11">
        <v>129.76</v>
      </c>
      <c r="AE670" s="11">
        <v>29.7</v>
      </c>
      <c r="AF670" s="11">
        <v>54.24</v>
      </c>
      <c r="AG670" s="346">
        <v>0.59</v>
      </c>
      <c r="AH670" s="11">
        <v>0.55000000000000004</v>
      </c>
      <c r="AJ670" s="16">
        <f t="shared" si="92"/>
        <v>-3.9999999999999925E-2</v>
      </c>
      <c r="AK670" s="16"/>
      <c r="AL670" s="355">
        <f t="shared" si="93"/>
        <v>9.4585987261146496</v>
      </c>
      <c r="AO670" s="11">
        <v>314</v>
      </c>
      <c r="AP670" s="11">
        <v>9.91</v>
      </c>
      <c r="AQ670" s="11">
        <v>38.299999999999997</v>
      </c>
      <c r="AR670" s="11">
        <v>13.67</v>
      </c>
      <c r="AS670" s="11">
        <v>25.65</v>
      </c>
      <c r="AT670" s="346">
        <v>0.51</v>
      </c>
      <c r="AU670" s="11">
        <v>0.53</v>
      </c>
      <c r="AV670" s="11"/>
      <c r="AW670" s="16">
        <f t="shared" si="90"/>
        <v>2.0000000000000018E-2</v>
      </c>
      <c r="AX670" s="16"/>
      <c r="AY670" s="355">
        <f t="shared" si="91"/>
        <v>4.3535031847133752</v>
      </c>
    </row>
    <row r="671" spans="2:51" x14ac:dyDescent="0.25">
      <c r="B671" s="16">
        <v>481</v>
      </c>
      <c r="C671" s="16">
        <v>37.69</v>
      </c>
      <c r="D671" s="16">
        <v>85.21</v>
      </c>
      <c r="E671" s="16">
        <v>24.14</v>
      </c>
      <c r="F671" s="16">
        <v>35.58</v>
      </c>
      <c r="G671" s="2">
        <v>0.67</v>
      </c>
      <c r="H671" s="16">
        <v>0.68</v>
      </c>
      <c r="I671" s="16"/>
      <c r="J671" s="16">
        <f t="shared" si="94"/>
        <v>1.0000000000000009E-2</v>
      </c>
      <c r="K671" s="16"/>
      <c r="L671" s="355">
        <f t="shared" si="95"/>
        <v>7.6878980891719744</v>
      </c>
      <c r="O671" s="11">
        <v>160</v>
      </c>
      <c r="P671" s="11">
        <v>9.23</v>
      </c>
      <c r="Q671" s="11">
        <v>44.85</v>
      </c>
      <c r="R671" s="11">
        <v>11.74</v>
      </c>
      <c r="S671" s="11">
        <v>25.65</v>
      </c>
      <c r="T671" s="346">
        <v>0.45</v>
      </c>
      <c r="U671" s="11">
        <v>0.46</v>
      </c>
      <c r="W671" s="16">
        <f t="shared" si="88"/>
        <v>1.0000000000000009E-2</v>
      </c>
      <c r="X671" s="16"/>
      <c r="Y671" s="355">
        <f t="shared" si="89"/>
        <v>3.7388535031847132</v>
      </c>
      <c r="AB671" s="11">
        <v>391</v>
      </c>
      <c r="AC671" s="11">
        <v>57.6</v>
      </c>
      <c r="AD671" s="11">
        <v>96.9</v>
      </c>
      <c r="AE671" s="11">
        <v>30.06</v>
      </c>
      <c r="AF671" s="11">
        <v>38.97</v>
      </c>
      <c r="AG671" s="346">
        <v>0.77</v>
      </c>
      <c r="AH671" s="11">
        <v>0.77</v>
      </c>
      <c r="AJ671" s="16">
        <f t="shared" si="92"/>
        <v>0</v>
      </c>
      <c r="AK671" s="16"/>
      <c r="AL671" s="355">
        <f t="shared" si="93"/>
        <v>9.5732484076433106</v>
      </c>
      <c r="AO671" s="11">
        <v>109</v>
      </c>
      <c r="AP671" s="11">
        <v>11.34</v>
      </c>
      <c r="AQ671" s="11">
        <v>39.82</v>
      </c>
      <c r="AR671" s="11">
        <v>13.72</v>
      </c>
      <c r="AS671" s="11">
        <v>24.6</v>
      </c>
      <c r="AT671" s="346">
        <v>0.53</v>
      </c>
      <c r="AU671" s="11">
        <v>0.56000000000000005</v>
      </c>
      <c r="AV671" s="11"/>
      <c r="AW671" s="16">
        <f t="shared" si="90"/>
        <v>3.0000000000000027E-2</v>
      </c>
      <c r="AX671" s="16"/>
      <c r="AY671" s="355">
        <f t="shared" si="91"/>
        <v>4.369426751592357</v>
      </c>
    </row>
    <row r="672" spans="2:51" x14ac:dyDescent="0.25">
      <c r="B672" s="16">
        <v>112</v>
      </c>
      <c r="C672" s="16">
        <v>40.26</v>
      </c>
      <c r="D672" s="16">
        <v>99.46</v>
      </c>
      <c r="E672" s="16">
        <v>24.19</v>
      </c>
      <c r="F672" s="16">
        <v>37.729999999999997</v>
      </c>
      <c r="G672" s="2">
        <v>0.64</v>
      </c>
      <c r="H672" s="16">
        <v>0.64</v>
      </c>
      <c r="I672" s="16"/>
      <c r="J672" s="16">
        <f t="shared" si="94"/>
        <v>0</v>
      </c>
      <c r="K672" s="16"/>
      <c r="L672" s="355">
        <f t="shared" si="95"/>
        <v>7.7038216560509554</v>
      </c>
      <c r="O672" s="11">
        <v>411</v>
      </c>
      <c r="P672" s="11">
        <v>9.49</v>
      </c>
      <c r="Q672" s="11">
        <v>65.17</v>
      </c>
      <c r="R672" s="11">
        <v>11.85</v>
      </c>
      <c r="S672" s="11">
        <v>31.36</v>
      </c>
      <c r="T672" s="346">
        <v>0.38</v>
      </c>
      <c r="U672" s="11">
        <v>0.38</v>
      </c>
      <c r="W672" s="16">
        <f t="shared" si="88"/>
        <v>0</v>
      </c>
      <c r="X672" s="16"/>
      <c r="Y672" s="355">
        <f t="shared" si="89"/>
        <v>3.7738853503184711</v>
      </c>
      <c r="AB672" s="11">
        <v>303</v>
      </c>
      <c r="AC672" s="11">
        <v>55.61</v>
      </c>
      <c r="AD672" s="11">
        <v>105.38</v>
      </c>
      <c r="AE672" s="11">
        <v>30.24</v>
      </c>
      <c r="AF672" s="11">
        <v>40.74</v>
      </c>
      <c r="AG672" s="346">
        <v>0.73</v>
      </c>
      <c r="AH672" s="11">
        <v>0.74</v>
      </c>
      <c r="AJ672" s="16">
        <f t="shared" si="92"/>
        <v>1.0000000000000009E-2</v>
      </c>
      <c r="AK672" s="16"/>
      <c r="AL672" s="355">
        <f t="shared" si="93"/>
        <v>9.630573248407643</v>
      </c>
      <c r="AO672" s="11">
        <v>248</v>
      </c>
      <c r="AP672" s="11">
        <v>13.04</v>
      </c>
      <c r="AQ672" s="11">
        <v>34.619999999999997</v>
      </c>
      <c r="AR672" s="11">
        <v>13.9</v>
      </c>
      <c r="AS672" s="11">
        <v>22.61</v>
      </c>
      <c r="AT672" s="346">
        <v>0.61</v>
      </c>
      <c r="AU672" s="11">
        <v>0.61</v>
      </c>
      <c r="AV672" s="11"/>
      <c r="AW672" s="16">
        <f t="shared" si="90"/>
        <v>0</v>
      </c>
      <c r="AX672" s="16"/>
      <c r="AY672" s="355">
        <f t="shared" si="91"/>
        <v>4.4267515923566876</v>
      </c>
    </row>
    <row r="673" spans="2:51" x14ac:dyDescent="0.25">
      <c r="B673" s="16">
        <v>99</v>
      </c>
      <c r="C673" s="16">
        <v>38.159999999999997</v>
      </c>
      <c r="D673" s="16">
        <v>91.22</v>
      </c>
      <c r="E673" s="16">
        <v>24.21</v>
      </c>
      <c r="F673" s="16">
        <v>36.54</v>
      </c>
      <c r="G673" s="2">
        <v>0.65</v>
      </c>
      <c r="H673" s="16">
        <v>0.66</v>
      </c>
      <c r="I673" s="16"/>
      <c r="J673" s="16">
        <f t="shared" si="94"/>
        <v>1.0000000000000009E-2</v>
      </c>
      <c r="K673" s="16"/>
      <c r="L673" s="355">
        <f t="shared" si="95"/>
        <v>7.7101910828025479</v>
      </c>
      <c r="O673" s="11">
        <v>360</v>
      </c>
      <c r="P673" s="11">
        <v>7.8</v>
      </c>
      <c r="Q673" s="11">
        <v>45.69</v>
      </c>
      <c r="R673" s="11">
        <v>11.9</v>
      </c>
      <c r="S673" s="11">
        <v>27.05</v>
      </c>
      <c r="T673" s="346">
        <v>0.41</v>
      </c>
      <c r="U673" s="11">
        <v>0.44</v>
      </c>
      <c r="W673" s="16">
        <f t="shared" si="88"/>
        <v>3.0000000000000027E-2</v>
      </c>
      <c r="X673" s="16"/>
      <c r="Y673" s="355">
        <f t="shared" si="89"/>
        <v>3.7898089171974521</v>
      </c>
      <c r="AB673" s="11">
        <v>356</v>
      </c>
      <c r="AC673" s="11">
        <v>44.73</v>
      </c>
      <c r="AD673" s="11">
        <v>91.42</v>
      </c>
      <c r="AE673" s="11">
        <v>30.39</v>
      </c>
      <c r="AF673" s="11">
        <v>41.27</v>
      </c>
      <c r="AG673" s="346">
        <v>0.7</v>
      </c>
      <c r="AH673" s="11">
        <v>0.74</v>
      </c>
      <c r="AJ673" s="16">
        <f t="shared" si="92"/>
        <v>4.0000000000000036E-2</v>
      </c>
      <c r="AK673" s="16"/>
      <c r="AL673" s="355">
        <f t="shared" si="93"/>
        <v>9.6783439490445851</v>
      </c>
      <c r="AO673" s="11">
        <v>193</v>
      </c>
      <c r="AP673" s="11">
        <v>13.1</v>
      </c>
      <c r="AQ673" s="11">
        <v>46.74</v>
      </c>
      <c r="AR673" s="11">
        <v>14.07</v>
      </c>
      <c r="AS673" s="11">
        <v>26.19</v>
      </c>
      <c r="AT673" s="346">
        <v>0.53</v>
      </c>
      <c r="AU673" s="11">
        <v>0.54</v>
      </c>
      <c r="AV673" s="11"/>
      <c r="AW673" s="16">
        <f t="shared" si="90"/>
        <v>1.0000000000000009E-2</v>
      </c>
      <c r="AX673" s="16"/>
      <c r="AY673" s="355">
        <f t="shared" si="91"/>
        <v>4.4808917197452232</v>
      </c>
    </row>
    <row r="674" spans="2:51" x14ac:dyDescent="0.25">
      <c r="B674" s="16">
        <v>329</v>
      </c>
      <c r="C674" s="16">
        <v>28.76</v>
      </c>
      <c r="D674" s="16">
        <v>78.31</v>
      </c>
      <c r="E674" s="16">
        <v>24.26</v>
      </c>
      <c r="F674" s="16">
        <v>36.72</v>
      </c>
      <c r="G674" s="2">
        <v>0.61</v>
      </c>
      <c r="H674" s="16">
        <v>0.66</v>
      </c>
      <c r="I674" s="16"/>
      <c r="J674" s="16">
        <f t="shared" si="94"/>
        <v>5.0000000000000044E-2</v>
      </c>
      <c r="K674" s="16"/>
      <c r="L674" s="355">
        <f t="shared" si="95"/>
        <v>7.7261146496815289</v>
      </c>
      <c r="O674" s="11">
        <v>513</v>
      </c>
      <c r="P674" s="11">
        <v>9.1999999999999993</v>
      </c>
      <c r="Q674" s="11">
        <v>68.34</v>
      </c>
      <c r="R674" s="11">
        <v>11.9</v>
      </c>
      <c r="S674" s="11">
        <v>31.33</v>
      </c>
      <c r="T674" s="346">
        <v>0.37</v>
      </c>
      <c r="U674" s="11">
        <v>0.38</v>
      </c>
      <c r="W674" s="16">
        <f t="shared" si="88"/>
        <v>1.0000000000000009E-2</v>
      </c>
      <c r="X674" s="16"/>
      <c r="Y674" s="355">
        <f t="shared" si="89"/>
        <v>3.7898089171974521</v>
      </c>
      <c r="AB674" s="11">
        <v>203</v>
      </c>
      <c r="AC674" s="11">
        <v>52.32</v>
      </c>
      <c r="AD674" s="11">
        <v>87.13</v>
      </c>
      <c r="AE674" s="11">
        <v>30.69</v>
      </c>
      <c r="AF674" s="11">
        <v>37.869999999999997</v>
      </c>
      <c r="AG674" s="346">
        <v>0.77</v>
      </c>
      <c r="AH674" s="11">
        <v>0.81</v>
      </c>
      <c r="AJ674" s="16">
        <f t="shared" si="92"/>
        <v>4.0000000000000036E-2</v>
      </c>
      <c r="AK674" s="16"/>
      <c r="AL674" s="355">
        <f t="shared" si="93"/>
        <v>9.7738853503184711</v>
      </c>
      <c r="AO674" s="11">
        <v>173</v>
      </c>
      <c r="AP674" s="11">
        <v>12.71</v>
      </c>
      <c r="AQ674" s="11">
        <v>33.380000000000003</v>
      </c>
      <c r="AR674" s="11">
        <v>14.08</v>
      </c>
      <c r="AS674" s="11">
        <v>23.03</v>
      </c>
      <c r="AT674" s="346">
        <v>0.62</v>
      </c>
      <c r="AU674" s="11">
        <v>0.61</v>
      </c>
      <c r="AV674" s="11"/>
      <c r="AW674" s="16">
        <f t="shared" si="90"/>
        <v>-1.0000000000000009E-2</v>
      </c>
      <c r="AX674" s="16"/>
      <c r="AY674" s="355">
        <f t="shared" si="91"/>
        <v>4.484076433121019</v>
      </c>
    </row>
    <row r="675" spans="2:51" x14ac:dyDescent="0.25">
      <c r="B675" s="16">
        <v>474</v>
      </c>
      <c r="C675" s="16">
        <v>38.94</v>
      </c>
      <c r="D675" s="16">
        <v>92.08</v>
      </c>
      <c r="E675" s="16">
        <v>24.29</v>
      </c>
      <c r="F675" s="16">
        <v>36.479999999999997</v>
      </c>
      <c r="G675" s="2">
        <v>0.65</v>
      </c>
      <c r="H675" s="16">
        <v>0.67</v>
      </c>
      <c r="I675" s="16"/>
      <c r="J675" s="16">
        <f t="shared" si="94"/>
        <v>2.0000000000000018E-2</v>
      </c>
      <c r="K675" s="16"/>
      <c r="L675" s="355">
        <f t="shared" si="95"/>
        <v>7.7356687898089165</v>
      </c>
      <c r="O675" s="11">
        <v>94</v>
      </c>
      <c r="P675" s="11">
        <v>10.26</v>
      </c>
      <c r="Q675" s="11">
        <v>39.18</v>
      </c>
      <c r="R675" s="11">
        <v>11.97</v>
      </c>
      <c r="S675" s="11">
        <v>23.89</v>
      </c>
      <c r="T675" s="346">
        <v>0.51</v>
      </c>
      <c r="U675" s="11">
        <v>0.5</v>
      </c>
      <c r="W675" s="16">
        <f t="shared" si="88"/>
        <v>-1.0000000000000009E-2</v>
      </c>
      <c r="X675" s="16"/>
      <c r="Y675" s="355">
        <f t="shared" si="89"/>
        <v>3.8121019108280256</v>
      </c>
      <c r="AB675" s="11">
        <v>131</v>
      </c>
      <c r="AC675" s="11">
        <v>64.540000000000006</v>
      </c>
      <c r="AD675" s="11">
        <v>140.19999999999999</v>
      </c>
      <c r="AE675" s="11">
        <v>30.72</v>
      </c>
      <c r="AF675" s="11">
        <v>47.77</v>
      </c>
      <c r="AG675" s="346">
        <v>0.68</v>
      </c>
      <c r="AH675" s="11">
        <v>0.64</v>
      </c>
      <c r="AJ675" s="16">
        <f t="shared" si="92"/>
        <v>-4.0000000000000036E-2</v>
      </c>
      <c r="AK675" s="16"/>
      <c r="AL675" s="355">
        <f t="shared" si="93"/>
        <v>9.7834394904458595</v>
      </c>
      <c r="AO675" s="11">
        <v>223</v>
      </c>
      <c r="AP675" s="11">
        <v>11.91</v>
      </c>
      <c r="AQ675" s="11">
        <v>38.409999999999997</v>
      </c>
      <c r="AR675" s="11">
        <v>14.29</v>
      </c>
      <c r="AS675" s="11">
        <v>24.39</v>
      </c>
      <c r="AT675" s="346">
        <v>0.56000000000000005</v>
      </c>
      <c r="AU675" s="11">
        <v>0.59</v>
      </c>
      <c r="AV675" s="11"/>
      <c r="AW675" s="16">
        <f t="shared" si="90"/>
        <v>2.9999999999999916E-2</v>
      </c>
      <c r="AX675" s="16"/>
      <c r="AY675" s="355">
        <f t="shared" si="91"/>
        <v>4.5509554140127388</v>
      </c>
    </row>
    <row r="676" spans="2:51" x14ac:dyDescent="0.25">
      <c r="B676" s="16">
        <v>583</v>
      </c>
      <c r="C676" s="16">
        <v>35.880000000000003</v>
      </c>
      <c r="D676" s="16">
        <v>91.48</v>
      </c>
      <c r="E676" s="16">
        <v>24.3</v>
      </c>
      <c r="F676" s="16">
        <v>36.43</v>
      </c>
      <c r="G676" s="2">
        <v>0.63</v>
      </c>
      <c r="H676" s="16">
        <v>0.67</v>
      </c>
      <c r="I676" s="16"/>
      <c r="J676" s="16">
        <f t="shared" si="94"/>
        <v>4.0000000000000036E-2</v>
      </c>
      <c r="K676" s="16"/>
      <c r="L676" s="355">
        <f t="shared" si="95"/>
        <v>7.7388535031847132</v>
      </c>
      <c r="O676" s="11">
        <v>533</v>
      </c>
      <c r="P676" s="11">
        <v>9.43</v>
      </c>
      <c r="Q676" s="11">
        <v>40.409999999999997</v>
      </c>
      <c r="R676" s="11">
        <v>12.03</v>
      </c>
      <c r="S676" s="11">
        <v>24.45</v>
      </c>
      <c r="T676" s="346">
        <v>0.48</v>
      </c>
      <c r="U676" s="11">
        <v>0.49</v>
      </c>
      <c r="W676" s="16">
        <f t="shared" si="88"/>
        <v>1.0000000000000009E-2</v>
      </c>
      <c r="X676" s="16"/>
      <c r="Y676" s="355">
        <f t="shared" si="89"/>
        <v>3.831210191082802</v>
      </c>
      <c r="AB676" s="11">
        <v>161</v>
      </c>
      <c r="AC676" s="11">
        <v>56.11</v>
      </c>
      <c r="AD676" s="11">
        <v>116.14</v>
      </c>
      <c r="AE676" s="11">
        <v>30.77</v>
      </c>
      <c r="AF676" s="11">
        <v>44.08</v>
      </c>
      <c r="AG676" s="346">
        <v>0.7</v>
      </c>
      <c r="AH676" s="11">
        <v>0.7</v>
      </c>
      <c r="AJ676" s="16">
        <f t="shared" si="92"/>
        <v>0</v>
      </c>
      <c r="AK676" s="16"/>
      <c r="AL676" s="355">
        <f t="shared" si="93"/>
        <v>9.7993630573248396</v>
      </c>
      <c r="AO676" s="11">
        <v>160</v>
      </c>
      <c r="AP676" s="11">
        <v>13.46</v>
      </c>
      <c r="AQ676" s="11">
        <v>33.99</v>
      </c>
      <c r="AR676" s="11">
        <v>14.39</v>
      </c>
      <c r="AS676" s="11">
        <v>22.5</v>
      </c>
      <c r="AT676" s="346">
        <v>0.63</v>
      </c>
      <c r="AU676" s="11">
        <v>0.64</v>
      </c>
      <c r="AV676" s="11"/>
      <c r="AW676" s="16">
        <f t="shared" si="90"/>
        <v>1.0000000000000009E-2</v>
      </c>
      <c r="AX676" s="16"/>
      <c r="AY676" s="355">
        <f t="shared" si="91"/>
        <v>4.5828025477707008</v>
      </c>
    </row>
    <row r="677" spans="2:51" x14ac:dyDescent="0.25">
      <c r="B677" s="16">
        <v>201</v>
      </c>
      <c r="C677" s="16">
        <v>40.14</v>
      </c>
      <c r="D677" s="16">
        <v>94.73</v>
      </c>
      <c r="E677" s="16">
        <v>24.42</v>
      </c>
      <c r="F677" s="16">
        <v>37.15</v>
      </c>
      <c r="G677" s="2">
        <v>0.65</v>
      </c>
      <c r="H677" s="16">
        <v>0.66</v>
      </c>
      <c r="I677" s="16"/>
      <c r="J677" s="16">
        <f t="shared" si="94"/>
        <v>1.0000000000000009E-2</v>
      </c>
      <c r="K677" s="16"/>
      <c r="L677" s="355">
        <f t="shared" si="95"/>
        <v>7.7770700636942678</v>
      </c>
      <c r="O677" s="11">
        <v>171</v>
      </c>
      <c r="P677" s="11">
        <v>10.01</v>
      </c>
      <c r="Q677" s="11">
        <v>41.26</v>
      </c>
      <c r="R677" s="11">
        <v>12.07</v>
      </c>
      <c r="S677" s="11">
        <v>25.97</v>
      </c>
      <c r="T677" s="346">
        <v>0.49</v>
      </c>
      <c r="U677" s="11">
        <v>0.46</v>
      </c>
      <c r="W677" s="16">
        <f t="shared" ref="W677:W740" si="96">U677-T677</f>
        <v>-2.9999999999999971E-2</v>
      </c>
      <c r="X677" s="16"/>
      <c r="Y677" s="355">
        <f t="shared" ref="Y677:Y740" si="97">R677/3.14</f>
        <v>3.8439490445859872</v>
      </c>
      <c r="AB677" s="11">
        <v>101</v>
      </c>
      <c r="AC677" s="11">
        <v>49.77</v>
      </c>
      <c r="AD677" s="11">
        <v>120.49</v>
      </c>
      <c r="AE677" s="11">
        <v>31.64</v>
      </c>
      <c r="AF677" s="11">
        <v>46.65</v>
      </c>
      <c r="AG677" s="346">
        <v>0.64</v>
      </c>
      <c r="AH677" s="11">
        <v>0.68</v>
      </c>
      <c r="AJ677" s="16">
        <f t="shared" si="92"/>
        <v>4.0000000000000036E-2</v>
      </c>
      <c r="AK677" s="16"/>
      <c r="AL677" s="355">
        <f t="shared" si="93"/>
        <v>10.076433121019107</v>
      </c>
      <c r="AO677" s="11">
        <v>59</v>
      </c>
      <c r="AP677" s="11">
        <v>11.82</v>
      </c>
      <c r="AQ677" s="11">
        <v>25.02</v>
      </c>
      <c r="AR677" s="11">
        <v>14.51</v>
      </c>
      <c r="AS677" s="11">
        <v>20.14</v>
      </c>
      <c r="AT677" s="346">
        <v>0.69</v>
      </c>
      <c r="AU677" s="11">
        <v>0.72</v>
      </c>
      <c r="AV677" s="11"/>
      <c r="AW677" s="16">
        <f t="shared" si="90"/>
        <v>3.0000000000000027E-2</v>
      </c>
      <c r="AX677" s="16"/>
      <c r="AY677" s="355">
        <f t="shared" si="91"/>
        <v>4.6210191082802545</v>
      </c>
    </row>
    <row r="678" spans="2:51" x14ac:dyDescent="0.25">
      <c r="B678" s="16">
        <v>475</v>
      </c>
      <c r="C678" s="16">
        <v>42.04</v>
      </c>
      <c r="D678" s="16">
        <v>98.08</v>
      </c>
      <c r="E678" s="16">
        <v>24.46</v>
      </c>
      <c r="F678" s="16">
        <v>37.19</v>
      </c>
      <c r="G678" s="2">
        <v>0.65</v>
      </c>
      <c r="H678" s="16">
        <v>0.66</v>
      </c>
      <c r="I678" s="16"/>
      <c r="J678" s="16">
        <f t="shared" si="94"/>
        <v>1.0000000000000009E-2</v>
      </c>
      <c r="K678" s="16"/>
      <c r="L678" s="355">
        <f t="shared" si="95"/>
        <v>7.7898089171974521</v>
      </c>
      <c r="O678" s="11">
        <v>266</v>
      </c>
      <c r="P678" s="11">
        <v>10.58</v>
      </c>
      <c r="Q678" s="11">
        <v>38.32</v>
      </c>
      <c r="R678" s="11">
        <v>12.1</v>
      </c>
      <c r="S678" s="11">
        <v>23.08</v>
      </c>
      <c r="T678" s="346">
        <v>0.53</v>
      </c>
      <c r="U678" s="11">
        <v>0.52</v>
      </c>
      <c r="W678" s="16">
        <f t="shared" si="96"/>
        <v>-1.0000000000000009E-2</v>
      </c>
      <c r="X678" s="16"/>
      <c r="Y678" s="355">
        <f t="shared" si="97"/>
        <v>3.8535031847133756</v>
      </c>
      <c r="AB678" s="11">
        <v>233</v>
      </c>
      <c r="AC678" s="11">
        <v>60.52</v>
      </c>
      <c r="AD678" s="11">
        <v>97.34</v>
      </c>
      <c r="AE678" s="11">
        <v>32.65</v>
      </c>
      <c r="AF678" s="11">
        <v>39.61</v>
      </c>
      <c r="AG678" s="346">
        <v>0.79</v>
      </c>
      <c r="AH678" s="11">
        <v>0.82</v>
      </c>
      <c r="AJ678" s="16">
        <f t="shared" si="92"/>
        <v>2.9999999999999916E-2</v>
      </c>
      <c r="AK678" s="16"/>
      <c r="AL678" s="355">
        <f t="shared" si="93"/>
        <v>10.398089171974522</v>
      </c>
      <c r="AO678" s="11">
        <v>276</v>
      </c>
      <c r="AP678" s="11">
        <v>13.29</v>
      </c>
      <c r="AQ678" s="11">
        <v>34.840000000000003</v>
      </c>
      <c r="AR678" s="11">
        <v>14.56</v>
      </c>
      <c r="AS678" s="11">
        <v>22.5</v>
      </c>
      <c r="AT678" s="346">
        <v>0.62</v>
      </c>
      <c r="AU678" s="11">
        <v>0.65</v>
      </c>
      <c r="AV678" s="11"/>
      <c r="AW678" s="16">
        <f t="shared" ref="AW678:AW741" si="98">AU678-AT678</f>
        <v>3.0000000000000027E-2</v>
      </c>
      <c r="AX678" s="16"/>
      <c r="AY678" s="355">
        <f t="shared" ref="AY678:AY741" si="99">AR678/3.14</f>
        <v>4.6369426751592355</v>
      </c>
    </row>
    <row r="679" spans="2:51" x14ac:dyDescent="0.25">
      <c r="B679" s="16">
        <v>282</v>
      </c>
      <c r="C679" s="16">
        <v>34.520000000000003</v>
      </c>
      <c r="D679" s="16">
        <v>87.02</v>
      </c>
      <c r="E679" s="16">
        <v>24.47</v>
      </c>
      <c r="F679" s="16">
        <v>36.99</v>
      </c>
      <c r="G679" s="2">
        <v>0.63</v>
      </c>
      <c r="H679" s="16">
        <v>0.66</v>
      </c>
      <c r="I679" s="16"/>
      <c r="J679" s="16">
        <f t="shared" si="94"/>
        <v>3.0000000000000027E-2</v>
      </c>
      <c r="K679" s="16"/>
      <c r="L679" s="355">
        <f t="shared" si="95"/>
        <v>7.7929936305732479</v>
      </c>
      <c r="O679" s="11">
        <v>324</v>
      </c>
      <c r="P679" s="11">
        <v>9.39</v>
      </c>
      <c r="Q679" s="11">
        <v>37.22</v>
      </c>
      <c r="R679" s="11">
        <v>12.11</v>
      </c>
      <c r="S679" s="11">
        <v>23.78</v>
      </c>
      <c r="T679" s="346">
        <v>0.5</v>
      </c>
      <c r="U679" s="11">
        <v>0.51</v>
      </c>
      <c r="W679" s="16">
        <f t="shared" si="96"/>
        <v>1.0000000000000009E-2</v>
      </c>
      <c r="X679" s="16"/>
      <c r="Y679" s="355">
        <f t="shared" si="97"/>
        <v>3.8566878980891715</v>
      </c>
      <c r="AB679" s="11">
        <v>219</v>
      </c>
      <c r="AC679" s="11">
        <v>68.66</v>
      </c>
      <c r="AD679" s="11">
        <v>121.98</v>
      </c>
      <c r="AE679" s="11">
        <v>32.979999999999997</v>
      </c>
      <c r="AF679" s="11">
        <v>47.06</v>
      </c>
      <c r="AG679" s="346">
        <v>0.75</v>
      </c>
      <c r="AH679" s="11">
        <v>0.7</v>
      </c>
      <c r="AJ679" s="16">
        <f t="shared" si="92"/>
        <v>-5.0000000000000044E-2</v>
      </c>
      <c r="AK679" s="16"/>
      <c r="AL679" s="355">
        <f t="shared" si="93"/>
        <v>10.503184713375795</v>
      </c>
      <c r="AO679" s="11">
        <v>255</v>
      </c>
      <c r="AP679" s="11">
        <v>11.76</v>
      </c>
      <c r="AQ679" s="11">
        <v>30.84</v>
      </c>
      <c r="AR679" s="11">
        <v>14.86</v>
      </c>
      <c r="AS679" s="11">
        <v>22.02</v>
      </c>
      <c r="AT679" s="346">
        <v>0.62</v>
      </c>
      <c r="AU679" s="11">
        <v>0.67</v>
      </c>
      <c r="AV679" s="11"/>
      <c r="AW679" s="16">
        <f t="shared" si="98"/>
        <v>5.0000000000000044E-2</v>
      </c>
      <c r="AX679" s="16"/>
      <c r="AY679" s="355">
        <f t="shared" si="99"/>
        <v>4.7324840764331206</v>
      </c>
    </row>
    <row r="680" spans="2:51" x14ac:dyDescent="0.25">
      <c r="B680" s="16">
        <v>499</v>
      </c>
      <c r="C680" s="16">
        <v>37.1</v>
      </c>
      <c r="D680" s="16">
        <v>79.010000000000005</v>
      </c>
      <c r="E680" s="16">
        <v>24.59</v>
      </c>
      <c r="F680" s="16">
        <v>34.57</v>
      </c>
      <c r="G680" s="2">
        <v>0.69</v>
      </c>
      <c r="H680" s="16">
        <v>0.71</v>
      </c>
      <c r="I680" s="16"/>
      <c r="J680" s="16">
        <f t="shared" si="94"/>
        <v>2.0000000000000018E-2</v>
      </c>
      <c r="K680" s="16"/>
      <c r="L680" s="355">
        <f t="shared" si="95"/>
        <v>7.8312101910828025</v>
      </c>
      <c r="O680" s="11">
        <v>279</v>
      </c>
      <c r="P680" s="11">
        <v>9.33</v>
      </c>
      <c r="Q680" s="11">
        <v>48.67</v>
      </c>
      <c r="R680" s="11">
        <v>12.12</v>
      </c>
      <c r="S680" s="11">
        <v>26.49</v>
      </c>
      <c r="T680" s="346">
        <v>0.44</v>
      </c>
      <c r="U680" s="11">
        <v>0.46</v>
      </c>
      <c r="W680" s="16">
        <f t="shared" si="96"/>
        <v>2.0000000000000018E-2</v>
      </c>
      <c r="X680" s="16"/>
      <c r="Y680" s="355">
        <f t="shared" si="97"/>
        <v>3.8598726114649677</v>
      </c>
      <c r="AB680" s="11">
        <v>72</v>
      </c>
      <c r="AC680" s="11">
        <v>68.069999999999993</v>
      </c>
      <c r="AD680" s="11">
        <v>110.12</v>
      </c>
      <c r="AE680" s="11">
        <v>33.43</v>
      </c>
      <c r="AF680" s="11">
        <v>42.83</v>
      </c>
      <c r="AG680" s="346">
        <v>0.79</v>
      </c>
      <c r="AH680" s="11">
        <v>0.78</v>
      </c>
      <c r="AJ680" s="16">
        <f t="shared" si="92"/>
        <v>-1.0000000000000009E-2</v>
      </c>
      <c r="AK680" s="16"/>
      <c r="AL680" s="355">
        <f t="shared" si="93"/>
        <v>10.646496815286623</v>
      </c>
      <c r="AO680" s="11">
        <v>113</v>
      </c>
      <c r="AP680" s="11">
        <v>13.31</v>
      </c>
      <c r="AQ680" s="11">
        <v>51.39</v>
      </c>
      <c r="AR680" s="11">
        <v>15.03</v>
      </c>
      <c r="AS680" s="11">
        <v>28.29</v>
      </c>
      <c r="AT680" s="346">
        <v>0.51</v>
      </c>
      <c r="AU680" s="11">
        <v>0.53</v>
      </c>
      <c r="AV680" s="11"/>
      <c r="AW680" s="16">
        <f t="shared" si="98"/>
        <v>2.0000000000000018E-2</v>
      </c>
      <c r="AX680" s="16"/>
      <c r="AY680" s="355">
        <f t="shared" si="99"/>
        <v>4.7866242038216553</v>
      </c>
    </row>
    <row r="681" spans="2:51" x14ac:dyDescent="0.25">
      <c r="B681" s="16">
        <v>49</v>
      </c>
      <c r="C681" s="21">
        <v>40.873881747722628</v>
      </c>
      <c r="D681" s="21">
        <v>118.58023716035575</v>
      </c>
      <c r="E681" s="21">
        <v>24.625724625724626</v>
      </c>
      <c r="F681" s="21">
        <v>42.716342716342716</v>
      </c>
      <c r="G681" s="2">
        <v>0.59</v>
      </c>
      <c r="H681" s="16">
        <v>0.57999999999999996</v>
      </c>
      <c r="I681" s="16"/>
      <c r="J681" s="16">
        <f t="shared" si="94"/>
        <v>-1.0000000000000009E-2</v>
      </c>
      <c r="K681" s="16"/>
      <c r="L681" s="355">
        <f t="shared" si="95"/>
        <v>7.8425874604218553</v>
      </c>
      <c r="O681" s="11">
        <v>618</v>
      </c>
      <c r="P681" s="11">
        <v>8.64</v>
      </c>
      <c r="Q681" s="11">
        <v>40.56</v>
      </c>
      <c r="R681" s="11">
        <v>12.12</v>
      </c>
      <c r="S681" s="11">
        <v>24.64</v>
      </c>
      <c r="T681" s="346">
        <v>0.46</v>
      </c>
      <c r="U681" s="11">
        <v>0.49</v>
      </c>
      <c r="W681" s="16">
        <f t="shared" si="96"/>
        <v>2.9999999999999971E-2</v>
      </c>
      <c r="X681" s="16"/>
      <c r="Y681" s="355">
        <f t="shared" si="97"/>
        <v>3.8598726114649677</v>
      </c>
      <c r="AB681" s="11">
        <v>305</v>
      </c>
      <c r="AC681" s="11">
        <v>70.06</v>
      </c>
      <c r="AD681" s="11">
        <v>105.8</v>
      </c>
      <c r="AE681" s="11">
        <v>33.6</v>
      </c>
      <c r="AF681" s="11">
        <v>41.34</v>
      </c>
      <c r="AG681" s="346">
        <v>0.81</v>
      </c>
      <c r="AH681" s="11">
        <v>0.81</v>
      </c>
      <c r="AJ681" s="16">
        <f t="shared" si="92"/>
        <v>0</v>
      </c>
      <c r="AK681" s="16"/>
      <c r="AL681" s="355">
        <f t="shared" si="93"/>
        <v>10.700636942675159</v>
      </c>
      <c r="AO681" s="11">
        <v>136</v>
      </c>
      <c r="AP681" s="11">
        <v>13.38</v>
      </c>
      <c r="AQ681" s="11">
        <v>30.33</v>
      </c>
      <c r="AR681" s="11">
        <v>15.13</v>
      </c>
      <c r="AS681" s="11">
        <v>21.75</v>
      </c>
      <c r="AT681" s="346">
        <v>0.66</v>
      </c>
      <c r="AU681" s="11">
        <v>0.7</v>
      </c>
      <c r="AV681" s="11"/>
      <c r="AW681" s="16">
        <f t="shared" si="98"/>
        <v>3.9999999999999925E-2</v>
      </c>
      <c r="AX681" s="16"/>
      <c r="AY681" s="355">
        <f t="shared" si="99"/>
        <v>4.8184713375796182</v>
      </c>
    </row>
    <row r="682" spans="2:51" x14ac:dyDescent="0.25">
      <c r="B682" s="16">
        <v>261</v>
      </c>
      <c r="C682" s="16">
        <v>38.44</v>
      </c>
      <c r="D682" s="16">
        <v>108.5</v>
      </c>
      <c r="E682" s="16">
        <v>24.64</v>
      </c>
      <c r="F682" s="16">
        <v>41.1</v>
      </c>
      <c r="G682" s="2">
        <v>0.6</v>
      </c>
      <c r="H682" s="16">
        <v>0.6</v>
      </c>
      <c r="I682" s="16"/>
      <c r="J682" s="16">
        <f t="shared" si="94"/>
        <v>0</v>
      </c>
      <c r="K682" s="16"/>
      <c r="L682" s="355">
        <f t="shared" si="95"/>
        <v>7.8471337579617835</v>
      </c>
      <c r="O682" s="11">
        <v>284</v>
      </c>
      <c r="P682" s="11">
        <v>9.76</v>
      </c>
      <c r="Q682" s="11">
        <v>46.96</v>
      </c>
      <c r="R682" s="11">
        <v>12.15</v>
      </c>
      <c r="S682" s="11">
        <v>25.57</v>
      </c>
      <c r="T682" s="346">
        <v>0.46</v>
      </c>
      <c r="U682" s="11">
        <v>0.48</v>
      </c>
      <c r="W682" s="16">
        <f t="shared" si="96"/>
        <v>1.9999999999999962E-2</v>
      </c>
      <c r="X682" s="16"/>
      <c r="Y682" s="355">
        <f t="shared" si="97"/>
        <v>3.8694267515923566</v>
      </c>
      <c r="AB682" s="11">
        <v>316</v>
      </c>
      <c r="AC682" s="11">
        <v>77.14</v>
      </c>
      <c r="AD682" s="11">
        <v>120.53</v>
      </c>
      <c r="AE682" s="11">
        <v>33.6</v>
      </c>
      <c r="AF682" s="11">
        <v>42.03</v>
      </c>
      <c r="AG682" s="346">
        <v>0.8</v>
      </c>
      <c r="AH682" s="11">
        <v>0.8</v>
      </c>
      <c r="AJ682" s="16">
        <f t="shared" si="92"/>
        <v>0</v>
      </c>
      <c r="AK682" s="16"/>
      <c r="AL682" s="355">
        <f t="shared" si="93"/>
        <v>10.700636942675159</v>
      </c>
      <c r="AO682" s="11">
        <v>65</v>
      </c>
      <c r="AP682" s="11">
        <v>11.53</v>
      </c>
      <c r="AQ682" s="11">
        <v>36.64</v>
      </c>
      <c r="AR682" s="11">
        <v>15.4</v>
      </c>
      <c r="AS682" s="11">
        <v>25.92</v>
      </c>
      <c r="AT682" s="346">
        <v>0.56000000000000005</v>
      </c>
      <c r="AU682" s="11">
        <v>0.59</v>
      </c>
      <c r="AV682" s="11"/>
      <c r="AW682" s="16">
        <f t="shared" si="98"/>
        <v>2.9999999999999916E-2</v>
      </c>
      <c r="AX682" s="16"/>
      <c r="AY682" s="355">
        <f t="shared" si="99"/>
        <v>4.9044585987261149</v>
      </c>
    </row>
    <row r="683" spans="2:51" x14ac:dyDescent="0.25">
      <c r="B683" s="16">
        <v>145</v>
      </c>
      <c r="C683" s="16">
        <v>29.96</v>
      </c>
      <c r="D683" s="16">
        <v>88.38</v>
      </c>
      <c r="E683" s="16">
        <v>24.69</v>
      </c>
      <c r="F683" s="16">
        <v>38.32</v>
      </c>
      <c r="G683" s="2">
        <v>0.59</v>
      </c>
      <c r="H683" s="16">
        <v>0.64</v>
      </c>
      <c r="I683" s="16"/>
      <c r="J683" s="16">
        <f t="shared" si="94"/>
        <v>5.0000000000000044E-2</v>
      </c>
      <c r="K683" s="16"/>
      <c r="L683" s="355">
        <f t="shared" si="95"/>
        <v>7.8630573248407645</v>
      </c>
      <c r="O683" s="11">
        <v>445</v>
      </c>
      <c r="P683" s="11">
        <v>9.4700000000000006</v>
      </c>
      <c r="Q683" s="11">
        <v>45.47</v>
      </c>
      <c r="R683" s="11">
        <v>12.16</v>
      </c>
      <c r="S683" s="11">
        <v>26.31</v>
      </c>
      <c r="T683" s="346">
        <v>0.46</v>
      </c>
      <c r="U683" s="11">
        <v>0.46</v>
      </c>
      <c r="W683" s="16">
        <f t="shared" si="96"/>
        <v>0</v>
      </c>
      <c r="X683" s="16"/>
      <c r="Y683" s="355">
        <f t="shared" si="97"/>
        <v>3.8726114649681529</v>
      </c>
      <c r="AB683" s="11">
        <v>216</v>
      </c>
      <c r="AC683" s="11">
        <v>74.75</v>
      </c>
      <c r="AD683" s="11">
        <v>111.21</v>
      </c>
      <c r="AE683" s="11">
        <v>35.520000000000003</v>
      </c>
      <c r="AF683" s="11">
        <v>42.72</v>
      </c>
      <c r="AG683" s="346">
        <v>0.82</v>
      </c>
      <c r="AH683" s="11">
        <v>0.83</v>
      </c>
      <c r="AJ683" s="16">
        <f t="shared" si="92"/>
        <v>1.0000000000000009E-2</v>
      </c>
      <c r="AK683" s="16"/>
      <c r="AL683" s="355">
        <f t="shared" si="93"/>
        <v>11.312101910828027</v>
      </c>
      <c r="AO683" s="11">
        <v>301</v>
      </c>
      <c r="AP683" s="11">
        <v>15.05</v>
      </c>
      <c r="AQ683" s="11">
        <v>35.14</v>
      </c>
      <c r="AR683" s="11">
        <v>15.41</v>
      </c>
      <c r="AS683" s="11">
        <v>24.13</v>
      </c>
      <c r="AT683" s="346">
        <v>0.65</v>
      </c>
      <c r="AU683" s="11">
        <v>0.64</v>
      </c>
      <c r="AV683" s="11"/>
      <c r="AW683" s="16">
        <f t="shared" si="98"/>
        <v>-1.0000000000000009E-2</v>
      </c>
      <c r="AX683" s="16"/>
      <c r="AY683" s="355">
        <f t="shared" si="99"/>
        <v>4.9076433121019107</v>
      </c>
    </row>
    <row r="684" spans="2:51" x14ac:dyDescent="0.25">
      <c r="B684" s="16">
        <v>465</v>
      </c>
      <c r="C684" s="16">
        <v>42.43</v>
      </c>
      <c r="D684" s="16">
        <v>96.51</v>
      </c>
      <c r="E684" s="16">
        <v>24.73</v>
      </c>
      <c r="F684" s="16">
        <v>37.11</v>
      </c>
      <c r="G684" s="2">
        <v>0.66</v>
      </c>
      <c r="H684" s="16">
        <v>0.67</v>
      </c>
      <c r="I684" s="16"/>
      <c r="J684" s="16">
        <f t="shared" si="94"/>
        <v>1.0000000000000009E-2</v>
      </c>
      <c r="K684" s="16"/>
      <c r="L684" s="355">
        <f t="shared" si="95"/>
        <v>7.8757961783439487</v>
      </c>
      <c r="O684" s="11">
        <v>524</v>
      </c>
      <c r="P684" s="11">
        <v>10.08</v>
      </c>
      <c r="Q684" s="11">
        <v>38.950000000000003</v>
      </c>
      <c r="R684" s="11">
        <v>12.25</v>
      </c>
      <c r="S684" s="11">
        <v>23.42</v>
      </c>
      <c r="T684" s="346">
        <v>0.51</v>
      </c>
      <c r="U684" s="11">
        <v>0.52</v>
      </c>
      <c r="W684" s="16">
        <f t="shared" si="96"/>
        <v>1.0000000000000009E-2</v>
      </c>
      <c r="X684" s="16"/>
      <c r="Y684" s="355">
        <f t="shared" si="97"/>
        <v>3.9012738853503182</v>
      </c>
      <c r="AO684" s="11">
        <v>368</v>
      </c>
      <c r="AP684" s="11">
        <v>12.45</v>
      </c>
      <c r="AQ684" s="11">
        <v>37.68</v>
      </c>
      <c r="AR684" s="11">
        <v>15.41</v>
      </c>
      <c r="AS684" s="11">
        <v>24.88</v>
      </c>
      <c r="AT684" s="346">
        <v>0.56999999999999995</v>
      </c>
      <c r="AU684" s="11">
        <v>0.62</v>
      </c>
      <c r="AV684" s="11"/>
      <c r="AW684" s="16">
        <f t="shared" si="98"/>
        <v>5.0000000000000044E-2</v>
      </c>
      <c r="AX684" s="16"/>
      <c r="AY684" s="355">
        <f t="shared" si="99"/>
        <v>4.9076433121019107</v>
      </c>
    </row>
    <row r="685" spans="2:51" x14ac:dyDescent="0.25">
      <c r="B685" s="16">
        <v>423</v>
      </c>
      <c r="C685" s="16">
        <v>35.33</v>
      </c>
      <c r="D685" s="16">
        <v>96.56</v>
      </c>
      <c r="E685" s="16">
        <v>24.76</v>
      </c>
      <c r="F685" s="16">
        <v>38.229999999999997</v>
      </c>
      <c r="G685" s="2">
        <v>0.6</v>
      </c>
      <c r="H685" s="16">
        <v>0.65</v>
      </c>
      <c r="I685" s="16"/>
      <c r="J685" s="16">
        <f t="shared" si="94"/>
        <v>5.0000000000000044E-2</v>
      </c>
      <c r="K685" s="16"/>
      <c r="L685" s="355">
        <f t="shared" si="95"/>
        <v>7.885350318471338</v>
      </c>
      <c r="O685" s="11">
        <v>597</v>
      </c>
      <c r="P685" s="11">
        <v>10.77</v>
      </c>
      <c r="Q685" s="11">
        <v>36.07</v>
      </c>
      <c r="R685" s="11">
        <v>12.33</v>
      </c>
      <c r="S685" s="11">
        <v>22.46</v>
      </c>
      <c r="T685" s="346">
        <v>0.55000000000000004</v>
      </c>
      <c r="U685" s="11">
        <v>0.55000000000000004</v>
      </c>
      <c r="W685" s="16">
        <f t="shared" si="96"/>
        <v>0</v>
      </c>
      <c r="X685" s="16"/>
      <c r="Y685" s="355">
        <f t="shared" si="97"/>
        <v>3.9267515923566876</v>
      </c>
      <c r="AA685" s="186" t="s">
        <v>20</v>
      </c>
      <c r="AB685" s="11" t="s">
        <v>3</v>
      </c>
      <c r="AC685" s="11" t="s">
        <v>4</v>
      </c>
      <c r="AD685" s="11" t="s">
        <v>5</v>
      </c>
      <c r="AE685" s="11" t="s">
        <v>6</v>
      </c>
      <c r="AF685" s="11" t="s">
        <v>7</v>
      </c>
      <c r="AG685" s="346" t="s">
        <v>8</v>
      </c>
      <c r="AH685" s="11" t="s">
        <v>9</v>
      </c>
      <c r="AJ685" s="16" t="s">
        <v>245</v>
      </c>
      <c r="AK685" s="16"/>
      <c r="AL685" s="2" t="s">
        <v>167</v>
      </c>
      <c r="AO685" s="11">
        <v>209</v>
      </c>
      <c r="AP685" s="11">
        <v>16.53</v>
      </c>
      <c r="AQ685" s="11">
        <v>43.34</v>
      </c>
      <c r="AR685" s="11">
        <v>15.56</v>
      </c>
      <c r="AS685" s="11">
        <v>26.06</v>
      </c>
      <c r="AT685" s="346">
        <v>0.62</v>
      </c>
      <c r="AU685" s="11">
        <v>0.6</v>
      </c>
      <c r="AV685" s="11"/>
      <c r="AW685" s="16">
        <f t="shared" si="98"/>
        <v>-2.0000000000000018E-2</v>
      </c>
      <c r="AX685" s="16"/>
      <c r="AY685" s="355">
        <f t="shared" si="99"/>
        <v>4.9554140127388537</v>
      </c>
    </row>
    <row r="686" spans="2:51" x14ac:dyDescent="0.25">
      <c r="B686" s="16">
        <v>491</v>
      </c>
      <c r="C686" s="16">
        <v>39.99</v>
      </c>
      <c r="D686" s="16">
        <v>99.16</v>
      </c>
      <c r="E686" s="16">
        <v>24.77</v>
      </c>
      <c r="F686" s="16">
        <v>38.25</v>
      </c>
      <c r="G686" s="2">
        <v>0.64</v>
      </c>
      <c r="H686" s="16">
        <v>0.65</v>
      </c>
      <c r="I686" s="16"/>
      <c r="J686" s="16">
        <f t="shared" si="94"/>
        <v>1.0000000000000009E-2</v>
      </c>
      <c r="K686" s="16"/>
      <c r="L686" s="355">
        <f t="shared" si="95"/>
        <v>7.888535031847133</v>
      </c>
      <c r="O686" s="11">
        <v>88</v>
      </c>
      <c r="P686" s="11">
        <v>9.7799999999999994</v>
      </c>
      <c r="Q686" s="11">
        <v>67.31</v>
      </c>
      <c r="R686" s="11">
        <v>12.37</v>
      </c>
      <c r="S686" s="11">
        <v>32.200000000000003</v>
      </c>
      <c r="T686" s="346">
        <v>0.38</v>
      </c>
      <c r="U686" s="11">
        <v>0.38</v>
      </c>
      <c r="W686" s="16">
        <f t="shared" si="96"/>
        <v>0</v>
      </c>
      <c r="X686" s="16"/>
      <c r="Y686" s="355">
        <f t="shared" si="97"/>
        <v>3.9394904458598723</v>
      </c>
      <c r="AA686" s="187" t="s">
        <v>237</v>
      </c>
      <c r="AB686" s="11">
        <v>161</v>
      </c>
      <c r="AC686" s="11">
        <v>1.31</v>
      </c>
      <c r="AD686" s="11">
        <v>11.71</v>
      </c>
      <c r="AE686" s="11">
        <v>4.5599999999999996</v>
      </c>
      <c r="AF686" s="11">
        <v>12.98</v>
      </c>
      <c r="AG686" s="346">
        <v>0.33</v>
      </c>
      <c r="AH686" s="11">
        <v>0.35</v>
      </c>
      <c r="AJ686" s="16">
        <f t="shared" ref="AJ686:AJ749" si="100">AH686-AG686</f>
        <v>1.9999999999999962E-2</v>
      </c>
      <c r="AK686" s="16"/>
      <c r="AL686" s="355">
        <f t="shared" ref="AL686:AL749" si="101">AE686/3.14</f>
        <v>1.4522292993630572</v>
      </c>
      <c r="AO686" s="11">
        <v>230</v>
      </c>
      <c r="AP686" s="11">
        <v>15.11</v>
      </c>
      <c r="AQ686" s="11">
        <v>39.58</v>
      </c>
      <c r="AR686" s="11">
        <v>15.75</v>
      </c>
      <c r="AS686" s="11">
        <v>24.77</v>
      </c>
      <c r="AT686" s="346">
        <v>0.62</v>
      </c>
      <c r="AU686" s="11">
        <v>0.64</v>
      </c>
      <c r="AV686" s="11"/>
      <c r="AW686" s="16">
        <f t="shared" si="98"/>
        <v>2.0000000000000018E-2</v>
      </c>
      <c r="AX686" s="16"/>
      <c r="AY686" s="355">
        <f t="shared" si="99"/>
        <v>5.015923566878981</v>
      </c>
    </row>
    <row r="687" spans="2:51" x14ac:dyDescent="0.25">
      <c r="B687" s="16">
        <v>518</v>
      </c>
      <c r="C687" s="16">
        <v>41.2</v>
      </c>
      <c r="D687" s="16">
        <v>119.57</v>
      </c>
      <c r="E687" s="16">
        <v>24.78</v>
      </c>
      <c r="F687" s="16">
        <v>41.02</v>
      </c>
      <c r="G687" s="2">
        <v>0.59</v>
      </c>
      <c r="H687" s="16">
        <v>0.6</v>
      </c>
      <c r="I687" s="16"/>
      <c r="J687" s="16">
        <f t="shared" si="94"/>
        <v>1.0000000000000009E-2</v>
      </c>
      <c r="K687" s="16"/>
      <c r="L687" s="355">
        <f t="shared" si="95"/>
        <v>7.8917197452229297</v>
      </c>
      <c r="O687" s="11">
        <v>450</v>
      </c>
      <c r="P687" s="11">
        <v>10.81</v>
      </c>
      <c r="Q687" s="11">
        <v>45.7</v>
      </c>
      <c r="R687" s="11">
        <v>12.38</v>
      </c>
      <c r="S687" s="11">
        <v>25.54</v>
      </c>
      <c r="T687" s="346">
        <v>0.49</v>
      </c>
      <c r="U687" s="11">
        <v>0.48</v>
      </c>
      <c r="W687" s="16">
        <f t="shared" si="96"/>
        <v>-1.0000000000000009E-2</v>
      </c>
      <c r="X687" s="16"/>
      <c r="Y687" s="355">
        <f t="shared" si="97"/>
        <v>3.942675159235669</v>
      </c>
      <c r="AB687" s="11">
        <v>277</v>
      </c>
      <c r="AC687" s="11">
        <v>1.67</v>
      </c>
      <c r="AD687" s="11">
        <v>16.38</v>
      </c>
      <c r="AE687" s="11">
        <v>4.75</v>
      </c>
      <c r="AF687" s="11">
        <v>15.83</v>
      </c>
      <c r="AG687" s="346">
        <v>0.32</v>
      </c>
      <c r="AH687" s="11">
        <v>0.3</v>
      </c>
      <c r="AJ687" s="16">
        <f t="shared" si="100"/>
        <v>-2.0000000000000018E-2</v>
      </c>
      <c r="AK687" s="16"/>
      <c r="AL687" s="355">
        <f t="shared" si="101"/>
        <v>1.5127388535031847</v>
      </c>
      <c r="AO687" s="11">
        <v>170</v>
      </c>
      <c r="AP687" s="11">
        <v>13.98</v>
      </c>
      <c r="AQ687" s="11">
        <v>34</v>
      </c>
      <c r="AR687" s="11">
        <v>15.85</v>
      </c>
      <c r="AS687" s="11">
        <v>23.91</v>
      </c>
      <c r="AT687" s="346">
        <v>0.64</v>
      </c>
      <c r="AU687" s="11">
        <v>0.66</v>
      </c>
      <c r="AV687" s="11"/>
      <c r="AW687" s="16">
        <f t="shared" si="98"/>
        <v>2.0000000000000018E-2</v>
      </c>
      <c r="AX687" s="16"/>
      <c r="AY687" s="355">
        <f t="shared" si="99"/>
        <v>5.0477707006369421</v>
      </c>
    </row>
    <row r="688" spans="2:51" x14ac:dyDescent="0.25">
      <c r="B688" s="16">
        <v>500</v>
      </c>
      <c r="C688" s="16">
        <v>43.1</v>
      </c>
      <c r="D688" s="16">
        <v>95.98</v>
      </c>
      <c r="E688" s="16">
        <v>24.82</v>
      </c>
      <c r="F688" s="16">
        <v>36.85</v>
      </c>
      <c r="G688" s="2">
        <v>0.67</v>
      </c>
      <c r="H688" s="16">
        <v>0.67</v>
      </c>
      <c r="I688" s="16"/>
      <c r="J688" s="16">
        <f t="shared" si="94"/>
        <v>0</v>
      </c>
      <c r="K688" s="16"/>
      <c r="L688" s="355">
        <f t="shared" si="95"/>
        <v>7.904458598726114</v>
      </c>
      <c r="O688" s="11">
        <v>193</v>
      </c>
      <c r="P688" s="11">
        <v>11.13</v>
      </c>
      <c r="Q688" s="11">
        <v>47.87</v>
      </c>
      <c r="R688" s="11">
        <v>12.4</v>
      </c>
      <c r="S688" s="11">
        <v>26.18</v>
      </c>
      <c r="T688" s="346">
        <v>0.48</v>
      </c>
      <c r="U688" s="11">
        <v>0.47</v>
      </c>
      <c r="W688" s="16">
        <f t="shared" si="96"/>
        <v>-1.0000000000000009E-2</v>
      </c>
      <c r="X688" s="16"/>
      <c r="Y688" s="355">
        <f t="shared" si="97"/>
        <v>3.9490445859872612</v>
      </c>
      <c r="AB688" s="11">
        <v>195</v>
      </c>
      <c r="AC688" s="11">
        <v>1.83</v>
      </c>
      <c r="AD688" s="11">
        <v>9.73</v>
      </c>
      <c r="AE688" s="11">
        <v>5.16</v>
      </c>
      <c r="AF688" s="11">
        <v>11.66</v>
      </c>
      <c r="AG688" s="346">
        <v>0.43</v>
      </c>
      <c r="AH688" s="11">
        <v>0.44</v>
      </c>
      <c r="AJ688" s="16">
        <f t="shared" si="100"/>
        <v>1.0000000000000009E-2</v>
      </c>
      <c r="AK688" s="16"/>
      <c r="AL688" s="355">
        <f t="shared" si="101"/>
        <v>1.6433121019108281</v>
      </c>
      <c r="AO688" s="11">
        <v>74</v>
      </c>
      <c r="AP688" s="11">
        <v>12.81</v>
      </c>
      <c r="AQ688" s="11">
        <v>46.49</v>
      </c>
      <c r="AR688" s="11">
        <v>15.87</v>
      </c>
      <c r="AS688" s="11">
        <v>30.84</v>
      </c>
      <c r="AT688" s="346">
        <v>0.53</v>
      </c>
      <c r="AU688" s="11">
        <v>0.51</v>
      </c>
      <c r="AV688" s="11"/>
      <c r="AW688" s="16">
        <f t="shared" si="98"/>
        <v>-2.0000000000000018E-2</v>
      </c>
      <c r="AX688" s="16"/>
      <c r="AY688" s="355">
        <f t="shared" si="99"/>
        <v>5.0541401273885347</v>
      </c>
    </row>
    <row r="689" spans="2:51" x14ac:dyDescent="0.25">
      <c r="B689" s="16">
        <v>434</v>
      </c>
      <c r="C689" s="16">
        <v>39.4</v>
      </c>
      <c r="D689" s="16">
        <v>88.18</v>
      </c>
      <c r="E689" s="16">
        <v>24.88</v>
      </c>
      <c r="F689" s="16">
        <v>36.21</v>
      </c>
      <c r="G689" s="2">
        <v>0.67</v>
      </c>
      <c r="H689" s="16">
        <v>0.69</v>
      </c>
      <c r="I689" s="16"/>
      <c r="J689" s="16">
        <f t="shared" si="94"/>
        <v>1.9999999999999907E-2</v>
      </c>
      <c r="K689" s="16"/>
      <c r="L689" s="355">
        <f t="shared" si="95"/>
        <v>7.9235668789808908</v>
      </c>
      <c r="O689" s="11">
        <v>454</v>
      </c>
      <c r="P689" s="11">
        <v>9.2100000000000009</v>
      </c>
      <c r="Q689" s="11">
        <v>45.18</v>
      </c>
      <c r="R689" s="11">
        <v>12.45</v>
      </c>
      <c r="S689" s="11">
        <v>27.08</v>
      </c>
      <c r="T689" s="346">
        <v>0.45</v>
      </c>
      <c r="U689" s="11">
        <v>0.46</v>
      </c>
      <c r="W689" s="16">
        <f t="shared" si="96"/>
        <v>1.0000000000000009E-2</v>
      </c>
      <c r="X689" s="16"/>
      <c r="Y689" s="355">
        <f t="shared" si="97"/>
        <v>3.9649681528662417</v>
      </c>
      <c r="AB689" s="11">
        <v>249</v>
      </c>
      <c r="AC689" s="11">
        <v>1.83</v>
      </c>
      <c r="AD689" s="11">
        <v>12</v>
      </c>
      <c r="AE689" s="11">
        <v>5.16</v>
      </c>
      <c r="AF689" s="11">
        <v>13.13</v>
      </c>
      <c r="AG689" s="346">
        <v>0.39</v>
      </c>
      <c r="AH689" s="11">
        <v>0.39</v>
      </c>
      <c r="AJ689" s="16">
        <f t="shared" si="100"/>
        <v>0</v>
      </c>
      <c r="AK689" s="16"/>
      <c r="AL689" s="355">
        <f t="shared" si="101"/>
        <v>1.6433121019108281</v>
      </c>
      <c r="AO689" s="11">
        <v>84</v>
      </c>
      <c r="AP689" s="11">
        <v>14.86</v>
      </c>
      <c r="AQ689" s="11">
        <v>38.07</v>
      </c>
      <c r="AR689" s="11">
        <v>15.97</v>
      </c>
      <c r="AS689" s="11">
        <v>25.57</v>
      </c>
      <c r="AT689" s="346">
        <v>0.62</v>
      </c>
      <c r="AU689" s="11">
        <v>0.62</v>
      </c>
      <c r="AV689" s="11"/>
      <c r="AW689" s="16">
        <f t="shared" si="98"/>
        <v>0</v>
      </c>
      <c r="AX689" s="16"/>
      <c r="AY689" s="355">
        <f t="shared" si="99"/>
        <v>5.0859872611464967</v>
      </c>
    </row>
    <row r="690" spans="2:51" x14ac:dyDescent="0.25">
      <c r="B690" s="16">
        <v>455</v>
      </c>
      <c r="C690" s="16">
        <v>41.76</v>
      </c>
      <c r="D690" s="16">
        <v>112.09</v>
      </c>
      <c r="E690" s="16">
        <v>24.92</v>
      </c>
      <c r="F690" s="16">
        <v>40.590000000000003</v>
      </c>
      <c r="G690" s="2">
        <v>0.61</v>
      </c>
      <c r="H690" s="16">
        <v>0.61</v>
      </c>
      <c r="I690" s="16"/>
      <c r="J690" s="16">
        <f t="shared" si="94"/>
        <v>0</v>
      </c>
      <c r="K690" s="16"/>
      <c r="L690" s="355">
        <f t="shared" si="95"/>
        <v>7.9363057324840769</v>
      </c>
      <c r="O690" s="11">
        <v>115</v>
      </c>
      <c r="P690" s="11">
        <v>10.16</v>
      </c>
      <c r="Q690" s="11">
        <v>52.65</v>
      </c>
      <c r="R690" s="11">
        <v>12.46</v>
      </c>
      <c r="S690" s="11">
        <v>27.23</v>
      </c>
      <c r="T690" s="346">
        <v>0.44</v>
      </c>
      <c r="U690" s="11">
        <v>0.46</v>
      </c>
      <c r="W690" s="16">
        <f t="shared" si="96"/>
        <v>2.0000000000000018E-2</v>
      </c>
      <c r="X690" s="16"/>
      <c r="Y690" s="355">
        <f t="shared" si="97"/>
        <v>3.9681528662420384</v>
      </c>
      <c r="AB690" s="11">
        <v>176</v>
      </c>
      <c r="AC690" s="11">
        <v>2.0299999999999998</v>
      </c>
      <c r="AD690" s="11">
        <v>16.73</v>
      </c>
      <c r="AE690" s="11">
        <v>5.47</v>
      </c>
      <c r="AF690" s="11">
        <v>15.48</v>
      </c>
      <c r="AG690" s="346">
        <v>0.35</v>
      </c>
      <c r="AH690" s="11">
        <v>0.35</v>
      </c>
      <c r="AJ690" s="16">
        <f t="shared" si="100"/>
        <v>0</v>
      </c>
      <c r="AK690" s="16"/>
      <c r="AL690" s="355">
        <f t="shared" si="101"/>
        <v>1.7420382165605095</v>
      </c>
      <c r="AO690" s="11">
        <v>360</v>
      </c>
      <c r="AP690" s="11">
        <v>12.32</v>
      </c>
      <c r="AQ690" s="11">
        <v>57.48</v>
      </c>
      <c r="AR690" s="11">
        <v>15.97</v>
      </c>
      <c r="AS690" s="11">
        <v>33.18</v>
      </c>
      <c r="AT690" s="346">
        <v>0.46</v>
      </c>
      <c r="AU690" s="11">
        <v>0.48</v>
      </c>
      <c r="AV690" s="11"/>
      <c r="AW690" s="16">
        <f t="shared" si="98"/>
        <v>1.9999999999999962E-2</v>
      </c>
      <c r="AX690" s="16"/>
      <c r="AY690" s="355">
        <f t="shared" si="99"/>
        <v>5.0859872611464967</v>
      </c>
    </row>
    <row r="691" spans="2:51" x14ac:dyDescent="0.25">
      <c r="B691" s="16">
        <v>271</v>
      </c>
      <c r="C691" s="16">
        <v>42.66</v>
      </c>
      <c r="D691" s="16">
        <v>102.1</v>
      </c>
      <c r="E691" s="16">
        <v>24.95</v>
      </c>
      <c r="F691" s="16">
        <v>38.21</v>
      </c>
      <c r="G691" s="2">
        <v>0.65</v>
      </c>
      <c r="H691" s="16">
        <v>0.65</v>
      </c>
      <c r="I691" s="16"/>
      <c r="J691" s="16">
        <f t="shared" si="94"/>
        <v>0</v>
      </c>
      <c r="K691" s="16"/>
      <c r="L691" s="355">
        <f t="shared" si="95"/>
        <v>7.9458598726114644</v>
      </c>
      <c r="O691" s="11">
        <v>465</v>
      </c>
      <c r="P691" s="11">
        <v>10.039999999999999</v>
      </c>
      <c r="Q691" s="11">
        <v>38.93</v>
      </c>
      <c r="R691" s="11">
        <v>12.51</v>
      </c>
      <c r="S691" s="11">
        <v>23.99</v>
      </c>
      <c r="T691" s="346">
        <v>0.51</v>
      </c>
      <c r="U691" s="11">
        <v>0.52</v>
      </c>
      <c r="W691" s="16">
        <f t="shared" si="96"/>
        <v>1.0000000000000009E-2</v>
      </c>
      <c r="X691" s="16"/>
      <c r="Y691" s="355">
        <f t="shared" si="97"/>
        <v>3.984076433121019</v>
      </c>
      <c r="AB691" s="11">
        <v>13</v>
      </c>
      <c r="AC691" s="11">
        <v>2.19</v>
      </c>
      <c r="AD691" s="11">
        <v>7.3</v>
      </c>
      <c r="AE691" s="11">
        <v>5.93</v>
      </c>
      <c r="AF691" s="11">
        <v>10.49</v>
      </c>
      <c r="AG691" s="346">
        <v>0.55000000000000004</v>
      </c>
      <c r="AH691" s="11">
        <v>0.56999999999999995</v>
      </c>
      <c r="AJ691" s="16">
        <f t="shared" si="100"/>
        <v>1.9999999999999907E-2</v>
      </c>
      <c r="AK691" s="16"/>
      <c r="AL691" s="355">
        <f t="shared" si="101"/>
        <v>1.8885350318471337</v>
      </c>
      <c r="AO691" s="11">
        <v>345</v>
      </c>
      <c r="AP691" s="11">
        <v>14.94</v>
      </c>
      <c r="AQ691" s="11">
        <v>51.76</v>
      </c>
      <c r="AR691" s="11">
        <v>16.059999999999999</v>
      </c>
      <c r="AS691" s="11">
        <v>27.91</v>
      </c>
      <c r="AT691" s="346">
        <v>0.54</v>
      </c>
      <c r="AU691" s="11">
        <v>0.57999999999999996</v>
      </c>
      <c r="AV691" s="11"/>
      <c r="AW691" s="16">
        <f t="shared" si="98"/>
        <v>3.9999999999999925E-2</v>
      </c>
      <c r="AX691" s="16"/>
      <c r="AY691" s="355">
        <f t="shared" si="99"/>
        <v>5.114649681528662</v>
      </c>
    </row>
    <row r="692" spans="2:51" x14ac:dyDescent="0.25">
      <c r="B692" s="16">
        <v>254</v>
      </c>
      <c r="C692" s="16">
        <v>41.96</v>
      </c>
      <c r="D692" s="16">
        <v>100.44</v>
      </c>
      <c r="E692" s="16">
        <v>25.02</v>
      </c>
      <c r="F692" s="16">
        <v>38.450000000000003</v>
      </c>
      <c r="G692" s="2">
        <v>0.65</v>
      </c>
      <c r="H692" s="16">
        <v>0.65</v>
      </c>
      <c r="I692" s="16"/>
      <c r="J692" s="16">
        <f t="shared" si="94"/>
        <v>0</v>
      </c>
      <c r="K692" s="16"/>
      <c r="L692" s="355">
        <f t="shared" si="95"/>
        <v>7.968152866242038</v>
      </c>
      <c r="O692" s="11">
        <v>526</v>
      </c>
      <c r="P692" s="11">
        <v>11.41</v>
      </c>
      <c r="Q692" s="11">
        <v>50.52</v>
      </c>
      <c r="R692" s="11">
        <v>12.52</v>
      </c>
      <c r="S692" s="11">
        <v>27.35</v>
      </c>
      <c r="T692" s="346">
        <v>0.48</v>
      </c>
      <c r="U692" s="11">
        <v>0.46</v>
      </c>
      <c r="W692" s="16">
        <f t="shared" si="96"/>
        <v>-1.9999999999999962E-2</v>
      </c>
      <c r="X692" s="16"/>
      <c r="Y692" s="355">
        <f t="shared" si="97"/>
        <v>3.9872611464968148</v>
      </c>
      <c r="AB692" s="11">
        <v>320</v>
      </c>
      <c r="AC692" s="11">
        <v>2.73</v>
      </c>
      <c r="AD692" s="11">
        <v>13.52</v>
      </c>
      <c r="AE692" s="11">
        <v>6.15</v>
      </c>
      <c r="AF692" s="11">
        <v>15.19</v>
      </c>
      <c r="AG692" s="346">
        <v>0.45</v>
      </c>
      <c r="AH692" s="11">
        <v>0.41</v>
      </c>
      <c r="AJ692" s="16">
        <f t="shared" si="100"/>
        <v>-4.0000000000000036E-2</v>
      </c>
      <c r="AK692" s="16"/>
      <c r="AL692" s="355">
        <f t="shared" si="101"/>
        <v>1.9585987261146498</v>
      </c>
      <c r="AO692" s="11">
        <v>385</v>
      </c>
      <c r="AP692" s="11">
        <v>17.75</v>
      </c>
      <c r="AQ692" s="11">
        <v>36.83</v>
      </c>
      <c r="AR692" s="11">
        <v>16.079999999999998</v>
      </c>
      <c r="AS692" s="11">
        <v>23.34</v>
      </c>
      <c r="AT692" s="346">
        <v>0.69</v>
      </c>
      <c r="AU692" s="11">
        <v>0.69</v>
      </c>
      <c r="AV692" s="11"/>
      <c r="AW692" s="16">
        <f t="shared" si="98"/>
        <v>0</v>
      </c>
      <c r="AX692" s="16"/>
      <c r="AY692" s="355">
        <f t="shared" si="99"/>
        <v>5.1210191082802536</v>
      </c>
    </row>
    <row r="693" spans="2:51" x14ac:dyDescent="0.25">
      <c r="B693" s="16">
        <v>379</v>
      </c>
      <c r="C693" s="16">
        <v>43.97</v>
      </c>
      <c r="D693" s="16">
        <v>96.81</v>
      </c>
      <c r="E693" s="16">
        <v>25.04</v>
      </c>
      <c r="F693" s="16">
        <v>37.229999999999997</v>
      </c>
      <c r="G693" s="2">
        <v>0.67</v>
      </c>
      <c r="H693" s="16">
        <v>0.67</v>
      </c>
      <c r="I693" s="16"/>
      <c r="J693" s="16">
        <f t="shared" ref="J693:J756" si="102">H693-G693</f>
        <v>0</v>
      </c>
      <c r="K693" s="16"/>
      <c r="L693" s="355">
        <f t="shared" ref="L693:L756" si="103">E693/3.14</f>
        <v>7.9745222929936297</v>
      </c>
      <c r="O693" s="11">
        <v>332</v>
      </c>
      <c r="P693" s="11">
        <v>11.11</v>
      </c>
      <c r="Q693" s="11">
        <v>42.57</v>
      </c>
      <c r="R693" s="11">
        <v>12.58</v>
      </c>
      <c r="S693" s="11">
        <v>25.3</v>
      </c>
      <c r="T693" s="356">
        <f>SQRT(P693/Q693)</f>
        <v>0.51086388808047767</v>
      </c>
      <c r="U693" s="18">
        <f>(R693/S693)</f>
        <v>0.49723320158102768</v>
      </c>
      <c r="V693" s="19"/>
      <c r="W693" s="17">
        <f t="shared" si="96"/>
        <v>-1.3630686499449984E-2</v>
      </c>
      <c r="X693" s="16"/>
      <c r="Y693" s="355">
        <f t="shared" si="97"/>
        <v>4.0063694267515926</v>
      </c>
      <c r="AB693" s="11">
        <v>150</v>
      </c>
      <c r="AC693" s="11">
        <v>2.98</v>
      </c>
      <c r="AD693" s="11">
        <v>12.75</v>
      </c>
      <c r="AE693" s="11">
        <v>6.37</v>
      </c>
      <c r="AF693" s="11">
        <v>13.26</v>
      </c>
      <c r="AG693" s="346">
        <v>0.48</v>
      </c>
      <c r="AH693" s="11">
        <v>0.48</v>
      </c>
      <c r="AJ693" s="16">
        <f t="shared" si="100"/>
        <v>0</v>
      </c>
      <c r="AK693" s="16"/>
      <c r="AL693" s="355">
        <f t="shared" si="101"/>
        <v>2.0286624203821657</v>
      </c>
      <c r="AO693" s="11">
        <v>134</v>
      </c>
      <c r="AP693" s="11">
        <v>16.66</v>
      </c>
      <c r="AQ693" s="11">
        <v>29.9</v>
      </c>
      <c r="AR693" s="11">
        <v>16.12</v>
      </c>
      <c r="AS693" s="11">
        <v>21.52</v>
      </c>
      <c r="AT693" s="346">
        <v>0.75</v>
      </c>
      <c r="AU693" s="11">
        <v>0.75</v>
      </c>
      <c r="AV693" s="11"/>
      <c r="AW693" s="16">
        <f t="shared" si="98"/>
        <v>0</v>
      </c>
      <c r="AX693" s="16"/>
      <c r="AY693" s="355">
        <f t="shared" si="99"/>
        <v>5.1337579617834397</v>
      </c>
    </row>
    <row r="694" spans="2:51" x14ac:dyDescent="0.25">
      <c r="B694" s="16">
        <v>1</v>
      </c>
      <c r="C694" s="21">
        <v>41.950783901525853</v>
      </c>
      <c r="D694" s="21">
        <v>106.63751327491993</v>
      </c>
      <c r="E694" s="21">
        <v>25.087725087725087</v>
      </c>
      <c r="F694" s="21">
        <v>39.165539165539165</v>
      </c>
      <c r="G694" s="2">
        <v>0.63</v>
      </c>
      <c r="H694" s="16">
        <v>0.64</v>
      </c>
      <c r="I694" s="16"/>
      <c r="J694" s="16">
        <f t="shared" si="102"/>
        <v>1.0000000000000009E-2</v>
      </c>
      <c r="K694" s="16"/>
      <c r="L694" s="355">
        <f t="shared" si="103"/>
        <v>7.9897213655175428</v>
      </c>
      <c r="O694" s="11">
        <v>73</v>
      </c>
      <c r="P694" s="11">
        <v>10.44</v>
      </c>
      <c r="Q694" s="11">
        <v>30.44</v>
      </c>
      <c r="R694" s="11">
        <v>12.69</v>
      </c>
      <c r="S694" s="11">
        <v>23.55</v>
      </c>
      <c r="T694" s="356">
        <f t="shared" ref="T694:T757" si="104">SQRT(P694/Q694)</f>
        <v>0.58563621524776288</v>
      </c>
      <c r="U694" s="18">
        <f t="shared" ref="U694:U757" si="105">(R694/S694)</f>
        <v>0.53885350318471337</v>
      </c>
      <c r="V694" s="19"/>
      <c r="W694" s="17">
        <f t="shared" si="96"/>
        <v>-4.6782712063049514E-2</v>
      </c>
      <c r="X694" s="16"/>
      <c r="Y694" s="355">
        <f t="shared" si="97"/>
        <v>4.0414012738853504</v>
      </c>
      <c r="AB694" s="11">
        <v>33</v>
      </c>
      <c r="AC694" s="11">
        <v>2.89</v>
      </c>
      <c r="AD694" s="11">
        <v>9.17</v>
      </c>
      <c r="AE694" s="11">
        <v>7</v>
      </c>
      <c r="AF694" s="11">
        <v>11.9</v>
      </c>
      <c r="AG694" s="346">
        <v>0.56000000000000005</v>
      </c>
      <c r="AH694" s="11">
        <v>0.59</v>
      </c>
      <c r="AJ694" s="16">
        <f t="shared" si="100"/>
        <v>2.9999999999999916E-2</v>
      </c>
      <c r="AK694" s="16"/>
      <c r="AL694" s="355">
        <f t="shared" si="101"/>
        <v>2.2292993630573248</v>
      </c>
      <c r="AO694" s="11">
        <v>52</v>
      </c>
      <c r="AP694" s="11">
        <v>16.96</v>
      </c>
      <c r="AQ694" s="11">
        <v>30.84</v>
      </c>
      <c r="AR694" s="11">
        <v>16.2</v>
      </c>
      <c r="AS694" s="11">
        <v>21.8</v>
      </c>
      <c r="AT694" s="346">
        <v>0.74</v>
      </c>
      <c r="AU694" s="11">
        <v>0.74</v>
      </c>
      <c r="AV694" s="11"/>
      <c r="AW694" s="16">
        <f t="shared" si="98"/>
        <v>0</v>
      </c>
      <c r="AX694" s="16"/>
      <c r="AY694" s="355">
        <f t="shared" si="99"/>
        <v>5.1592356687898082</v>
      </c>
    </row>
    <row r="695" spans="2:51" x14ac:dyDescent="0.25">
      <c r="B695" s="16">
        <v>355</v>
      </c>
      <c r="C695" s="16">
        <v>41.01</v>
      </c>
      <c r="D695" s="16">
        <v>107.34</v>
      </c>
      <c r="E695" s="16">
        <v>25.09</v>
      </c>
      <c r="F695" s="16">
        <v>39.69</v>
      </c>
      <c r="G695" s="2">
        <v>0.62</v>
      </c>
      <c r="H695" s="16">
        <v>0.63</v>
      </c>
      <c r="I695" s="16"/>
      <c r="J695" s="16">
        <f t="shared" si="102"/>
        <v>1.0000000000000009E-2</v>
      </c>
      <c r="K695" s="16"/>
      <c r="L695" s="355">
        <f t="shared" si="103"/>
        <v>7.9904458598726107</v>
      </c>
      <c r="O695" s="11">
        <v>217</v>
      </c>
      <c r="P695" s="11">
        <v>11.29</v>
      </c>
      <c r="Q695" s="11">
        <v>26.65</v>
      </c>
      <c r="R695" s="11">
        <v>12.78</v>
      </c>
      <c r="S695" s="11">
        <v>21</v>
      </c>
      <c r="T695" s="356">
        <f t="shared" si="104"/>
        <v>0.65087615938770338</v>
      </c>
      <c r="U695" s="18">
        <f t="shared" si="105"/>
        <v>0.60857142857142854</v>
      </c>
      <c r="V695" s="19"/>
      <c r="W695" s="17">
        <f t="shared" si="96"/>
        <v>-4.2304730816274838E-2</v>
      </c>
      <c r="X695" s="16"/>
      <c r="Y695" s="355">
        <f t="shared" si="97"/>
        <v>4.0700636942675157</v>
      </c>
      <c r="AB695" s="11">
        <v>108</v>
      </c>
      <c r="AC695" s="11">
        <v>3.5</v>
      </c>
      <c r="AD695" s="11">
        <v>20.61</v>
      </c>
      <c r="AE695" s="11">
        <v>7.12</v>
      </c>
      <c r="AF695" s="11">
        <v>17.07</v>
      </c>
      <c r="AG695" s="346">
        <v>0.41</v>
      </c>
      <c r="AH695" s="11">
        <v>0.42</v>
      </c>
      <c r="AJ695" s="16">
        <f t="shared" si="100"/>
        <v>1.0000000000000009E-2</v>
      </c>
      <c r="AK695" s="16"/>
      <c r="AL695" s="355">
        <f t="shared" si="101"/>
        <v>2.2675159235668789</v>
      </c>
      <c r="AO695" s="11">
        <v>390</v>
      </c>
      <c r="AP695" s="11">
        <v>17</v>
      </c>
      <c r="AQ695" s="11">
        <v>3.25</v>
      </c>
      <c r="AR695" s="11">
        <v>16.23</v>
      </c>
      <c r="AS695" s="11">
        <v>7.19</v>
      </c>
      <c r="AT695" s="346">
        <v>2.29</v>
      </c>
      <c r="AU695" s="11">
        <v>2.2599999999999998</v>
      </c>
      <c r="AV695" s="11"/>
      <c r="AW695" s="16">
        <f t="shared" si="98"/>
        <v>-3.0000000000000249E-2</v>
      </c>
      <c r="AX695" s="16"/>
      <c r="AY695" s="355">
        <f t="shared" si="99"/>
        <v>5.1687898089171975</v>
      </c>
    </row>
    <row r="696" spans="2:51" x14ac:dyDescent="0.25">
      <c r="B696" s="16">
        <v>405</v>
      </c>
      <c r="C696" s="16">
        <v>41.53</v>
      </c>
      <c r="D696" s="16">
        <v>117.65</v>
      </c>
      <c r="E696" s="16">
        <v>25.1</v>
      </c>
      <c r="F696" s="16">
        <v>42.58</v>
      </c>
      <c r="G696" s="2">
        <v>0.59</v>
      </c>
      <c r="H696" s="16">
        <v>0.59</v>
      </c>
      <c r="I696" s="16"/>
      <c r="J696" s="16">
        <f t="shared" si="102"/>
        <v>0</v>
      </c>
      <c r="K696" s="16"/>
      <c r="L696" s="355">
        <f t="shared" si="103"/>
        <v>7.9936305732484074</v>
      </c>
      <c r="O696" s="11">
        <v>155</v>
      </c>
      <c r="P696" s="11">
        <v>9.3800000000000008</v>
      </c>
      <c r="Q696" s="11">
        <v>31.41</v>
      </c>
      <c r="R696" s="11">
        <v>12.81</v>
      </c>
      <c r="S696" s="11">
        <v>25.18</v>
      </c>
      <c r="T696" s="356">
        <f t="shared" si="104"/>
        <v>0.5464714166658019</v>
      </c>
      <c r="U696" s="18">
        <f t="shared" si="105"/>
        <v>0.50873709293089753</v>
      </c>
      <c r="V696" s="19"/>
      <c r="W696" s="17">
        <f t="shared" si="96"/>
        <v>-3.7734323734904374E-2</v>
      </c>
      <c r="X696" s="16"/>
      <c r="Y696" s="355">
        <f t="shared" si="97"/>
        <v>4.0796178343949041</v>
      </c>
      <c r="AB696" s="11">
        <v>159</v>
      </c>
      <c r="AC696" s="11">
        <v>3.19</v>
      </c>
      <c r="AD696" s="11">
        <v>22.05</v>
      </c>
      <c r="AE696" s="11">
        <v>7.31</v>
      </c>
      <c r="AF696" s="11">
        <v>17.760000000000002</v>
      </c>
      <c r="AG696" s="346">
        <v>0.38</v>
      </c>
      <c r="AH696" s="11">
        <v>0.41</v>
      </c>
      <c r="AJ696" s="16">
        <f t="shared" si="100"/>
        <v>2.9999999999999971E-2</v>
      </c>
      <c r="AK696" s="16"/>
      <c r="AL696" s="355">
        <f t="shared" si="101"/>
        <v>2.3280254777070062</v>
      </c>
      <c r="AO696" s="11">
        <v>331</v>
      </c>
      <c r="AP696" s="11">
        <v>14.99</v>
      </c>
      <c r="AQ696" s="11">
        <v>64.53</v>
      </c>
      <c r="AR696" s="11">
        <v>16.309999999999999</v>
      </c>
      <c r="AS696" s="11">
        <v>32.79</v>
      </c>
      <c r="AT696" s="346">
        <v>0.48</v>
      </c>
      <c r="AU696" s="11">
        <v>0.5</v>
      </c>
      <c r="AV696" s="11"/>
      <c r="AW696" s="16">
        <f t="shared" si="98"/>
        <v>2.0000000000000018E-2</v>
      </c>
      <c r="AX696" s="16"/>
      <c r="AY696" s="355">
        <f t="shared" si="99"/>
        <v>5.1942675159235661</v>
      </c>
    </row>
    <row r="697" spans="2:51" x14ac:dyDescent="0.25">
      <c r="B697" s="16">
        <v>56</v>
      </c>
      <c r="C697" s="21">
        <v>38.998377996716997</v>
      </c>
      <c r="D697" s="21">
        <v>99.571099142098717</v>
      </c>
      <c r="E697" s="21">
        <v>25.155925155925157</v>
      </c>
      <c r="F697" s="21">
        <v>39.314039314039313</v>
      </c>
      <c r="G697" s="2">
        <v>0.63</v>
      </c>
      <c r="H697" s="16">
        <v>0.64</v>
      </c>
      <c r="I697" s="16"/>
      <c r="J697" s="16">
        <f t="shared" si="102"/>
        <v>1.0000000000000009E-2</v>
      </c>
      <c r="K697" s="16"/>
      <c r="L697" s="355">
        <f t="shared" si="103"/>
        <v>8.0114411324602415</v>
      </c>
      <c r="O697" s="11">
        <v>288</v>
      </c>
      <c r="P697" s="11">
        <v>11.86</v>
      </c>
      <c r="Q697" s="11">
        <v>32.94</v>
      </c>
      <c r="R697" s="11">
        <v>12.88</v>
      </c>
      <c r="S697" s="11">
        <v>21.45</v>
      </c>
      <c r="T697" s="356">
        <f t="shared" si="104"/>
        <v>0.60004047627083235</v>
      </c>
      <c r="U697" s="18">
        <f t="shared" si="105"/>
        <v>0.60046620046620047</v>
      </c>
      <c r="V697" s="19"/>
      <c r="W697" s="17">
        <f t="shared" si="96"/>
        <v>4.2572419536812678E-4</v>
      </c>
      <c r="X697" s="16"/>
      <c r="Y697" s="355">
        <f t="shared" si="97"/>
        <v>4.1019108280254777</v>
      </c>
      <c r="AB697" s="11">
        <v>370</v>
      </c>
      <c r="AC697" s="11">
        <v>3.57</v>
      </c>
      <c r="AD697" s="11">
        <v>25.92</v>
      </c>
      <c r="AE697" s="11">
        <v>7.32</v>
      </c>
      <c r="AF697" s="11">
        <v>19.47</v>
      </c>
      <c r="AG697" s="346">
        <v>0.37</v>
      </c>
      <c r="AH697" s="11">
        <v>0.38</v>
      </c>
      <c r="AJ697" s="16">
        <f t="shared" si="100"/>
        <v>1.0000000000000009E-2</v>
      </c>
      <c r="AK697" s="16"/>
      <c r="AL697" s="355">
        <f t="shared" si="101"/>
        <v>2.3312101910828025</v>
      </c>
      <c r="AO697" s="11">
        <v>245</v>
      </c>
      <c r="AP697" s="11">
        <v>15.58</v>
      </c>
      <c r="AQ697" s="11">
        <v>42.22</v>
      </c>
      <c r="AR697" s="11">
        <v>16.5</v>
      </c>
      <c r="AS697" s="11">
        <v>26.36</v>
      </c>
      <c r="AT697" s="346">
        <v>0.61</v>
      </c>
      <c r="AU697" s="11">
        <v>0.63</v>
      </c>
      <c r="AV697" s="11"/>
      <c r="AW697" s="16">
        <f t="shared" si="98"/>
        <v>2.0000000000000018E-2</v>
      </c>
      <c r="AX697" s="16"/>
      <c r="AY697" s="355">
        <f t="shared" si="99"/>
        <v>5.2547770700636942</v>
      </c>
    </row>
    <row r="698" spans="2:51" x14ac:dyDescent="0.25">
      <c r="B698" s="16">
        <v>268</v>
      </c>
      <c r="C698" s="16">
        <v>42.96</v>
      </c>
      <c r="D698" s="16">
        <v>96.52</v>
      </c>
      <c r="E698" s="16">
        <v>25.17</v>
      </c>
      <c r="F698" s="16">
        <v>37.200000000000003</v>
      </c>
      <c r="G698" s="2">
        <v>0.67</v>
      </c>
      <c r="H698" s="16">
        <v>0.68</v>
      </c>
      <c r="I698" s="16"/>
      <c r="J698" s="16">
        <f t="shared" si="102"/>
        <v>1.0000000000000009E-2</v>
      </c>
      <c r="K698" s="16"/>
      <c r="L698" s="355">
        <f t="shared" si="103"/>
        <v>8.0159235668789819</v>
      </c>
      <c r="O698" s="11">
        <v>643</v>
      </c>
      <c r="P698" s="11">
        <v>10.56</v>
      </c>
      <c r="Q698" s="11">
        <v>54.77</v>
      </c>
      <c r="R698" s="11">
        <v>12.89</v>
      </c>
      <c r="S698" s="11">
        <v>30.8</v>
      </c>
      <c r="T698" s="356">
        <f t="shared" si="104"/>
        <v>0.43909712002091611</v>
      </c>
      <c r="U698" s="18">
        <f t="shared" si="105"/>
        <v>0.41850649350649349</v>
      </c>
      <c r="V698" s="19"/>
      <c r="W698" s="17">
        <f t="shared" si="96"/>
        <v>-2.0590626514422616E-2</v>
      </c>
      <c r="X698" s="16"/>
      <c r="Y698" s="355">
        <f t="shared" si="97"/>
        <v>4.1050955414012735</v>
      </c>
      <c r="AB698" s="11">
        <v>194</v>
      </c>
      <c r="AC698" s="11">
        <v>3.82</v>
      </c>
      <c r="AD698" s="11">
        <v>11.01</v>
      </c>
      <c r="AE698" s="11">
        <v>7.37</v>
      </c>
      <c r="AF698" s="11">
        <v>12.56</v>
      </c>
      <c r="AG698" s="346">
        <v>0.59</v>
      </c>
      <c r="AH698" s="11">
        <v>0.59</v>
      </c>
      <c r="AJ698" s="16">
        <f t="shared" si="100"/>
        <v>0</v>
      </c>
      <c r="AK698" s="16"/>
      <c r="AL698" s="355">
        <f t="shared" si="101"/>
        <v>2.3471337579617835</v>
      </c>
      <c r="AO698" s="11">
        <v>242</v>
      </c>
      <c r="AP698" s="11">
        <v>16.32</v>
      </c>
      <c r="AQ698" s="11">
        <v>40.11</v>
      </c>
      <c r="AR698" s="11">
        <v>16.57</v>
      </c>
      <c r="AS698" s="11">
        <v>25.33</v>
      </c>
      <c r="AT698" s="346">
        <v>0.64</v>
      </c>
      <c r="AU698" s="11">
        <v>0.65</v>
      </c>
      <c r="AV698" s="11"/>
      <c r="AW698" s="16">
        <f t="shared" si="98"/>
        <v>1.0000000000000009E-2</v>
      </c>
      <c r="AX698" s="16"/>
      <c r="AY698" s="355">
        <f t="shared" si="99"/>
        <v>5.2770700636942678</v>
      </c>
    </row>
    <row r="699" spans="2:51" x14ac:dyDescent="0.25">
      <c r="B699" s="16">
        <v>187</v>
      </c>
      <c r="C699" s="16">
        <v>43.43</v>
      </c>
      <c r="D699" s="16">
        <v>98.7</v>
      </c>
      <c r="E699" s="16">
        <v>25.29</v>
      </c>
      <c r="F699" s="16">
        <v>37.86</v>
      </c>
      <c r="G699" s="2">
        <v>0.66</v>
      </c>
      <c r="H699" s="16">
        <v>0.67</v>
      </c>
      <c r="I699" s="16"/>
      <c r="J699" s="16">
        <f t="shared" si="102"/>
        <v>1.0000000000000009E-2</v>
      </c>
      <c r="K699" s="16"/>
      <c r="L699" s="355">
        <f t="shared" si="103"/>
        <v>8.0541401273885338</v>
      </c>
      <c r="O699" s="11">
        <v>379</v>
      </c>
      <c r="P699" s="11">
        <v>11.11</v>
      </c>
      <c r="Q699" s="11">
        <v>48.9</v>
      </c>
      <c r="R699" s="11">
        <v>12.91</v>
      </c>
      <c r="S699" s="11">
        <v>27.58</v>
      </c>
      <c r="T699" s="356">
        <f t="shared" si="104"/>
        <v>0.47665329539213291</v>
      </c>
      <c r="U699" s="18">
        <f t="shared" si="105"/>
        <v>0.46809282088469911</v>
      </c>
      <c r="V699" s="19"/>
      <c r="W699" s="17">
        <f t="shared" si="96"/>
        <v>-8.5604745074338018E-3</v>
      </c>
      <c r="X699" s="16"/>
      <c r="Y699" s="355">
        <f t="shared" si="97"/>
        <v>4.1114649681528661</v>
      </c>
      <c r="AB699" s="11">
        <v>323</v>
      </c>
      <c r="AC699" s="11">
        <v>4.1900000000000004</v>
      </c>
      <c r="AD699" s="11">
        <v>17.34</v>
      </c>
      <c r="AE699" s="11">
        <v>7.66</v>
      </c>
      <c r="AF699" s="11">
        <v>15.72</v>
      </c>
      <c r="AG699" s="346">
        <v>0.49</v>
      </c>
      <c r="AH699" s="11">
        <v>0.49</v>
      </c>
      <c r="AJ699" s="16">
        <f t="shared" si="100"/>
        <v>0</v>
      </c>
      <c r="AK699" s="16"/>
      <c r="AL699" s="355">
        <f t="shared" si="101"/>
        <v>2.4394904458598727</v>
      </c>
      <c r="AO699" s="11">
        <v>88</v>
      </c>
      <c r="AP699" s="11">
        <v>17.649999999999999</v>
      </c>
      <c r="AQ699" s="11">
        <v>49.76</v>
      </c>
      <c r="AR699" s="11">
        <v>16.64</v>
      </c>
      <c r="AS699" s="11">
        <v>28.29</v>
      </c>
      <c r="AT699" s="346">
        <v>0.6</v>
      </c>
      <c r="AU699" s="11">
        <v>0.59</v>
      </c>
      <c r="AV699" s="11"/>
      <c r="AW699" s="16">
        <f t="shared" si="98"/>
        <v>-1.0000000000000009E-2</v>
      </c>
      <c r="AX699" s="16"/>
      <c r="AY699" s="355">
        <f t="shared" si="99"/>
        <v>5.2993630573248405</v>
      </c>
    </row>
    <row r="700" spans="2:51" x14ac:dyDescent="0.25">
      <c r="B700" s="16">
        <v>510</v>
      </c>
      <c r="C700" s="16">
        <v>44.64</v>
      </c>
      <c r="D700" s="16">
        <v>96.26</v>
      </c>
      <c r="E700" s="16">
        <v>25.29</v>
      </c>
      <c r="F700" s="16">
        <v>36.99</v>
      </c>
      <c r="G700" s="2">
        <v>0.68</v>
      </c>
      <c r="H700" s="16">
        <v>0.68</v>
      </c>
      <c r="I700" s="16"/>
      <c r="J700" s="16">
        <f t="shared" si="102"/>
        <v>0</v>
      </c>
      <c r="K700" s="16"/>
      <c r="L700" s="355">
        <f t="shared" si="103"/>
        <v>8.0541401273885338</v>
      </c>
      <c r="O700" s="11">
        <v>571</v>
      </c>
      <c r="P700" s="11">
        <v>11.39</v>
      </c>
      <c r="Q700" s="11">
        <v>35.28</v>
      </c>
      <c r="R700" s="11">
        <v>13.03</v>
      </c>
      <c r="S700" s="11">
        <v>24.91</v>
      </c>
      <c r="T700" s="356">
        <f t="shared" si="104"/>
        <v>0.56819521732293921</v>
      </c>
      <c r="U700" s="18">
        <f t="shared" si="105"/>
        <v>0.52308309915696505</v>
      </c>
      <c r="V700" s="19"/>
      <c r="W700" s="17">
        <f t="shared" si="96"/>
        <v>-4.5112118165974158E-2</v>
      </c>
      <c r="X700" s="16"/>
      <c r="Y700" s="355">
        <f t="shared" si="97"/>
        <v>4.1496815286624198</v>
      </c>
      <c r="AB700" s="11">
        <v>299</v>
      </c>
      <c r="AC700" s="11">
        <v>3.48</v>
      </c>
      <c r="AD700" s="11">
        <v>15.67</v>
      </c>
      <c r="AE700" s="11">
        <v>7.82</v>
      </c>
      <c r="AF700" s="11">
        <v>15.17</v>
      </c>
      <c r="AG700" s="346">
        <v>0.47</v>
      </c>
      <c r="AH700" s="11">
        <v>0.52</v>
      </c>
      <c r="AJ700" s="16">
        <f t="shared" si="100"/>
        <v>5.0000000000000044E-2</v>
      </c>
      <c r="AK700" s="16"/>
      <c r="AL700" s="355">
        <f t="shared" si="101"/>
        <v>2.4904458598726116</v>
      </c>
      <c r="AO700" s="11">
        <v>67</v>
      </c>
      <c r="AP700" s="11">
        <v>13.49</v>
      </c>
      <c r="AQ700" s="11">
        <v>43.12</v>
      </c>
      <c r="AR700" s="11">
        <v>16.82</v>
      </c>
      <c r="AS700" s="11">
        <v>28.03</v>
      </c>
      <c r="AT700" s="346">
        <v>0.56000000000000005</v>
      </c>
      <c r="AU700" s="11">
        <v>0.6</v>
      </c>
      <c r="AV700" s="11"/>
      <c r="AW700" s="16">
        <f t="shared" si="98"/>
        <v>3.9999999999999925E-2</v>
      </c>
      <c r="AX700" s="16"/>
      <c r="AY700" s="355">
        <f t="shared" si="99"/>
        <v>5.3566878980891719</v>
      </c>
    </row>
    <row r="701" spans="2:51" x14ac:dyDescent="0.25">
      <c r="B701" s="16">
        <v>97</v>
      </c>
      <c r="C701" s="16">
        <v>42.56</v>
      </c>
      <c r="D701" s="16">
        <v>96.87</v>
      </c>
      <c r="E701" s="16">
        <v>25.47</v>
      </c>
      <c r="F701" s="16">
        <v>37.36</v>
      </c>
      <c r="G701" s="2">
        <v>0.66</v>
      </c>
      <c r="H701" s="16">
        <v>0.68</v>
      </c>
      <c r="I701" s="16"/>
      <c r="J701" s="16">
        <f t="shared" si="102"/>
        <v>2.0000000000000018E-2</v>
      </c>
      <c r="K701" s="16"/>
      <c r="L701" s="355">
        <f t="shared" si="103"/>
        <v>8.1114649681528661</v>
      </c>
      <c r="O701" s="11">
        <v>430</v>
      </c>
      <c r="P701" s="11">
        <v>12.2</v>
      </c>
      <c r="Q701" s="11">
        <v>34.19</v>
      </c>
      <c r="R701" s="11">
        <v>13.06</v>
      </c>
      <c r="S701" s="11">
        <v>22.38</v>
      </c>
      <c r="T701" s="356">
        <f t="shared" si="104"/>
        <v>0.59735205892736942</v>
      </c>
      <c r="U701" s="18">
        <f t="shared" si="105"/>
        <v>0.58355674709562111</v>
      </c>
      <c r="V701" s="19"/>
      <c r="W701" s="17">
        <f t="shared" si="96"/>
        <v>-1.3795311831748314E-2</v>
      </c>
      <c r="X701" s="16"/>
      <c r="Y701" s="355">
        <f t="shared" si="97"/>
        <v>4.1592356687898091</v>
      </c>
      <c r="AB701" s="11">
        <v>414</v>
      </c>
      <c r="AC701" s="11">
        <v>4.4400000000000004</v>
      </c>
      <c r="AD701" s="11">
        <v>25.4</v>
      </c>
      <c r="AE701" s="11">
        <v>7.88</v>
      </c>
      <c r="AF701" s="11">
        <v>19.05</v>
      </c>
      <c r="AG701" s="346">
        <v>0.42</v>
      </c>
      <c r="AH701" s="11">
        <v>0.41</v>
      </c>
      <c r="AJ701" s="16">
        <f t="shared" si="100"/>
        <v>-1.0000000000000009E-2</v>
      </c>
      <c r="AK701" s="16"/>
      <c r="AL701" s="355">
        <f t="shared" si="101"/>
        <v>2.5095541401273884</v>
      </c>
      <c r="AO701" s="11">
        <v>224</v>
      </c>
      <c r="AP701" s="11">
        <v>18.59</v>
      </c>
      <c r="AQ701" s="11">
        <v>38.01</v>
      </c>
      <c r="AR701" s="11">
        <v>16.920000000000002</v>
      </c>
      <c r="AS701" s="11">
        <v>24.04</v>
      </c>
      <c r="AT701" s="346">
        <v>0.7</v>
      </c>
      <c r="AU701" s="11">
        <v>0.7</v>
      </c>
      <c r="AV701" s="11"/>
      <c r="AW701" s="16">
        <f t="shared" si="98"/>
        <v>0</v>
      </c>
      <c r="AX701" s="16"/>
      <c r="AY701" s="355">
        <f t="shared" si="99"/>
        <v>5.3885350318471339</v>
      </c>
    </row>
    <row r="702" spans="2:51" x14ac:dyDescent="0.25">
      <c r="B702" s="16">
        <v>147</v>
      </c>
      <c r="C702" s="16">
        <v>33.42</v>
      </c>
      <c r="D702" s="16">
        <v>89.56</v>
      </c>
      <c r="E702" s="16">
        <v>25.6</v>
      </c>
      <c r="F702" s="16">
        <v>38.24</v>
      </c>
      <c r="G702" s="2">
        <v>0.62</v>
      </c>
      <c r="H702" s="16">
        <v>0.67</v>
      </c>
      <c r="I702" s="16"/>
      <c r="J702" s="16">
        <f t="shared" si="102"/>
        <v>5.0000000000000044E-2</v>
      </c>
      <c r="K702" s="16"/>
      <c r="L702" s="355">
        <f t="shared" si="103"/>
        <v>8.1528662420382165</v>
      </c>
      <c r="O702" s="11">
        <v>552</v>
      </c>
      <c r="P702" s="11">
        <v>11.85</v>
      </c>
      <c r="Q702" s="11">
        <v>39.520000000000003</v>
      </c>
      <c r="R702" s="11">
        <v>13.06</v>
      </c>
      <c r="S702" s="11">
        <v>25.08</v>
      </c>
      <c r="T702" s="356">
        <f t="shared" si="104"/>
        <v>0.54758394620154072</v>
      </c>
      <c r="U702" s="18">
        <f t="shared" si="105"/>
        <v>0.52073365231259972</v>
      </c>
      <c r="V702" s="19"/>
      <c r="W702" s="17">
        <f t="shared" si="96"/>
        <v>-2.6850293888941001E-2</v>
      </c>
      <c r="X702" s="16"/>
      <c r="Y702" s="355">
        <f t="shared" si="97"/>
        <v>4.1592356687898091</v>
      </c>
      <c r="AB702" s="11">
        <v>165</v>
      </c>
      <c r="AC702" s="11">
        <v>4.07</v>
      </c>
      <c r="AD702" s="11">
        <v>24.55</v>
      </c>
      <c r="AE702" s="11">
        <v>7.98</v>
      </c>
      <c r="AF702" s="11">
        <v>18.77</v>
      </c>
      <c r="AG702" s="346">
        <v>0.41</v>
      </c>
      <c r="AH702" s="11">
        <v>0.43</v>
      </c>
      <c r="AJ702" s="16">
        <f t="shared" si="100"/>
        <v>2.0000000000000018E-2</v>
      </c>
      <c r="AK702" s="16"/>
      <c r="AL702" s="355">
        <f t="shared" si="101"/>
        <v>2.5414012738853504</v>
      </c>
      <c r="AO702" s="11">
        <v>340</v>
      </c>
      <c r="AP702" s="11">
        <v>19.920000000000002</v>
      </c>
      <c r="AQ702" s="11">
        <v>63.98</v>
      </c>
      <c r="AR702" s="11">
        <v>17.23</v>
      </c>
      <c r="AS702" s="11">
        <v>31.39</v>
      </c>
      <c r="AT702" s="346">
        <v>0.56000000000000005</v>
      </c>
      <c r="AU702" s="11">
        <v>0.55000000000000004</v>
      </c>
      <c r="AV702" s="11"/>
      <c r="AW702" s="16">
        <f t="shared" si="98"/>
        <v>-1.0000000000000009E-2</v>
      </c>
      <c r="AX702" s="16"/>
      <c r="AY702" s="355">
        <f t="shared" si="99"/>
        <v>5.4872611464968148</v>
      </c>
    </row>
    <row r="703" spans="2:51" x14ac:dyDescent="0.25">
      <c r="B703" s="16">
        <v>453</v>
      </c>
      <c r="C703" s="16">
        <v>46.09</v>
      </c>
      <c r="D703" s="16">
        <v>100.87</v>
      </c>
      <c r="E703" s="16">
        <v>25.63</v>
      </c>
      <c r="F703" s="16">
        <v>37.58</v>
      </c>
      <c r="G703" s="2">
        <v>0.68</v>
      </c>
      <c r="H703" s="16">
        <v>0.68</v>
      </c>
      <c r="I703" s="16"/>
      <c r="J703" s="16">
        <f t="shared" si="102"/>
        <v>0</v>
      </c>
      <c r="K703" s="16"/>
      <c r="L703" s="355">
        <f t="shared" si="103"/>
        <v>8.1624203821656049</v>
      </c>
      <c r="O703" s="11">
        <v>205</v>
      </c>
      <c r="P703" s="11">
        <v>11.56</v>
      </c>
      <c r="Q703" s="11">
        <v>31.56</v>
      </c>
      <c r="R703" s="11">
        <v>13.28</v>
      </c>
      <c r="S703" s="11">
        <v>22.39</v>
      </c>
      <c r="T703" s="356">
        <f t="shared" si="104"/>
        <v>0.60521602633256877</v>
      </c>
      <c r="U703" s="18">
        <f t="shared" si="105"/>
        <v>0.59312192943278241</v>
      </c>
      <c r="V703" s="19"/>
      <c r="W703" s="17">
        <f t="shared" si="96"/>
        <v>-1.2094096899786355E-2</v>
      </c>
      <c r="X703" s="16"/>
      <c r="Y703" s="355">
        <f t="shared" si="97"/>
        <v>4.2292993630573248</v>
      </c>
      <c r="AB703" s="11">
        <v>44</v>
      </c>
      <c r="AC703" s="11">
        <v>4.5</v>
      </c>
      <c r="AD703" s="11">
        <v>24.54</v>
      </c>
      <c r="AE703" s="11">
        <v>8.08</v>
      </c>
      <c r="AF703" s="11">
        <v>19.309999999999999</v>
      </c>
      <c r="AG703" s="346">
        <v>0.43</v>
      </c>
      <c r="AH703" s="11">
        <v>0.42</v>
      </c>
      <c r="AJ703" s="16">
        <f t="shared" si="100"/>
        <v>-1.0000000000000009E-2</v>
      </c>
      <c r="AK703" s="16"/>
      <c r="AL703" s="355">
        <f t="shared" si="101"/>
        <v>2.573248407643312</v>
      </c>
      <c r="AO703" s="11">
        <v>114</v>
      </c>
      <c r="AP703" s="11">
        <v>19.489999999999998</v>
      </c>
      <c r="AQ703" s="11">
        <v>59.46</v>
      </c>
      <c r="AR703" s="11">
        <v>17.39</v>
      </c>
      <c r="AS703" s="11">
        <v>30.72</v>
      </c>
      <c r="AT703" s="346">
        <v>0.56999999999999995</v>
      </c>
      <c r="AU703" s="11">
        <v>0.56999999999999995</v>
      </c>
      <c r="AV703" s="11"/>
      <c r="AW703" s="16">
        <f t="shared" si="98"/>
        <v>0</v>
      </c>
      <c r="AX703" s="16"/>
      <c r="AY703" s="355">
        <f t="shared" si="99"/>
        <v>5.5382165605095537</v>
      </c>
    </row>
    <row r="704" spans="2:51" x14ac:dyDescent="0.25">
      <c r="B704" s="16">
        <v>334</v>
      </c>
      <c r="C704" s="16">
        <v>39.18</v>
      </c>
      <c r="D704" s="16">
        <v>90.19</v>
      </c>
      <c r="E704" s="16">
        <v>25.7</v>
      </c>
      <c r="F704" s="16">
        <v>37.08</v>
      </c>
      <c r="G704" s="2">
        <v>0.66</v>
      </c>
      <c r="H704" s="16">
        <v>0.69</v>
      </c>
      <c r="I704" s="16"/>
      <c r="J704" s="16">
        <f t="shared" si="102"/>
        <v>2.9999999999999916E-2</v>
      </c>
      <c r="K704" s="16"/>
      <c r="L704" s="355">
        <f t="shared" si="103"/>
        <v>8.1847133757961785</v>
      </c>
      <c r="O704" s="11">
        <v>551</v>
      </c>
      <c r="P704" s="11">
        <v>10.88</v>
      </c>
      <c r="Q704" s="11">
        <v>33</v>
      </c>
      <c r="R704" s="11">
        <v>13.33</v>
      </c>
      <c r="S704" s="11">
        <v>24.15</v>
      </c>
      <c r="T704" s="356">
        <f t="shared" si="104"/>
        <v>0.57419245005221875</v>
      </c>
      <c r="U704" s="18">
        <f t="shared" si="105"/>
        <v>0.55196687370600417</v>
      </c>
      <c r="V704" s="19"/>
      <c r="W704" s="17">
        <f t="shared" si="96"/>
        <v>-2.2225576346214582E-2</v>
      </c>
      <c r="X704" s="16"/>
      <c r="Y704" s="355">
        <f t="shared" si="97"/>
        <v>4.2452229299363058</v>
      </c>
      <c r="AB704" s="11">
        <v>91</v>
      </c>
      <c r="AC704" s="11">
        <v>5.08</v>
      </c>
      <c r="AD704" s="11">
        <v>20.149999999999999</v>
      </c>
      <c r="AE704" s="11">
        <v>8.32</v>
      </c>
      <c r="AF704" s="11">
        <v>16.760000000000002</v>
      </c>
      <c r="AG704" s="346">
        <v>0.5</v>
      </c>
      <c r="AH704" s="11">
        <v>0.5</v>
      </c>
      <c r="AJ704" s="16">
        <f t="shared" si="100"/>
        <v>0</v>
      </c>
      <c r="AK704" s="16"/>
      <c r="AL704" s="355">
        <f t="shared" si="101"/>
        <v>2.6496815286624202</v>
      </c>
      <c r="AO704" s="11">
        <v>103</v>
      </c>
      <c r="AP704" s="11">
        <v>17.34</v>
      </c>
      <c r="AQ704" s="11">
        <v>58.04</v>
      </c>
      <c r="AR704" s="11">
        <v>17.45</v>
      </c>
      <c r="AS704" s="11">
        <v>30.18</v>
      </c>
      <c r="AT704" s="346">
        <v>0.55000000000000004</v>
      </c>
      <c r="AU704" s="11">
        <v>0.57999999999999996</v>
      </c>
      <c r="AV704" s="11"/>
      <c r="AW704" s="16">
        <f t="shared" si="98"/>
        <v>2.9999999999999916E-2</v>
      </c>
      <c r="AX704" s="16"/>
      <c r="AY704" s="355">
        <f t="shared" si="99"/>
        <v>5.5573248407643305</v>
      </c>
    </row>
    <row r="705" spans="2:51" x14ac:dyDescent="0.25">
      <c r="B705" s="16">
        <v>551</v>
      </c>
      <c r="C705" s="16">
        <v>44.85</v>
      </c>
      <c r="D705" s="16">
        <v>96.12</v>
      </c>
      <c r="E705" s="16">
        <v>25.71</v>
      </c>
      <c r="F705" s="16">
        <v>37.49</v>
      </c>
      <c r="G705" s="2">
        <v>0.68</v>
      </c>
      <c r="H705" s="16">
        <v>0.69</v>
      </c>
      <c r="I705" s="16"/>
      <c r="J705" s="16">
        <f t="shared" si="102"/>
        <v>9.9999999999998979E-3</v>
      </c>
      <c r="K705" s="16"/>
      <c r="L705" s="355">
        <f t="shared" si="103"/>
        <v>8.1878980891719753</v>
      </c>
      <c r="O705" s="11">
        <v>272</v>
      </c>
      <c r="P705" s="11">
        <v>10.56</v>
      </c>
      <c r="Q705" s="11">
        <v>45.24</v>
      </c>
      <c r="R705" s="11">
        <v>13.34</v>
      </c>
      <c r="S705" s="11">
        <v>28.83</v>
      </c>
      <c r="T705" s="356">
        <f t="shared" si="104"/>
        <v>0.48313740350249224</v>
      </c>
      <c r="U705" s="18">
        <f t="shared" si="105"/>
        <v>0.46271245230662505</v>
      </c>
      <c r="V705" s="19"/>
      <c r="W705" s="17">
        <f t="shared" si="96"/>
        <v>-2.042495119586718E-2</v>
      </c>
      <c r="X705" s="16"/>
      <c r="Y705" s="355">
        <f t="shared" si="97"/>
        <v>4.2484076433121016</v>
      </c>
      <c r="AB705" s="11">
        <v>352</v>
      </c>
      <c r="AC705" s="11">
        <v>4.78</v>
      </c>
      <c r="AD705" s="11">
        <v>20.39</v>
      </c>
      <c r="AE705" s="11">
        <v>8.3800000000000008</v>
      </c>
      <c r="AF705" s="11">
        <v>17.329999999999998</v>
      </c>
      <c r="AG705" s="346">
        <v>0.48</v>
      </c>
      <c r="AH705" s="11">
        <v>0.48</v>
      </c>
      <c r="AJ705" s="16">
        <f t="shared" si="100"/>
        <v>0</v>
      </c>
      <c r="AK705" s="16"/>
      <c r="AL705" s="355">
        <f t="shared" si="101"/>
        <v>2.6687898089171975</v>
      </c>
      <c r="AO705" s="11">
        <v>80</v>
      </c>
      <c r="AP705" s="11">
        <v>17.87</v>
      </c>
      <c r="AQ705" s="11">
        <v>47.15</v>
      </c>
      <c r="AR705" s="11">
        <v>17.47</v>
      </c>
      <c r="AS705" s="11">
        <v>27.2</v>
      </c>
      <c r="AT705" s="346">
        <v>0.62</v>
      </c>
      <c r="AU705" s="11">
        <v>0.64</v>
      </c>
      <c r="AV705" s="11"/>
      <c r="AW705" s="16">
        <f t="shared" si="98"/>
        <v>2.0000000000000018E-2</v>
      </c>
      <c r="AX705" s="16"/>
      <c r="AY705" s="355">
        <f t="shared" si="99"/>
        <v>5.5636942675159231</v>
      </c>
    </row>
    <row r="706" spans="2:51" x14ac:dyDescent="0.25">
      <c r="B706" s="16">
        <v>277</v>
      </c>
      <c r="C706" s="16">
        <v>38.049999999999997</v>
      </c>
      <c r="D706" s="16">
        <v>102.96</v>
      </c>
      <c r="E706" s="16">
        <v>25.76</v>
      </c>
      <c r="F706" s="16">
        <v>39.99</v>
      </c>
      <c r="G706" s="2">
        <v>0.61</v>
      </c>
      <c r="H706" s="16">
        <v>0.64</v>
      </c>
      <c r="I706" s="16"/>
      <c r="J706" s="16">
        <f t="shared" si="102"/>
        <v>3.0000000000000027E-2</v>
      </c>
      <c r="K706" s="16"/>
      <c r="L706" s="355">
        <f t="shared" si="103"/>
        <v>8.2038216560509554</v>
      </c>
      <c r="O706" s="11">
        <v>659</v>
      </c>
      <c r="P706" s="11">
        <v>9.6</v>
      </c>
      <c r="Q706" s="11">
        <v>40.119999999999997</v>
      </c>
      <c r="R706" s="11">
        <v>13.38</v>
      </c>
      <c r="S706" s="11">
        <v>27.2</v>
      </c>
      <c r="T706" s="356">
        <f t="shared" si="104"/>
        <v>0.48916475091668438</v>
      </c>
      <c r="U706" s="18">
        <f t="shared" si="105"/>
        <v>0.49191176470588238</v>
      </c>
      <c r="V706" s="19"/>
      <c r="W706" s="17">
        <f t="shared" si="96"/>
        <v>2.7470137891980051E-3</v>
      </c>
      <c r="X706" s="16"/>
      <c r="Y706" s="355">
        <f t="shared" si="97"/>
        <v>4.2611464968152868</v>
      </c>
      <c r="AB706" s="11">
        <v>231</v>
      </c>
      <c r="AC706" s="11">
        <v>4.42</v>
      </c>
      <c r="AD706" s="11">
        <v>14.23</v>
      </c>
      <c r="AE706" s="11">
        <v>8.6</v>
      </c>
      <c r="AF706" s="11">
        <v>14.61</v>
      </c>
      <c r="AG706" s="346">
        <v>0.56000000000000005</v>
      </c>
      <c r="AH706" s="11">
        <v>0.59</v>
      </c>
      <c r="AJ706" s="16">
        <f t="shared" si="100"/>
        <v>2.9999999999999916E-2</v>
      </c>
      <c r="AK706" s="16"/>
      <c r="AL706" s="355">
        <f t="shared" si="101"/>
        <v>2.7388535031847132</v>
      </c>
      <c r="AO706" s="11">
        <v>111</v>
      </c>
      <c r="AP706" s="11">
        <v>18.36</v>
      </c>
      <c r="AQ706" s="11">
        <v>52.59</v>
      </c>
      <c r="AR706" s="11">
        <v>17.510000000000002</v>
      </c>
      <c r="AS706" s="11">
        <v>29.71</v>
      </c>
      <c r="AT706" s="346">
        <v>0.59</v>
      </c>
      <c r="AU706" s="11">
        <v>0.59</v>
      </c>
      <c r="AV706" s="11"/>
      <c r="AW706" s="16">
        <f t="shared" si="98"/>
        <v>0</v>
      </c>
      <c r="AX706" s="16"/>
      <c r="AY706" s="355">
        <f t="shared" si="99"/>
        <v>5.5764331210191083</v>
      </c>
    </row>
    <row r="707" spans="2:51" x14ac:dyDescent="0.25">
      <c r="B707" s="16">
        <v>380</v>
      </c>
      <c r="C707" s="16">
        <v>43.2</v>
      </c>
      <c r="D707" s="16">
        <v>92.52</v>
      </c>
      <c r="E707" s="16">
        <v>25.77</v>
      </c>
      <c r="F707" s="16">
        <v>37.01</v>
      </c>
      <c r="G707" s="2">
        <v>0.68</v>
      </c>
      <c r="H707" s="16">
        <v>0.7</v>
      </c>
      <c r="I707" s="16"/>
      <c r="J707" s="16">
        <f t="shared" si="102"/>
        <v>1.9999999999999907E-2</v>
      </c>
      <c r="K707" s="16"/>
      <c r="L707" s="355">
        <f t="shared" si="103"/>
        <v>8.2070063694267503</v>
      </c>
      <c r="O707" s="11">
        <v>511</v>
      </c>
      <c r="P707" s="11">
        <v>12.31</v>
      </c>
      <c r="Q707" s="11">
        <v>53.1</v>
      </c>
      <c r="R707" s="11">
        <v>13.44</v>
      </c>
      <c r="S707" s="11">
        <v>29.93</v>
      </c>
      <c r="T707" s="356">
        <f t="shared" si="104"/>
        <v>0.48148389588462198</v>
      </c>
      <c r="U707" s="18">
        <f t="shared" si="105"/>
        <v>0.44904777814901436</v>
      </c>
      <c r="V707" s="19"/>
      <c r="W707" s="17">
        <f t="shared" si="96"/>
        <v>-3.2436117735607617E-2</v>
      </c>
      <c r="X707" s="16"/>
      <c r="Y707" s="355">
        <f t="shared" si="97"/>
        <v>4.2802547770700636</v>
      </c>
      <c r="AB707" s="11">
        <v>397</v>
      </c>
      <c r="AC707" s="11">
        <v>5.42</v>
      </c>
      <c r="AD707" s="11">
        <v>19.239999999999998</v>
      </c>
      <c r="AE707" s="11">
        <v>8.69</v>
      </c>
      <c r="AF707" s="11">
        <v>16.36</v>
      </c>
      <c r="AG707" s="346">
        <v>0.53</v>
      </c>
      <c r="AH707" s="11">
        <v>0.53</v>
      </c>
      <c r="AJ707" s="16">
        <f t="shared" si="100"/>
        <v>0</v>
      </c>
      <c r="AK707" s="16"/>
      <c r="AL707" s="355">
        <f t="shared" si="101"/>
        <v>2.7675159235668789</v>
      </c>
      <c r="AO707" s="11">
        <v>187</v>
      </c>
      <c r="AP707" s="11">
        <v>18.37</v>
      </c>
      <c r="AQ707" s="11">
        <v>44.96</v>
      </c>
      <c r="AR707" s="11">
        <v>17.66</v>
      </c>
      <c r="AS707" s="11">
        <v>26.52</v>
      </c>
      <c r="AT707" s="346">
        <v>0.64</v>
      </c>
      <c r="AU707" s="11">
        <v>0.67</v>
      </c>
      <c r="AV707" s="11"/>
      <c r="AW707" s="16">
        <f t="shared" si="98"/>
        <v>3.0000000000000027E-2</v>
      </c>
      <c r="AX707" s="16"/>
      <c r="AY707" s="355">
        <f t="shared" si="99"/>
        <v>5.6242038216560504</v>
      </c>
    </row>
    <row r="708" spans="2:51" x14ac:dyDescent="0.25">
      <c r="B708" s="16">
        <v>103</v>
      </c>
      <c r="C708" s="16">
        <v>45.22</v>
      </c>
      <c r="D708" s="16">
        <v>109.46</v>
      </c>
      <c r="E708" s="16">
        <v>25.85</v>
      </c>
      <c r="F708" s="16">
        <v>39.58</v>
      </c>
      <c r="G708" s="2">
        <v>0.64</v>
      </c>
      <c r="H708" s="16">
        <v>0.65</v>
      </c>
      <c r="I708" s="16"/>
      <c r="J708" s="16">
        <f t="shared" si="102"/>
        <v>1.0000000000000009E-2</v>
      </c>
      <c r="K708" s="16"/>
      <c r="L708" s="355">
        <f t="shared" si="103"/>
        <v>8.2324840764331206</v>
      </c>
      <c r="O708" s="11">
        <v>139</v>
      </c>
      <c r="P708" s="11">
        <v>12.31</v>
      </c>
      <c r="Q708" s="11">
        <v>48.7</v>
      </c>
      <c r="R708" s="11">
        <v>13.51</v>
      </c>
      <c r="S708" s="11">
        <v>28.49</v>
      </c>
      <c r="T708" s="356">
        <f t="shared" si="104"/>
        <v>0.50276443183858111</v>
      </c>
      <c r="U708" s="18">
        <f t="shared" si="105"/>
        <v>0.47420147420147424</v>
      </c>
      <c r="V708" s="19"/>
      <c r="W708" s="17">
        <f t="shared" si="96"/>
        <v>-2.8562957637106867E-2</v>
      </c>
      <c r="X708" s="16"/>
      <c r="Y708" s="355">
        <f t="shared" si="97"/>
        <v>4.3025477707006363</v>
      </c>
      <c r="AB708" s="11">
        <v>103</v>
      </c>
      <c r="AC708" s="11">
        <v>5.15</v>
      </c>
      <c r="AD708" s="11">
        <v>22.95</v>
      </c>
      <c r="AE708" s="11">
        <v>8.82</v>
      </c>
      <c r="AF708" s="11">
        <v>18.07</v>
      </c>
      <c r="AG708" s="346">
        <v>0.47</v>
      </c>
      <c r="AH708" s="11">
        <v>0.49</v>
      </c>
      <c r="AJ708" s="16">
        <f t="shared" si="100"/>
        <v>2.0000000000000018E-2</v>
      </c>
      <c r="AK708" s="16"/>
      <c r="AL708" s="355">
        <f t="shared" si="101"/>
        <v>2.8089171974522293</v>
      </c>
      <c r="AO708" s="11">
        <v>270</v>
      </c>
      <c r="AP708" s="11">
        <v>17.46</v>
      </c>
      <c r="AQ708" s="11">
        <v>51.3</v>
      </c>
      <c r="AR708" s="11">
        <v>17.68</v>
      </c>
      <c r="AS708" s="11">
        <v>30.1</v>
      </c>
      <c r="AT708" s="346">
        <v>0.57999999999999996</v>
      </c>
      <c r="AU708" s="11">
        <v>0.59</v>
      </c>
      <c r="AV708" s="11"/>
      <c r="AW708" s="16">
        <f t="shared" si="98"/>
        <v>1.0000000000000009E-2</v>
      </c>
      <c r="AX708" s="16"/>
      <c r="AY708" s="355">
        <f t="shared" si="99"/>
        <v>5.630573248407643</v>
      </c>
    </row>
    <row r="709" spans="2:51" x14ac:dyDescent="0.25">
      <c r="B709" s="16">
        <v>451</v>
      </c>
      <c r="C709" s="16">
        <v>46.08</v>
      </c>
      <c r="D709" s="16">
        <v>101.31</v>
      </c>
      <c r="E709" s="16">
        <v>25.89</v>
      </c>
      <c r="F709" s="16">
        <v>37.83</v>
      </c>
      <c r="G709" s="2">
        <v>0.67</v>
      </c>
      <c r="H709" s="16">
        <v>0.68</v>
      </c>
      <c r="I709" s="16"/>
      <c r="J709" s="16">
        <f t="shared" si="102"/>
        <v>1.0000000000000009E-2</v>
      </c>
      <c r="K709" s="16"/>
      <c r="L709" s="355">
        <f t="shared" si="103"/>
        <v>8.2452229299363058</v>
      </c>
      <c r="O709" s="11">
        <v>514</v>
      </c>
      <c r="P709" s="11">
        <v>12.54</v>
      </c>
      <c r="Q709" s="11">
        <v>48.11</v>
      </c>
      <c r="R709" s="11">
        <v>13.54</v>
      </c>
      <c r="S709" s="11">
        <v>27.91</v>
      </c>
      <c r="T709" s="356">
        <f t="shared" si="104"/>
        <v>0.51054154675440266</v>
      </c>
      <c r="U709" s="18">
        <f t="shared" si="105"/>
        <v>0.48513077749910422</v>
      </c>
      <c r="V709" s="19"/>
      <c r="W709" s="17">
        <f t="shared" si="96"/>
        <v>-2.5410769255298449E-2</v>
      </c>
      <c r="X709" s="16"/>
      <c r="Y709" s="355">
        <f t="shared" si="97"/>
        <v>4.3121019108280247</v>
      </c>
      <c r="AB709" s="11">
        <v>295</v>
      </c>
      <c r="AC709" s="11">
        <v>5.09</v>
      </c>
      <c r="AD709" s="11">
        <v>26.7</v>
      </c>
      <c r="AE709" s="11">
        <v>8.85</v>
      </c>
      <c r="AF709" s="11">
        <v>20.239999999999998</v>
      </c>
      <c r="AG709" s="346">
        <v>0.44</v>
      </c>
      <c r="AH709" s="11">
        <v>0.44</v>
      </c>
      <c r="AJ709" s="16">
        <f t="shared" si="100"/>
        <v>0</v>
      </c>
      <c r="AK709" s="16"/>
      <c r="AL709" s="355">
        <f t="shared" si="101"/>
        <v>2.8184713375796178</v>
      </c>
      <c r="AO709" s="11">
        <v>364</v>
      </c>
      <c r="AP709" s="11">
        <v>18.13</v>
      </c>
      <c r="AQ709" s="11">
        <v>71.95</v>
      </c>
      <c r="AR709" s="11">
        <v>17.91</v>
      </c>
      <c r="AS709" s="11">
        <v>37.31</v>
      </c>
      <c r="AT709" s="346">
        <v>0.5</v>
      </c>
      <c r="AU709" s="11">
        <v>0.48</v>
      </c>
      <c r="AV709" s="11"/>
      <c r="AW709" s="16">
        <f t="shared" si="98"/>
        <v>-2.0000000000000018E-2</v>
      </c>
      <c r="AX709" s="16"/>
      <c r="AY709" s="355">
        <f t="shared" si="99"/>
        <v>5.7038216560509554</v>
      </c>
    </row>
    <row r="710" spans="2:51" x14ac:dyDescent="0.25">
      <c r="B710" s="16">
        <v>91</v>
      </c>
      <c r="C710" s="21">
        <v>40.825481650922477</v>
      </c>
      <c r="D710" s="21">
        <v>102.12420424830638</v>
      </c>
      <c r="E710" s="21">
        <v>25.972125972125976</v>
      </c>
      <c r="F710" s="21">
        <v>39.196339196339196</v>
      </c>
      <c r="G710" s="2">
        <v>0.63</v>
      </c>
      <c r="H710" s="16">
        <v>0.66</v>
      </c>
      <c r="I710" s="16"/>
      <c r="J710" s="16">
        <f t="shared" si="102"/>
        <v>3.0000000000000027E-2</v>
      </c>
      <c r="K710" s="16"/>
      <c r="L710" s="355">
        <f t="shared" si="103"/>
        <v>8.2713776981292924</v>
      </c>
      <c r="O710" s="11">
        <v>407</v>
      </c>
      <c r="P710" s="11">
        <v>12.54</v>
      </c>
      <c r="Q710" s="11">
        <v>40.9</v>
      </c>
      <c r="R710" s="11">
        <v>13.56</v>
      </c>
      <c r="S710" s="11">
        <v>25.92</v>
      </c>
      <c r="T710" s="356">
        <f t="shared" si="104"/>
        <v>0.55371605267742152</v>
      </c>
      <c r="U710" s="18">
        <f t="shared" si="105"/>
        <v>0.52314814814814814</v>
      </c>
      <c r="V710" s="19"/>
      <c r="W710" s="17">
        <f t="shared" si="96"/>
        <v>-3.0567904529273382E-2</v>
      </c>
      <c r="X710" s="16"/>
      <c r="Y710" s="355">
        <f t="shared" si="97"/>
        <v>4.3184713375796182</v>
      </c>
      <c r="AB710" s="11">
        <v>25</v>
      </c>
      <c r="AC710" s="11">
        <v>5.48</v>
      </c>
      <c r="AD710" s="11">
        <v>26.61</v>
      </c>
      <c r="AE710" s="11">
        <v>9</v>
      </c>
      <c r="AF710" s="11">
        <v>19.32</v>
      </c>
      <c r="AG710" s="346">
        <v>0.45</v>
      </c>
      <c r="AH710" s="11">
        <v>0.47</v>
      </c>
      <c r="AJ710" s="16">
        <f t="shared" si="100"/>
        <v>1.9999999999999962E-2</v>
      </c>
      <c r="AK710" s="16"/>
      <c r="AL710" s="355">
        <f t="shared" si="101"/>
        <v>2.8662420382165603</v>
      </c>
      <c r="AO710" s="11">
        <v>73</v>
      </c>
      <c r="AP710" s="11">
        <v>18.78</v>
      </c>
      <c r="AQ710" s="11">
        <v>44.12</v>
      </c>
      <c r="AR710" s="11">
        <v>18.059999999999999</v>
      </c>
      <c r="AS710" s="11">
        <v>26.31</v>
      </c>
      <c r="AT710" s="346">
        <v>0.65</v>
      </c>
      <c r="AU710" s="11">
        <v>0.69</v>
      </c>
      <c r="AV710" s="11"/>
      <c r="AW710" s="16">
        <f t="shared" si="98"/>
        <v>3.9999999999999925E-2</v>
      </c>
      <c r="AX710" s="16"/>
      <c r="AY710" s="355">
        <f t="shared" si="99"/>
        <v>5.7515923566878975</v>
      </c>
    </row>
    <row r="711" spans="2:51" x14ac:dyDescent="0.25">
      <c r="B711" s="16">
        <v>44</v>
      </c>
      <c r="C711" s="21">
        <v>40.256780513520773</v>
      </c>
      <c r="D711" s="21">
        <v>106.46811293611941</v>
      </c>
      <c r="E711" s="21">
        <v>26.020526020526024</v>
      </c>
      <c r="F711" s="21">
        <v>40.17864017864018</v>
      </c>
      <c r="G711" s="2">
        <v>0.61</v>
      </c>
      <c r="H711" s="16">
        <v>0.65</v>
      </c>
      <c r="I711" s="16"/>
      <c r="J711" s="16">
        <f t="shared" si="102"/>
        <v>4.0000000000000036E-2</v>
      </c>
      <c r="K711" s="16"/>
      <c r="L711" s="355">
        <f t="shared" si="103"/>
        <v>8.2867917262821731</v>
      </c>
      <c r="O711" s="11">
        <v>657</v>
      </c>
      <c r="P711" s="11">
        <v>13.21</v>
      </c>
      <c r="Q711" s="11">
        <v>31.04</v>
      </c>
      <c r="R711" s="11">
        <v>13.6</v>
      </c>
      <c r="S711" s="11">
        <v>22.11</v>
      </c>
      <c r="T711" s="356">
        <f t="shared" si="104"/>
        <v>0.65236484953376861</v>
      </c>
      <c r="U711" s="18">
        <f t="shared" si="105"/>
        <v>0.61510628674807777</v>
      </c>
      <c r="V711" s="19"/>
      <c r="W711" s="17">
        <f t="shared" si="96"/>
        <v>-3.7258562785690841E-2</v>
      </c>
      <c r="X711" s="16"/>
      <c r="Y711" s="355">
        <f t="shared" si="97"/>
        <v>4.3312101910828025</v>
      </c>
      <c r="AB711" s="11">
        <v>274</v>
      </c>
      <c r="AC711" s="11">
        <v>4.6500000000000004</v>
      </c>
      <c r="AD711" s="11">
        <v>27.56</v>
      </c>
      <c r="AE711" s="11">
        <v>9</v>
      </c>
      <c r="AF711" s="11">
        <v>20.7</v>
      </c>
      <c r="AG711" s="346">
        <v>0.41</v>
      </c>
      <c r="AH711" s="11">
        <v>0.43</v>
      </c>
      <c r="AJ711" s="16">
        <f t="shared" si="100"/>
        <v>2.0000000000000018E-2</v>
      </c>
      <c r="AK711" s="16"/>
      <c r="AL711" s="355">
        <f t="shared" si="101"/>
        <v>2.8662420382165603</v>
      </c>
      <c r="AO711" s="11">
        <v>205</v>
      </c>
      <c r="AP711" s="11">
        <v>17.73</v>
      </c>
      <c r="AQ711" s="11">
        <v>57.77</v>
      </c>
      <c r="AR711" s="11">
        <v>18.13</v>
      </c>
      <c r="AS711" s="11">
        <v>30.75</v>
      </c>
      <c r="AT711" s="346">
        <v>0.55000000000000004</v>
      </c>
      <c r="AU711" s="11">
        <v>0.59</v>
      </c>
      <c r="AV711" s="11"/>
      <c r="AW711" s="16">
        <f t="shared" si="98"/>
        <v>3.9999999999999925E-2</v>
      </c>
      <c r="AX711" s="16"/>
      <c r="AY711" s="355">
        <f t="shared" si="99"/>
        <v>5.7738853503184711</v>
      </c>
    </row>
    <row r="712" spans="2:51" x14ac:dyDescent="0.25">
      <c r="B712" s="16">
        <v>276</v>
      </c>
      <c r="C712" s="16">
        <v>37.78</v>
      </c>
      <c r="D712" s="16">
        <v>95.74</v>
      </c>
      <c r="E712" s="16">
        <v>26.15</v>
      </c>
      <c r="F712" s="16">
        <v>39.090000000000003</v>
      </c>
      <c r="G712" s="2">
        <v>0.63</v>
      </c>
      <c r="H712" s="16">
        <v>0.67</v>
      </c>
      <c r="I712" s="16"/>
      <c r="J712" s="16">
        <f t="shared" si="102"/>
        <v>4.0000000000000036E-2</v>
      </c>
      <c r="K712" s="16"/>
      <c r="L712" s="355">
        <f t="shared" si="103"/>
        <v>8.3280254777070049</v>
      </c>
      <c r="O712" s="11">
        <v>12</v>
      </c>
      <c r="P712" s="11">
        <v>10.67</v>
      </c>
      <c r="Q712" s="11">
        <v>50.01</v>
      </c>
      <c r="R712" s="11">
        <v>13.73</v>
      </c>
      <c r="S712" s="11">
        <v>29.86</v>
      </c>
      <c r="T712" s="356">
        <f t="shared" si="104"/>
        <v>0.46190619018832507</v>
      </c>
      <c r="U712" s="18">
        <f t="shared" si="105"/>
        <v>0.45981245813797728</v>
      </c>
      <c r="V712" s="19"/>
      <c r="W712" s="17">
        <f t="shared" si="96"/>
        <v>-2.0937320503477963E-3</v>
      </c>
      <c r="X712" s="16"/>
      <c r="Y712" s="355">
        <f t="shared" si="97"/>
        <v>4.3726114649681529</v>
      </c>
      <c r="AB712" s="11">
        <v>162</v>
      </c>
      <c r="AC712" s="11">
        <v>5.58</v>
      </c>
      <c r="AD712" s="11">
        <v>27.54</v>
      </c>
      <c r="AE712" s="11">
        <v>9.0399999999999991</v>
      </c>
      <c r="AF712" s="11">
        <v>19.87</v>
      </c>
      <c r="AG712" s="346">
        <v>0.45</v>
      </c>
      <c r="AH712" s="11">
        <v>0.46</v>
      </c>
      <c r="AJ712" s="16">
        <f t="shared" si="100"/>
        <v>1.0000000000000009E-2</v>
      </c>
      <c r="AK712" s="16"/>
      <c r="AL712" s="355">
        <f t="shared" si="101"/>
        <v>2.878980891719745</v>
      </c>
      <c r="AO712" s="11">
        <v>280</v>
      </c>
      <c r="AP712" s="11">
        <v>21.68</v>
      </c>
      <c r="AQ712" s="11">
        <v>45.17</v>
      </c>
      <c r="AR712" s="11">
        <v>18.21</v>
      </c>
      <c r="AS712" s="11">
        <v>26.24</v>
      </c>
      <c r="AT712" s="346">
        <v>0.69</v>
      </c>
      <c r="AU712" s="11">
        <v>0.69</v>
      </c>
      <c r="AV712" s="11"/>
      <c r="AW712" s="16">
        <f t="shared" si="98"/>
        <v>0</v>
      </c>
      <c r="AX712" s="16"/>
      <c r="AY712" s="355">
        <f t="shared" si="99"/>
        <v>5.7993630573248405</v>
      </c>
    </row>
    <row r="713" spans="2:51" x14ac:dyDescent="0.25">
      <c r="B713" s="16">
        <v>60</v>
      </c>
      <c r="C713" s="21">
        <v>38.441776883515331</v>
      </c>
      <c r="D713" s="21">
        <v>97.368894737692116</v>
      </c>
      <c r="E713" s="21">
        <v>26.192126192126196</v>
      </c>
      <c r="F713" s="21">
        <v>38.457138457138463</v>
      </c>
      <c r="G713" s="2">
        <v>0.63</v>
      </c>
      <c r="H713" s="16">
        <v>0.68</v>
      </c>
      <c r="I713" s="16"/>
      <c r="J713" s="16">
        <f t="shared" si="102"/>
        <v>5.0000000000000044E-2</v>
      </c>
      <c r="K713" s="16"/>
      <c r="L713" s="355">
        <f t="shared" si="103"/>
        <v>8.3414414624605708</v>
      </c>
      <c r="O713" s="11">
        <v>532</v>
      </c>
      <c r="P713" s="11">
        <v>13.12</v>
      </c>
      <c r="Q713" s="11">
        <v>38</v>
      </c>
      <c r="R713" s="11">
        <v>13.86</v>
      </c>
      <c r="S713" s="11">
        <v>25.05</v>
      </c>
      <c r="T713" s="356">
        <f t="shared" si="104"/>
        <v>0.58759097839801522</v>
      </c>
      <c r="U713" s="18">
        <f t="shared" si="105"/>
        <v>0.55329341317365266</v>
      </c>
      <c r="V713" s="19"/>
      <c r="W713" s="17">
        <f t="shared" si="96"/>
        <v>-3.4297565224362558E-2</v>
      </c>
      <c r="X713" s="16"/>
      <c r="Y713" s="355">
        <f t="shared" si="97"/>
        <v>4.4140127388535024</v>
      </c>
      <c r="AB713" s="11">
        <v>107</v>
      </c>
      <c r="AC713" s="11">
        <v>5.69</v>
      </c>
      <c r="AD713" s="11">
        <v>23.26</v>
      </c>
      <c r="AE713" s="11">
        <v>9.07</v>
      </c>
      <c r="AF713" s="11">
        <v>18.22</v>
      </c>
      <c r="AG713" s="346">
        <v>0.49</v>
      </c>
      <c r="AH713" s="11">
        <v>0.5</v>
      </c>
      <c r="AJ713" s="16">
        <f t="shared" si="100"/>
        <v>1.0000000000000009E-2</v>
      </c>
      <c r="AK713" s="16"/>
      <c r="AL713" s="355">
        <f t="shared" si="101"/>
        <v>2.8885350318471339</v>
      </c>
      <c r="AO713" s="11">
        <v>95</v>
      </c>
      <c r="AP713" s="11">
        <v>22.43</v>
      </c>
      <c r="AQ713" s="11">
        <v>36.799999999999997</v>
      </c>
      <c r="AR713" s="11">
        <v>18.22</v>
      </c>
      <c r="AS713" s="11">
        <v>23.67</v>
      </c>
      <c r="AT713" s="346">
        <v>0.78</v>
      </c>
      <c r="AU713" s="11">
        <v>0.77</v>
      </c>
      <c r="AV713" s="11"/>
      <c r="AW713" s="16">
        <f t="shared" si="98"/>
        <v>-1.0000000000000009E-2</v>
      </c>
      <c r="AX713" s="16"/>
      <c r="AY713" s="355">
        <f t="shared" si="99"/>
        <v>5.8025477707006363</v>
      </c>
    </row>
    <row r="714" spans="2:51" x14ac:dyDescent="0.25">
      <c r="B714" s="16">
        <v>403</v>
      </c>
      <c r="C714" s="16">
        <v>45.93</v>
      </c>
      <c r="D714" s="16">
        <v>105.28</v>
      </c>
      <c r="E714" s="16">
        <v>26.32</v>
      </c>
      <c r="F714" s="16">
        <v>39.909999999999997</v>
      </c>
      <c r="G714" s="2">
        <v>0.66</v>
      </c>
      <c r="H714" s="16">
        <v>0.66</v>
      </c>
      <c r="I714" s="16"/>
      <c r="J714" s="16">
        <f t="shared" si="102"/>
        <v>0</v>
      </c>
      <c r="K714" s="16"/>
      <c r="L714" s="355">
        <f t="shared" si="103"/>
        <v>8.3821656050955404</v>
      </c>
      <c r="O714" s="11">
        <v>49</v>
      </c>
      <c r="P714" s="11">
        <v>12.06</v>
      </c>
      <c r="Q714" s="11">
        <v>44.31</v>
      </c>
      <c r="R714" s="11">
        <v>13.88</v>
      </c>
      <c r="S714" s="11">
        <v>27.36</v>
      </c>
      <c r="T714" s="356">
        <f t="shared" si="104"/>
        <v>0.52170233304637015</v>
      </c>
      <c r="U714" s="18">
        <f t="shared" si="105"/>
        <v>0.50730994152046782</v>
      </c>
      <c r="V714" s="19"/>
      <c r="W714" s="17">
        <f t="shared" si="96"/>
        <v>-1.4392391525902326E-2</v>
      </c>
      <c r="X714" s="16"/>
      <c r="Y714" s="355">
        <f t="shared" si="97"/>
        <v>4.4203821656050959</v>
      </c>
      <c r="AB714" s="11">
        <v>179</v>
      </c>
      <c r="AC714" s="11">
        <v>5.92</v>
      </c>
      <c r="AD714" s="11">
        <v>23.85</v>
      </c>
      <c r="AE714" s="11">
        <v>9.07</v>
      </c>
      <c r="AF714" s="11">
        <v>18.260000000000002</v>
      </c>
      <c r="AG714" s="346">
        <v>0.5</v>
      </c>
      <c r="AH714" s="11">
        <v>0.5</v>
      </c>
      <c r="AJ714" s="16">
        <f t="shared" si="100"/>
        <v>0</v>
      </c>
      <c r="AK714" s="16"/>
      <c r="AL714" s="355">
        <f t="shared" si="101"/>
        <v>2.8885350318471339</v>
      </c>
      <c r="AO714" s="11">
        <v>64</v>
      </c>
      <c r="AP714" s="11">
        <v>18.149999999999999</v>
      </c>
      <c r="AQ714" s="11">
        <v>46.94</v>
      </c>
      <c r="AR714" s="11">
        <v>18.34</v>
      </c>
      <c r="AS714" s="11">
        <v>28.34</v>
      </c>
      <c r="AT714" s="346">
        <v>0.62</v>
      </c>
      <c r="AU714" s="11">
        <v>0.65</v>
      </c>
      <c r="AV714" s="11"/>
      <c r="AW714" s="16">
        <f t="shared" si="98"/>
        <v>3.0000000000000027E-2</v>
      </c>
      <c r="AX714" s="16"/>
      <c r="AY714" s="355">
        <f t="shared" si="99"/>
        <v>5.8407643312101909</v>
      </c>
    </row>
    <row r="715" spans="2:51" x14ac:dyDescent="0.25">
      <c r="B715" s="16">
        <v>454</v>
      </c>
      <c r="C715" s="16">
        <v>45.29</v>
      </c>
      <c r="D715" s="16">
        <v>106.49</v>
      </c>
      <c r="E715" s="16">
        <v>26.36</v>
      </c>
      <c r="F715" s="16">
        <v>39.4</v>
      </c>
      <c r="G715" s="2">
        <v>0.65</v>
      </c>
      <c r="H715" s="16">
        <v>0.67</v>
      </c>
      <c r="I715" s="16"/>
      <c r="J715" s="16">
        <f t="shared" si="102"/>
        <v>2.0000000000000018E-2</v>
      </c>
      <c r="K715" s="16"/>
      <c r="L715" s="355">
        <f t="shared" si="103"/>
        <v>8.3949044585987256</v>
      </c>
      <c r="O715" s="11">
        <v>21</v>
      </c>
      <c r="P715" s="11">
        <v>10.85</v>
      </c>
      <c r="Q715" s="11">
        <v>28.07</v>
      </c>
      <c r="R715" s="11">
        <v>13.92</v>
      </c>
      <c r="S715" s="11">
        <v>22.15</v>
      </c>
      <c r="T715" s="356">
        <f t="shared" si="104"/>
        <v>0.62171831711427916</v>
      </c>
      <c r="U715" s="18">
        <f t="shared" si="105"/>
        <v>0.62844243792325061</v>
      </c>
      <c r="V715" s="19"/>
      <c r="W715" s="17">
        <f t="shared" si="96"/>
        <v>6.7241208089714455E-3</v>
      </c>
      <c r="X715" s="16"/>
      <c r="Y715" s="355">
        <f t="shared" si="97"/>
        <v>4.4331210191082802</v>
      </c>
      <c r="AB715" s="11">
        <v>125</v>
      </c>
      <c r="AC715" s="11">
        <v>5.1100000000000003</v>
      </c>
      <c r="AD715" s="11">
        <v>16.149999999999999</v>
      </c>
      <c r="AE715" s="11">
        <v>9.1</v>
      </c>
      <c r="AF715" s="11">
        <v>15.48</v>
      </c>
      <c r="AG715" s="346">
        <v>0.56000000000000005</v>
      </c>
      <c r="AH715" s="11">
        <v>0.59</v>
      </c>
      <c r="AJ715" s="16">
        <f t="shared" si="100"/>
        <v>2.9999999999999916E-2</v>
      </c>
      <c r="AK715" s="16"/>
      <c r="AL715" s="355">
        <f t="shared" si="101"/>
        <v>2.8980891719745219</v>
      </c>
      <c r="AO715" s="11">
        <v>117</v>
      </c>
      <c r="AP715" s="11">
        <v>21.78</v>
      </c>
      <c r="AQ715" s="11">
        <v>62.87</v>
      </c>
      <c r="AR715" s="11">
        <v>18.52</v>
      </c>
      <c r="AS715" s="11">
        <v>34.299999999999997</v>
      </c>
      <c r="AT715" s="346">
        <v>0.59</v>
      </c>
      <c r="AU715" s="11">
        <v>0.54</v>
      </c>
      <c r="AV715" s="11"/>
      <c r="AW715" s="16">
        <f t="shared" si="98"/>
        <v>-4.9999999999999933E-2</v>
      </c>
      <c r="AX715" s="16"/>
      <c r="AY715" s="355">
        <f t="shared" si="99"/>
        <v>5.8980891719745223</v>
      </c>
    </row>
    <row r="716" spans="2:51" x14ac:dyDescent="0.25">
      <c r="B716" s="16">
        <v>383</v>
      </c>
      <c r="C716" s="16">
        <v>44.75</v>
      </c>
      <c r="D716" s="16">
        <v>100.12</v>
      </c>
      <c r="E716" s="16">
        <v>26.46</v>
      </c>
      <c r="F716" s="16">
        <v>38.78</v>
      </c>
      <c r="G716" s="2">
        <v>0.67</v>
      </c>
      <c r="H716" s="16">
        <v>0.68</v>
      </c>
      <c r="I716" s="16"/>
      <c r="J716" s="16">
        <f t="shared" si="102"/>
        <v>1.0000000000000009E-2</v>
      </c>
      <c r="K716" s="16"/>
      <c r="L716" s="355">
        <f t="shared" si="103"/>
        <v>8.4267515923566876</v>
      </c>
      <c r="O716" s="11">
        <v>497</v>
      </c>
      <c r="P716" s="11">
        <v>13.88</v>
      </c>
      <c r="Q716" s="11">
        <v>44.66</v>
      </c>
      <c r="R716" s="11">
        <v>13.94</v>
      </c>
      <c r="S716" s="11">
        <v>26.71</v>
      </c>
      <c r="T716" s="356">
        <f t="shared" si="104"/>
        <v>0.55748780759783612</v>
      </c>
      <c r="U716" s="18">
        <f t="shared" si="105"/>
        <v>0.52190190939722947</v>
      </c>
      <c r="V716" s="19"/>
      <c r="W716" s="17">
        <f t="shared" si="96"/>
        <v>-3.5585898200606647E-2</v>
      </c>
      <c r="X716" s="16"/>
      <c r="Y716" s="355">
        <f t="shared" si="97"/>
        <v>4.4394904458598718</v>
      </c>
      <c r="AB716" s="11">
        <v>279</v>
      </c>
      <c r="AC716" s="11">
        <v>5.47</v>
      </c>
      <c r="AD716" s="11">
        <v>36.25</v>
      </c>
      <c r="AE716" s="11">
        <v>9.1300000000000008</v>
      </c>
      <c r="AF716" s="11">
        <v>23.68</v>
      </c>
      <c r="AG716" s="346">
        <v>0.39</v>
      </c>
      <c r="AH716" s="11">
        <v>0.39</v>
      </c>
      <c r="AJ716" s="16">
        <f t="shared" si="100"/>
        <v>0</v>
      </c>
      <c r="AK716" s="16"/>
      <c r="AL716" s="355">
        <f t="shared" si="101"/>
        <v>2.9076433121019112</v>
      </c>
      <c r="AO716" s="11">
        <v>105</v>
      </c>
      <c r="AP716" s="11">
        <v>16.84</v>
      </c>
      <c r="AQ716" s="11">
        <v>77.56</v>
      </c>
      <c r="AR716" s="11">
        <v>18.63</v>
      </c>
      <c r="AS716" s="11">
        <v>44.79</v>
      </c>
      <c r="AT716" s="346">
        <v>0.47</v>
      </c>
      <c r="AU716" s="11">
        <v>0.42</v>
      </c>
      <c r="AV716" s="11"/>
      <c r="AW716" s="16">
        <f t="shared" si="98"/>
        <v>-4.9999999999999989E-2</v>
      </c>
      <c r="AX716" s="16"/>
      <c r="AY716" s="355">
        <f t="shared" si="99"/>
        <v>5.9331210191082793</v>
      </c>
    </row>
    <row r="717" spans="2:51" x14ac:dyDescent="0.25">
      <c r="B717" s="16">
        <v>489</v>
      </c>
      <c r="C717" s="16">
        <v>41.43</v>
      </c>
      <c r="D717" s="16">
        <v>103.12</v>
      </c>
      <c r="E717" s="16">
        <v>26.48</v>
      </c>
      <c r="F717" s="16">
        <v>40.01</v>
      </c>
      <c r="G717" s="2">
        <v>0.63</v>
      </c>
      <c r="H717" s="16">
        <v>0.66</v>
      </c>
      <c r="I717" s="16"/>
      <c r="J717" s="16">
        <f t="shared" si="102"/>
        <v>3.0000000000000027E-2</v>
      </c>
      <c r="K717" s="16"/>
      <c r="L717" s="355">
        <f t="shared" si="103"/>
        <v>8.4331210191082793</v>
      </c>
      <c r="O717" s="11">
        <v>460</v>
      </c>
      <c r="P717" s="11">
        <v>11.05</v>
      </c>
      <c r="Q717" s="11">
        <v>46.67</v>
      </c>
      <c r="R717" s="11">
        <v>13.96</v>
      </c>
      <c r="S717" s="11">
        <v>28.89</v>
      </c>
      <c r="T717" s="356">
        <f t="shared" si="104"/>
        <v>0.48658894585513579</v>
      </c>
      <c r="U717" s="18">
        <f t="shared" si="105"/>
        <v>0.48321218414676359</v>
      </c>
      <c r="V717" s="19"/>
      <c r="W717" s="17">
        <f t="shared" si="96"/>
        <v>-3.3767617083722001E-3</v>
      </c>
      <c r="X717" s="16"/>
      <c r="Y717" s="355">
        <f t="shared" si="97"/>
        <v>4.4458598726114653</v>
      </c>
      <c r="AB717" s="11">
        <v>353</v>
      </c>
      <c r="AC717" s="11">
        <v>5.69</v>
      </c>
      <c r="AD717" s="11">
        <v>22.35</v>
      </c>
      <c r="AE717" s="11">
        <v>9.2100000000000009</v>
      </c>
      <c r="AF717" s="11">
        <v>17.89</v>
      </c>
      <c r="AG717" s="346">
        <v>0.5</v>
      </c>
      <c r="AH717" s="11">
        <v>0.51</v>
      </c>
      <c r="AJ717" s="16">
        <f t="shared" si="100"/>
        <v>1.0000000000000009E-2</v>
      </c>
      <c r="AK717" s="16"/>
      <c r="AL717" s="355">
        <f t="shared" si="101"/>
        <v>2.9331210191082806</v>
      </c>
      <c r="AO717" s="11">
        <v>222</v>
      </c>
      <c r="AP717" s="11">
        <v>16.64</v>
      </c>
      <c r="AQ717" s="11">
        <v>46.61</v>
      </c>
      <c r="AR717" s="11">
        <v>18.64</v>
      </c>
      <c r="AS717" s="11">
        <v>28.65</v>
      </c>
      <c r="AT717" s="346">
        <v>0.6</v>
      </c>
      <c r="AU717" s="11">
        <v>0.65</v>
      </c>
      <c r="AV717" s="11"/>
      <c r="AW717" s="16">
        <f t="shared" si="98"/>
        <v>5.0000000000000044E-2</v>
      </c>
      <c r="AX717" s="16"/>
      <c r="AY717" s="355">
        <f t="shared" si="99"/>
        <v>5.936305732484076</v>
      </c>
    </row>
    <row r="718" spans="2:51" x14ac:dyDescent="0.25">
      <c r="B718" s="16">
        <v>364</v>
      </c>
      <c r="C718" s="16">
        <v>45.5</v>
      </c>
      <c r="D718" s="16">
        <v>101.99</v>
      </c>
      <c r="E718" s="16">
        <v>26.5</v>
      </c>
      <c r="F718" s="16">
        <v>38.82</v>
      </c>
      <c r="G718" s="2">
        <v>0.67</v>
      </c>
      <c r="H718" s="16">
        <v>0.68</v>
      </c>
      <c r="I718" s="16"/>
      <c r="J718" s="16">
        <f t="shared" si="102"/>
        <v>1.0000000000000009E-2</v>
      </c>
      <c r="K718" s="16"/>
      <c r="L718" s="355">
        <f t="shared" si="103"/>
        <v>8.4394904458598727</v>
      </c>
      <c r="O718" s="11">
        <v>27</v>
      </c>
      <c r="P718" s="11">
        <v>13.54</v>
      </c>
      <c r="Q718" s="11">
        <v>25.52</v>
      </c>
      <c r="R718" s="11">
        <v>13.98</v>
      </c>
      <c r="S718" s="11">
        <v>20.059999999999999</v>
      </c>
      <c r="T718" s="356">
        <f t="shared" si="104"/>
        <v>0.72839842347638561</v>
      </c>
      <c r="U718" s="18">
        <f t="shared" si="105"/>
        <v>0.69690927218344967</v>
      </c>
      <c r="V718" s="19"/>
      <c r="W718" s="17">
        <f t="shared" si="96"/>
        <v>-3.1489151292935946E-2</v>
      </c>
      <c r="X718" s="16"/>
      <c r="Y718" s="355">
        <f t="shared" si="97"/>
        <v>4.452229299363057</v>
      </c>
      <c r="AB718" s="11">
        <v>26</v>
      </c>
      <c r="AC718" s="11">
        <v>5.52</v>
      </c>
      <c r="AD718" s="11">
        <v>24.28</v>
      </c>
      <c r="AE718" s="11">
        <v>9.25</v>
      </c>
      <c r="AF718" s="11">
        <v>19</v>
      </c>
      <c r="AG718" s="346">
        <v>0.48</v>
      </c>
      <c r="AH718" s="11">
        <v>0.49</v>
      </c>
      <c r="AJ718" s="16">
        <f t="shared" si="100"/>
        <v>1.0000000000000009E-2</v>
      </c>
      <c r="AK718" s="16"/>
      <c r="AL718" s="355">
        <f t="shared" si="101"/>
        <v>2.9458598726114649</v>
      </c>
      <c r="AO718" s="11">
        <v>296</v>
      </c>
      <c r="AP718" s="11">
        <v>18.559999999999999</v>
      </c>
      <c r="AQ718" s="11">
        <v>45.45</v>
      </c>
      <c r="AR718" s="11">
        <v>18.649999999999999</v>
      </c>
      <c r="AS718" s="11">
        <v>28.2</v>
      </c>
      <c r="AT718" s="346">
        <v>0.64</v>
      </c>
      <c r="AU718" s="11">
        <v>0.66</v>
      </c>
      <c r="AV718" s="11"/>
      <c r="AW718" s="16">
        <f t="shared" si="98"/>
        <v>2.0000000000000018E-2</v>
      </c>
      <c r="AX718" s="16"/>
      <c r="AY718" s="355">
        <f t="shared" si="99"/>
        <v>5.9394904458598718</v>
      </c>
    </row>
    <row r="719" spans="2:51" x14ac:dyDescent="0.25">
      <c r="B719" s="16">
        <v>81</v>
      </c>
      <c r="C719" s="21">
        <v>45.387190774336162</v>
      </c>
      <c r="D719" s="21">
        <v>92.577285154477735</v>
      </c>
      <c r="E719" s="21">
        <v>26.540826540826544</v>
      </c>
      <c r="F719" s="21">
        <v>36.756536756536754</v>
      </c>
      <c r="G719" s="2">
        <v>0.7</v>
      </c>
      <c r="H719" s="16">
        <v>0.72</v>
      </c>
      <c r="I719" s="16"/>
      <c r="J719" s="16">
        <f t="shared" si="102"/>
        <v>2.0000000000000018E-2</v>
      </c>
      <c r="K719" s="16"/>
      <c r="L719" s="355">
        <f t="shared" si="103"/>
        <v>8.4524925289256512</v>
      </c>
      <c r="O719" s="11">
        <v>209</v>
      </c>
      <c r="P719" s="11">
        <v>13.77</v>
      </c>
      <c r="Q719" s="11">
        <v>39.049999999999997</v>
      </c>
      <c r="R719" s="11">
        <v>13.98</v>
      </c>
      <c r="S719" s="11">
        <v>25.55</v>
      </c>
      <c r="T719" s="356">
        <f t="shared" si="104"/>
        <v>0.59382222924776373</v>
      </c>
      <c r="U719" s="18">
        <f t="shared" si="105"/>
        <v>0.54716242661448145</v>
      </c>
      <c r="V719" s="19"/>
      <c r="W719" s="17">
        <f t="shared" si="96"/>
        <v>-4.6659802633282288E-2</v>
      </c>
      <c r="X719" s="16"/>
      <c r="Y719" s="355">
        <f t="shared" si="97"/>
        <v>4.452229299363057</v>
      </c>
      <c r="AB719" s="11">
        <v>381</v>
      </c>
      <c r="AC719" s="11">
        <v>5.23</v>
      </c>
      <c r="AD719" s="11">
        <v>23.38</v>
      </c>
      <c r="AE719" s="11">
        <v>9.32</v>
      </c>
      <c r="AF719" s="11">
        <v>18.36</v>
      </c>
      <c r="AG719" s="346">
        <v>0.47</v>
      </c>
      <c r="AH719" s="11">
        <v>0.51</v>
      </c>
      <c r="AJ719" s="16">
        <f t="shared" si="100"/>
        <v>4.0000000000000036E-2</v>
      </c>
      <c r="AK719" s="16"/>
      <c r="AL719" s="355">
        <f t="shared" si="101"/>
        <v>2.968152866242038</v>
      </c>
      <c r="AO719" s="11">
        <v>259</v>
      </c>
      <c r="AP719" s="11">
        <v>22.74</v>
      </c>
      <c r="AQ719" s="11">
        <v>47.34</v>
      </c>
      <c r="AR719" s="11">
        <v>18.71</v>
      </c>
      <c r="AS719" s="11">
        <v>27.01</v>
      </c>
      <c r="AT719" s="346">
        <v>0.69</v>
      </c>
      <c r="AU719" s="11">
        <v>0.69</v>
      </c>
      <c r="AV719" s="11"/>
      <c r="AW719" s="16">
        <f t="shared" si="98"/>
        <v>0</v>
      </c>
      <c r="AX719" s="16"/>
      <c r="AY719" s="355">
        <f t="shared" si="99"/>
        <v>5.9585987261146496</v>
      </c>
    </row>
    <row r="720" spans="2:51" x14ac:dyDescent="0.25">
      <c r="B720" s="16">
        <v>256</v>
      </c>
      <c r="C720" s="16">
        <v>37.86</v>
      </c>
      <c r="D720" s="16">
        <v>97.64</v>
      </c>
      <c r="E720" s="16">
        <v>26.58</v>
      </c>
      <c r="F720" s="16">
        <v>39.49</v>
      </c>
      <c r="G720" s="2">
        <v>0.62</v>
      </c>
      <c r="H720" s="16">
        <v>0.67</v>
      </c>
      <c r="I720" s="16"/>
      <c r="J720" s="16">
        <f t="shared" si="102"/>
        <v>5.0000000000000044E-2</v>
      </c>
      <c r="K720" s="16"/>
      <c r="L720" s="355">
        <f t="shared" si="103"/>
        <v>8.4649681528662413</v>
      </c>
      <c r="O720" s="11">
        <v>433</v>
      </c>
      <c r="P720" s="11">
        <v>13.46</v>
      </c>
      <c r="Q720" s="11">
        <v>45.71</v>
      </c>
      <c r="R720" s="11">
        <v>14.04</v>
      </c>
      <c r="S720" s="11">
        <v>24.61</v>
      </c>
      <c r="T720" s="356">
        <f t="shared" si="104"/>
        <v>0.54264639140392079</v>
      </c>
      <c r="U720" s="18">
        <f t="shared" si="105"/>
        <v>0.57049979683055663</v>
      </c>
      <c r="V720" s="19"/>
      <c r="W720" s="17">
        <f t="shared" si="96"/>
        <v>2.7853405426635836E-2</v>
      </c>
      <c r="X720" s="16"/>
      <c r="Y720" s="355">
        <f t="shared" si="97"/>
        <v>4.4713375796178338</v>
      </c>
      <c r="AB720" s="11">
        <v>264</v>
      </c>
      <c r="AC720" s="11">
        <v>5.72</v>
      </c>
      <c r="AD720" s="11">
        <v>20.59</v>
      </c>
      <c r="AE720" s="11">
        <v>9.35</v>
      </c>
      <c r="AF720" s="11">
        <v>17.23</v>
      </c>
      <c r="AG720" s="346">
        <v>0.53</v>
      </c>
      <c r="AH720" s="11">
        <v>0.54</v>
      </c>
      <c r="AJ720" s="16">
        <f t="shared" si="100"/>
        <v>1.0000000000000009E-2</v>
      </c>
      <c r="AK720" s="16"/>
      <c r="AL720" s="355">
        <f t="shared" si="101"/>
        <v>2.9777070063694264</v>
      </c>
      <c r="AO720" s="11">
        <v>101</v>
      </c>
      <c r="AP720" s="11">
        <v>23.68</v>
      </c>
      <c r="AQ720" s="11">
        <v>60.88</v>
      </c>
      <c r="AR720" s="11">
        <v>18.89</v>
      </c>
      <c r="AS720" s="11">
        <v>30.12</v>
      </c>
      <c r="AT720" s="346">
        <v>0.62</v>
      </c>
      <c r="AU720" s="11">
        <v>0.63</v>
      </c>
      <c r="AV720" s="11"/>
      <c r="AW720" s="16">
        <f t="shared" si="98"/>
        <v>1.0000000000000009E-2</v>
      </c>
      <c r="AX720" s="16"/>
      <c r="AY720" s="355">
        <f t="shared" si="99"/>
        <v>6.015923566878981</v>
      </c>
    </row>
    <row r="721" spans="2:51" x14ac:dyDescent="0.25">
      <c r="B721" s="16">
        <v>585</v>
      </c>
      <c r="C721" s="16">
        <v>45.46</v>
      </c>
      <c r="D721" s="16">
        <v>105.09</v>
      </c>
      <c r="E721" s="16">
        <v>26.6</v>
      </c>
      <c r="F721" s="16">
        <v>39.51</v>
      </c>
      <c r="G721" s="2">
        <v>0.66</v>
      </c>
      <c r="H721" s="16">
        <v>0.67</v>
      </c>
      <c r="I721" s="16"/>
      <c r="J721" s="16">
        <f t="shared" si="102"/>
        <v>1.0000000000000009E-2</v>
      </c>
      <c r="K721" s="16"/>
      <c r="L721" s="355">
        <f t="shared" si="103"/>
        <v>8.4713375796178347</v>
      </c>
      <c r="O721" s="11">
        <v>150</v>
      </c>
      <c r="P721" s="11">
        <v>14.05</v>
      </c>
      <c r="Q721" s="11">
        <v>50.69</v>
      </c>
      <c r="R721" s="11">
        <v>14.05</v>
      </c>
      <c r="S721" s="11">
        <v>29.39</v>
      </c>
      <c r="T721" s="356">
        <f t="shared" si="104"/>
        <v>0.52647410686963736</v>
      </c>
      <c r="U721" s="18">
        <f t="shared" si="105"/>
        <v>0.47805375978223885</v>
      </c>
      <c r="V721" s="19"/>
      <c r="W721" s="17">
        <f t="shared" si="96"/>
        <v>-4.8420347087398508E-2</v>
      </c>
      <c r="X721" s="16"/>
      <c r="Y721" s="355">
        <f t="shared" si="97"/>
        <v>4.4745222929936306</v>
      </c>
      <c r="AB721" s="11">
        <v>306</v>
      </c>
      <c r="AC721" s="11">
        <v>5.53</v>
      </c>
      <c r="AD721" s="11">
        <v>29.26</v>
      </c>
      <c r="AE721" s="11">
        <v>9.4600000000000009</v>
      </c>
      <c r="AF721" s="11">
        <v>21.01</v>
      </c>
      <c r="AG721" s="346">
        <v>0.43</v>
      </c>
      <c r="AH721" s="11">
        <v>0.45</v>
      </c>
      <c r="AJ721" s="16">
        <f t="shared" si="100"/>
        <v>2.0000000000000018E-2</v>
      </c>
      <c r="AK721" s="16"/>
      <c r="AL721" s="355">
        <f t="shared" si="101"/>
        <v>3.0127388535031847</v>
      </c>
      <c r="AO721" s="11">
        <v>168</v>
      </c>
      <c r="AP721" s="11">
        <v>17.63</v>
      </c>
      <c r="AQ721" s="11">
        <v>66.180000000000007</v>
      </c>
      <c r="AR721" s="11">
        <v>18.93</v>
      </c>
      <c r="AS721" s="11">
        <v>36.9</v>
      </c>
      <c r="AT721" s="346">
        <v>0.52</v>
      </c>
      <c r="AU721" s="11">
        <v>0.51</v>
      </c>
      <c r="AV721" s="11"/>
      <c r="AW721" s="16">
        <f t="shared" si="98"/>
        <v>-1.0000000000000009E-2</v>
      </c>
      <c r="AX721" s="16"/>
      <c r="AY721" s="355">
        <f t="shared" si="99"/>
        <v>6.0286624203821653</v>
      </c>
    </row>
    <row r="722" spans="2:51" x14ac:dyDescent="0.25">
      <c r="B722" s="16">
        <v>514</v>
      </c>
      <c r="C722" s="16">
        <v>46.8</v>
      </c>
      <c r="D722" s="16">
        <v>94.74</v>
      </c>
      <c r="E722" s="16">
        <v>26.7</v>
      </c>
      <c r="F722" s="16">
        <v>37.08</v>
      </c>
      <c r="G722" s="2">
        <v>0.7</v>
      </c>
      <c r="H722" s="16">
        <v>0.72</v>
      </c>
      <c r="I722" s="16"/>
      <c r="J722" s="16">
        <f t="shared" si="102"/>
        <v>2.0000000000000018E-2</v>
      </c>
      <c r="K722" s="16"/>
      <c r="L722" s="355">
        <f t="shared" si="103"/>
        <v>8.503184713375795</v>
      </c>
      <c r="O722" s="11">
        <v>26</v>
      </c>
      <c r="P722" s="11">
        <v>10.96</v>
      </c>
      <c r="Q722" s="11">
        <v>48.2</v>
      </c>
      <c r="R722" s="11">
        <v>14.07</v>
      </c>
      <c r="S722" s="11">
        <v>31.24</v>
      </c>
      <c r="T722" s="356">
        <f t="shared" si="104"/>
        <v>0.47684996814111519</v>
      </c>
      <c r="U722" s="18">
        <f t="shared" si="105"/>
        <v>0.45038412291933422</v>
      </c>
      <c r="V722" s="19"/>
      <c r="W722" s="17">
        <f t="shared" si="96"/>
        <v>-2.646584522178097E-2</v>
      </c>
      <c r="X722" s="16"/>
      <c r="Y722" s="355">
        <f t="shared" si="97"/>
        <v>4.4808917197452232</v>
      </c>
      <c r="AB722" s="11">
        <v>341</v>
      </c>
      <c r="AC722" s="11">
        <v>6.35</v>
      </c>
      <c r="AD722" s="11">
        <v>36.26</v>
      </c>
      <c r="AE722" s="11">
        <v>9.6</v>
      </c>
      <c r="AF722" s="11">
        <v>22.81</v>
      </c>
      <c r="AG722" s="346">
        <v>0.42</v>
      </c>
      <c r="AH722" s="11">
        <v>0.42</v>
      </c>
      <c r="AJ722" s="16">
        <f t="shared" si="100"/>
        <v>0</v>
      </c>
      <c r="AK722" s="16"/>
      <c r="AL722" s="355">
        <f t="shared" si="101"/>
        <v>3.057324840764331</v>
      </c>
      <c r="AO722" s="11">
        <v>165</v>
      </c>
      <c r="AP722" s="11">
        <v>19.739999999999998</v>
      </c>
      <c r="AQ722" s="11">
        <v>50.88</v>
      </c>
      <c r="AR722" s="11">
        <v>18.96</v>
      </c>
      <c r="AS722" s="11">
        <v>28.38</v>
      </c>
      <c r="AT722" s="346">
        <v>0.62</v>
      </c>
      <c r="AU722" s="11">
        <v>0.67</v>
      </c>
      <c r="AV722" s="11"/>
      <c r="AW722" s="16">
        <f t="shared" si="98"/>
        <v>5.0000000000000044E-2</v>
      </c>
      <c r="AX722" s="16"/>
      <c r="AY722" s="355">
        <f t="shared" si="99"/>
        <v>6.0382165605095546</v>
      </c>
    </row>
    <row r="723" spans="2:51" x14ac:dyDescent="0.25">
      <c r="B723" s="16">
        <v>494</v>
      </c>
      <c r="C723" s="16">
        <v>44.44</v>
      </c>
      <c r="D723" s="16">
        <v>126.94</v>
      </c>
      <c r="E723" s="16">
        <v>26.92</v>
      </c>
      <c r="F723" s="16">
        <v>44.07</v>
      </c>
      <c r="G723" s="2">
        <v>0.59</v>
      </c>
      <c r="H723" s="16">
        <v>0.61</v>
      </c>
      <c r="I723" s="16"/>
      <c r="J723" s="16">
        <f t="shared" si="102"/>
        <v>2.0000000000000018E-2</v>
      </c>
      <c r="K723" s="16"/>
      <c r="L723" s="355">
        <f t="shared" si="103"/>
        <v>8.5732484076433124</v>
      </c>
      <c r="O723" s="11">
        <v>149</v>
      </c>
      <c r="P723" s="11">
        <v>13.73</v>
      </c>
      <c r="Q723" s="11">
        <v>34.01</v>
      </c>
      <c r="R723" s="11">
        <v>14.07</v>
      </c>
      <c r="S723" s="11">
        <v>22.97</v>
      </c>
      <c r="T723" s="356">
        <f t="shared" si="104"/>
        <v>0.63537767721885463</v>
      </c>
      <c r="U723" s="18">
        <f t="shared" si="105"/>
        <v>0.61253809316499785</v>
      </c>
      <c r="V723" s="19"/>
      <c r="W723" s="17">
        <f t="shared" si="96"/>
        <v>-2.2839584053856776E-2</v>
      </c>
      <c r="X723" s="16"/>
      <c r="Y723" s="355">
        <f t="shared" si="97"/>
        <v>4.4808917197452232</v>
      </c>
      <c r="AB723" s="11">
        <v>38</v>
      </c>
      <c r="AC723" s="11">
        <v>6.11</v>
      </c>
      <c r="AD723" s="11">
        <v>25.52</v>
      </c>
      <c r="AE723" s="11">
        <v>9.7200000000000006</v>
      </c>
      <c r="AF723" s="11">
        <v>19.22</v>
      </c>
      <c r="AG723" s="346">
        <v>0.49</v>
      </c>
      <c r="AH723" s="11">
        <v>0.51</v>
      </c>
      <c r="AJ723" s="16">
        <f t="shared" si="100"/>
        <v>2.0000000000000018E-2</v>
      </c>
      <c r="AK723" s="16"/>
      <c r="AL723" s="355">
        <f t="shared" si="101"/>
        <v>3.0955414012738856</v>
      </c>
      <c r="AO723" s="11">
        <v>247</v>
      </c>
      <c r="AP723" s="11">
        <v>19.98</v>
      </c>
      <c r="AQ723" s="11">
        <v>53.81</v>
      </c>
      <c r="AR723" s="11">
        <v>18.96</v>
      </c>
      <c r="AS723" s="11">
        <v>28.92</v>
      </c>
      <c r="AT723" s="346">
        <v>0.61</v>
      </c>
      <c r="AU723" s="11">
        <v>0.66</v>
      </c>
      <c r="AV723" s="11"/>
      <c r="AW723" s="16">
        <f t="shared" si="98"/>
        <v>5.0000000000000044E-2</v>
      </c>
      <c r="AX723" s="16"/>
      <c r="AY723" s="355">
        <f t="shared" si="99"/>
        <v>6.0382165605095546</v>
      </c>
    </row>
    <row r="724" spans="2:51" x14ac:dyDescent="0.25">
      <c r="B724" s="16">
        <v>432</v>
      </c>
      <c r="C724" s="16">
        <v>49.21</v>
      </c>
      <c r="D724" s="16">
        <v>108.88</v>
      </c>
      <c r="E724" s="16">
        <v>26.96</v>
      </c>
      <c r="F724" s="16">
        <v>39.69</v>
      </c>
      <c r="G724" s="2">
        <v>0.67</v>
      </c>
      <c r="H724" s="16">
        <v>0.68</v>
      </c>
      <c r="I724" s="16"/>
      <c r="J724" s="16">
        <f t="shared" si="102"/>
        <v>1.0000000000000009E-2</v>
      </c>
      <c r="K724" s="16"/>
      <c r="L724" s="355">
        <f t="shared" si="103"/>
        <v>8.5859872611464976</v>
      </c>
      <c r="O724" s="11">
        <v>453</v>
      </c>
      <c r="P724" s="11">
        <v>13.94</v>
      </c>
      <c r="Q724" s="11">
        <v>46.18</v>
      </c>
      <c r="R724" s="11">
        <v>14.17</v>
      </c>
      <c r="S724" s="11">
        <v>27.52</v>
      </c>
      <c r="T724" s="356">
        <f t="shared" si="104"/>
        <v>0.5494199468916674</v>
      </c>
      <c r="U724" s="18">
        <f t="shared" si="105"/>
        <v>0.51489825581395354</v>
      </c>
      <c r="V724" s="19"/>
      <c r="W724" s="17">
        <f t="shared" si="96"/>
        <v>-3.4521691077713856E-2</v>
      </c>
      <c r="X724" s="16"/>
      <c r="Y724" s="355">
        <f t="shared" si="97"/>
        <v>4.5127388535031843</v>
      </c>
      <c r="AB724" s="11">
        <v>186</v>
      </c>
      <c r="AC724" s="11">
        <v>6.78</v>
      </c>
      <c r="AD724" s="11">
        <v>29.37</v>
      </c>
      <c r="AE724" s="11">
        <v>9.7200000000000006</v>
      </c>
      <c r="AF724" s="11">
        <v>20.82</v>
      </c>
      <c r="AG724" s="346">
        <v>0.48</v>
      </c>
      <c r="AH724" s="11">
        <v>0.47</v>
      </c>
      <c r="AJ724" s="16">
        <f t="shared" si="100"/>
        <v>-1.0000000000000009E-2</v>
      </c>
      <c r="AK724" s="16"/>
      <c r="AL724" s="355">
        <f t="shared" si="101"/>
        <v>3.0955414012738856</v>
      </c>
      <c r="AO724" s="11">
        <v>185</v>
      </c>
      <c r="AP724" s="11">
        <v>24.05</v>
      </c>
      <c r="AQ724" s="11">
        <v>51.78</v>
      </c>
      <c r="AR724" s="11">
        <v>19.059999999999999</v>
      </c>
      <c r="AS724" s="11">
        <v>27.44</v>
      </c>
      <c r="AT724" s="346">
        <v>0.68</v>
      </c>
      <c r="AU724" s="11">
        <v>0.69</v>
      </c>
      <c r="AV724" s="11"/>
      <c r="AW724" s="16">
        <f t="shared" si="98"/>
        <v>9.9999999999998979E-3</v>
      </c>
      <c r="AX724" s="16"/>
      <c r="AY724" s="355">
        <f t="shared" si="99"/>
        <v>6.0700636942675157</v>
      </c>
    </row>
    <row r="725" spans="2:51" x14ac:dyDescent="0.25">
      <c r="B725" s="16">
        <v>130</v>
      </c>
      <c r="C725" s="16">
        <v>49.22</v>
      </c>
      <c r="D725" s="16">
        <v>135.81</v>
      </c>
      <c r="E725" s="16">
        <v>27</v>
      </c>
      <c r="F725" s="16">
        <v>44.99</v>
      </c>
      <c r="G725" s="2">
        <v>0.6</v>
      </c>
      <c r="H725" s="16">
        <v>0.6</v>
      </c>
      <c r="I725" s="16"/>
      <c r="J725" s="16">
        <f t="shared" si="102"/>
        <v>0</v>
      </c>
      <c r="K725" s="16"/>
      <c r="L725" s="355">
        <f t="shared" si="103"/>
        <v>8.598726114649681</v>
      </c>
      <c r="O725" s="11">
        <v>121</v>
      </c>
      <c r="P725" s="11">
        <v>14.02</v>
      </c>
      <c r="Q725" s="11">
        <v>52.75</v>
      </c>
      <c r="R725" s="11">
        <v>14.21</v>
      </c>
      <c r="S725" s="11">
        <v>30.13</v>
      </c>
      <c r="T725" s="356">
        <f t="shared" si="104"/>
        <v>0.5155404838820391</v>
      </c>
      <c r="U725" s="18">
        <f t="shared" si="105"/>
        <v>0.47162296714238305</v>
      </c>
      <c r="V725" s="19"/>
      <c r="W725" s="17">
        <f t="shared" si="96"/>
        <v>-4.3917516739656048E-2</v>
      </c>
      <c r="X725" s="16"/>
      <c r="Y725" s="355">
        <f t="shared" si="97"/>
        <v>4.5254777070063694</v>
      </c>
      <c r="AB725" s="11">
        <v>345</v>
      </c>
      <c r="AC725" s="11">
        <v>6.47</v>
      </c>
      <c r="AD725" s="11">
        <v>21.85</v>
      </c>
      <c r="AE725" s="11">
        <v>9.7200000000000006</v>
      </c>
      <c r="AF725" s="11">
        <v>17.739999999999998</v>
      </c>
      <c r="AG725" s="346">
        <v>0.54</v>
      </c>
      <c r="AH725" s="11">
        <v>0.55000000000000004</v>
      </c>
      <c r="AJ725" s="16">
        <f t="shared" si="100"/>
        <v>1.0000000000000009E-2</v>
      </c>
      <c r="AK725" s="16"/>
      <c r="AL725" s="355">
        <f t="shared" si="101"/>
        <v>3.0955414012738856</v>
      </c>
      <c r="AO725" s="11">
        <v>178</v>
      </c>
      <c r="AP725" s="11">
        <v>18.260000000000002</v>
      </c>
      <c r="AQ725" s="11">
        <v>44.69</v>
      </c>
      <c r="AR725" s="11">
        <v>19.12</v>
      </c>
      <c r="AS725" s="11">
        <v>27.97</v>
      </c>
      <c r="AT725" s="346">
        <v>0.64</v>
      </c>
      <c r="AU725" s="11">
        <v>0.68</v>
      </c>
      <c r="AV725" s="11"/>
      <c r="AW725" s="16">
        <f t="shared" si="98"/>
        <v>4.0000000000000036E-2</v>
      </c>
      <c r="AX725" s="16"/>
      <c r="AY725" s="355">
        <f t="shared" si="99"/>
        <v>6.0891719745222934</v>
      </c>
    </row>
    <row r="726" spans="2:51" x14ac:dyDescent="0.25">
      <c r="B726" s="16">
        <v>570</v>
      </c>
      <c r="C726" s="16">
        <v>50.58</v>
      </c>
      <c r="D726" s="16">
        <v>104.31</v>
      </c>
      <c r="E726" s="16">
        <v>27.03</v>
      </c>
      <c r="F726" s="16">
        <v>38.479999999999997</v>
      </c>
      <c r="G726" s="2">
        <v>0.7</v>
      </c>
      <c r="H726" s="16">
        <v>0.7</v>
      </c>
      <c r="I726" s="16"/>
      <c r="J726" s="16">
        <f t="shared" si="102"/>
        <v>0</v>
      </c>
      <c r="K726" s="16"/>
      <c r="L726" s="355">
        <f t="shared" si="103"/>
        <v>8.6082802547770694</v>
      </c>
      <c r="O726" s="11">
        <v>357</v>
      </c>
      <c r="P726" s="11">
        <v>13.32</v>
      </c>
      <c r="Q726" s="11">
        <v>40.479999999999997</v>
      </c>
      <c r="R726" s="11">
        <v>14.22</v>
      </c>
      <c r="S726" s="11">
        <v>26.43</v>
      </c>
      <c r="T726" s="356">
        <f t="shared" si="104"/>
        <v>0.57363000566498401</v>
      </c>
      <c r="U726" s="18">
        <f t="shared" si="105"/>
        <v>0.53802497162315555</v>
      </c>
      <c r="V726" s="19"/>
      <c r="W726" s="17">
        <f t="shared" si="96"/>
        <v>-3.5605034041828465E-2</v>
      </c>
      <c r="X726" s="16"/>
      <c r="Y726" s="355">
        <f t="shared" si="97"/>
        <v>4.5286624203821653</v>
      </c>
      <c r="AB726" s="11">
        <v>332</v>
      </c>
      <c r="AC726" s="11">
        <v>6.35</v>
      </c>
      <c r="AD726" s="11">
        <v>19.940000000000001</v>
      </c>
      <c r="AE726" s="11">
        <v>9.82</v>
      </c>
      <c r="AF726" s="11">
        <v>17.059999999999999</v>
      </c>
      <c r="AG726" s="346">
        <v>0.56000000000000005</v>
      </c>
      <c r="AH726" s="11">
        <v>0.57999999999999996</v>
      </c>
      <c r="AJ726" s="16">
        <f t="shared" si="100"/>
        <v>1.9999999999999907E-2</v>
      </c>
      <c r="AK726" s="16"/>
      <c r="AL726" s="355">
        <f t="shared" si="101"/>
        <v>3.1273885350318471</v>
      </c>
      <c r="AO726" s="11">
        <v>87</v>
      </c>
      <c r="AP726" s="11">
        <v>21.5</v>
      </c>
      <c r="AQ726" s="11">
        <v>46.42</v>
      </c>
      <c r="AR726" s="11">
        <v>19.170000000000002</v>
      </c>
      <c r="AS726" s="11">
        <v>26.96</v>
      </c>
      <c r="AT726" s="346">
        <v>0.68</v>
      </c>
      <c r="AU726" s="11">
        <v>0.71</v>
      </c>
      <c r="AV726" s="11"/>
      <c r="AW726" s="16">
        <f t="shared" si="98"/>
        <v>2.9999999999999916E-2</v>
      </c>
      <c r="AX726" s="16"/>
      <c r="AY726" s="355">
        <f t="shared" si="99"/>
        <v>6.1050955414012744</v>
      </c>
    </row>
    <row r="727" spans="2:51" x14ac:dyDescent="0.25">
      <c r="B727" s="16">
        <v>503</v>
      </c>
      <c r="C727" s="16">
        <v>43.91</v>
      </c>
      <c r="D727" s="16">
        <v>97.15</v>
      </c>
      <c r="E727" s="16">
        <v>27.28</v>
      </c>
      <c r="F727" s="16">
        <v>39.479999999999997</v>
      </c>
      <c r="G727" s="2">
        <v>0.67</v>
      </c>
      <c r="H727" s="16">
        <v>0.69</v>
      </c>
      <c r="I727" s="16"/>
      <c r="J727" s="16">
        <f t="shared" si="102"/>
        <v>1.9999999999999907E-2</v>
      </c>
      <c r="K727" s="16"/>
      <c r="L727" s="355">
        <f t="shared" si="103"/>
        <v>8.6878980891719753</v>
      </c>
      <c r="O727" s="11">
        <v>420</v>
      </c>
      <c r="P727" s="11">
        <v>14.22</v>
      </c>
      <c r="Q727" s="11">
        <v>50.4</v>
      </c>
      <c r="R727" s="11">
        <v>14.22</v>
      </c>
      <c r="S727" s="11">
        <v>29.33</v>
      </c>
      <c r="T727" s="356">
        <f t="shared" si="104"/>
        <v>0.53117121264509159</v>
      </c>
      <c r="U727" s="18">
        <f t="shared" si="105"/>
        <v>0.48482782134333452</v>
      </c>
      <c r="V727" s="19"/>
      <c r="W727" s="17">
        <f t="shared" si="96"/>
        <v>-4.6343391301757075E-2</v>
      </c>
      <c r="X727" s="16"/>
      <c r="Y727" s="355">
        <f t="shared" si="97"/>
        <v>4.5286624203821653</v>
      </c>
      <c r="AB727" s="11">
        <v>415</v>
      </c>
      <c r="AC727" s="11">
        <v>5.45</v>
      </c>
      <c r="AD727" s="11">
        <v>23.3</v>
      </c>
      <c r="AE727" s="11">
        <v>9.82</v>
      </c>
      <c r="AF727" s="11">
        <v>18.79</v>
      </c>
      <c r="AG727" s="346">
        <v>0.48</v>
      </c>
      <c r="AH727" s="11">
        <v>0.52</v>
      </c>
      <c r="AJ727" s="16">
        <f t="shared" si="100"/>
        <v>4.0000000000000036E-2</v>
      </c>
      <c r="AK727" s="16"/>
      <c r="AL727" s="355">
        <f t="shared" si="101"/>
        <v>3.1273885350318471</v>
      </c>
      <c r="AO727" s="11">
        <v>157</v>
      </c>
      <c r="AP727" s="11">
        <v>22.41</v>
      </c>
      <c r="AQ727" s="11">
        <v>42.34</v>
      </c>
      <c r="AR727" s="11">
        <v>19.260000000000002</v>
      </c>
      <c r="AS727" s="11">
        <v>26.26</v>
      </c>
      <c r="AT727" s="346">
        <v>0.73</v>
      </c>
      <c r="AU727" s="11">
        <v>0.73</v>
      </c>
      <c r="AV727" s="11"/>
      <c r="AW727" s="16">
        <f t="shared" si="98"/>
        <v>0</v>
      </c>
      <c r="AX727" s="16"/>
      <c r="AY727" s="355">
        <f t="shared" si="99"/>
        <v>6.1337579617834397</v>
      </c>
    </row>
    <row r="728" spans="2:51" x14ac:dyDescent="0.25">
      <c r="B728" s="16">
        <v>184</v>
      </c>
      <c r="C728" s="16">
        <v>46.85</v>
      </c>
      <c r="D728" s="16">
        <v>114.87</v>
      </c>
      <c r="E728" s="16">
        <v>27.44</v>
      </c>
      <c r="F728" s="16">
        <v>41.94</v>
      </c>
      <c r="G728" s="2">
        <v>0.64</v>
      </c>
      <c r="H728" s="16">
        <v>0.65</v>
      </c>
      <c r="I728" s="16"/>
      <c r="J728" s="16">
        <f t="shared" si="102"/>
        <v>1.0000000000000009E-2</v>
      </c>
      <c r="K728" s="16"/>
      <c r="L728" s="355">
        <f t="shared" si="103"/>
        <v>8.7388535031847141</v>
      </c>
      <c r="O728" s="11">
        <v>270</v>
      </c>
      <c r="P728" s="11">
        <v>13.64</v>
      </c>
      <c r="Q728" s="11">
        <v>32.33</v>
      </c>
      <c r="R728" s="11">
        <v>14.35</v>
      </c>
      <c r="S728" s="11">
        <v>23.14</v>
      </c>
      <c r="T728" s="356">
        <f t="shared" si="104"/>
        <v>0.64953765469167135</v>
      </c>
      <c r="U728" s="18">
        <f t="shared" si="105"/>
        <v>0.62013828867761445</v>
      </c>
      <c r="V728" s="19"/>
      <c r="W728" s="17">
        <f t="shared" si="96"/>
        <v>-2.9399366014056905E-2</v>
      </c>
      <c r="X728" s="16"/>
      <c r="Y728" s="355">
        <f t="shared" si="97"/>
        <v>4.5700636942675157</v>
      </c>
      <c r="AB728" s="11">
        <v>390</v>
      </c>
      <c r="AC728" s="11">
        <v>6.57</v>
      </c>
      <c r="AD728" s="11">
        <v>17.53</v>
      </c>
      <c r="AE728" s="11">
        <v>9.9700000000000006</v>
      </c>
      <c r="AF728" s="11">
        <v>16.010000000000002</v>
      </c>
      <c r="AG728" s="346">
        <v>0.61</v>
      </c>
      <c r="AH728" s="11">
        <v>0.62</v>
      </c>
      <c r="AJ728" s="16">
        <f t="shared" si="100"/>
        <v>1.0000000000000009E-2</v>
      </c>
      <c r="AK728" s="16"/>
      <c r="AL728" s="355">
        <f t="shared" si="101"/>
        <v>3.1751592356687901</v>
      </c>
      <c r="AO728" s="11">
        <v>194</v>
      </c>
      <c r="AP728" s="11">
        <v>20.52</v>
      </c>
      <c r="AQ728" s="11">
        <v>56.34</v>
      </c>
      <c r="AR728" s="11">
        <v>19.29</v>
      </c>
      <c r="AS728" s="11">
        <v>30.48</v>
      </c>
      <c r="AT728" s="346">
        <v>0.6</v>
      </c>
      <c r="AU728" s="11">
        <v>0.63</v>
      </c>
      <c r="AV728" s="11"/>
      <c r="AW728" s="16">
        <f t="shared" si="98"/>
        <v>3.0000000000000027E-2</v>
      </c>
      <c r="AX728" s="16"/>
      <c r="AY728" s="355">
        <f t="shared" si="99"/>
        <v>6.1433121019108272</v>
      </c>
    </row>
    <row r="729" spans="2:51" x14ac:dyDescent="0.25">
      <c r="B729" s="16">
        <v>404</v>
      </c>
      <c r="C729" s="16">
        <v>44.75</v>
      </c>
      <c r="D729" s="16">
        <v>118.07</v>
      </c>
      <c r="E729" s="16">
        <v>27.61</v>
      </c>
      <c r="F729" s="16">
        <v>42.51</v>
      </c>
      <c r="G729" s="2">
        <v>0.62</v>
      </c>
      <c r="H729" s="16">
        <v>0.65</v>
      </c>
      <c r="I729" s="16"/>
      <c r="J729" s="16">
        <f t="shared" si="102"/>
        <v>3.0000000000000027E-2</v>
      </c>
      <c r="K729" s="16"/>
      <c r="L729" s="355">
        <f t="shared" si="103"/>
        <v>8.7929936305732479</v>
      </c>
      <c r="O729" s="11">
        <v>347</v>
      </c>
      <c r="P729" s="11">
        <v>14.27</v>
      </c>
      <c r="Q729" s="11">
        <v>30.42</v>
      </c>
      <c r="R729" s="11">
        <v>14.35</v>
      </c>
      <c r="S729" s="11">
        <v>22.29</v>
      </c>
      <c r="T729" s="356">
        <f t="shared" si="104"/>
        <v>0.68490822508682458</v>
      </c>
      <c r="U729" s="18">
        <f t="shared" si="105"/>
        <v>0.64378645132346346</v>
      </c>
      <c r="V729" s="19"/>
      <c r="W729" s="17">
        <f t="shared" si="96"/>
        <v>-4.1121773763361125E-2</v>
      </c>
      <c r="X729" s="16"/>
      <c r="Y729" s="355">
        <f t="shared" si="97"/>
        <v>4.5700636942675157</v>
      </c>
      <c r="AB729" s="11">
        <v>284</v>
      </c>
      <c r="AC729" s="11">
        <v>7.15</v>
      </c>
      <c r="AD729" s="11">
        <v>19.079999999999998</v>
      </c>
      <c r="AE729" s="11">
        <v>10.4</v>
      </c>
      <c r="AF729" s="11">
        <v>16.59</v>
      </c>
      <c r="AG729" s="346">
        <v>0.61</v>
      </c>
      <c r="AH729" s="11">
        <v>0.63</v>
      </c>
      <c r="AJ729" s="16">
        <f t="shared" si="100"/>
        <v>2.0000000000000018E-2</v>
      </c>
      <c r="AK729" s="16"/>
      <c r="AL729" s="355">
        <f t="shared" si="101"/>
        <v>3.3121019108280256</v>
      </c>
      <c r="AO729" s="11">
        <v>62</v>
      </c>
      <c r="AP729" s="11">
        <v>25.06</v>
      </c>
      <c r="AQ729" s="11">
        <v>44.42</v>
      </c>
      <c r="AR729" s="11">
        <v>19.53</v>
      </c>
      <c r="AS729" s="11">
        <v>25.73</v>
      </c>
      <c r="AT729" s="346">
        <v>0.75</v>
      </c>
      <c r="AU729" s="11">
        <v>0.76</v>
      </c>
      <c r="AV729" s="11"/>
      <c r="AW729" s="16">
        <f t="shared" si="98"/>
        <v>1.0000000000000009E-2</v>
      </c>
      <c r="AX729" s="16"/>
      <c r="AY729" s="355">
        <f t="shared" si="99"/>
        <v>6.2197452229299364</v>
      </c>
    </row>
    <row r="730" spans="2:51" x14ac:dyDescent="0.25">
      <c r="B730" s="16">
        <v>416</v>
      </c>
      <c r="C730" s="16">
        <v>53.4</v>
      </c>
      <c r="D730" s="16">
        <v>120.69</v>
      </c>
      <c r="E730" s="16">
        <v>27.62</v>
      </c>
      <c r="F730" s="16">
        <v>41.84</v>
      </c>
      <c r="G730" s="2">
        <v>0.67</v>
      </c>
      <c r="H730" s="16">
        <v>0.66</v>
      </c>
      <c r="I730" s="16"/>
      <c r="J730" s="16">
        <f t="shared" si="102"/>
        <v>-1.0000000000000009E-2</v>
      </c>
      <c r="K730" s="16"/>
      <c r="L730" s="355">
        <f t="shared" si="103"/>
        <v>8.7961783439490446</v>
      </c>
      <c r="O730" s="11">
        <v>517</v>
      </c>
      <c r="P730" s="11">
        <v>11.13</v>
      </c>
      <c r="Q730" s="11">
        <v>60.21</v>
      </c>
      <c r="R730" s="11">
        <v>14.38</v>
      </c>
      <c r="S730" s="11">
        <v>30.3</v>
      </c>
      <c r="T730" s="356">
        <f t="shared" si="104"/>
        <v>0.42994536216759799</v>
      </c>
      <c r="U730" s="18">
        <f t="shared" si="105"/>
        <v>0.4745874587458746</v>
      </c>
      <c r="V730" s="19"/>
      <c r="W730" s="17">
        <f t="shared" si="96"/>
        <v>4.4642096578276613E-2</v>
      </c>
      <c r="X730" s="16"/>
      <c r="Y730" s="355">
        <f t="shared" si="97"/>
        <v>4.5796178343949041</v>
      </c>
      <c r="AB730" s="11">
        <v>359</v>
      </c>
      <c r="AC730" s="11">
        <v>7.05</v>
      </c>
      <c r="AD730" s="11">
        <v>22.8</v>
      </c>
      <c r="AE730" s="11">
        <v>10.4</v>
      </c>
      <c r="AF730" s="11">
        <v>18.07</v>
      </c>
      <c r="AG730" s="346">
        <v>0.56000000000000005</v>
      </c>
      <c r="AH730" s="11">
        <v>0.57999999999999996</v>
      </c>
      <c r="AJ730" s="16">
        <f t="shared" si="100"/>
        <v>1.9999999999999907E-2</v>
      </c>
      <c r="AK730" s="16"/>
      <c r="AL730" s="355">
        <f t="shared" si="101"/>
        <v>3.3121019108280256</v>
      </c>
      <c r="AO730" s="11">
        <v>213</v>
      </c>
      <c r="AP730" s="11">
        <v>20.12</v>
      </c>
      <c r="AQ730" s="11">
        <v>58</v>
      </c>
      <c r="AR730" s="11">
        <v>19.59</v>
      </c>
      <c r="AS730" s="11">
        <v>33.24</v>
      </c>
      <c r="AT730" s="346">
        <v>0.59</v>
      </c>
      <c r="AU730" s="11">
        <v>0.59</v>
      </c>
      <c r="AV730" s="11"/>
      <c r="AW730" s="16">
        <f t="shared" si="98"/>
        <v>0</v>
      </c>
      <c r="AX730" s="16"/>
      <c r="AY730" s="355">
        <f t="shared" si="99"/>
        <v>6.2388535031847132</v>
      </c>
    </row>
    <row r="731" spans="2:51" x14ac:dyDescent="0.25">
      <c r="B731" s="16">
        <v>428</v>
      </c>
      <c r="C731" s="16">
        <v>52.27</v>
      </c>
      <c r="D731" s="16">
        <v>125.26</v>
      </c>
      <c r="E731" s="16">
        <v>27.71</v>
      </c>
      <c r="F731" s="16">
        <v>42.3</v>
      </c>
      <c r="G731" s="2">
        <v>0.65</v>
      </c>
      <c r="H731" s="16">
        <v>0.65</v>
      </c>
      <c r="I731" s="16"/>
      <c r="J731" s="16">
        <f t="shared" si="102"/>
        <v>0</v>
      </c>
      <c r="K731" s="16"/>
      <c r="L731" s="355">
        <f t="shared" si="103"/>
        <v>8.8248407643312099</v>
      </c>
      <c r="O731" s="11">
        <v>624</v>
      </c>
      <c r="P731" s="11">
        <v>13.32</v>
      </c>
      <c r="Q731" s="11">
        <v>44.13</v>
      </c>
      <c r="R731" s="11">
        <v>14.64</v>
      </c>
      <c r="S731" s="11">
        <v>27.08</v>
      </c>
      <c r="T731" s="356">
        <f t="shared" si="104"/>
        <v>0.54939556429216108</v>
      </c>
      <c r="U731" s="18">
        <f t="shared" si="105"/>
        <v>0.54062038404726742</v>
      </c>
      <c r="V731" s="19"/>
      <c r="W731" s="17">
        <f t="shared" si="96"/>
        <v>-8.7751802448936544E-3</v>
      </c>
      <c r="X731" s="16"/>
      <c r="Y731" s="355">
        <f t="shared" si="97"/>
        <v>4.6624203821656049</v>
      </c>
      <c r="AB731" s="11">
        <v>32</v>
      </c>
      <c r="AC731" s="11">
        <v>6.59</v>
      </c>
      <c r="AD731" s="11">
        <v>20.46</v>
      </c>
      <c r="AE731" s="11">
        <v>10.47</v>
      </c>
      <c r="AF731" s="11">
        <v>18.190000000000001</v>
      </c>
      <c r="AG731" s="346">
        <v>0.56999999999999995</v>
      </c>
      <c r="AH731" s="11">
        <v>0.57999999999999996</v>
      </c>
      <c r="AJ731" s="16">
        <f t="shared" si="100"/>
        <v>1.0000000000000009E-2</v>
      </c>
      <c r="AK731" s="16"/>
      <c r="AL731" s="355">
        <f t="shared" si="101"/>
        <v>3.3343949044585988</v>
      </c>
      <c r="AO731" s="11">
        <v>177</v>
      </c>
      <c r="AP731" s="11">
        <v>22.25</v>
      </c>
      <c r="AQ731" s="11">
        <v>56.02</v>
      </c>
      <c r="AR731" s="11">
        <v>19.829999999999998</v>
      </c>
      <c r="AS731" s="11">
        <v>30.68</v>
      </c>
      <c r="AT731" s="346">
        <v>0.63</v>
      </c>
      <c r="AU731" s="11">
        <v>0.65</v>
      </c>
      <c r="AV731" s="11"/>
      <c r="AW731" s="16">
        <f t="shared" si="98"/>
        <v>2.0000000000000018E-2</v>
      </c>
      <c r="AX731" s="16"/>
      <c r="AY731" s="355">
        <f t="shared" si="99"/>
        <v>6.3152866242038206</v>
      </c>
    </row>
    <row r="732" spans="2:51" x14ac:dyDescent="0.25">
      <c r="B732" s="16">
        <v>376</v>
      </c>
      <c r="C732" s="16">
        <v>48.38</v>
      </c>
      <c r="D732" s="16">
        <v>112.92</v>
      </c>
      <c r="E732" s="16">
        <v>27.73</v>
      </c>
      <c r="F732" s="16">
        <v>41.45</v>
      </c>
      <c r="G732" s="2">
        <v>0.65</v>
      </c>
      <c r="H732" s="16">
        <v>0.67</v>
      </c>
      <c r="I732" s="16"/>
      <c r="J732" s="16">
        <f t="shared" si="102"/>
        <v>2.0000000000000018E-2</v>
      </c>
      <c r="K732" s="16"/>
      <c r="L732" s="355">
        <f t="shared" si="103"/>
        <v>8.8312101910828016</v>
      </c>
      <c r="O732" s="11">
        <v>633</v>
      </c>
      <c r="P732" s="11">
        <v>14.47</v>
      </c>
      <c r="Q732" s="11">
        <v>49.47</v>
      </c>
      <c r="R732" s="11">
        <v>14.82</v>
      </c>
      <c r="S732" s="11">
        <v>28.9</v>
      </c>
      <c r="T732" s="356">
        <f t="shared" si="104"/>
        <v>0.54083315852190672</v>
      </c>
      <c r="U732" s="18">
        <f t="shared" si="105"/>
        <v>0.51280276816609005</v>
      </c>
      <c r="V732" s="19"/>
      <c r="W732" s="17">
        <f t="shared" si="96"/>
        <v>-2.803039035581667E-2</v>
      </c>
      <c r="X732" s="16"/>
      <c r="Y732" s="355">
        <f t="shared" si="97"/>
        <v>4.7197452229299364</v>
      </c>
      <c r="AB732" s="11">
        <v>248</v>
      </c>
      <c r="AC732" s="11">
        <v>7.42</v>
      </c>
      <c r="AD732" s="11">
        <v>27.04</v>
      </c>
      <c r="AE732" s="11">
        <v>10.61</v>
      </c>
      <c r="AF732" s="11">
        <v>19.98</v>
      </c>
      <c r="AG732" s="346">
        <v>0.52</v>
      </c>
      <c r="AH732" s="11">
        <v>0.53</v>
      </c>
      <c r="AJ732" s="16">
        <f t="shared" si="100"/>
        <v>1.0000000000000009E-2</v>
      </c>
      <c r="AK732" s="16"/>
      <c r="AL732" s="355">
        <f t="shared" si="101"/>
        <v>3.378980891719745</v>
      </c>
      <c r="AO732" s="11">
        <v>399</v>
      </c>
      <c r="AP732" s="11">
        <v>26.06</v>
      </c>
      <c r="AQ732" s="11">
        <v>50.01</v>
      </c>
      <c r="AR732" s="11">
        <v>19.88</v>
      </c>
      <c r="AS732" s="11">
        <v>27.1</v>
      </c>
      <c r="AT732" s="346">
        <v>0.72</v>
      </c>
      <c r="AU732" s="11">
        <v>0.73</v>
      </c>
      <c r="AV732" s="11"/>
      <c r="AW732" s="16">
        <f t="shared" si="98"/>
        <v>1.0000000000000009E-2</v>
      </c>
      <c r="AX732" s="16"/>
      <c r="AY732" s="355">
        <f t="shared" si="99"/>
        <v>6.3312101910828016</v>
      </c>
    </row>
    <row r="733" spans="2:51" x14ac:dyDescent="0.25">
      <c r="B733" s="16">
        <v>471</v>
      </c>
      <c r="C733" s="16">
        <v>53.09</v>
      </c>
      <c r="D733" s="16">
        <v>110.79</v>
      </c>
      <c r="E733" s="16">
        <v>27.85</v>
      </c>
      <c r="F733" s="16">
        <v>39.67</v>
      </c>
      <c r="G733" s="2">
        <v>0.69</v>
      </c>
      <c r="H733" s="16">
        <v>0.7</v>
      </c>
      <c r="I733" s="16"/>
      <c r="J733" s="16">
        <f t="shared" si="102"/>
        <v>1.0000000000000009E-2</v>
      </c>
      <c r="K733" s="16"/>
      <c r="L733" s="355">
        <f t="shared" si="103"/>
        <v>8.869426751592357</v>
      </c>
      <c r="O733" s="11">
        <v>233</v>
      </c>
      <c r="P733" s="11">
        <v>15.42</v>
      </c>
      <c r="Q733" s="11">
        <v>48.11</v>
      </c>
      <c r="R733" s="11">
        <v>15.01</v>
      </c>
      <c r="S733" s="11">
        <v>28.38</v>
      </c>
      <c r="T733" s="356">
        <f t="shared" si="104"/>
        <v>0.5661408705844172</v>
      </c>
      <c r="U733" s="18">
        <f t="shared" si="105"/>
        <v>0.52889358703312195</v>
      </c>
      <c r="V733" s="19"/>
      <c r="W733" s="17">
        <f t="shared" si="96"/>
        <v>-3.7247283551295252E-2</v>
      </c>
      <c r="X733" s="16"/>
      <c r="Y733" s="355">
        <f t="shared" si="97"/>
        <v>4.7802547770700636</v>
      </c>
      <c r="AB733" s="11">
        <v>6</v>
      </c>
      <c r="AC733" s="11">
        <v>7.49</v>
      </c>
      <c r="AD733" s="11">
        <v>24.94</v>
      </c>
      <c r="AE733" s="11">
        <v>10.65</v>
      </c>
      <c r="AF733" s="11">
        <v>19.09</v>
      </c>
      <c r="AG733" s="346">
        <v>0.55000000000000004</v>
      </c>
      <c r="AH733" s="11">
        <v>0.56000000000000005</v>
      </c>
      <c r="AJ733" s="16">
        <f t="shared" si="100"/>
        <v>1.0000000000000009E-2</v>
      </c>
      <c r="AK733" s="16"/>
      <c r="AL733" s="355">
        <f t="shared" si="101"/>
        <v>3.3917197452229297</v>
      </c>
      <c r="AO733" s="11">
        <v>135</v>
      </c>
      <c r="AP733" s="11">
        <v>25.4</v>
      </c>
      <c r="AQ733" s="11">
        <v>41.41</v>
      </c>
      <c r="AR733" s="11">
        <v>19.899999999999999</v>
      </c>
      <c r="AS733" s="11">
        <v>25.85</v>
      </c>
      <c r="AT733" s="346">
        <v>0.78</v>
      </c>
      <c r="AU733" s="11">
        <v>0.77</v>
      </c>
      <c r="AV733" s="11"/>
      <c r="AW733" s="16">
        <f t="shared" si="98"/>
        <v>-1.0000000000000009E-2</v>
      </c>
      <c r="AX733" s="16"/>
      <c r="AY733" s="355">
        <f t="shared" si="99"/>
        <v>6.3375796178343942</v>
      </c>
    </row>
    <row r="734" spans="2:51" x14ac:dyDescent="0.25">
      <c r="B734" s="16">
        <v>448</v>
      </c>
      <c r="C734" s="16">
        <v>52.71</v>
      </c>
      <c r="D734" s="16">
        <v>113.81</v>
      </c>
      <c r="E734" s="16">
        <v>27.87</v>
      </c>
      <c r="F734" s="16">
        <v>40.54</v>
      </c>
      <c r="G734" s="2">
        <v>0.68</v>
      </c>
      <c r="H734" s="16">
        <v>0.69</v>
      </c>
      <c r="I734" s="16"/>
      <c r="J734" s="16">
        <f t="shared" si="102"/>
        <v>9.9999999999998979E-3</v>
      </c>
      <c r="K734" s="16"/>
      <c r="L734" s="355">
        <f t="shared" si="103"/>
        <v>8.8757961783439487</v>
      </c>
      <c r="O734" s="11">
        <v>30</v>
      </c>
      <c r="P734" s="11">
        <v>13.25</v>
      </c>
      <c r="Q734" s="11">
        <v>50.87</v>
      </c>
      <c r="R734" s="11">
        <v>15.1</v>
      </c>
      <c r="S734" s="11">
        <v>29.09</v>
      </c>
      <c r="T734" s="356">
        <f t="shared" si="104"/>
        <v>0.5103605188972461</v>
      </c>
      <c r="U734" s="18">
        <f t="shared" si="105"/>
        <v>0.51907872121003784</v>
      </c>
      <c r="V734" s="19"/>
      <c r="W734" s="17">
        <f t="shared" si="96"/>
        <v>8.7182023127917452E-3</v>
      </c>
      <c r="X734" s="16"/>
      <c r="Y734" s="355">
        <f t="shared" si="97"/>
        <v>4.8089171974522289</v>
      </c>
      <c r="AB734" s="11">
        <v>87</v>
      </c>
      <c r="AC734" s="11">
        <v>8.14</v>
      </c>
      <c r="AD734" s="11">
        <v>34.71</v>
      </c>
      <c r="AE734" s="11">
        <v>10.78</v>
      </c>
      <c r="AF734" s="11">
        <v>22.32</v>
      </c>
      <c r="AG734" s="346">
        <v>0.48</v>
      </c>
      <c r="AH734" s="11">
        <v>0.48</v>
      </c>
      <c r="AJ734" s="16">
        <f t="shared" si="100"/>
        <v>0</v>
      </c>
      <c r="AK734" s="16"/>
      <c r="AL734" s="355">
        <f t="shared" si="101"/>
        <v>3.4331210191082797</v>
      </c>
      <c r="AO734" s="11">
        <v>199</v>
      </c>
      <c r="AP734" s="11">
        <v>24.36</v>
      </c>
      <c r="AQ734" s="11">
        <v>65.319999999999993</v>
      </c>
      <c r="AR734" s="11">
        <v>20.04</v>
      </c>
      <c r="AS734" s="11">
        <v>33.56</v>
      </c>
      <c r="AT734" s="346">
        <v>0.61</v>
      </c>
      <c r="AU734" s="11">
        <v>0.6</v>
      </c>
      <c r="AV734" s="11"/>
      <c r="AW734" s="16">
        <f t="shared" si="98"/>
        <v>-1.0000000000000009E-2</v>
      </c>
      <c r="AX734" s="16"/>
      <c r="AY734" s="355">
        <f t="shared" si="99"/>
        <v>6.3821656050955413</v>
      </c>
    </row>
    <row r="735" spans="2:51" x14ac:dyDescent="0.25">
      <c r="B735" s="16">
        <v>592</v>
      </c>
      <c r="C735" s="16">
        <v>52.59</v>
      </c>
      <c r="D735" s="16">
        <v>111.71</v>
      </c>
      <c r="E735" s="16">
        <v>27.99</v>
      </c>
      <c r="F735" s="16">
        <v>40.47</v>
      </c>
      <c r="G735" s="2">
        <v>0.69</v>
      </c>
      <c r="H735" s="16">
        <v>0.69</v>
      </c>
      <c r="I735" s="16"/>
      <c r="J735" s="16">
        <f t="shared" si="102"/>
        <v>0</v>
      </c>
      <c r="K735" s="16"/>
      <c r="L735" s="355">
        <f t="shared" si="103"/>
        <v>8.9140127388535024</v>
      </c>
      <c r="O735" s="11">
        <v>623</v>
      </c>
      <c r="P735" s="11">
        <v>16.71</v>
      </c>
      <c r="Q735" s="11">
        <v>33.14</v>
      </c>
      <c r="R735" s="11">
        <v>15.19</v>
      </c>
      <c r="S735" s="11">
        <v>22.39</v>
      </c>
      <c r="T735" s="356">
        <f t="shared" si="104"/>
        <v>0.71008767213087931</v>
      </c>
      <c r="U735" s="18">
        <f t="shared" si="105"/>
        <v>0.67842786958463597</v>
      </c>
      <c r="V735" s="19"/>
      <c r="W735" s="17">
        <f t="shared" si="96"/>
        <v>-3.1659802546243343E-2</v>
      </c>
      <c r="X735" s="16"/>
      <c r="Y735" s="355">
        <f t="shared" si="97"/>
        <v>4.8375796178343942</v>
      </c>
      <c r="AB735" s="11">
        <v>355</v>
      </c>
      <c r="AC735" s="11">
        <v>7.16</v>
      </c>
      <c r="AD735" s="11">
        <v>27.59</v>
      </c>
      <c r="AE735" s="11">
        <v>10.79</v>
      </c>
      <c r="AF735" s="11">
        <v>20.2</v>
      </c>
      <c r="AG735" s="346">
        <v>0.51</v>
      </c>
      <c r="AH735" s="11">
        <v>0.53</v>
      </c>
      <c r="AJ735" s="16">
        <f t="shared" si="100"/>
        <v>2.0000000000000018E-2</v>
      </c>
      <c r="AK735" s="16"/>
      <c r="AL735" s="355">
        <f t="shared" si="101"/>
        <v>3.436305732484076</v>
      </c>
      <c r="AO735" s="11">
        <v>323</v>
      </c>
      <c r="AP735" s="11">
        <v>24.04</v>
      </c>
      <c r="AQ735" s="11">
        <v>65.11</v>
      </c>
      <c r="AR735" s="11">
        <v>20.12</v>
      </c>
      <c r="AS735" s="11">
        <v>32.74</v>
      </c>
      <c r="AT735" s="346">
        <v>0.61</v>
      </c>
      <c r="AU735" s="11">
        <v>0.61</v>
      </c>
      <c r="AV735" s="11"/>
      <c r="AW735" s="16">
        <f t="shared" si="98"/>
        <v>0</v>
      </c>
      <c r="AX735" s="16"/>
      <c r="AY735" s="355">
        <f t="shared" si="99"/>
        <v>6.4076433121019107</v>
      </c>
    </row>
    <row r="736" spans="2:51" x14ac:dyDescent="0.25">
      <c r="B736" s="16">
        <v>435</v>
      </c>
      <c r="C736" s="16">
        <v>51.27</v>
      </c>
      <c r="D736" s="16">
        <v>120.02</v>
      </c>
      <c r="E736" s="16">
        <v>28.24</v>
      </c>
      <c r="F736" s="16">
        <v>41.92</v>
      </c>
      <c r="G736" s="2">
        <v>0.65</v>
      </c>
      <c r="H736" s="16">
        <v>0.67</v>
      </c>
      <c r="I736" s="16"/>
      <c r="J736" s="16">
        <f t="shared" si="102"/>
        <v>2.0000000000000018E-2</v>
      </c>
      <c r="K736" s="16"/>
      <c r="L736" s="355">
        <f t="shared" si="103"/>
        <v>8.9936305732484065</v>
      </c>
      <c r="O736" s="11">
        <v>529</v>
      </c>
      <c r="P736" s="11">
        <v>13.98</v>
      </c>
      <c r="Q736" s="11">
        <v>39.81</v>
      </c>
      <c r="R736" s="11">
        <v>15.2</v>
      </c>
      <c r="S736" s="11">
        <v>26.67</v>
      </c>
      <c r="T736" s="356">
        <f t="shared" si="104"/>
        <v>0.59259433698702202</v>
      </c>
      <c r="U736" s="18">
        <f t="shared" si="105"/>
        <v>0.56992875890513683</v>
      </c>
      <c r="V736" s="19"/>
      <c r="W736" s="17">
        <f t="shared" si="96"/>
        <v>-2.2665578081885185E-2</v>
      </c>
      <c r="X736" s="16"/>
      <c r="Y736" s="355">
        <f t="shared" si="97"/>
        <v>4.8407643312101909</v>
      </c>
      <c r="AB736" s="11">
        <v>331</v>
      </c>
      <c r="AC736" s="11">
        <v>8.24</v>
      </c>
      <c r="AD736" s="11">
        <v>21.43</v>
      </c>
      <c r="AE736" s="11">
        <v>10.97</v>
      </c>
      <c r="AF736" s="11">
        <v>17.91</v>
      </c>
      <c r="AG736" s="346">
        <v>0.62</v>
      </c>
      <c r="AH736" s="11">
        <v>0.61</v>
      </c>
      <c r="AJ736" s="16">
        <f t="shared" si="100"/>
        <v>-1.0000000000000009E-2</v>
      </c>
      <c r="AK736" s="16"/>
      <c r="AL736" s="355">
        <f t="shared" si="101"/>
        <v>3.4936305732484079</v>
      </c>
      <c r="AO736" s="11">
        <v>186</v>
      </c>
      <c r="AP736" s="11">
        <v>28.12</v>
      </c>
      <c r="AQ736" s="11">
        <v>67.48</v>
      </c>
      <c r="AR736" s="11">
        <v>20.2</v>
      </c>
      <c r="AS736" s="11">
        <v>31.17</v>
      </c>
      <c r="AT736" s="346">
        <v>0.65</v>
      </c>
      <c r="AU736" s="11">
        <v>0.65</v>
      </c>
      <c r="AV736" s="11"/>
      <c r="AW736" s="16">
        <f t="shared" si="98"/>
        <v>0</v>
      </c>
      <c r="AX736" s="16"/>
      <c r="AY736" s="355">
        <f t="shared" si="99"/>
        <v>6.4331210191082802</v>
      </c>
    </row>
    <row r="737" spans="2:51" x14ac:dyDescent="0.25">
      <c r="B737" s="16">
        <v>467</v>
      </c>
      <c r="C737" s="16">
        <v>53.53</v>
      </c>
      <c r="D737" s="16">
        <v>127.57</v>
      </c>
      <c r="E737" s="16">
        <v>28.29</v>
      </c>
      <c r="F737" s="16">
        <v>43</v>
      </c>
      <c r="G737" s="2">
        <v>0.65</v>
      </c>
      <c r="H737" s="16">
        <v>0.66</v>
      </c>
      <c r="I737" s="16"/>
      <c r="J737" s="16">
        <f t="shared" si="102"/>
        <v>1.0000000000000009E-2</v>
      </c>
      <c r="K737" s="16"/>
      <c r="L737" s="355">
        <f t="shared" si="103"/>
        <v>9.0095541401273884</v>
      </c>
      <c r="O737" s="11">
        <v>244</v>
      </c>
      <c r="P737" s="11">
        <v>14.37</v>
      </c>
      <c r="Q737" s="11">
        <v>40.76</v>
      </c>
      <c r="R737" s="11">
        <v>15.23</v>
      </c>
      <c r="S737" s="11">
        <v>27.07</v>
      </c>
      <c r="T737" s="356">
        <f t="shared" si="104"/>
        <v>0.59376049135919851</v>
      </c>
      <c r="U737" s="18">
        <f t="shared" si="105"/>
        <v>0.5626154414480975</v>
      </c>
      <c r="V737" s="19"/>
      <c r="W737" s="17">
        <f t="shared" si="96"/>
        <v>-3.1145049911101008E-2</v>
      </c>
      <c r="X737" s="16"/>
      <c r="Y737" s="355">
        <f t="shared" si="97"/>
        <v>4.8503184713375793</v>
      </c>
      <c r="AB737" s="11">
        <v>372</v>
      </c>
      <c r="AC737" s="11">
        <v>8.5399999999999991</v>
      </c>
      <c r="AD737" s="11">
        <v>25.93</v>
      </c>
      <c r="AE737" s="11">
        <v>10.97</v>
      </c>
      <c r="AF737" s="11">
        <v>19.07</v>
      </c>
      <c r="AG737" s="346">
        <v>0.56999999999999995</v>
      </c>
      <c r="AH737" s="11">
        <v>0.57999999999999996</v>
      </c>
      <c r="AJ737" s="16">
        <f t="shared" si="100"/>
        <v>1.0000000000000009E-2</v>
      </c>
      <c r="AK737" s="16"/>
      <c r="AL737" s="355">
        <f t="shared" si="101"/>
        <v>3.4936305732484079</v>
      </c>
      <c r="AO737" s="11">
        <v>8</v>
      </c>
      <c r="AP737" s="11">
        <v>22.48</v>
      </c>
      <c r="AQ737" s="11">
        <v>57.37</v>
      </c>
      <c r="AR737" s="11">
        <v>20.27</v>
      </c>
      <c r="AS737" s="11">
        <v>30.56</v>
      </c>
      <c r="AT737" s="346">
        <v>0.63</v>
      </c>
      <c r="AU737" s="11">
        <v>0.66</v>
      </c>
      <c r="AV737" s="11"/>
      <c r="AW737" s="16">
        <f t="shared" si="98"/>
        <v>3.0000000000000027E-2</v>
      </c>
      <c r="AX737" s="16"/>
      <c r="AY737" s="355">
        <f t="shared" si="99"/>
        <v>6.4554140127388528</v>
      </c>
    </row>
    <row r="738" spans="2:51" x14ac:dyDescent="0.25">
      <c r="B738" s="16">
        <v>417</v>
      </c>
      <c r="C738" s="16">
        <v>57.28</v>
      </c>
      <c r="D738" s="16">
        <v>131.24</v>
      </c>
      <c r="E738" s="16">
        <v>28.33</v>
      </c>
      <c r="F738" s="16">
        <v>43.02</v>
      </c>
      <c r="G738" s="2">
        <v>0.66</v>
      </c>
      <c r="H738" s="16">
        <v>0.66</v>
      </c>
      <c r="I738" s="16"/>
      <c r="J738" s="16">
        <f t="shared" si="102"/>
        <v>0</v>
      </c>
      <c r="K738" s="16"/>
      <c r="L738" s="355">
        <f t="shared" si="103"/>
        <v>9.0222929936305718</v>
      </c>
      <c r="O738" s="11">
        <v>33</v>
      </c>
      <c r="P738" s="11">
        <v>14.14</v>
      </c>
      <c r="Q738" s="11">
        <v>30.53</v>
      </c>
      <c r="R738" s="11">
        <v>15.28</v>
      </c>
      <c r="S738" s="11">
        <v>23.05</v>
      </c>
      <c r="T738" s="356">
        <f t="shared" si="104"/>
        <v>0.68055198112808402</v>
      </c>
      <c r="U738" s="18">
        <f t="shared" si="105"/>
        <v>0.66290672451193056</v>
      </c>
      <c r="V738" s="19"/>
      <c r="W738" s="17">
        <f t="shared" si="96"/>
        <v>-1.764525661615346E-2</v>
      </c>
      <c r="X738" s="16"/>
      <c r="Y738" s="355">
        <f t="shared" si="97"/>
        <v>4.8662420382165603</v>
      </c>
      <c r="AB738" s="11">
        <v>428</v>
      </c>
      <c r="AC738" s="11">
        <v>8.64</v>
      </c>
      <c r="AD738" s="11">
        <v>25.68</v>
      </c>
      <c r="AE738" s="11">
        <v>11.09</v>
      </c>
      <c r="AF738" s="11">
        <v>19.440000000000001</v>
      </c>
      <c r="AG738" s="346">
        <v>0.57999999999999996</v>
      </c>
      <c r="AH738" s="11">
        <v>0.56999999999999995</v>
      </c>
      <c r="AJ738" s="16">
        <f t="shared" si="100"/>
        <v>-1.0000000000000009E-2</v>
      </c>
      <c r="AK738" s="16"/>
      <c r="AL738" s="355">
        <f t="shared" si="101"/>
        <v>3.5318471337579616</v>
      </c>
      <c r="AO738" s="11">
        <v>260</v>
      </c>
      <c r="AP738" s="11">
        <v>22.75</v>
      </c>
      <c r="AQ738" s="11">
        <v>47.3</v>
      </c>
      <c r="AR738" s="11">
        <v>20.54</v>
      </c>
      <c r="AS738" s="11">
        <v>28.19</v>
      </c>
      <c r="AT738" s="346">
        <v>0.69</v>
      </c>
      <c r="AU738" s="11">
        <v>0.73</v>
      </c>
      <c r="AV738" s="11"/>
      <c r="AW738" s="16">
        <f t="shared" si="98"/>
        <v>4.0000000000000036E-2</v>
      </c>
      <c r="AX738" s="16"/>
      <c r="AY738" s="355">
        <f t="shared" si="99"/>
        <v>6.5414012738853495</v>
      </c>
    </row>
    <row r="739" spans="2:51" x14ac:dyDescent="0.25">
      <c r="B739" s="16">
        <v>273</v>
      </c>
      <c r="C739" s="16">
        <v>55.81</v>
      </c>
      <c r="D739" s="16">
        <v>122.92</v>
      </c>
      <c r="E739" s="16">
        <v>28.37</v>
      </c>
      <c r="F739" s="16">
        <v>41.78</v>
      </c>
      <c r="G739" s="2">
        <v>0.67</v>
      </c>
      <c r="H739" s="16">
        <v>0.68</v>
      </c>
      <c r="I739" s="16"/>
      <c r="J739" s="16">
        <f t="shared" si="102"/>
        <v>1.0000000000000009E-2</v>
      </c>
      <c r="K739" s="16"/>
      <c r="L739" s="355">
        <f t="shared" si="103"/>
        <v>9.0350318471337587</v>
      </c>
      <c r="O739" s="11">
        <v>648</v>
      </c>
      <c r="P739" s="11">
        <v>16.43</v>
      </c>
      <c r="Q739" s="11">
        <v>35.97</v>
      </c>
      <c r="R739" s="11">
        <v>15.28</v>
      </c>
      <c r="S739" s="11">
        <v>24.08</v>
      </c>
      <c r="T739" s="356">
        <f t="shared" si="104"/>
        <v>0.67584726837061759</v>
      </c>
      <c r="U739" s="18">
        <f t="shared" si="105"/>
        <v>0.63455149501661134</v>
      </c>
      <c r="V739" s="19"/>
      <c r="W739" s="17">
        <f t="shared" si="96"/>
        <v>-4.1295773354006249E-2</v>
      </c>
      <c r="X739" s="16"/>
      <c r="Y739" s="355">
        <f t="shared" si="97"/>
        <v>4.8662420382165603</v>
      </c>
      <c r="AB739" s="11">
        <v>314</v>
      </c>
      <c r="AC739" s="11">
        <v>6.55</v>
      </c>
      <c r="AD739" s="11">
        <v>36.659999999999997</v>
      </c>
      <c r="AE739" s="11">
        <v>11.23</v>
      </c>
      <c r="AF739" s="11">
        <v>24.12</v>
      </c>
      <c r="AG739" s="346">
        <v>0.42</v>
      </c>
      <c r="AH739" s="11">
        <v>0.47</v>
      </c>
      <c r="AJ739" s="16">
        <f t="shared" si="100"/>
        <v>4.9999999999999989E-2</v>
      </c>
      <c r="AK739" s="16"/>
      <c r="AL739" s="355">
        <f t="shared" si="101"/>
        <v>3.5764331210191083</v>
      </c>
      <c r="AO739" s="11">
        <v>300</v>
      </c>
      <c r="AP739" s="11">
        <v>23.64</v>
      </c>
      <c r="AQ739" s="11">
        <v>68.87</v>
      </c>
      <c r="AR739" s="11">
        <v>20.57</v>
      </c>
      <c r="AS739" s="11">
        <v>33.85</v>
      </c>
      <c r="AT739" s="346">
        <v>0.59</v>
      </c>
      <c r="AU739" s="11">
        <v>0.61</v>
      </c>
      <c r="AV739" s="11"/>
      <c r="AW739" s="16">
        <f t="shared" si="98"/>
        <v>2.0000000000000018E-2</v>
      </c>
      <c r="AX739" s="16"/>
      <c r="AY739" s="355">
        <f t="shared" si="99"/>
        <v>6.5509554140127388</v>
      </c>
    </row>
    <row r="740" spans="2:51" x14ac:dyDescent="0.25">
      <c r="B740" s="16">
        <v>560</v>
      </c>
      <c r="C740" s="16">
        <v>54.68</v>
      </c>
      <c r="D740" s="16">
        <v>138.44</v>
      </c>
      <c r="E740" s="16">
        <v>28.43</v>
      </c>
      <c r="F740" s="16">
        <v>44.43</v>
      </c>
      <c r="G740" s="2">
        <v>0.63</v>
      </c>
      <c r="H740" s="16">
        <v>0.64</v>
      </c>
      <c r="I740" s="16"/>
      <c r="J740" s="16">
        <f t="shared" si="102"/>
        <v>1.0000000000000009E-2</v>
      </c>
      <c r="K740" s="16"/>
      <c r="L740" s="355">
        <f t="shared" si="103"/>
        <v>9.0541401273885338</v>
      </c>
      <c r="O740" s="11">
        <v>384</v>
      </c>
      <c r="P740" s="11">
        <v>16.75</v>
      </c>
      <c r="Q740" s="11">
        <v>40.840000000000003</v>
      </c>
      <c r="R740" s="11">
        <v>15.38</v>
      </c>
      <c r="S740" s="11">
        <v>25.91</v>
      </c>
      <c r="T740" s="356">
        <f t="shared" si="104"/>
        <v>0.64041948789065384</v>
      </c>
      <c r="U740" s="18">
        <f t="shared" si="105"/>
        <v>0.59359320725588582</v>
      </c>
      <c r="V740" s="19"/>
      <c r="W740" s="17">
        <f t="shared" si="96"/>
        <v>-4.6826280634768014E-2</v>
      </c>
      <c r="X740" s="16"/>
      <c r="Y740" s="355">
        <f t="shared" si="97"/>
        <v>4.8980891719745223</v>
      </c>
      <c r="AB740" s="11">
        <v>373</v>
      </c>
      <c r="AC740" s="11">
        <v>9.09</v>
      </c>
      <c r="AD740" s="11">
        <v>18.16</v>
      </c>
      <c r="AE740" s="11">
        <v>11.26</v>
      </c>
      <c r="AF740" s="11">
        <v>15.94</v>
      </c>
      <c r="AG740" s="346">
        <v>0.71</v>
      </c>
      <c r="AH740" s="11">
        <v>0.71</v>
      </c>
      <c r="AJ740" s="16">
        <f t="shared" si="100"/>
        <v>0</v>
      </c>
      <c r="AK740" s="16"/>
      <c r="AL740" s="355">
        <f t="shared" si="101"/>
        <v>3.5859872611464967</v>
      </c>
      <c r="AO740" s="11">
        <v>402</v>
      </c>
      <c r="AP740" s="11">
        <v>18.27</v>
      </c>
      <c r="AQ740" s="11">
        <v>65.22</v>
      </c>
      <c r="AR740" s="11">
        <v>20.84</v>
      </c>
      <c r="AS740" s="11">
        <v>38.43</v>
      </c>
      <c r="AT740" s="346">
        <v>0.53</v>
      </c>
      <c r="AU740" s="11">
        <v>0.54</v>
      </c>
      <c r="AV740" s="11"/>
      <c r="AW740" s="16">
        <f t="shared" si="98"/>
        <v>1.0000000000000009E-2</v>
      </c>
      <c r="AX740" s="16"/>
      <c r="AY740" s="355">
        <f t="shared" si="99"/>
        <v>6.6369426751592355</v>
      </c>
    </row>
    <row r="741" spans="2:51" x14ac:dyDescent="0.25">
      <c r="B741" s="16">
        <v>493</v>
      </c>
      <c r="C741" s="16">
        <v>50.47</v>
      </c>
      <c r="D741" s="16">
        <v>113.62</v>
      </c>
      <c r="E741" s="16">
        <v>28.46</v>
      </c>
      <c r="F741" s="16">
        <v>40.85</v>
      </c>
      <c r="G741" s="2">
        <v>0.67</v>
      </c>
      <c r="H741" s="16">
        <v>0.7</v>
      </c>
      <c r="I741" s="16"/>
      <c r="J741" s="16">
        <f t="shared" si="102"/>
        <v>2.9999999999999916E-2</v>
      </c>
      <c r="K741" s="16"/>
      <c r="L741" s="355">
        <f t="shared" si="103"/>
        <v>9.063694267515924</v>
      </c>
      <c r="O741" s="11">
        <v>224</v>
      </c>
      <c r="P741" s="11">
        <v>16.12</v>
      </c>
      <c r="Q741" s="11">
        <v>34.42</v>
      </c>
      <c r="R741" s="11">
        <v>15.54</v>
      </c>
      <c r="S741" s="11">
        <v>24.32</v>
      </c>
      <c r="T741" s="356">
        <f t="shared" si="104"/>
        <v>0.68434813136599237</v>
      </c>
      <c r="U741" s="18">
        <f t="shared" si="105"/>
        <v>0.63898026315789469</v>
      </c>
      <c r="V741" s="19"/>
      <c r="W741" s="17">
        <f t="shared" ref="W741:W804" si="106">U741-T741</f>
        <v>-4.5367868208097684E-2</v>
      </c>
      <c r="X741" s="16"/>
      <c r="Y741" s="355">
        <f t="shared" ref="Y741:Y804" si="107">R741/3.14</f>
        <v>4.9490445859872603</v>
      </c>
      <c r="AB741" s="11">
        <v>66</v>
      </c>
      <c r="AC741" s="11">
        <v>9.2200000000000006</v>
      </c>
      <c r="AD741" s="11">
        <v>22.83</v>
      </c>
      <c r="AE741" s="11">
        <v>11.29</v>
      </c>
      <c r="AF741" s="11">
        <v>17.8</v>
      </c>
      <c r="AG741" s="346">
        <v>0.64</v>
      </c>
      <c r="AH741" s="11">
        <v>0.63</v>
      </c>
      <c r="AJ741" s="16">
        <f t="shared" si="100"/>
        <v>-1.0000000000000009E-2</v>
      </c>
      <c r="AK741" s="16"/>
      <c r="AL741" s="355">
        <f t="shared" si="101"/>
        <v>3.5955414012738851</v>
      </c>
      <c r="AO741" s="11">
        <v>291</v>
      </c>
      <c r="AP741" s="11">
        <v>28.73</v>
      </c>
      <c r="AQ741" s="11">
        <v>59.48</v>
      </c>
      <c r="AR741" s="11">
        <v>20.93</v>
      </c>
      <c r="AS741" s="11">
        <v>30.09</v>
      </c>
      <c r="AT741" s="346">
        <v>0.69</v>
      </c>
      <c r="AU741" s="11">
        <v>0.7</v>
      </c>
      <c r="AV741" s="11"/>
      <c r="AW741" s="16">
        <f t="shared" si="98"/>
        <v>1.0000000000000009E-2</v>
      </c>
      <c r="AX741" s="16"/>
      <c r="AY741" s="355">
        <f t="shared" si="99"/>
        <v>6.6656050955414008</v>
      </c>
    </row>
    <row r="742" spans="2:51" x14ac:dyDescent="0.25">
      <c r="B742" s="16">
        <v>490</v>
      </c>
      <c r="C742" s="16">
        <v>48.24</v>
      </c>
      <c r="D742" s="16">
        <v>123.87</v>
      </c>
      <c r="E742" s="16">
        <v>28.61</v>
      </c>
      <c r="F742" s="16">
        <v>43.52</v>
      </c>
      <c r="G742" s="2">
        <v>0.62</v>
      </c>
      <c r="H742" s="16">
        <v>0.66</v>
      </c>
      <c r="I742" s="16"/>
      <c r="J742" s="16">
        <f t="shared" si="102"/>
        <v>4.0000000000000036E-2</v>
      </c>
      <c r="K742" s="16"/>
      <c r="L742" s="355">
        <f t="shared" si="103"/>
        <v>9.1114649681528661</v>
      </c>
      <c r="O742" s="11">
        <v>203</v>
      </c>
      <c r="P742" s="11">
        <v>15.69</v>
      </c>
      <c r="Q742" s="11">
        <v>50.25</v>
      </c>
      <c r="R742" s="11">
        <v>15.72</v>
      </c>
      <c r="S742" s="11">
        <v>30.54</v>
      </c>
      <c r="T742" s="356">
        <f t="shared" si="104"/>
        <v>0.55878332649619145</v>
      </c>
      <c r="U742" s="18">
        <f t="shared" si="105"/>
        <v>0.51473477406679768</v>
      </c>
      <c r="V742" s="19"/>
      <c r="W742" s="17">
        <f t="shared" si="106"/>
        <v>-4.4048552429393761E-2</v>
      </c>
      <c r="X742" s="16"/>
      <c r="Y742" s="355">
        <f t="shared" si="107"/>
        <v>5.0063694267515926</v>
      </c>
      <c r="AB742" s="11">
        <v>408</v>
      </c>
      <c r="AC742" s="11">
        <v>9.16</v>
      </c>
      <c r="AD742" s="11">
        <v>25.06</v>
      </c>
      <c r="AE742" s="11">
        <v>11.35</v>
      </c>
      <c r="AF742" s="11">
        <v>18.98</v>
      </c>
      <c r="AG742" s="346">
        <v>0.6</v>
      </c>
      <c r="AH742" s="11">
        <v>0.6</v>
      </c>
      <c r="AJ742" s="16">
        <f t="shared" si="100"/>
        <v>0</v>
      </c>
      <c r="AK742" s="16"/>
      <c r="AL742" s="355">
        <f t="shared" si="101"/>
        <v>3.614649681528662</v>
      </c>
      <c r="AO742" s="11">
        <v>382</v>
      </c>
      <c r="AP742" s="11">
        <v>24.53</v>
      </c>
      <c r="AQ742" s="11">
        <v>63.2</v>
      </c>
      <c r="AR742" s="11">
        <v>21.09</v>
      </c>
      <c r="AS742" s="11">
        <v>33.57</v>
      </c>
      <c r="AT742" s="346">
        <v>0.62</v>
      </c>
      <c r="AU742" s="11">
        <v>0.63</v>
      </c>
      <c r="AV742" s="11"/>
      <c r="AW742" s="16">
        <f t="shared" ref="AW742:AW791" si="108">AU742-AT742</f>
        <v>1.0000000000000009E-2</v>
      </c>
      <c r="AX742" s="16"/>
      <c r="AY742" s="355">
        <f t="shared" ref="AY742:AY791" si="109">AR742/3.14</f>
        <v>6.7165605095541396</v>
      </c>
    </row>
    <row r="743" spans="2:51" x14ac:dyDescent="0.25">
      <c r="B743" s="16">
        <v>550</v>
      </c>
      <c r="C743" s="16">
        <v>54.98</v>
      </c>
      <c r="D743" s="16">
        <v>117.71</v>
      </c>
      <c r="E743" s="16">
        <v>28.68</v>
      </c>
      <c r="F743" s="16">
        <v>41.85</v>
      </c>
      <c r="G743" s="2">
        <v>0.68</v>
      </c>
      <c r="H743" s="16">
        <v>0.69</v>
      </c>
      <c r="I743" s="16"/>
      <c r="J743" s="16">
        <f t="shared" si="102"/>
        <v>9.9999999999998979E-3</v>
      </c>
      <c r="K743" s="16"/>
      <c r="L743" s="355">
        <f t="shared" si="103"/>
        <v>9.1337579617834397</v>
      </c>
      <c r="O743" s="11">
        <v>660</v>
      </c>
      <c r="P743" s="11">
        <v>14.86</v>
      </c>
      <c r="Q743" s="11">
        <v>49.51</v>
      </c>
      <c r="R743" s="11">
        <v>15.74</v>
      </c>
      <c r="S743" s="11">
        <v>29.22</v>
      </c>
      <c r="T743" s="356">
        <f t="shared" si="104"/>
        <v>0.54785160908650343</v>
      </c>
      <c r="U743" s="18">
        <f t="shared" si="105"/>
        <v>0.53867214236824101</v>
      </c>
      <c r="V743" s="19"/>
      <c r="W743" s="17">
        <f t="shared" si="106"/>
        <v>-9.179466718262419E-3</v>
      </c>
      <c r="X743" s="16"/>
      <c r="Y743" s="355">
        <f t="shared" si="107"/>
        <v>5.0127388535031843</v>
      </c>
      <c r="AB743" s="11">
        <v>313</v>
      </c>
      <c r="AC743" s="11">
        <v>8.8800000000000008</v>
      </c>
      <c r="AD743" s="11">
        <v>38.51</v>
      </c>
      <c r="AE743" s="11">
        <v>11.41</v>
      </c>
      <c r="AF743" s="11">
        <v>24.36</v>
      </c>
      <c r="AG743" s="346">
        <v>0.48</v>
      </c>
      <c r="AH743" s="11">
        <v>0.47</v>
      </c>
      <c r="AJ743" s="16">
        <f t="shared" si="100"/>
        <v>-1.0000000000000009E-2</v>
      </c>
      <c r="AK743" s="16"/>
      <c r="AL743" s="355">
        <f t="shared" si="101"/>
        <v>3.6337579617834392</v>
      </c>
      <c r="AO743" s="11">
        <v>379</v>
      </c>
      <c r="AP743" s="11">
        <v>24.38</v>
      </c>
      <c r="AQ743" s="11">
        <v>62.68</v>
      </c>
      <c r="AR743" s="11">
        <v>21.42</v>
      </c>
      <c r="AS743" s="11">
        <v>34.68</v>
      </c>
      <c r="AT743" s="346">
        <v>0.62</v>
      </c>
      <c r="AU743" s="11">
        <v>0.62</v>
      </c>
      <c r="AV743" s="11"/>
      <c r="AW743" s="16">
        <f t="shared" si="108"/>
        <v>0</v>
      </c>
      <c r="AX743" s="16"/>
      <c r="AY743" s="355">
        <f t="shared" si="109"/>
        <v>6.8216560509554141</v>
      </c>
    </row>
    <row r="744" spans="2:51" x14ac:dyDescent="0.25">
      <c r="B744" s="16">
        <v>479</v>
      </c>
      <c r="C744" s="16">
        <v>51.95</v>
      </c>
      <c r="D744" s="16">
        <v>123.25</v>
      </c>
      <c r="E744" s="16">
        <v>28.69</v>
      </c>
      <c r="F744" s="16">
        <v>42.81</v>
      </c>
      <c r="G744" s="2">
        <v>0.65</v>
      </c>
      <c r="H744" s="16">
        <v>0.67</v>
      </c>
      <c r="I744" s="16"/>
      <c r="J744" s="16">
        <f t="shared" si="102"/>
        <v>2.0000000000000018E-2</v>
      </c>
      <c r="K744" s="16"/>
      <c r="L744" s="355">
        <f t="shared" si="103"/>
        <v>9.1369426751592364</v>
      </c>
      <c r="O744" s="11">
        <v>6</v>
      </c>
      <c r="P744" s="11">
        <v>16.760000000000002</v>
      </c>
      <c r="Q744" s="11">
        <v>76.069999999999993</v>
      </c>
      <c r="R744" s="11">
        <v>15.84</v>
      </c>
      <c r="S744" s="11">
        <v>37.17</v>
      </c>
      <c r="T744" s="356">
        <f t="shared" si="104"/>
        <v>0.46938618040444413</v>
      </c>
      <c r="U744" s="18">
        <f t="shared" si="105"/>
        <v>0.42615012106537525</v>
      </c>
      <c r="V744" s="19"/>
      <c r="W744" s="17">
        <f t="shared" si="106"/>
        <v>-4.3236059339068877E-2</v>
      </c>
      <c r="X744" s="16"/>
      <c r="Y744" s="355">
        <f t="shared" si="107"/>
        <v>5.0445859872611463</v>
      </c>
      <c r="AB744" s="11">
        <v>426</v>
      </c>
      <c r="AC744" s="11">
        <v>9.49</v>
      </c>
      <c r="AD744" s="11">
        <v>19.86</v>
      </c>
      <c r="AE744" s="11">
        <v>11.48</v>
      </c>
      <c r="AF744" s="11">
        <v>16.670000000000002</v>
      </c>
      <c r="AG744" s="346">
        <v>0.69</v>
      </c>
      <c r="AH744" s="11">
        <v>0.69</v>
      </c>
      <c r="AJ744" s="16">
        <f t="shared" si="100"/>
        <v>0</v>
      </c>
      <c r="AK744" s="16"/>
      <c r="AL744" s="355">
        <f t="shared" si="101"/>
        <v>3.6560509554140128</v>
      </c>
      <c r="AO744" s="11">
        <v>351</v>
      </c>
      <c r="AP744" s="11">
        <v>26.1</v>
      </c>
      <c r="AQ744" s="11">
        <v>66.930000000000007</v>
      </c>
      <c r="AR744" s="11">
        <v>21.58</v>
      </c>
      <c r="AS744" s="11">
        <v>32.950000000000003</v>
      </c>
      <c r="AT744" s="346">
        <v>0.62</v>
      </c>
      <c r="AU744" s="11">
        <v>0.65</v>
      </c>
      <c r="AV744" s="11"/>
      <c r="AW744" s="16">
        <f t="shared" si="108"/>
        <v>3.0000000000000027E-2</v>
      </c>
      <c r="AX744" s="16"/>
      <c r="AY744" s="355">
        <f t="shared" si="109"/>
        <v>6.872611464968152</v>
      </c>
    </row>
    <row r="745" spans="2:51" x14ac:dyDescent="0.25">
      <c r="B745" s="16">
        <v>466</v>
      </c>
      <c r="C745" s="16">
        <v>55.04</v>
      </c>
      <c r="D745" s="16">
        <v>120.78</v>
      </c>
      <c r="E745" s="16">
        <v>28.86</v>
      </c>
      <c r="F745" s="16">
        <v>41.78</v>
      </c>
      <c r="G745" s="2">
        <v>0.68</v>
      </c>
      <c r="H745" s="16">
        <v>0.69</v>
      </c>
      <c r="I745" s="16"/>
      <c r="J745" s="16">
        <f t="shared" si="102"/>
        <v>9.9999999999998979E-3</v>
      </c>
      <c r="K745" s="16"/>
      <c r="L745" s="355">
        <f t="shared" si="103"/>
        <v>9.1910828025477702</v>
      </c>
      <c r="O745" s="11">
        <v>590</v>
      </c>
      <c r="P745" s="11">
        <v>17.64</v>
      </c>
      <c r="Q745" s="11">
        <v>39.01</v>
      </c>
      <c r="R745" s="11">
        <v>15.85</v>
      </c>
      <c r="S745" s="11">
        <v>25.36</v>
      </c>
      <c r="T745" s="356">
        <f t="shared" si="104"/>
        <v>0.67245203970709255</v>
      </c>
      <c r="U745" s="18">
        <f t="shared" si="105"/>
        <v>0.625</v>
      </c>
      <c r="V745" s="19"/>
      <c r="W745" s="17">
        <f t="shared" si="106"/>
        <v>-4.7452039707092553E-2</v>
      </c>
      <c r="X745" s="16"/>
      <c r="Y745" s="355">
        <f t="shared" si="107"/>
        <v>5.0477707006369421</v>
      </c>
      <c r="AB745" s="11">
        <v>384</v>
      </c>
      <c r="AC745" s="11">
        <v>9.33</v>
      </c>
      <c r="AD745" s="11">
        <v>30.25</v>
      </c>
      <c r="AE745" s="11">
        <v>11.5</v>
      </c>
      <c r="AF745" s="11">
        <v>21.28</v>
      </c>
      <c r="AG745" s="346">
        <v>0.56000000000000005</v>
      </c>
      <c r="AH745" s="11">
        <v>0.54</v>
      </c>
      <c r="AJ745" s="16">
        <f t="shared" si="100"/>
        <v>-2.0000000000000018E-2</v>
      </c>
      <c r="AK745" s="16"/>
      <c r="AL745" s="355">
        <f t="shared" si="101"/>
        <v>3.6624203821656049</v>
      </c>
      <c r="AO745" s="11">
        <v>380</v>
      </c>
      <c r="AP745" s="11">
        <v>23.84</v>
      </c>
      <c r="AQ745" s="11">
        <v>72.77</v>
      </c>
      <c r="AR745" s="11">
        <v>21.64</v>
      </c>
      <c r="AS745" s="11">
        <v>36.78</v>
      </c>
      <c r="AT745" s="346">
        <v>0.56999999999999995</v>
      </c>
      <c r="AU745" s="11">
        <v>0.59</v>
      </c>
      <c r="AV745" s="11"/>
      <c r="AW745" s="16">
        <f t="shared" si="108"/>
        <v>2.0000000000000018E-2</v>
      </c>
      <c r="AX745" s="16"/>
      <c r="AY745" s="355">
        <f t="shared" si="109"/>
        <v>6.8917197452229297</v>
      </c>
    </row>
    <row r="746" spans="2:51" x14ac:dyDescent="0.25">
      <c r="B746" s="16">
        <v>278</v>
      </c>
      <c r="C746" s="16">
        <v>53.94</v>
      </c>
      <c r="D746" s="16">
        <v>134.31</v>
      </c>
      <c r="E746" s="16">
        <v>29.07</v>
      </c>
      <c r="F746" s="16">
        <v>44.47</v>
      </c>
      <c r="G746" s="2">
        <v>0.63</v>
      </c>
      <c r="H746" s="16">
        <v>0.65</v>
      </c>
      <c r="I746" s="16"/>
      <c r="J746" s="16">
        <f t="shared" si="102"/>
        <v>2.0000000000000018E-2</v>
      </c>
      <c r="K746" s="16"/>
      <c r="L746" s="355">
        <f t="shared" si="103"/>
        <v>9.2579617834394909</v>
      </c>
      <c r="O746" s="11">
        <v>603</v>
      </c>
      <c r="P746" s="11">
        <v>16.440000000000001</v>
      </c>
      <c r="Q746" s="11">
        <v>44.12</v>
      </c>
      <c r="R746" s="11">
        <v>15.87</v>
      </c>
      <c r="S746" s="11">
        <v>28.16</v>
      </c>
      <c r="T746" s="356">
        <f t="shared" si="104"/>
        <v>0.61042618466655241</v>
      </c>
      <c r="U746" s="18">
        <f t="shared" si="105"/>
        <v>0.56356534090909083</v>
      </c>
      <c r="V746" s="19"/>
      <c r="W746" s="17">
        <f t="shared" si="106"/>
        <v>-4.6860843757461579E-2</v>
      </c>
      <c r="X746" s="16"/>
      <c r="Y746" s="355">
        <f t="shared" si="107"/>
        <v>5.0541401273885347</v>
      </c>
      <c r="AB746" s="11">
        <v>275</v>
      </c>
      <c r="AC746" s="11">
        <v>8.01</v>
      </c>
      <c r="AD746" s="11">
        <v>36.97</v>
      </c>
      <c r="AE746" s="11">
        <v>11.51</v>
      </c>
      <c r="AF746" s="11">
        <v>24.12</v>
      </c>
      <c r="AG746" s="346">
        <v>0.47</v>
      </c>
      <c r="AH746" s="11">
        <v>0.48</v>
      </c>
      <c r="AJ746" s="16">
        <f t="shared" si="100"/>
        <v>1.0000000000000009E-2</v>
      </c>
      <c r="AK746" s="16"/>
      <c r="AL746" s="355">
        <f t="shared" si="101"/>
        <v>3.6656050955414012</v>
      </c>
      <c r="AO746" s="11">
        <v>381</v>
      </c>
      <c r="AP746" s="11">
        <v>23.99</v>
      </c>
      <c r="AQ746" s="11">
        <v>69.239999999999995</v>
      </c>
      <c r="AR746" s="11">
        <v>21.71</v>
      </c>
      <c r="AS746" s="11">
        <v>36.64</v>
      </c>
      <c r="AT746" s="346">
        <v>0.59</v>
      </c>
      <c r="AU746" s="11">
        <v>0.59</v>
      </c>
      <c r="AV746" s="11"/>
      <c r="AW746" s="16">
        <f t="shared" si="108"/>
        <v>0</v>
      </c>
      <c r="AX746" s="16"/>
      <c r="AY746" s="355">
        <f t="shared" si="109"/>
        <v>6.9140127388535033</v>
      </c>
    </row>
    <row r="747" spans="2:51" x14ac:dyDescent="0.25">
      <c r="B747" s="16">
        <v>168</v>
      </c>
      <c r="C747" s="16">
        <v>51.22</v>
      </c>
      <c r="D747" s="16">
        <v>92.73</v>
      </c>
      <c r="E747" s="16">
        <v>29.13</v>
      </c>
      <c r="F747" s="16">
        <v>37.57</v>
      </c>
      <c r="G747" s="2">
        <v>0.74</v>
      </c>
      <c r="H747" s="16">
        <v>0.78</v>
      </c>
      <c r="I747" s="16"/>
      <c r="J747" s="16">
        <f t="shared" si="102"/>
        <v>4.0000000000000036E-2</v>
      </c>
      <c r="K747" s="16"/>
      <c r="L747" s="355">
        <f t="shared" si="103"/>
        <v>9.277070063694266</v>
      </c>
      <c r="O747" s="11">
        <v>227</v>
      </c>
      <c r="P747" s="11">
        <v>17.63</v>
      </c>
      <c r="Q747" s="11">
        <v>38.450000000000003</v>
      </c>
      <c r="R747" s="11">
        <v>15.91</v>
      </c>
      <c r="S747" s="11">
        <v>24.73</v>
      </c>
      <c r="T747" s="356">
        <f t="shared" si="104"/>
        <v>0.67713924363204636</v>
      </c>
      <c r="U747" s="18">
        <f t="shared" si="105"/>
        <v>0.64334816012939744</v>
      </c>
      <c r="V747" s="19"/>
      <c r="W747" s="17">
        <f t="shared" si="106"/>
        <v>-3.3791083502648922E-2</v>
      </c>
      <c r="X747" s="16"/>
      <c r="Y747" s="355">
        <f t="shared" si="107"/>
        <v>5.0668789808917198</v>
      </c>
      <c r="AB747" s="11">
        <v>427</v>
      </c>
      <c r="AC747" s="11">
        <v>8.3699999999999992</v>
      </c>
      <c r="AD747" s="11">
        <v>26.84</v>
      </c>
      <c r="AE747" s="11">
        <v>11.57</v>
      </c>
      <c r="AF747" s="11">
        <v>19.75</v>
      </c>
      <c r="AG747" s="346">
        <v>0.56000000000000005</v>
      </c>
      <c r="AH747" s="11">
        <v>0.59</v>
      </c>
      <c r="AJ747" s="16">
        <f t="shared" si="100"/>
        <v>2.9999999999999916E-2</v>
      </c>
      <c r="AK747" s="16"/>
      <c r="AL747" s="355">
        <f t="shared" si="101"/>
        <v>3.6847133757961781</v>
      </c>
      <c r="AO747" s="11">
        <v>214</v>
      </c>
      <c r="AP747" s="11">
        <v>22.83</v>
      </c>
      <c r="AQ747" s="11">
        <v>64.97</v>
      </c>
      <c r="AR747" s="11">
        <v>21.72</v>
      </c>
      <c r="AS747" s="11">
        <v>34.869999999999997</v>
      </c>
      <c r="AT747" s="346">
        <v>0.59</v>
      </c>
      <c r="AU747" s="11">
        <v>0.62</v>
      </c>
      <c r="AV747" s="11"/>
      <c r="AW747" s="16">
        <f t="shared" si="108"/>
        <v>3.0000000000000027E-2</v>
      </c>
      <c r="AX747" s="16"/>
      <c r="AY747" s="355">
        <f t="shared" si="109"/>
        <v>6.9171974522292992</v>
      </c>
    </row>
    <row r="748" spans="2:51" x14ac:dyDescent="0.25">
      <c r="B748" s="16">
        <v>501</v>
      </c>
      <c r="C748" s="16">
        <v>57.56</v>
      </c>
      <c r="D748" s="16">
        <v>130.35</v>
      </c>
      <c r="E748" s="16">
        <v>29.3</v>
      </c>
      <c r="F748" s="16">
        <v>43.31</v>
      </c>
      <c r="G748" s="2">
        <v>0.66</v>
      </c>
      <c r="H748" s="16">
        <v>0.68</v>
      </c>
      <c r="I748" s="16"/>
      <c r="J748" s="16">
        <f t="shared" si="102"/>
        <v>2.0000000000000018E-2</v>
      </c>
      <c r="K748" s="16"/>
      <c r="L748" s="355">
        <f t="shared" si="103"/>
        <v>9.3312101910828016</v>
      </c>
      <c r="O748" s="11">
        <v>612</v>
      </c>
      <c r="P748" s="11">
        <v>17.559999999999999</v>
      </c>
      <c r="Q748" s="11">
        <v>69.64</v>
      </c>
      <c r="R748" s="11">
        <v>15.93</v>
      </c>
      <c r="S748" s="11">
        <v>34.5</v>
      </c>
      <c r="T748" s="356">
        <f t="shared" si="104"/>
        <v>0.50214931496556936</v>
      </c>
      <c r="U748" s="18">
        <f t="shared" si="105"/>
        <v>0.4617391304347826</v>
      </c>
      <c r="V748" s="19"/>
      <c r="W748" s="17">
        <f t="shared" si="106"/>
        <v>-4.0410184530786764E-2</v>
      </c>
      <c r="X748" s="16"/>
      <c r="Y748" s="355">
        <f t="shared" si="107"/>
        <v>5.0732484076433115</v>
      </c>
      <c r="AB748" s="11">
        <v>253</v>
      </c>
      <c r="AC748" s="11">
        <v>8.1999999999999993</v>
      </c>
      <c r="AD748" s="11">
        <v>22</v>
      </c>
      <c r="AE748" s="11">
        <v>11.59</v>
      </c>
      <c r="AF748" s="11">
        <v>18.03</v>
      </c>
      <c r="AG748" s="346">
        <v>0.61</v>
      </c>
      <c r="AH748" s="11">
        <v>0.64</v>
      </c>
      <c r="AJ748" s="16">
        <f t="shared" si="100"/>
        <v>3.0000000000000027E-2</v>
      </c>
      <c r="AK748" s="16"/>
      <c r="AL748" s="355">
        <f t="shared" si="101"/>
        <v>3.6910828025477707</v>
      </c>
      <c r="AO748" s="11">
        <v>294</v>
      </c>
      <c r="AP748" s="11">
        <v>22.17</v>
      </c>
      <c r="AQ748" s="11">
        <v>68.92</v>
      </c>
      <c r="AR748" s="11">
        <v>21.75</v>
      </c>
      <c r="AS748" s="11">
        <v>41.25</v>
      </c>
      <c r="AT748" s="346">
        <v>0.56999999999999995</v>
      </c>
      <c r="AU748" s="11">
        <v>0.53</v>
      </c>
      <c r="AV748" s="11"/>
      <c r="AW748" s="16">
        <f t="shared" si="108"/>
        <v>-3.9999999999999925E-2</v>
      </c>
      <c r="AX748" s="16"/>
      <c r="AY748" s="355">
        <f t="shared" si="109"/>
        <v>6.9267515923566876</v>
      </c>
    </row>
    <row r="749" spans="2:51" x14ac:dyDescent="0.25">
      <c r="B749" s="16">
        <v>575</v>
      </c>
      <c r="C749" s="16">
        <v>56.48</v>
      </c>
      <c r="D749" s="16">
        <v>121.86</v>
      </c>
      <c r="E749" s="16">
        <v>29.34</v>
      </c>
      <c r="F749" s="16">
        <v>42.37</v>
      </c>
      <c r="G749" s="2">
        <v>0.68</v>
      </c>
      <c r="H749" s="16">
        <v>0.69</v>
      </c>
      <c r="I749" s="16"/>
      <c r="J749" s="16">
        <f t="shared" si="102"/>
        <v>9.9999999999998979E-3</v>
      </c>
      <c r="K749" s="16"/>
      <c r="L749" s="355">
        <f t="shared" si="103"/>
        <v>9.3439490445859867</v>
      </c>
      <c r="O749" s="11">
        <v>556</v>
      </c>
      <c r="P749" s="11">
        <v>16.75</v>
      </c>
      <c r="Q749" s="11">
        <v>51.4</v>
      </c>
      <c r="R749" s="11">
        <v>15.98</v>
      </c>
      <c r="S749" s="11">
        <v>30.54</v>
      </c>
      <c r="T749" s="356">
        <f t="shared" si="104"/>
        <v>0.57085504848544777</v>
      </c>
      <c r="U749" s="18">
        <f t="shared" si="105"/>
        <v>0.52324819908316966</v>
      </c>
      <c r="V749" s="19"/>
      <c r="W749" s="17">
        <f t="shared" si="106"/>
        <v>-4.7606849402278106E-2</v>
      </c>
      <c r="X749" s="16"/>
      <c r="Y749" s="355">
        <f t="shared" si="107"/>
        <v>5.0891719745222925</v>
      </c>
      <c r="AB749" s="11">
        <v>365</v>
      </c>
      <c r="AC749" s="11">
        <v>9.64</v>
      </c>
      <c r="AD749" s="11">
        <v>32.29</v>
      </c>
      <c r="AE749" s="11">
        <v>11.72</v>
      </c>
      <c r="AF749" s="11">
        <v>21.33</v>
      </c>
      <c r="AG749" s="346">
        <v>0.55000000000000004</v>
      </c>
      <c r="AH749" s="11">
        <v>0.55000000000000004</v>
      </c>
      <c r="AJ749" s="16">
        <f t="shared" si="100"/>
        <v>0</v>
      </c>
      <c r="AK749" s="16"/>
      <c r="AL749" s="355">
        <f t="shared" si="101"/>
        <v>3.7324840764331211</v>
      </c>
      <c r="AO749" s="11">
        <v>361</v>
      </c>
      <c r="AP749" s="11">
        <v>20.55</v>
      </c>
      <c r="AQ749" s="11">
        <v>70.37</v>
      </c>
      <c r="AR749" s="11">
        <v>22.29</v>
      </c>
      <c r="AS749" s="11">
        <v>39.72</v>
      </c>
      <c r="AT749" s="346">
        <v>0.54</v>
      </c>
      <c r="AU749" s="11">
        <v>0.56000000000000005</v>
      </c>
      <c r="AV749" s="11"/>
      <c r="AW749" s="16">
        <f t="shared" si="108"/>
        <v>2.0000000000000018E-2</v>
      </c>
      <c r="AX749" s="16"/>
      <c r="AY749" s="355">
        <f t="shared" si="109"/>
        <v>7.098726114649681</v>
      </c>
    </row>
    <row r="750" spans="2:51" x14ac:dyDescent="0.25">
      <c r="B750" s="16">
        <v>582</v>
      </c>
      <c r="C750" s="16">
        <v>59.11</v>
      </c>
      <c r="D750" s="16">
        <v>124.41</v>
      </c>
      <c r="E750" s="16">
        <v>29.34</v>
      </c>
      <c r="F750" s="16">
        <v>42.43</v>
      </c>
      <c r="G750" s="2">
        <v>0.69</v>
      </c>
      <c r="H750" s="16">
        <v>0.69</v>
      </c>
      <c r="I750" s="16"/>
      <c r="J750" s="16">
        <f t="shared" si="102"/>
        <v>0</v>
      </c>
      <c r="K750" s="16"/>
      <c r="L750" s="355">
        <f t="shared" si="103"/>
        <v>9.3439490445859867</v>
      </c>
      <c r="O750" s="11">
        <v>616</v>
      </c>
      <c r="P750" s="11">
        <v>14.76</v>
      </c>
      <c r="Q750" s="11">
        <v>49.5</v>
      </c>
      <c r="R750" s="11">
        <v>16</v>
      </c>
      <c r="S750" s="11">
        <v>30.41</v>
      </c>
      <c r="T750" s="356">
        <f t="shared" si="104"/>
        <v>0.54606026973386201</v>
      </c>
      <c r="U750" s="18">
        <f t="shared" si="105"/>
        <v>0.52614271621177244</v>
      </c>
      <c r="V750" s="19"/>
      <c r="W750" s="17">
        <f t="shared" si="106"/>
        <v>-1.9917553522089571E-2</v>
      </c>
      <c r="X750" s="16"/>
      <c r="Y750" s="355">
        <f t="shared" si="107"/>
        <v>5.0955414012738851</v>
      </c>
      <c r="AB750" s="11">
        <v>166</v>
      </c>
      <c r="AC750" s="11">
        <v>7.89</v>
      </c>
      <c r="AD750" s="11">
        <v>37.229999999999997</v>
      </c>
      <c r="AE750" s="11">
        <v>11.89</v>
      </c>
      <c r="AF750" s="11">
        <v>24.01</v>
      </c>
      <c r="AG750" s="346">
        <v>0.46</v>
      </c>
      <c r="AH750" s="11">
        <v>0.5</v>
      </c>
      <c r="AJ750" s="16">
        <f t="shared" ref="AJ750:AJ813" si="110">AH750-AG750</f>
        <v>3.999999999999998E-2</v>
      </c>
      <c r="AK750" s="16"/>
      <c r="AL750" s="355">
        <f t="shared" ref="AL750:AL813" si="111">AE750/3.14</f>
        <v>3.7866242038216562</v>
      </c>
      <c r="AO750" s="11">
        <v>20</v>
      </c>
      <c r="AP750" s="11">
        <v>29.06</v>
      </c>
      <c r="AQ750" s="11">
        <v>77.13</v>
      </c>
      <c r="AR750" s="11">
        <v>22.3</v>
      </c>
      <c r="AS750" s="11">
        <v>39.08</v>
      </c>
      <c r="AT750" s="346">
        <v>0.61</v>
      </c>
      <c r="AU750" s="11">
        <v>0.56999999999999995</v>
      </c>
      <c r="AV750" s="11"/>
      <c r="AW750" s="16">
        <f t="shared" si="108"/>
        <v>-4.0000000000000036E-2</v>
      </c>
      <c r="AX750" s="16"/>
      <c r="AY750" s="355">
        <f t="shared" si="109"/>
        <v>7.1019108280254777</v>
      </c>
    </row>
    <row r="751" spans="2:51" x14ac:dyDescent="0.25">
      <c r="B751" s="16">
        <v>450</v>
      </c>
      <c r="C751" s="16">
        <v>50.38</v>
      </c>
      <c r="D751" s="16">
        <v>121.98</v>
      </c>
      <c r="E751" s="16">
        <v>29.39</v>
      </c>
      <c r="F751" s="16">
        <v>44.27</v>
      </c>
      <c r="G751" s="2">
        <v>0.64</v>
      </c>
      <c r="H751" s="16">
        <v>0.66</v>
      </c>
      <c r="I751" s="16"/>
      <c r="J751" s="16">
        <f t="shared" si="102"/>
        <v>2.0000000000000018E-2</v>
      </c>
      <c r="K751" s="16"/>
      <c r="L751" s="355">
        <f t="shared" si="103"/>
        <v>9.3598726114649686</v>
      </c>
      <c r="O751" s="11">
        <v>70</v>
      </c>
      <c r="P751" s="11">
        <v>16.98</v>
      </c>
      <c r="Q751" s="11">
        <v>50.62</v>
      </c>
      <c r="R751" s="11">
        <v>16.13</v>
      </c>
      <c r="S751" s="11">
        <v>30.3</v>
      </c>
      <c r="T751" s="356">
        <f t="shared" si="104"/>
        <v>0.57917228640277751</v>
      </c>
      <c r="U751" s="18">
        <f t="shared" si="105"/>
        <v>0.53234323432343233</v>
      </c>
      <c r="V751" s="19"/>
      <c r="W751" s="17">
        <f t="shared" si="106"/>
        <v>-4.6829052079345179E-2</v>
      </c>
      <c r="X751" s="16"/>
      <c r="Y751" s="355">
        <f t="shared" si="107"/>
        <v>5.1369426751592355</v>
      </c>
      <c r="AB751" s="11">
        <v>406</v>
      </c>
      <c r="AC751" s="11">
        <v>9.11</v>
      </c>
      <c r="AD751" s="11">
        <v>22.02</v>
      </c>
      <c r="AE751" s="11">
        <v>11.95</v>
      </c>
      <c r="AF751" s="11">
        <v>18.05</v>
      </c>
      <c r="AG751" s="346">
        <v>0.64</v>
      </c>
      <c r="AH751" s="11">
        <v>0.66</v>
      </c>
      <c r="AJ751" s="16">
        <f t="shared" si="110"/>
        <v>2.0000000000000018E-2</v>
      </c>
      <c r="AK751" s="16"/>
      <c r="AL751" s="355">
        <f t="shared" si="111"/>
        <v>3.8057324840764326</v>
      </c>
      <c r="AO751" s="11">
        <v>292</v>
      </c>
      <c r="AP751" s="11">
        <v>28.34</v>
      </c>
      <c r="AQ751" s="11">
        <v>66.42</v>
      </c>
      <c r="AR751" s="11">
        <v>22.43</v>
      </c>
      <c r="AS751" s="11">
        <v>33.4</v>
      </c>
      <c r="AT751" s="346">
        <v>0.65</v>
      </c>
      <c r="AU751" s="11">
        <v>0.67</v>
      </c>
      <c r="AV751" s="11"/>
      <c r="AW751" s="16">
        <f t="shared" si="108"/>
        <v>2.0000000000000018E-2</v>
      </c>
      <c r="AX751" s="16"/>
      <c r="AY751" s="355">
        <f t="shared" si="109"/>
        <v>7.1433121019108272</v>
      </c>
    </row>
    <row r="752" spans="2:51" x14ac:dyDescent="0.25">
      <c r="B752" s="16">
        <v>559</v>
      </c>
      <c r="C752" s="16">
        <v>57.81</v>
      </c>
      <c r="D752" s="16">
        <v>120.09</v>
      </c>
      <c r="E752" s="16">
        <v>29.39</v>
      </c>
      <c r="F752" s="16">
        <v>41.86</v>
      </c>
      <c r="G752" s="2">
        <v>0.69</v>
      </c>
      <c r="H752" s="16">
        <v>0.7</v>
      </c>
      <c r="I752" s="16"/>
      <c r="J752" s="16">
        <f t="shared" si="102"/>
        <v>1.0000000000000009E-2</v>
      </c>
      <c r="K752" s="16"/>
      <c r="L752" s="355">
        <f t="shared" si="103"/>
        <v>9.3598726114649686</v>
      </c>
      <c r="O752" s="11">
        <v>419</v>
      </c>
      <c r="P752" s="11">
        <v>18.59</v>
      </c>
      <c r="Q752" s="11">
        <v>41.09</v>
      </c>
      <c r="R752" s="11">
        <v>16.18</v>
      </c>
      <c r="S752" s="11">
        <v>24.99</v>
      </c>
      <c r="T752" s="356">
        <f t="shared" si="104"/>
        <v>0.67262286145380468</v>
      </c>
      <c r="U752" s="18">
        <f t="shared" si="105"/>
        <v>0.64745898359343745</v>
      </c>
      <c r="V752" s="19"/>
      <c r="W752" s="17">
        <f t="shared" si="106"/>
        <v>-2.5163877860367223E-2</v>
      </c>
      <c r="X752" s="16"/>
      <c r="Y752" s="355">
        <f t="shared" si="107"/>
        <v>5.1528662420382165</v>
      </c>
      <c r="AB752" s="11">
        <v>62</v>
      </c>
      <c r="AC752" s="11">
        <v>8.26</v>
      </c>
      <c r="AD752" s="11">
        <v>26.67</v>
      </c>
      <c r="AE752" s="11">
        <v>11.98</v>
      </c>
      <c r="AF752" s="11">
        <v>20.079999999999998</v>
      </c>
      <c r="AG752" s="346">
        <v>0.56000000000000005</v>
      </c>
      <c r="AH752" s="11">
        <v>0.6</v>
      </c>
      <c r="AJ752" s="16">
        <f t="shared" si="110"/>
        <v>3.9999999999999925E-2</v>
      </c>
      <c r="AK752" s="16"/>
      <c r="AL752" s="355">
        <f t="shared" si="111"/>
        <v>3.8152866242038215</v>
      </c>
      <c r="AO752" s="11">
        <v>11</v>
      </c>
      <c r="AP752" s="11">
        <v>28.29</v>
      </c>
      <c r="AQ752" s="11">
        <v>59</v>
      </c>
      <c r="AR752" s="11">
        <v>22.54</v>
      </c>
      <c r="AS752" s="11">
        <v>33.89</v>
      </c>
      <c r="AT752" s="346">
        <v>0.69</v>
      </c>
      <c r="AU752" s="11">
        <v>0.67</v>
      </c>
      <c r="AV752" s="11"/>
      <c r="AW752" s="16">
        <f t="shared" si="108"/>
        <v>-1.9999999999999907E-2</v>
      </c>
      <c r="AX752" s="16"/>
      <c r="AY752" s="355">
        <f t="shared" si="109"/>
        <v>7.1783439490445851</v>
      </c>
    </row>
    <row r="753" spans="2:51" x14ac:dyDescent="0.25">
      <c r="B753" s="16">
        <v>547</v>
      </c>
      <c r="C753" s="16">
        <v>57.06</v>
      </c>
      <c r="D753" s="16">
        <v>134.12</v>
      </c>
      <c r="E753" s="16">
        <v>29.44</v>
      </c>
      <c r="F753" s="16">
        <v>44.27</v>
      </c>
      <c r="G753" s="2">
        <v>0.65</v>
      </c>
      <c r="H753" s="16">
        <v>0.67</v>
      </c>
      <c r="I753" s="16"/>
      <c r="J753" s="16">
        <f t="shared" si="102"/>
        <v>2.0000000000000018E-2</v>
      </c>
      <c r="K753" s="16"/>
      <c r="L753" s="355">
        <f t="shared" si="103"/>
        <v>9.3757961783439487</v>
      </c>
      <c r="O753" s="11">
        <v>418</v>
      </c>
      <c r="P753" s="11">
        <v>17.52</v>
      </c>
      <c r="Q753" s="11">
        <v>49.12</v>
      </c>
      <c r="R753" s="11">
        <v>16.2</v>
      </c>
      <c r="S753" s="11">
        <v>28.93</v>
      </c>
      <c r="T753" s="356">
        <f t="shared" si="104"/>
        <v>0.59722485248854762</v>
      </c>
      <c r="U753" s="18">
        <f t="shared" si="105"/>
        <v>0.55997234704459042</v>
      </c>
      <c r="V753" s="19"/>
      <c r="W753" s="17">
        <f t="shared" si="106"/>
        <v>-3.7252505443957196E-2</v>
      </c>
      <c r="X753" s="16"/>
      <c r="Y753" s="355">
        <f t="shared" si="107"/>
        <v>5.1592356687898082</v>
      </c>
      <c r="AB753" s="11">
        <v>420</v>
      </c>
      <c r="AC753" s="11">
        <v>9.91</v>
      </c>
      <c r="AD753" s="11">
        <v>25.86</v>
      </c>
      <c r="AE753" s="11">
        <v>12.02</v>
      </c>
      <c r="AF753" s="11">
        <v>20.07</v>
      </c>
      <c r="AG753" s="346">
        <v>0.62</v>
      </c>
      <c r="AH753" s="11">
        <v>0.6</v>
      </c>
      <c r="AJ753" s="16">
        <f t="shared" si="110"/>
        <v>-2.0000000000000018E-2</v>
      </c>
      <c r="AK753" s="16"/>
      <c r="AL753" s="355">
        <f t="shared" si="111"/>
        <v>3.8280254777070062</v>
      </c>
      <c r="AO753" s="11">
        <v>171</v>
      </c>
      <c r="AP753" s="11">
        <v>23.95</v>
      </c>
      <c r="AQ753" s="11">
        <v>70.64</v>
      </c>
      <c r="AR753" s="11">
        <v>22.68</v>
      </c>
      <c r="AS753" s="11">
        <v>37.369999999999997</v>
      </c>
      <c r="AT753" s="346">
        <v>0.57999999999999996</v>
      </c>
      <c r="AU753" s="11">
        <v>0.61</v>
      </c>
      <c r="AV753" s="11"/>
      <c r="AW753" s="16">
        <f t="shared" si="108"/>
        <v>3.0000000000000027E-2</v>
      </c>
      <c r="AX753" s="16"/>
      <c r="AY753" s="355">
        <f t="shared" si="109"/>
        <v>7.2229299363057322</v>
      </c>
    </row>
    <row r="754" spans="2:51" x14ac:dyDescent="0.25">
      <c r="B754" s="16">
        <v>446</v>
      </c>
      <c r="C754" s="16">
        <v>59.23</v>
      </c>
      <c r="D754" s="16">
        <v>136.97</v>
      </c>
      <c r="E754" s="16">
        <v>29.48</v>
      </c>
      <c r="F754" s="16">
        <v>44.34</v>
      </c>
      <c r="G754" s="2">
        <v>0.66</v>
      </c>
      <c r="H754" s="16">
        <v>0.66</v>
      </c>
      <c r="I754" s="16"/>
      <c r="J754" s="16">
        <f t="shared" si="102"/>
        <v>0</v>
      </c>
      <c r="K754" s="16"/>
      <c r="L754" s="355">
        <f t="shared" si="103"/>
        <v>9.3885350318471339</v>
      </c>
      <c r="O754" s="11">
        <v>414</v>
      </c>
      <c r="P754" s="11">
        <v>17.920000000000002</v>
      </c>
      <c r="Q754" s="11">
        <v>47</v>
      </c>
      <c r="R754" s="11">
        <v>16.260000000000002</v>
      </c>
      <c r="S754" s="11">
        <v>28.39</v>
      </c>
      <c r="T754" s="356">
        <f t="shared" si="104"/>
        <v>0.61747598799036785</v>
      </c>
      <c r="U754" s="18">
        <f t="shared" si="105"/>
        <v>0.57273687918281091</v>
      </c>
      <c r="V754" s="19"/>
      <c r="W754" s="17">
        <f t="shared" si="106"/>
        <v>-4.4739108807556938E-2</v>
      </c>
      <c r="X754" s="16"/>
      <c r="Y754" s="355">
        <f t="shared" si="107"/>
        <v>5.1783439490445859</v>
      </c>
      <c r="AB754" s="11">
        <v>422</v>
      </c>
      <c r="AC754" s="11">
        <v>9.9</v>
      </c>
      <c r="AD754" s="11">
        <v>25.14</v>
      </c>
      <c r="AE754" s="11">
        <v>12.07</v>
      </c>
      <c r="AF754" s="11">
        <v>19.36</v>
      </c>
      <c r="AG754" s="346">
        <v>0.63</v>
      </c>
      <c r="AH754" s="11">
        <v>0.62</v>
      </c>
      <c r="AJ754" s="16">
        <f t="shared" si="110"/>
        <v>-1.0000000000000009E-2</v>
      </c>
      <c r="AK754" s="16"/>
      <c r="AL754" s="355">
        <f t="shared" si="111"/>
        <v>3.8439490445859872</v>
      </c>
      <c r="AO754" s="11">
        <v>21</v>
      </c>
      <c r="AP754" s="11">
        <v>33.93</v>
      </c>
      <c r="AQ754" s="11">
        <v>69.77</v>
      </c>
      <c r="AR754" s="11">
        <v>22.72</v>
      </c>
      <c r="AS754" s="11">
        <v>34.369999999999997</v>
      </c>
      <c r="AT754" s="346">
        <v>0.7</v>
      </c>
      <c r="AU754" s="11">
        <v>0.66</v>
      </c>
      <c r="AV754" s="11"/>
      <c r="AW754" s="16">
        <f t="shared" si="108"/>
        <v>-3.9999999999999925E-2</v>
      </c>
      <c r="AX754" s="16"/>
      <c r="AY754" s="355">
        <f t="shared" si="109"/>
        <v>7.2356687898089165</v>
      </c>
    </row>
    <row r="755" spans="2:51" x14ac:dyDescent="0.25">
      <c r="B755" s="16">
        <v>267</v>
      </c>
      <c r="C755" s="16">
        <v>59.68</v>
      </c>
      <c r="D755" s="16">
        <v>129.63999999999999</v>
      </c>
      <c r="E755" s="16">
        <v>29.55</v>
      </c>
      <c r="F755" s="16">
        <v>43.11</v>
      </c>
      <c r="G755" s="2">
        <v>0.68</v>
      </c>
      <c r="H755" s="16">
        <v>0.69</v>
      </c>
      <c r="I755" s="16"/>
      <c r="J755" s="16">
        <f t="shared" si="102"/>
        <v>9.9999999999998979E-3</v>
      </c>
      <c r="K755" s="16"/>
      <c r="L755" s="355">
        <f t="shared" si="103"/>
        <v>9.4108280254777075</v>
      </c>
      <c r="O755" s="11">
        <v>495</v>
      </c>
      <c r="P755" s="11">
        <v>17.18</v>
      </c>
      <c r="Q755" s="11">
        <v>75.349999999999994</v>
      </c>
      <c r="R755" s="11">
        <v>16.41</v>
      </c>
      <c r="S755" s="11">
        <v>37.32</v>
      </c>
      <c r="T755" s="356">
        <f t="shared" si="104"/>
        <v>0.47749623483335085</v>
      </c>
      <c r="U755" s="18">
        <f t="shared" si="105"/>
        <v>0.43971061093247588</v>
      </c>
      <c r="V755" s="19"/>
      <c r="W755" s="17">
        <f t="shared" si="106"/>
        <v>-3.7785623900874976E-2</v>
      </c>
      <c r="X755" s="16"/>
      <c r="Y755" s="355">
        <f t="shared" si="107"/>
        <v>5.2261146496815281</v>
      </c>
      <c r="AB755" s="11">
        <v>385</v>
      </c>
      <c r="AC755" s="11">
        <v>10.08</v>
      </c>
      <c r="AD755" s="11">
        <v>18.5</v>
      </c>
      <c r="AE755" s="11">
        <v>12.19</v>
      </c>
      <c r="AF755" s="11">
        <v>16.13</v>
      </c>
      <c r="AG755" s="346">
        <v>0.74</v>
      </c>
      <c r="AH755" s="11">
        <v>0.76</v>
      </c>
      <c r="AJ755" s="16">
        <f t="shared" si="110"/>
        <v>2.0000000000000018E-2</v>
      </c>
      <c r="AK755" s="16"/>
      <c r="AL755" s="355">
        <f t="shared" si="111"/>
        <v>3.8821656050955409</v>
      </c>
      <c r="AO755" s="11">
        <v>395</v>
      </c>
      <c r="AP755" s="11">
        <v>28.93</v>
      </c>
      <c r="AQ755" s="11">
        <v>71.459999999999994</v>
      </c>
      <c r="AR755" s="11">
        <v>23.25</v>
      </c>
      <c r="AS755" s="11">
        <v>37.01</v>
      </c>
      <c r="AT755" s="346">
        <v>0.64</v>
      </c>
      <c r="AU755" s="11">
        <v>0.63</v>
      </c>
      <c r="AV755" s="11"/>
      <c r="AW755" s="16">
        <f t="shared" si="108"/>
        <v>-1.0000000000000009E-2</v>
      </c>
      <c r="AX755" s="16"/>
      <c r="AY755" s="355">
        <f t="shared" si="109"/>
        <v>7.404458598726114</v>
      </c>
    </row>
    <row r="756" spans="2:51" x14ac:dyDescent="0.25">
      <c r="B756" s="16">
        <v>215</v>
      </c>
      <c r="C756" s="16">
        <v>59.13</v>
      </c>
      <c r="D756" s="16">
        <v>136.08000000000001</v>
      </c>
      <c r="E756" s="16">
        <v>29.72</v>
      </c>
      <c r="F756" s="16">
        <v>44.51</v>
      </c>
      <c r="G756" s="2">
        <v>0.66</v>
      </c>
      <c r="H756" s="16">
        <v>0.67</v>
      </c>
      <c r="I756" s="16"/>
      <c r="J756" s="16">
        <f t="shared" si="102"/>
        <v>1.0000000000000009E-2</v>
      </c>
      <c r="K756" s="16"/>
      <c r="L756" s="355">
        <f t="shared" si="103"/>
        <v>9.4649681528662413</v>
      </c>
      <c r="O756" s="11">
        <v>81</v>
      </c>
      <c r="P756" s="11">
        <v>17.36</v>
      </c>
      <c r="Q756" s="11">
        <v>61.41</v>
      </c>
      <c r="R756" s="11">
        <v>16.46</v>
      </c>
      <c r="S756" s="11">
        <v>32.5</v>
      </c>
      <c r="T756" s="356">
        <f t="shared" si="104"/>
        <v>0.53168610628485413</v>
      </c>
      <c r="U756" s="18">
        <f t="shared" si="105"/>
        <v>0.50646153846153852</v>
      </c>
      <c r="V756" s="19"/>
      <c r="W756" s="17">
        <f t="shared" si="106"/>
        <v>-2.5224567823315613E-2</v>
      </c>
      <c r="X756" s="16"/>
      <c r="Y756" s="355">
        <f t="shared" si="107"/>
        <v>5.2420382165605099</v>
      </c>
      <c r="AB756" s="11">
        <v>383</v>
      </c>
      <c r="AC756" s="11">
        <v>10.06</v>
      </c>
      <c r="AD756" s="11">
        <v>23.38</v>
      </c>
      <c r="AE756" s="11">
        <v>12.23</v>
      </c>
      <c r="AF756" s="11">
        <v>18.32</v>
      </c>
      <c r="AG756" s="346">
        <v>0.66</v>
      </c>
      <c r="AH756" s="11">
        <v>0.67</v>
      </c>
      <c r="AJ756" s="16">
        <f t="shared" si="110"/>
        <v>1.0000000000000009E-2</v>
      </c>
      <c r="AK756" s="16"/>
      <c r="AL756" s="355">
        <f t="shared" si="111"/>
        <v>3.894904458598726</v>
      </c>
      <c r="AO756" s="11">
        <v>354</v>
      </c>
      <c r="AP756" s="11">
        <v>24.53</v>
      </c>
      <c r="AQ756" s="11">
        <v>64.98</v>
      </c>
      <c r="AR756" s="11">
        <v>23.41</v>
      </c>
      <c r="AS756" s="11">
        <v>36.97</v>
      </c>
      <c r="AT756" s="346">
        <v>0.61</v>
      </c>
      <c r="AU756" s="11">
        <v>0.63</v>
      </c>
      <c r="AV756" s="11"/>
      <c r="AW756" s="16">
        <f t="shared" si="108"/>
        <v>2.0000000000000018E-2</v>
      </c>
      <c r="AX756" s="16"/>
      <c r="AY756" s="355">
        <f t="shared" si="109"/>
        <v>7.4554140127388528</v>
      </c>
    </row>
    <row r="757" spans="2:51" x14ac:dyDescent="0.25">
      <c r="B757" s="16">
        <v>165</v>
      </c>
      <c r="C757" s="16">
        <v>59.62</v>
      </c>
      <c r="D757" s="16">
        <v>137.26</v>
      </c>
      <c r="E757" s="16">
        <v>29.75</v>
      </c>
      <c r="F757" s="16">
        <v>44.53</v>
      </c>
      <c r="G757" s="2">
        <v>0.66</v>
      </c>
      <c r="H757" s="16">
        <v>0.67</v>
      </c>
      <c r="I757" s="16"/>
      <c r="J757" s="16">
        <f t="shared" ref="J757:J820" si="112">H757-G757</f>
        <v>1.0000000000000009E-2</v>
      </c>
      <c r="K757" s="16"/>
      <c r="L757" s="355">
        <f t="shared" ref="L757:L820" si="113">E757/3.14</f>
        <v>9.4745222929936297</v>
      </c>
      <c r="O757" s="11">
        <v>210</v>
      </c>
      <c r="P757" s="11">
        <v>19.32</v>
      </c>
      <c r="Q757" s="11">
        <v>47.32</v>
      </c>
      <c r="R757" s="11">
        <v>16.489999999999998</v>
      </c>
      <c r="S757" s="11">
        <v>27.39</v>
      </c>
      <c r="T757" s="356">
        <f t="shared" si="104"/>
        <v>0.63897106637831347</v>
      </c>
      <c r="U757" s="18">
        <f t="shared" si="105"/>
        <v>0.60204454180357792</v>
      </c>
      <c r="V757" s="19"/>
      <c r="W757" s="17">
        <f t="shared" si="106"/>
        <v>-3.6926524574735553E-2</v>
      </c>
      <c r="X757" s="16"/>
      <c r="Y757" s="355">
        <f t="shared" si="107"/>
        <v>5.2515923566878975</v>
      </c>
      <c r="AB757" s="11">
        <v>158</v>
      </c>
      <c r="AC757" s="11">
        <v>8.34</v>
      </c>
      <c r="AD757" s="11">
        <v>33.11</v>
      </c>
      <c r="AE757" s="11">
        <v>12.25</v>
      </c>
      <c r="AF757" s="11">
        <v>22.77</v>
      </c>
      <c r="AG757" s="346">
        <v>0.5</v>
      </c>
      <c r="AH757" s="11">
        <v>0.54</v>
      </c>
      <c r="AJ757" s="16">
        <f t="shared" si="110"/>
        <v>4.0000000000000036E-2</v>
      </c>
      <c r="AK757" s="16"/>
      <c r="AL757" s="355">
        <f t="shared" si="111"/>
        <v>3.9012738853503182</v>
      </c>
      <c r="AO757" s="11">
        <v>391</v>
      </c>
      <c r="AP757" s="11">
        <v>30.73</v>
      </c>
      <c r="AQ757" s="11">
        <v>65.760000000000005</v>
      </c>
      <c r="AR757" s="11">
        <v>23.43</v>
      </c>
      <c r="AS757" s="11">
        <v>33.43</v>
      </c>
      <c r="AT757" s="346">
        <v>0.68</v>
      </c>
      <c r="AU757" s="11">
        <v>0.7</v>
      </c>
      <c r="AV757" s="11"/>
      <c r="AW757" s="16">
        <f t="shared" si="108"/>
        <v>1.9999999999999907E-2</v>
      </c>
      <c r="AX757" s="16"/>
      <c r="AY757" s="355">
        <f t="shared" si="109"/>
        <v>7.4617834394904454</v>
      </c>
    </row>
    <row r="758" spans="2:51" x14ac:dyDescent="0.25">
      <c r="B758" s="16">
        <v>561</v>
      </c>
      <c r="C758" s="16">
        <v>61.27</v>
      </c>
      <c r="D758" s="16">
        <v>127.4</v>
      </c>
      <c r="E758" s="16">
        <v>29.78</v>
      </c>
      <c r="F758" s="16">
        <v>43.21</v>
      </c>
      <c r="G758" s="2">
        <v>0.69</v>
      </c>
      <c r="H758" s="16">
        <v>0.69</v>
      </c>
      <c r="I758" s="16"/>
      <c r="J758" s="16">
        <f t="shared" si="112"/>
        <v>0</v>
      </c>
      <c r="K758" s="16"/>
      <c r="L758" s="355">
        <f t="shared" si="113"/>
        <v>9.4840764331210199</v>
      </c>
      <c r="O758" s="11">
        <v>91</v>
      </c>
      <c r="P758" s="11">
        <v>18.89</v>
      </c>
      <c r="Q758" s="11">
        <v>33.79</v>
      </c>
      <c r="R758" s="11">
        <v>16.5</v>
      </c>
      <c r="S758" s="11">
        <v>22.64</v>
      </c>
      <c r="T758" s="356">
        <f t="shared" ref="T758:T803" si="114">SQRT(P758/Q758)</f>
        <v>0.74769053520216289</v>
      </c>
      <c r="U758" s="18">
        <f t="shared" ref="U758:U803" si="115">(R758/S758)</f>
        <v>0.72879858657243812</v>
      </c>
      <c r="V758" s="19"/>
      <c r="W758" s="17">
        <f t="shared" si="106"/>
        <v>-1.8891948629724764E-2</v>
      </c>
      <c r="X758" s="16"/>
      <c r="Y758" s="355">
        <f t="shared" si="107"/>
        <v>5.2547770700636942</v>
      </c>
      <c r="AB758" s="11">
        <v>226</v>
      </c>
      <c r="AC758" s="11">
        <v>9.34</v>
      </c>
      <c r="AD758" s="11">
        <v>29.67</v>
      </c>
      <c r="AE758" s="11">
        <v>12.28</v>
      </c>
      <c r="AF758" s="11">
        <v>21.76</v>
      </c>
      <c r="AG758" s="346">
        <v>0.56000000000000005</v>
      </c>
      <c r="AH758" s="11">
        <v>0.56000000000000005</v>
      </c>
      <c r="AJ758" s="16">
        <f t="shared" si="110"/>
        <v>0</v>
      </c>
      <c r="AK758" s="16"/>
      <c r="AL758" s="355">
        <f t="shared" si="111"/>
        <v>3.9108280254777066</v>
      </c>
      <c r="AO758" s="11">
        <v>15</v>
      </c>
      <c r="AP758" s="11">
        <v>30.64</v>
      </c>
      <c r="AQ758" s="11">
        <v>54.6</v>
      </c>
      <c r="AR758" s="11">
        <v>23.44</v>
      </c>
      <c r="AS758" s="11">
        <v>31.83</v>
      </c>
      <c r="AT758" s="346">
        <v>0.75</v>
      </c>
      <c r="AU758" s="11">
        <v>0.74</v>
      </c>
      <c r="AV758" s="11"/>
      <c r="AW758" s="16">
        <f t="shared" si="108"/>
        <v>-1.0000000000000009E-2</v>
      </c>
      <c r="AX758" s="16"/>
      <c r="AY758" s="355">
        <f t="shared" si="109"/>
        <v>7.4649681528662422</v>
      </c>
    </row>
    <row r="759" spans="2:51" x14ac:dyDescent="0.25">
      <c r="B759" s="16">
        <v>360</v>
      </c>
      <c r="C759" s="16">
        <v>62.52</v>
      </c>
      <c r="D759" s="16">
        <v>132.6</v>
      </c>
      <c r="E759" s="16">
        <v>29.81</v>
      </c>
      <c r="F759" s="16">
        <v>43.77</v>
      </c>
      <c r="G759" s="2">
        <v>0.69</v>
      </c>
      <c r="H759" s="16">
        <v>0.68</v>
      </c>
      <c r="I759" s="16"/>
      <c r="J759" s="16">
        <f t="shared" si="112"/>
        <v>-9.9999999999998979E-3</v>
      </c>
      <c r="K759" s="16"/>
      <c r="L759" s="355">
        <f t="shared" si="113"/>
        <v>9.4936305732484065</v>
      </c>
      <c r="O759" s="11">
        <v>518</v>
      </c>
      <c r="P759" s="11">
        <v>19.12</v>
      </c>
      <c r="Q759" s="11">
        <v>36.200000000000003</v>
      </c>
      <c r="R759" s="11">
        <v>16.54</v>
      </c>
      <c r="S759" s="11">
        <v>23.61</v>
      </c>
      <c r="T759" s="356">
        <f t="shared" si="114"/>
        <v>0.72675772825619844</v>
      </c>
      <c r="U759" s="18">
        <f t="shared" si="115"/>
        <v>0.70055061414654807</v>
      </c>
      <c r="V759" s="19"/>
      <c r="W759" s="17">
        <f t="shared" si="106"/>
        <v>-2.6207114109650376E-2</v>
      </c>
      <c r="X759" s="16"/>
      <c r="Y759" s="355">
        <f t="shared" si="107"/>
        <v>5.2675159235668785</v>
      </c>
      <c r="AB759" s="11">
        <v>58</v>
      </c>
      <c r="AC759" s="11">
        <v>10.119999999999999</v>
      </c>
      <c r="AD759" s="11">
        <v>35.28</v>
      </c>
      <c r="AE759" s="11">
        <v>12.34</v>
      </c>
      <c r="AF759" s="11">
        <v>22.55</v>
      </c>
      <c r="AG759" s="346">
        <v>0.54</v>
      </c>
      <c r="AH759" s="11">
        <v>0.55000000000000004</v>
      </c>
      <c r="AJ759" s="16">
        <f t="shared" si="110"/>
        <v>1.0000000000000009E-2</v>
      </c>
      <c r="AK759" s="16"/>
      <c r="AL759" s="355">
        <f t="shared" si="111"/>
        <v>3.9299363057324839</v>
      </c>
      <c r="AO759" s="11">
        <v>142</v>
      </c>
      <c r="AP759" s="11">
        <v>28.16</v>
      </c>
      <c r="AQ759" s="11">
        <v>60.85</v>
      </c>
      <c r="AR759" s="11">
        <v>23.45</v>
      </c>
      <c r="AS759" s="11">
        <v>36.619999999999997</v>
      </c>
      <c r="AT759" s="346">
        <v>0.68</v>
      </c>
      <c r="AU759" s="11">
        <v>0.64</v>
      </c>
      <c r="AV759" s="11"/>
      <c r="AW759" s="16">
        <f t="shared" si="108"/>
        <v>-4.0000000000000036E-2</v>
      </c>
      <c r="AX759" s="16"/>
      <c r="AY759" s="355">
        <f t="shared" si="109"/>
        <v>7.468152866242038</v>
      </c>
    </row>
    <row r="760" spans="2:51" x14ac:dyDescent="0.25">
      <c r="B760" s="16">
        <v>252</v>
      </c>
      <c r="C760" s="16">
        <v>55.48</v>
      </c>
      <c r="D760" s="16">
        <v>130.68</v>
      </c>
      <c r="E760" s="16">
        <v>29.85</v>
      </c>
      <c r="F760" s="16">
        <v>44.53</v>
      </c>
      <c r="G760" s="2">
        <v>0.65</v>
      </c>
      <c r="H760" s="16">
        <v>0.67</v>
      </c>
      <c r="I760" s="16"/>
      <c r="J760" s="16">
        <f t="shared" si="112"/>
        <v>2.0000000000000018E-2</v>
      </c>
      <c r="K760" s="16"/>
      <c r="L760" s="355">
        <f t="shared" si="113"/>
        <v>9.5063694267515917</v>
      </c>
      <c r="O760" s="11">
        <v>649</v>
      </c>
      <c r="P760" s="11">
        <v>18.72</v>
      </c>
      <c r="Q760" s="11">
        <v>43.88</v>
      </c>
      <c r="R760" s="11">
        <v>16.62</v>
      </c>
      <c r="S760" s="11">
        <v>27.11</v>
      </c>
      <c r="T760" s="356">
        <f t="shared" si="114"/>
        <v>0.65316004870564415</v>
      </c>
      <c r="U760" s="18">
        <f t="shared" si="115"/>
        <v>0.61305791220951689</v>
      </c>
      <c r="V760" s="19"/>
      <c r="W760" s="17">
        <f t="shared" si="106"/>
        <v>-4.0102136496127261E-2</v>
      </c>
      <c r="X760" s="16"/>
      <c r="Y760" s="355">
        <f t="shared" si="107"/>
        <v>5.2929936305732488</v>
      </c>
      <c r="AB760" s="11">
        <v>276</v>
      </c>
      <c r="AC760" s="11">
        <v>10.76</v>
      </c>
      <c r="AD760" s="11">
        <v>39.83</v>
      </c>
      <c r="AE760" s="11">
        <v>12.45</v>
      </c>
      <c r="AF760" s="11">
        <v>24.14</v>
      </c>
      <c r="AG760" s="346">
        <v>0.52</v>
      </c>
      <c r="AH760" s="11">
        <v>0.52</v>
      </c>
      <c r="AJ760" s="16">
        <f t="shared" si="110"/>
        <v>0</v>
      </c>
      <c r="AK760" s="16"/>
      <c r="AL760" s="355">
        <f t="shared" si="111"/>
        <v>3.9649681528662417</v>
      </c>
      <c r="AO760" s="11">
        <v>211</v>
      </c>
      <c r="AP760" s="11">
        <v>26.32</v>
      </c>
      <c r="AQ760" s="11">
        <v>76.239999999999995</v>
      </c>
      <c r="AR760" s="11">
        <v>23.77</v>
      </c>
      <c r="AS760" s="11">
        <v>37.92</v>
      </c>
      <c r="AT760" s="346">
        <v>0.59</v>
      </c>
      <c r="AU760" s="11">
        <v>0.63</v>
      </c>
      <c r="AV760" s="11"/>
      <c r="AW760" s="16">
        <f t="shared" si="108"/>
        <v>4.0000000000000036E-2</v>
      </c>
      <c r="AX760" s="16"/>
      <c r="AY760" s="355">
        <f t="shared" si="109"/>
        <v>7.5700636942675157</v>
      </c>
    </row>
    <row r="761" spans="2:51" x14ac:dyDescent="0.25">
      <c r="B761" s="16">
        <v>492</v>
      </c>
      <c r="C761" s="16">
        <v>60.43</v>
      </c>
      <c r="D761" s="16">
        <v>123.41</v>
      </c>
      <c r="E761" s="16">
        <v>29.93</v>
      </c>
      <c r="F761" s="16">
        <v>42.53</v>
      </c>
      <c r="G761" s="2">
        <v>0.7</v>
      </c>
      <c r="H761" s="16">
        <v>0.7</v>
      </c>
      <c r="I761" s="16"/>
      <c r="J761" s="16">
        <f t="shared" si="112"/>
        <v>0</v>
      </c>
      <c r="K761" s="16"/>
      <c r="L761" s="355">
        <f t="shared" si="113"/>
        <v>9.531847133757962</v>
      </c>
      <c r="O761" s="11">
        <v>85</v>
      </c>
      <c r="P761" s="11">
        <v>18.5</v>
      </c>
      <c r="Q761" s="11">
        <v>51.49</v>
      </c>
      <c r="R761" s="11">
        <v>16.7</v>
      </c>
      <c r="S761" s="11">
        <v>30.09</v>
      </c>
      <c r="T761" s="356">
        <f t="shared" si="114"/>
        <v>0.59941059935146013</v>
      </c>
      <c r="U761" s="18">
        <f t="shared" si="115"/>
        <v>0.55500166168162179</v>
      </c>
      <c r="V761" s="19"/>
      <c r="W761" s="17">
        <f t="shared" si="106"/>
        <v>-4.4408937669838333E-2</v>
      </c>
      <c r="X761" s="16"/>
      <c r="Y761" s="355">
        <f t="shared" si="107"/>
        <v>5.3184713375796173</v>
      </c>
      <c r="AB761" s="11">
        <v>92</v>
      </c>
      <c r="AC761" s="11">
        <v>9.98</v>
      </c>
      <c r="AD761" s="11">
        <v>20.38</v>
      </c>
      <c r="AE761" s="11">
        <v>12.5</v>
      </c>
      <c r="AF761" s="11">
        <v>17.5</v>
      </c>
      <c r="AG761" s="346">
        <v>0.7</v>
      </c>
      <c r="AH761" s="11">
        <v>0.71</v>
      </c>
      <c r="AJ761" s="16">
        <f t="shared" si="110"/>
        <v>1.0000000000000009E-2</v>
      </c>
      <c r="AK761" s="16"/>
      <c r="AL761" s="355">
        <f t="shared" si="111"/>
        <v>3.9808917197452227</v>
      </c>
      <c r="AO761" s="11">
        <v>9</v>
      </c>
      <c r="AP761" s="11">
        <v>32.9</v>
      </c>
      <c r="AQ761" s="11">
        <v>61.64</v>
      </c>
      <c r="AR761" s="11">
        <v>23.87</v>
      </c>
      <c r="AS761" s="11">
        <v>33.71</v>
      </c>
      <c r="AT761" s="346">
        <v>0.73</v>
      </c>
      <c r="AU761" s="11">
        <v>0.71</v>
      </c>
      <c r="AV761" s="11"/>
      <c r="AW761" s="16">
        <f t="shared" si="108"/>
        <v>-2.0000000000000018E-2</v>
      </c>
      <c r="AX761" s="16"/>
      <c r="AY761" s="355">
        <f t="shared" si="109"/>
        <v>7.6019108280254777</v>
      </c>
    </row>
    <row r="762" spans="2:51" x14ac:dyDescent="0.25">
      <c r="B762" s="16">
        <v>512</v>
      </c>
      <c r="C762" s="16">
        <v>58.77</v>
      </c>
      <c r="D762" s="16">
        <v>113.87</v>
      </c>
      <c r="E762" s="16">
        <v>29.97</v>
      </c>
      <c r="F762" s="16">
        <v>40.92</v>
      </c>
      <c r="G762" s="2">
        <v>0.72</v>
      </c>
      <c r="H762" s="16">
        <v>0.73</v>
      </c>
      <c r="I762" s="16"/>
      <c r="J762" s="16">
        <f t="shared" si="112"/>
        <v>1.0000000000000009E-2</v>
      </c>
      <c r="K762" s="16"/>
      <c r="L762" s="355">
        <f t="shared" si="113"/>
        <v>9.5445859872611454</v>
      </c>
      <c r="O762" s="11">
        <v>180</v>
      </c>
      <c r="P762" s="11">
        <v>19.75</v>
      </c>
      <c r="Q762" s="11">
        <v>49.37</v>
      </c>
      <c r="R762" s="11">
        <v>16.760000000000002</v>
      </c>
      <c r="S762" s="11">
        <v>28.17</v>
      </c>
      <c r="T762" s="356">
        <f t="shared" si="114"/>
        <v>0.63248755753092578</v>
      </c>
      <c r="U762" s="18">
        <f t="shared" si="115"/>
        <v>0.59495917642882501</v>
      </c>
      <c r="V762" s="19"/>
      <c r="W762" s="17">
        <f t="shared" si="106"/>
        <v>-3.7528381102100772E-2</v>
      </c>
      <c r="X762" s="16"/>
      <c r="Y762" s="355">
        <f t="shared" si="107"/>
        <v>5.3375796178343951</v>
      </c>
      <c r="AB762" s="11">
        <v>425</v>
      </c>
      <c r="AC762" s="11">
        <v>11.04</v>
      </c>
      <c r="AD762" s="11">
        <v>28.63</v>
      </c>
      <c r="AE762" s="11">
        <v>12.5</v>
      </c>
      <c r="AF762" s="11">
        <v>20.16</v>
      </c>
      <c r="AG762" s="346">
        <v>0.62</v>
      </c>
      <c r="AH762" s="11">
        <v>0.62</v>
      </c>
      <c r="AJ762" s="16">
        <f t="shared" si="110"/>
        <v>0</v>
      </c>
      <c r="AK762" s="16"/>
      <c r="AL762" s="355">
        <f t="shared" si="111"/>
        <v>3.9808917197452227</v>
      </c>
      <c r="AO762" s="11">
        <v>275</v>
      </c>
      <c r="AP762" s="11">
        <v>36</v>
      </c>
      <c r="AQ762" s="11">
        <v>63.68</v>
      </c>
      <c r="AR762" s="11">
        <v>24.01</v>
      </c>
      <c r="AS762" s="11">
        <v>31.26</v>
      </c>
      <c r="AT762" s="346">
        <v>0.75</v>
      </c>
      <c r="AU762" s="11">
        <v>0.77</v>
      </c>
      <c r="AV762" s="11"/>
      <c r="AW762" s="16">
        <f t="shared" si="108"/>
        <v>2.0000000000000018E-2</v>
      </c>
      <c r="AX762" s="16"/>
      <c r="AY762" s="355">
        <f t="shared" si="109"/>
        <v>7.6464968152866248</v>
      </c>
    </row>
    <row r="763" spans="2:51" x14ac:dyDescent="0.25">
      <c r="B763" s="16">
        <v>292</v>
      </c>
      <c r="C763" s="16">
        <v>57.58</v>
      </c>
      <c r="D763" s="16">
        <v>134.94999999999999</v>
      </c>
      <c r="E763" s="16">
        <v>30</v>
      </c>
      <c r="F763" s="16">
        <v>44.27</v>
      </c>
      <c r="G763" s="2">
        <v>0.65</v>
      </c>
      <c r="H763" s="16">
        <v>0.68</v>
      </c>
      <c r="I763" s="16"/>
      <c r="J763" s="16">
        <f t="shared" si="112"/>
        <v>3.0000000000000027E-2</v>
      </c>
      <c r="K763" s="16"/>
      <c r="L763" s="355">
        <f t="shared" si="113"/>
        <v>9.5541401273885338</v>
      </c>
      <c r="O763" s="11">
        <v>213</v>
      </c>
      <c r="P763" s="11">
        <v>19.399999999999999</v>
      </c>
      <c r="Q763" s="11">
        <v>58.93</v>
      </c>
      <c r="R763" s="11">
        <v>16.809999999999999</v>
      </c>
      <c r="S763" s="11">
        <v>31.86</v>
      </c>
      <c r="T763" s="356">
        <f t="shared" si="114"/>
        <v>0.57376313972377546</v>
      </c>
      <c r="U763" s="18">
        <f t="shared" si="115"/>
        <v>0.52762084118016317</v>
      </c>
      <c r="V763" s="19"/>
      <c r="W763" s="17">
        <f t="shared" si="106"/>
        <v>-4.6142298543612292E-2</v>
      </c>
      <c r="X763" s="16"/>
      <c r="Y763" s="355">
        <f t="shared" si="107"/>
        <v>5.3535031847133752</v>
      </c>
      <c r="AB763" s="11">
        <v>363</v>
      </c>
      <c r="AC763" s="11">
        <v>11.25</v>
      </c>
      <c r="AD763" s="11">
        <v>26.95</v>
      </c>
      <c r="AE763" s="11">
        <v>12.54</v>
      </c>
      <c r="AF763" s="11">
        <v>19.350000000000001</v>
      </c>
      <c r="AG763" s="346">
        <v>0.65</v>
      </c>
      <c r="AH763" s="11">
        <v>0.65</v>
      </c>
      <c r="AJ763" s="16">
        <f t="shared" si="110"/>
        <v>0</v>
      </c>
      <c r="AK763" s="16"/>
      <c r="AL763" s="355">
        <f t="shared" si="111"/>
        <v>3.9936305732484074</v>
      </c>
      <c r="AO763" s="11">
        <v>396</v>
      </c>
      <c r="AP763" s="11">
        <v>22.29</v>
      </c>
      <c r="AQ763" s="11">
        <v>72.98</v>
      </c>
      <c r="AR763" s="11">
        <v>24.16</v>
      </c>
      <c r="AS763" s="11">
        <v>41.33</v>
      </c>
      <c r="AT763" s="346">
        <v>0.55000000000000004</v>
      </c>
      <c r="AU763" s="11">
        <v>0.57999999999999996</v>
      </c>
      <c r="AV763" s="11"/>
      <c r="AW763" s="16">
        <f t="shared" si="108"/>
        <v>2.9999999999999916E-2</v>
      </c>
      <c r="AX763" s="16"/>
      <c r="AY763" s="355">
        <f t="shared" si="109"/>
        <v>7.6942675159235669</v>
      </c>
    </row>
    <row r="764" spans="2:51" x14ac:dyDescent="0.25">
      <c r="B764" s="16">
        <v>157</v>
      </c>
      <c r="C764" s="16">
        <v>61.08</v>
      </c>
      <c r="D764" s="16">
        <v>134.38</v>
      </c>
      <c r="E764" s="16">
        <v>30.04</v>
      </c>
      <c r="F764" s="16">
        <v>43.85</v>
      </c>
      <c r="G764" s="2">
        <v>0.67</v>
      </c>
      <c r="H764" s="16">
        <v>0.69</v>
      </c>
      <c r="I764" s="16"/>
      <c r="J764" s="16">
        <f t="shared" si="112"/>
        <v>1.9999999999999907E-2</v>
      </c>
      <c r="K764" s="16"/>
      <c r="L764" s="355">
        <f t="shared" si="113"/>
        <v>9.566878980891719</v>
      </c>
      <c r="O764" s="11">
        <v>174</v>
      </c>
      <c r="P764" s="11">
        <v>20.03</v>
      </c>
      <c r="Q764" s="11">
        <v>51.37</v>
      </c>
      <c r="R764" s="11">
        <v>16.84</v>
      </c>
      <c r="S764" s="11">
        <v>28.74</v>
      </c>
      <c r="T764" s="356">
        <f t="shared" si="114"/>
        <v>0.62443277745210535</v>
      </c>
      <c r="U764" s="18">
        <f t="shared" si="115"/>
        <v>0.58594293667362563</v>
      </c>
      <c r="V764" s="19"/>
      <c r="W764" s="17">
        <f t="shared" si="106"/>
        <v>-3.8489840778479723E-2</v>
      </c>
      <c r="X764" s="16"/>
      <c r="Y764" s="355">
        <f t="shared" si="107"/>
        <v>5.3630573248407645</v>
      </c>
      <c r="AB764" s="11">
        <v>338</v>
      </c>
      <c r="AC764" s="11">
        <v>11.11</v>
      </c>
      <c r="AD764" s="11">
        <v>25.86</v>
      </c>
      <c r="AE764" s="11">
        <v>12.56</v>
      </c>
      <c r="AF764" s="11">
        <v>19.13</v>
      </c>
      <c r="AG764" s="346">
        <v>0.66</v>
      </c>
      <c r="AH764" s="11">
        <v>0.66</v>
      </c>
      <c r="AJ764" s="16">
        <f t="shared" si="110"/>
        <v>0</v>
      </c>
      <c r="AK764" s="16"/>
      <c r="AL764" s="355">
        <f t="shared" si="111"/>
        <v>4</v>
      </c>
      <c r="AO764" s="11">
        <v>403</v>
      </c>
      <c r="AP764" s="11">
        <v>30.23</v>
      </c>
      <c r="AQ764" s="11">
        <v>91.31</v>
      </c>
      <c r="AR764" s="11">
        <v>24.3</v>
      </c>
      <c r="AS764" s="11">
        <v>43.83</v>
      </c>
      <c r="AT764" s="346">
        <v>0.57999999999999996</v>
      </c>
      <c r="AU764" s="11">
        <v>0.55000000000000004</v>
      </c>
      <c r="AV764" s="11"/>
      <c r="AW764" s="16">
        <f t="shared" si="108"/>
        <v>-2.9999999999999916E-2</v>
      </c>
      <c r="AX764" s="16"/>
      <c r="AY764" s="355">
        <f t="shared" si="109"/>
        <v>7.7388535031847132</v>
      </c>
    </row>
    <row r="765" spans="2:51" x14ac:dyDescent="0.25">
      <c r="B765" s="16">
        <v>509</v>
      </c>
      <c r="C765" s="16">
        <v>55.2</v>
      </c>
      <c r="D765" s="16">
        <v>122.34</v>
      </c>
      <c r="E765" s="16">
        <v>30.05</v>
      </c>
      <c r="F765" s="16">
        <v>43.74</v>
      </c>
      <c r="G765" s="2">
        <v>0.67</v>
      </c>
      <c r="H765" s="16">
        <v>0.69</v>
      </c>
      <c r="I765" s="16"/>
      <c r="J765" s="16">
        <f t="shared" si="112"/>
        <v>1.9999999999999907E-2</v>
      </c>
      <c r="K765" s="16"/>
      <c r="L765" s="355">
        <f t="shared" si="113"/>
        <v>9.5700636942675157</v>
      </c>
      <c r="O765" s="11">
        <v>43</v>
      </c>
      <c r="P765" s="11">
        <v>19.8</v>
      </c>
      <c r="Q765" s="11">
        <v>55.78</v>
      </c>
      <c r="R765" s="11">
        <v>16.850000000000001</v>
      </c>
      <c r="S765" s="11">
        <v>30.15</v>
      </c>
      <c r="T765" s="356">
        <f t="shared" si="114"/>
        <v>0.59579017918395338</v>
      </c>
      <c r="U765" s="18">
        <f t="shared" si="115"/>
        <v>0.55887230514096198</v>
      </c>
      <c r="V765" s="19"/>
      <c r="W765" s="17">
        <f t="shared" si="106"/>
        <v>-3.6917874042991405E-2</v>
      </c>
      <c r="X765" s="16"/>
      <c r="Y765" s="355">
        <f t="shared" si="107"/>
        <v>5.3662420382165603</v>
      </c>
      <c r="AB765" s="11">
        <v>311</v>
      </c>
      <c r="AC765" s="11">
        <v>10.49</v>
      </c>
      <c r="AD765" s="11">
        <v>41.85</v>
      </c>
      <c r="AE765" s="11">
        <v>12.61</v>
      </c>
      <c r="AF765" s="11">
        <v>25.08</v>
      </c>
      <c r="AG765" s="346">
        <v>0.5</v>
      </c>
      <c r="AH765" s="11">
        <v>0.5</v>
      </c>
      <c r="AJ765" s="16">
        <f t="shared" si="110"/>
        <v>0</v>
      </c>
      <c r="AK765" s="16"/>
      <c r="AL765" s="355">
        <f t="shared" si="111"/>
        <v>4.0159235668789801</v>
      </c>
      <c r="AO765" s="11">
        <v>359</v>
      </c>
      <c r="AP765" s="11">
        <v>26.98</v>
      </c>
      <c r="AQ765" s="11">
        <v>79.12</v>
      </c>
      <c r="AR765" s="11">
        <v>24.33</v>
      </c>
      <c r="AS765" s="11">
        <v>39.630000000000003</v>
      </c>
      <c r="AT765" s="346">
        <v>0.57999999999999996</v>
      </c>
      <c r="AU765" s="11">
        <v>0.61</v>
      </c>
      <c r="AV765" s="11"/>
      <c r="AW765" s="16">
        <f t="shared" si="108"/>
        <v>3.0000000000000027E-2</v>
      </c>
      <c r="AX765" s="16"/>
      <c r="AY765" s="355">
        <f t="shared" si="109"/>
        <v>7.7484076433121007</v>
      </c>
    </row>
    <row r="766" spans="2:51" x14ac:dyDescent="0.25">
      <c r="B766" s="16">
        <v>138</v>
      </c>
      <c r="C766" s="16">
        <v>59.92</v>
      </c>
      <c r="D766" s="16">
        <v>131.68</v>
      </c>
      <c r="E766" s="16">
        <v>30.18</v>
      </c>
      <c r="F766" s="16">
        <v>44.34</v>
      </c>
      <c r="G766" s="2">
        <v>0.67</v>
      </c>
      <c r="H766" s="16">
        <v>0.68</v>
      </c>
      <c r="I766" s="16"/>
      <c r="J766" s="16">
        <f t="shared" si="112"/>
        <v>1.0000000000000009E-2</v>
      </c>
      <c r="K766" s="16"/>
      <c r="L766" s="355">
        <f t="shared" si="113"/>
        <v>9.6114649681528661</v>
      </c>
      <c r="O766" s="11">
        <v>240</v>
      </c>
      <c r="P766" s="11">
        <v>20.05</v>
      </c>
      <c r="Q766" s="11">
        <v>58.96</v>
      </c>
      <c r="R766" s="11">
        <v>16.850000000000001</v>
      </c>
      <c r="S766" s="11">
        <v>30.96</v>
      </c>
      <c r="T766" s="356">
        <f t="shared" si="114"/>
        <v>0.58314754423270998</v>
      </c>
      <c r="U766" s="18">
        <f t="shared" si="115"/>
        <v>0.54425064599483208</v>
      </c>
      <c r="V766" s="19"/>
      <c r="W766" s="17">
        <f t="shared" si="106"/>
        <v>-3.8896898237877897E-2</v>
      </c>
      <c r="X766" s="16"/>
      <c r="Y766" s="355">
        <f t="shared" si="107"/>
        <v>5.3662420382165603</v>
      </c>
      <c r="AB766" s="11">
        <v>230</v>
      </c>
      <c r="AC766" s="11">
        <v>10.29</v>
      </c>
      <c r="AD766" s="11">
        <v>26.12</v>
      </c>
      <c r="AE766" s="11">
        <v>12.63</v>
      </c>
      <c r="AF766" s="11">
        <v>19.64</v>
      </c>
      <c r="AG766" s="346">
        <v>0.63</v>
      </c>
      <c r="AH766" s="11">
        <v>0.64</v>
      </c>
      <c r="AJ766" s="16">
        <f t="shared" si="110"/>
        <v>1.0000000000000009E-2</v>
      </c>
      <c r="AK766" s="16"/>
      <c r="AL766" s="355">
        <f t="shared" si="111"/>
        <v>4.0222929936305736</v>
      </c>
      <c r="AO766" s="11">
        <v>310</v>
      </c>
      <c r="AP766" s="11">
        <v>37.590000000000003</v>
      </c>
      <c r="AQ766" s="11">
        <v>70.62</v>
      </c>
      <c r="AR766" s="11">
        <v>24.38</v>
      </c>
      <c r="AS766" s="11">
        <v>33.229999999999997</v>
      </c>
      <c r="AT766" s="346">
        <v>0.73</v>
      </c>
      <c r="AU766" s="11">
        <v>0.73</v>
      </c>
      <c r="AV766" s="11"/>
      <c r="AW766" s="16">
        <f t="shared" si="108"/>
        <v>0</v>
      </c>
      <c r="AX766" s="16"/>
      <c r="AY766" s="355">
        <f t="shared" si="109"/>
        <v>7.7643312101910817</v>
      </c>
    </row>
    <row r="767" spans="2:51" x14ac:dyDescent="0.25">
      <c r="B767" s="16">
        <v>382</v>
      </c>
      <c r="C767" s="16">
        <v>59.35</v>
      </c>
      <c r="D767" s="16">
        <v>133.16</v>
      </c>
      <c r="E767" s="16">
        <v>30.2</v>
      </c>
      <c r="F767" s="16">
        <v>44.24</v>
      </c>
      <c r="G767" s="2">
        <v>0.67</v>
      </c>
      <c r="H767" s="16">
        <v>0.68</v>
      </c>
      <c r="I767" s="16"/>
      <c r="J767" s="16">
        <f t="shared" si="112"/>
        <v>1.0000000000000009E-2</v>
      </c>
      <c r="K767" s="16"/>
      <c r="L767" s="355">
        <f t="shared" si="113"/>
        <v>9.6178343949044578</v>
      </c>
      <c r="O767" s="11">
        <v>177</v>
      </c>
      <c r="P767" s="11">
        <v>16.87</v>
      </c>
      <c r="Q767" s="11">
        <v>53.94</v>
      </c>
      <c r="R767" s="11">
        <v>17.059999999999999</v>
      </c>
      <c r="S767" s="11">
        <v>33.07</v>
      </c>
      <c r="T767" s="356">
        <f t="shared" si="114"/>
        <v>0.55924494889640941</v>
      </c>
      <c r="U767" s="18">
        <f t="shared" si="115"/>
        <v>0.51587541578469909</v>
      </c>
      <c r="V767" s="19"/>
      <c r="W767" s="17">
        <f t="shared" si="106"/>
        <v>-4.3369533111710323E-2</v>
      </c>
      <c r="X767" s="16"/>
      <c r="Y767" s="355">
        <f t="shared" si="107"/>
        <v>5.4331210191082793</v>
      </c>
      <c r="AB767" s="11">
        <v>399</v>
      </c>
      <c r="AC767" s="11">
        <v>11.14</v>
      </c>
      <c r="AD767" s="11">
        <v>39.58</v>
      </c>
      <c r="AE767" s="11">
        <v>12.66</v>
      </c>
      <c r="AF767" s="11">
        <v>23.98</v>
      </c>
      <c r="AG767" s="346">
        <v>0.53</v>
      </c>
      <c r="AH767" s="11">
        <v>0.53</v>
      </c>
      <c r="AJ767" s="16">
        <f t="shared" si="110"/>
        <v>0</v>
      </c>
      <c r="AK767" s="16"/>
      <c r="AL767" s="355">
        <f t="shared" si="111"/>
        <v>4.031847133757962</v>
      </c>
      <c r="AO767" s="11">
        <v>128</v>
      </c>
      <c r="AP767" s="11">
        <v>23.79</v>
      </c>
      <c r="AQ767" s="11">
        <v>65.95</v>
      </c>
      <c r="AR767" s="11">
        <v>24.95</v>
      </c>
      <c r="AS767" s="11">
        <v>38.1</v>
      </c>
      <c r="AT767" s="346">
        <v>0.6</v>
      </c>
      <c r="AU767" s="11">
        <v>0.65</v>
      </c>
      <c r="AV767" s="11"/>
      <c r="AW767" s="16">
        <f t="shared" si="108"/>
        <v>5.0000000000000044E-2</v>
      </c>
      <c r="AX767" s="16"/>
      <c r="AY767" s="355">
        <f t="shared" si="109"/>
        <v>7.9458598726114644</v>
      </c>
    </row>
    <row r="768" spans="2:51" x14ac:dyDescent="0.25">
      <c r="B768" s="16">
        <v>584</v>
      </c>
      <c r="C768" s="16">
        <v>57.44</v>
      </c>
      <c r="D768" s="16">
        <v>126.34</v>
      </c>
      <c r="E768" s="16">
        <v>30.23</v>
      </c>
      <c r="F768" s="16">
        <v>43.76</v>
      </c>
      <c r="G768" s="2">
        <v>0.67</v>
      </c>
      <c r="H768" s="16">
        <v>0.69</v>
      </c>
      <c r="I768" s="16"/>
      <c r="J768" s="16">
        <f t="shared" si="112"/>
        <v>1.9999999999999907E-2</v>
      </c>
      <c r="K768" s="16"/>
      <c r="L768" s="355">
        <f t="shared" si="113"/>
        <v>9.6273885350318462</v>
      </c>
      <c r="O768" s="11">
        <v>592</v>
      </c>
      <c r="P768" s="11">
        <v>18.690000000000001</v>
      </c>
      <c r="Q768" s="11">
        <v>56.25</v>
      </c>
      <c r="R768" s="11">
        <v>17.12</v>
      </c>
      <c r="S768" s="11">
        <v>31.55</v>
      </c>
      <c r="T768" s="356">
        <f t="shared" si="114"/>
        <v>0.57642576856579431</v>
      </c>
      <c r="U768" s="18">
        <f t="shared" si="115"/>
        <v>0.54263074484944529</v>
      </c>
      <c r="V768" s="19"/>
      <c r="W768" s="17">
        <f t="shared" si="106"/>
        <v>-3.3795023716349015E-2</v>
      </c>
      <c r="X768" s="16"/>
      <c r="Y768" s="355">
        <f t="shared" si="107"/>
        <v>5.452229299363057</v>
      </c>
      <c r="AB768" s="11">
        <v>135</v>
      </c>
      <c r="AC768" s="11">
        <v>11.25</v>
      </c>
      <c r="AD768" s="11">
        <v>57.15</v>
      </c>
      <c r="AE768" s="11">
        <v>12.72</v>
      </c>
      <c r="AF768" s="11">
        <v>28.94</v>
      </c>
      <c r="AG768" s="346">
        <v>0.44</v>
      </c>
      <c r="AH768" s="11">
        <v>0.44</v>
      </c>
      <c r="AJ768" s="16">
        <f t="shared" si="110"/>
        <v>0</v>
      </c>
      <c r="AK768" s="16"/>
      <c r="AL768" s="355">
        <f t="shared" si="111"/>
        <v>4.0509554140127388</v>
      </c>
      <c r="AO768" s="11">
        <v>127</v>
      </c>
      <c r="AP768" s="11">
        <v>25.16</v>
      </c>
      <c r="AQ768" s="11">
        <v>70.62</v>
      </c>
      <c r="AR768" s="11">
        <v>24.97</v>
      </c>
      <c r="AS768" s="11">
        <v>41.27</v>
      </c>
      <c r="AT768" s="346">
        <v>0.6</v>
      </c>
      <c r="AU768" s="11">
        <v>0.6</v>
      </c>
      <c r="AV768" s="11"/>
      <c r="AW768" s="16">
        <f t="shared" si="108"/>
        <v>0</v>
      </c>
      <c r="AX768" s="16"/>
      <c r="AY768" s="355">
        <f t="shared" si="109"/>
        <v>7.952229299363057</v>
      </c>
    </row>
    <row r="769" spans="2:51" x14ac:dyDescent="0.25">
      <c r="B769" s="16">
        <v>604</v>
      </c>
      <c r="C769" s="16">
        <v>60.63</v>
      </c>
      <c r="D769" s="16">
        <v>127.03</v>
      </c>
      <c r="E769" s="16">
        <v>30.46</v>
      </c>
      <c r="F769" s="16">
        <v>42.84</v>
      </c>
      <c r="G769" s="2">
        <v>0.69</v>
      </c>
      <c r="H769" s="16">
        <v>0.71</v>
      </c>
      <c r="I769" s="16"/>
      <c r="J769" s="16">
        <f t="shared" si="112"/>
        <v>2.0000000000000018E-2</v>
      </c>
      <c r="K769" s="16"/>
      <c r="L769" s="355">
        <f t="shared" si="113"/>
        <v>9.7006369426751586</v>
      </c>
      <c r="O769" s="11">
        <v>349</v>
      </c>
      <c r="P769" s="11">
        <v>19.59</v>
      </c>
      <c r="Q769" s="11">
        <v>52.74</v>
      </c>
      <c r="R769" s="11">
        <v>17.2</v>
      </c>
      <c r="S769" s="11">
        <v>30.17</v>
      </c>
      <c r="T769" s="356">
        <f t="shared" si="114"/>
        <v>0.60946273361318304</v>
      </c>
      <c r="U769" s="18">
        <f t="shared" si="115"/>
        <v>0.57010275107722896</v>
      </c>
      <c r="V769" s="19"/>
      <c r="W769" s="17">
        <f t="shared" si="106"/>
        <v>-3.9359982535954074E-2</v>
      </c>
      <c r="X769" s="16"/>
      <c r="Y769" s="355">
        <f t="shared" si="107"/>
        <v>5.4777070063694264</v>
      </c>
      <c r="AB769" s="11">
        <v>395</v>
      </c>
      <c r="AC769" s="11">
        <v>10.33</v>
      </c>
      <c r="AD769" s="11">
        <v>28.62</v>
      </c>
      <c r="AE769" s="11">
        <v>13</v>
      </c>
      <c r="AF769" s="11">
        <v>21.64</v>
      </c>
      <c r="AG769" s="346">
        <v>0.6</v>
      </c>
      <c r="AH769" s="11">
        <v>0.6</v>
      </c>
      <c r="AJ769" s="16">
        <f t="shared" si="110"/>
        <v>0</v>
      </c>
      <c r="AK769" s="16"/>
      <c r="AL769" s="355">
        <f t="shared" si="111"/>
        <v>4.1401273885350314</v>
      </c>
      <c r="AO769" s="11">
        <v>12</v>
      </c>
      <c r="AP769" s="11">
        <v>38.68</v>
      </c>
      <c r="AQ769" s="11">
        <v>73.44</v>
      </c>
      <c r="AR769" s="11">
        <v>25.4</v>
      </c>
      <c r="AS769" s="11">
        <v>34.68</v>
      </c>
      <c r="AT769" s="346">
        <v>0.73</v>
      </c>
      <c r="AU769" s="11">
        <v>0.73</v>
      </c>
      <c r="AV769" s="11"/>
      <c r="AW769" s="16">
        <f t="shared" si="108"/>
        <v>0</v>
      </c>
      <c r="AX769" s="16"/>
      <c r="AY769" s="355">
        <f t="shared" si="109"/>
        <v>8.0891719745222925</v>
      </c>
    </row>
    <row r="770" spans="2:51" x14ac:dyDescent="0.25">
      <c r="B770" s="16">
        <v>129</v>
      </c>
      <c r="C770" s="16">
        <v>55.95</v>
      </c>
      <c r="D770" s="16">
        <v>130.94999999999999</v>
      </c>
      <c r="E770" s="16">
        <v>30.54</v>
      </c>
      <c r="F770" s="16">
        <v>45.11</v>
      </c>
      <c r="G770" s="2">
        <v>0.65</v>
      </c>
      <c r="H770" s="16">
        <v>0.68</v>
      </c>
      <c r="I770" s="16"/>
      <c r="J770" s="16">
        <f t="shared" si="112"/>
        <v>3.0000000000000027E-2</v>
      </c>
      <c r="K770" s="16"/>
      <c r="L770" s="355">
        <f t="shared" si="113"/>
        <v>9.7261146496815272</v>
      </c>
      <c r="O770" s="11">
        <v>439</v>
      </c>
      <c r="P770" s="11">
        <v>18.84</v>
      </c>
      <c r="Q770" s="11">
        <v>53.56</v>
      </c>
      <c r="R770" s="11">
        <v>17.28</v>
      </c>
      <c r="S770" s="11">
        <v>30.76</v>
      </c>
      <c r="T770" s="356">
        <f t="shared" si="114"/>
        <v>0.59308940394802989</v>
      </c>
      <c r="U770" s="18">
        <f t="shared" si="115"/>
        <v>0.56176853055916776</v>
      </c>
      <c r="V770" s="19"/>
      <c r="W770" s="17">
        <f t="shared" si="106"/>
        <v>-3.1320873388862136E-2</v>
      </c>
      <c r="X770" s="16"/>
      <c r="Y770" s="355">
        <f t="shared" si="107"/>
        <v>5.5031847133757967</v>
      </c>
      <c r="AB770" s="11">
        <v>386</v>
      </c>
      <c r="AC770" s="11">
        <v>11.12</v>
      </c>
      <c r="AD770" s="11">
        <v>34.450000000000003</v>
      </c>
      <c r="AE770" s="11">
        <v>13.08</v>
      </c>
      <c r="AF770" s="11">
        <v>22.61</v>
      </c>
      <c r="AG770" s="346">
        <v>0.56999999999999995</v>
      </c>
      <c r="AH770" s="11">
        <v>0.57999999999999996</v>
      </c>
      <c r="AJ770" s="16">
        <f t="shared" si="110"/>
        <v>1.0000000000000009E-2</v>
      </c>
      <c r="AK770" s="16"/>
      <c r="AL770" s="355">
        <f t="shared" si="111"/>
        <v>4.1656050955414008</v>
      </c>
      <c r="AO770" s="11">
        <v>394</v>
      </c>
      <c r="AP770" s="11">
        <v>29.98</v>
      </c>
      <c r="AQ770" s="11">
        <v>66.08</v>
      </c>
      <c r="AR770" s="11">
        <v>25.43</v>
      </c>
      <c r="AS770" s="11">
        <v>37.6</v>
      </c>
      <c r="AT770" s="346">
        <v>0.67</v>
      </c>
      <c r="AU770" s="11">
        <v>0.68</v>
      </c>
      <c r="AV770" s="11"/>
      <c r="AW770" s="16">
        <f t="shared" si="108"/>
        <v>1.0000000000000009E-2</v>
      </c>
      <c r="AX770" s="16"/>
      <c r="AY770" s="355">
        <f t="shared" si="109"/>
        <v>8.098726114649681</v>
      </c>
    </row>
    <row r="771" spans="2:51" x14ac:dyDescent="0.25">
      <c r="B771" s="16">
        <v>395</v>
      </c>
      <c r="C771" s="16">
        <v>63.83</v>
      </c>
      <c r="D771" s="16">
        <v>134.9</v>
      </c>
      <c r="E771" s="16">
        <v>30.54</v>
      </c>
      <c r="F771" s="16">
        <v>43.96</v>
      </c>
      <c r="G771" s="2">
        <v>0.69</v>
      </c>
      <c r="H771" s="16">
        <v>0.69</v>
      </c>
      <c r="I771" s="16"/>
      <c r="J771" s="16">
        <f t="shared" si="112"/>
        <v>0</v>
      </c>
      <c r="K771" s="16"/>
      <c r="L771" s="355">
        <f t="shared" si="113"/>
        <v>9.7261146496815272</v>
      </c>
      <c r="O771" s="11">
        <v>470</v>
      </c>
      <c r="P771" s="11">
        <v>17.940000000000001</v>
      </c>
      <c r="Q771" s="11">
        <v>51.03</v>
      </c>
      <c r="R771" s="11">
        <v>17.32</v>
      </c>
      <c r="S771" s="11">
        <v>31.02</v>
      </c>
      <c r="T771" s="356">
        <f t="shared" si="114"/>
        <v>0.59292318820692336</v>
      </c>
      <c r="U771" s="18">
        <f t="shared" si="115"/>
        <v>0.55834945196647323</v>
      </c>
      <c r="V771" s="19"/>
      <c r="W771" s="17">
        <f t="shared" si="106"/>
        <v>-3.4573736240450126E-2</v>
      </c>
      <c r="X771" s="16"/>
      <c r="Y771" s="355">
        <f t="shared" si="107"/>
        <v>5.515923566878981</v>
      </c>
      <c r="AB771" s="11">
        <v>36</v>
      </c>
      <c r="AC771" s="11">
        <v>11.48</v>
      </c>
      <c r="AD771" s="11">
        <v>35.67</v>
      </c>
      <c r="AE771" s="11">
        <v>13.2</v>
      </c>
      <c r="AF771" s="11">
        <v>22.57</v>
      </c>
      <c r="AG771" s="346">
        <v>0.56999999999999995</v>
      </c>
      <c r="AH771" s="11">
        <v>0.57999999999999996</v>
      </c>
      <c r="AJ771" s="16">
        <f t="shared" si="110"/>
        <v>1.0000000000000009E-2</v>
      </c>
      <c r="AK771" s="16"/>
      <c r="AL771" s="355">
        <f t="shared" si="111"/>
        <v>4.2038216560509554</v>
      </c>
      <c r="AO771" s="11">
        <v>212</v>
      </c>
      <c r="AP771" s="11">
        <v>21.59</v>
      </c>
      <c r="AQ771" s="11">
        <v>46.25</v>
      </c>
      <c r="AR771" s="11">
        <v>25.73</v>
      </c>
      <c r="AS771" s="11">
        <v>35.33</v>
      </c>
      <c r="AT771" s="346">
        <v>0.68</v>
      </c>
      <c r="AU771" s="11">
        <v>0.73</v>
      </c>
      <c r="AV771" s="11"/>
      <c r="AW771" s="16">
        <f t="shared" si="108"/>
        <v>4.9999999999999933E-2</v>
      </c>
      <c r="AX771" s="16"/>
      <c r="AY771" s="355">
        <f t="shared" si="109"/>
        <v>8.1942675159235669</v>
      </c>
    </row>
    <row r="772" spans="2:51" x14ac:dyDescent="0.25">
      <c r="B772" s="16">
        <v>367</v>
      </c>
      <c r="C772" s="16">
        <v>57.15</v>
      </c>
      <c r="D772" s="16">
        <v>121.59</v>
      </c>
      <c r="E772" s="16">
        <v>30.75</v>
      </c>
      <c r="F772" s="16">
        <v>43.29</v>
      </c>
      <c r="G772" s="2">
        <v>0.69</v>
      </c>
      <c r="H772" s="16">
        <v>0.71</v>
      </c>
      <c r="I772" s="16"/>
      <c r="J772" s="16">
        <f t="shared" si="112"/>
        <v>2.0000000000000018E-2</v>
      </c>
      <c r="K772" s="16"/>
      <c r="L772" s="355">
        <f t="shared" si="113"/>
        <v>9.7929936305732479</v>
      </c>
      <c r="O772" s="11">
        <v>112</v>
      </c>
      <c r="P772" s="11">
        <v>20.55</v>
      </c>
      <c r="Q772" s="11">
        <v>78.42</v>
      </c>
      <c r="R772" s="11">
        <v>17.46</v>
      </c>
      <c r="S772" s="11">
        <v>33.83</v>
      </c>
      <c r="T772" s="356">
        <f t="shared" si="114"/>
        <v>0.51190868064735118</v>
      </c>
      <c r="U772" s="18">
        <f t="shared" si="115"/>
        <v>0.51610996157256883</v>
      </c>
      <c r="V772" s="19"/>
      <c r="W772" s="17">
        <f t="shared" si="106"/>
        <v>4.2012809252176542E-3</v>
      </c>
      <c r="X772" s="16"/>
      <c r="Y772" s="355">
        <f t="shared" si="107"/>
        <v>5.5605095541401273</v>
      </c>
      <c r="AB772" s="11">
        <v>100</v>
      </c>
      <c r="AC772" s="11">
        <v>11.35</v>
      </c>
      <c r="AD772" s="11">
        <v>35.79</v>
      </c>
      <c r="AE772" s="11">
        <v>13.33</v>
      </c>
      <c r="AF772" s="11">
        <v>22.85</v>
      </c>
      <c r="AG772" s="346">
        <v>0.56000000000000005</v>
      </c>
      <c r="AH772" s="11">
        <v>0.57999999999999996</v>
      </c>
      <c r="AJ772" s="16">
        <f t="shared" si="110"/>
        <v>1.9999999999999907E-2</v>
      </c>
      <c r="AK772" s="16"/>
      <c r="AL772" s="355">
        <f t="shared" si="111"/>
        <v>4.2452229299363058</v>
      </c>
      <c r="AO772" s="11">
        <v>362</v>
      </c>
      <c r="AP772" s="11">
        <v>33.61</v>
      </c>
      <c r="AQ772" s="11">
        <v>88.79</v>
      </c>
      <c r="AR772" s="11">
        <v>25.85</v>
      </c>
      <c r="AS772" s="11">
        <v>40.44</v>
      </c>
      <c r="AT772" s="346">
        <v>0.62</v>
      </c>
      <c r="AU772" s="11">
        <v>0.64</v>
      </c>
      <c r="AV772" s="11"/>
      <c r="AW772" s="16">
        <f t="shared" si="108"/>
        <v>2.0000000000000018E-2</v>
      </c>
      <c r="AX772" s="16"/>
      <c r="AY772" s="355">
        <f t="shared" si="109"/>
        <v>8.2324840764331206</v>
      </c>
    </row>
    <row r="773" spans="2:51" x14ac:dyDescent="0.25">
      <c r="B773" s="16">
        <v>573</v>
      </c>
      <c r="C773" s="16">
        <v>66.05</v>
      </c>
      <c r="D773" s="16">
        <v>130.55000000000001</v>
      </c>
      <c r="E773" s="16">
        <v>30.83</v>
      </c>
      <c r="F773" s="16">
        <v>42.9</v>
      </c>
      <c r="G773" s="2">
        <v>0.71</v>
      </c>
      <c r="H773" s="16">
        <v>0.72</v>
      </c>
      <c r="I773" s="16"/>
      <c r="J773" s="16">
        <f t="shared" si="112"/>
        <v>1.0000000000000009E-2</v>
      </c>
      <c r="K773" s="16"/>
      <c r="L773" s="355">
        <f t="shared" si="113"/>
        <v>9.8184713375796164</v>
      </c>
      <c r="O773" s="11">
        <v>264</v>
      </c>
      <c r="P773" s="11">
        <v>19.29</v>
      </c>
      <c r="Q773" s="11">
        <v>66.94</v>
      </c>
      <c r="R773" s="11">
        <v>17.47</v>
      </c>
      <c r="S773" s="11">
        <v>30.8</v>
      </c>
      <c r="T773" s="356">
        <f t="shared" si="114"/>
        <v>0.53681329073769979</v>
      </c>
      <c r="U773" s="18">
        <f t="shared" si="115"/>
        <v>0.56720779220779216</v>
      </c>
      <c r="V773" s="19"/>
      <c r="W773" s="17">
        <f t="shared" si="106"/>
        <v>3.0394501470092372E-2</v>
      </c>
      <c r="X773" s="16"/>
      <c r="Y773" s="355">
        <f t="shared" si="107"/>
        <v>5.5636942675159231</v>
      </c>
      <c r="AB773" s="11">
        <v>54</v>
      </c>
      <c r="AC773" s="11">
        <v>11.88</v>
      </c>
      <c r="AD773" s="11">
        <v>47.88</v>
      </c>
      <c r="AE773" s="11">
        <v>13.48</v>
      </c>
      <c r="AF773" s="11">
        <v>27.72</v>
      </c>
      <c r="AG773" s="346">
        <v>0.5</v>
      </c>
      <c r="AH773" s="11">
        <v>0.49</v>
      </c>
      <c r="AJ773" s="16">
        <f t="shared" si="110"/>
        <v>-1.0000000000000009E-2</v>
      </c>
      <c r="AK773" s="16"/>
      <c r="AL773" s="355">
        <f t="shared" si="111"/>
        <v>4.2929936305732488</v>
      </c>
      <c r="AO773" s="11">
        <v>358</v>
      </c>
      <c r="AP773" s="11">
        <v>32.32</v>
      </c>
      <c r="AQ773" s="11">
        <v>79.069999999999993</v>
      </c>
      <c r="AR773" s="11">
        <v>26.15</v>
      </c>
      <c r="AS773" s="11">
        <v>38.22</v>
      </c>
      <c r="AT773" s="346">
        <v>0.64</v>
      </c>
      <c r="AU773" s="11">
        <v>0.68</v>
      </c>
      <c r="AV773" s="11"/>
      <c r="AW773" s="16">
        <f t="shared" si="108"/>
        <v>4.0000000000000036E-2</v>
      </c>
      <c r="AX773" s="16"/>
      <c r="AY773" s="355">
        <f t="shared" si="109"/>
        <v>8.3280254777070049</v>
      </c>
    </row>
    <row r="774" spans="2:51" x14ac:dyDescent="0.25">
      <c r="B774" s="16">
        <v>348</v>
      </c>
      <c r="C774" s="16">
        <v>56.42</v>
      </c>
      <c r="D774" s="16">
        <v>116</v>
      </c>
      <c r="E774" s="16">
        <v>30.85</v>
      </c>
      <c r="F774" s="16">
        <v>42.24</v>
      </c>
      <c r="G774" s="2">
        <v>0.7</v>
      </c>
      <c r="H774" s="16">
        <v>0.73</v>
      </c>
      <c r="I774" s="16"/>
      <c r="J774" s="16">
        <f t="shared" si="112"/>
        <v>3.0000000000000027E-2</v>
      </c>
      <c r="K774" s="16"/>
      <c r="L774" s="355">
        <f t="shared" si="113"/>
        <v>9.8248407643312099</v>
      </c>
      <c r="O774" s="11">
        <v>473</v>
      </c>
      <c r="P774" s="11">
        <v>19.899999999999999</v>
      </c>
      <c r="Q774" s="11">
        <v>56.6</v>
      </c>
      <c r="R774" s="11">
        <v>17.54</v>
      </c>
      <c r="S774" s="11">
        <v>28.67</v>
      </c>
      <c r="T774" s="356">
        <f t="shared" si="114"/>
        <v>0.59295034025377458</v>
      </c>
      <c r="U774" s="18">
        <f t="shared" si="115"/>
        <v>0.61178932682246245</v>
      </c>
      <c r="V774" s="19"/>
      <c r="W774" s="17">
        <f t="shared" si="106"/>
        <v>1.8838986568687877E-2</v>
      </c>
      <c r="X774" s="16"/>
      <c r="Y774" s="355">
        <f t="shared" si="107"/>
        <v>5.5859872611464967</v>
      </c>
      <c r="AB774" s="11">
        <v>104</v>
      </c>
      <c r="AC774" s="11">
        <v>10.87</v>
      </c>
      <c r="AD774" s="11">
        <v>23.29</v>
      </c>
      <c r="AE774" s="11">
        <v>13.54</v>
      </c>
      <c r="AF774" s="11">
        <v>18.73</v>
      </c>
      <c r="AG774" s="346">
        <v>0.68</v>
      </c>
      <c r="AH774" s="11">
        <v>0.72</v>
      </c>
      <c r="AJ774" s="16">
        <f t="shared" si="110"/>
        <v>3.9999999999999925E-2</v>
      </c>
      <c r="AK774" s="16"/>
      <c r="AL774" s="355">
        <f t="shared" si="111"/>
        <v>4.3121019108280247</v>
      </c>
      <c r="AO774" s="11">
        <v>315</v>
      </c>
      <c r="AP774" s="11">
        <v>29.06</v>
      </c>
      <c r="AQ774" s="11">
        <v>83.59</v>
      </c>
      <c r="AR774" s="11">
        <v>26.16</v>
      </c>
      <c r="AS774" s="11">
        <v>41.99</v>
      </c>
      <c r="AT774" s="346">
        <v>0.59</v>
      </c>
      <c r="AU774" s="11">
        <v>0.62</v>
      </c>
      <c r="AV774" s="11"/>
      <c r="AW774" s="16">
        <f t="shared" si="108"/>
        <v>3.0000000000000027E-2</v>
      </c>
      <c r="AX774" s="16"/>
      <c r="AY774" s="355">
        <f t="shared" si="109"/>
        <v>8.3312101910828016</v>
      </c>
    </row>
    <row r="775" spans="2:51" x14ac:dyDescent="0.25">
      <c r="B775" s="16">
        <v>543</v>
      </c>
      <c r="C775" s="16">
        <v>66.83</v>
      </c>
      <c r="D775" s="16">
        <v>136.83000000000001</v>
      </c>
      <c r="E775" s="16">
        <v>30.85</v>
      </c>
      <c r="F775" s="16">
        <v>44.04</v>
      </c>
      <c r="G775" s="2">
        <v>0.7</v>
      </c>
      <c r="H775" s="16">
        <v>0.7</v>
      </c>
      <c r="I775" s="16"/>
      <c r="J775" s="16">
        <f t="shared" si="112"/>
        <v>0</v>
      </c>
      <c r="K775" s="16"/>
      <c r="L775" s="355">
        <f t="shared" si="113"/>
        <v>9.8248407643312099</v>
      </c>
      <c r="O775" s="11">
        <v>376</v>
      </c>
      <c r="P775" s="11">
        <v>19.57</v>
      </c>
      <c r="Q775" s="11">
        <v>54.44</v>
      </c>
      <c r="R775" s="11">
        <v>17.72</v>
      </c>
      <c r="S775" s="11">
        <v>28.37</v>
      </c>
      <c r="T775" s="356">
        <f t="shared" si="114"/>
        <v>0.59956511302877269</v>
      </c>
      <c r="U775" s="18">
        <f t="shared" si="115"/>
        <v>0.62460345435318998</v>
      </c>
      <c r="V775" s="19"/>
      <c r="W775" s="17">
        <f t="shared" si="106"/>
        <v>2.503834132441729E-2</v>
      </c>
      <c r="X775" s="16"/>
      <c r="Y775" s="355">
        <f t="shared" si="107"/>
        <v>5.6433121019108272</v>
      </c>
      <c r="AB775" s="11">
        <v>421</v>
      </c>
      <c r="AC775" s="11">
        <v>12.95</v>
      </c>
      <c r="AD775" s="11">
        <v>38.01</v>
      </c>
      <c r="AE775" s="11">
        <v>13.56</v>
      </c>
      <c r="AF775" s="11">
        <v>24.15</v>
      </c>
      <c r="AG775" s="346">
        <v>0.57999999999999996</v>
      </c>
      <c r="AH775" s="11">
        <v>0.56000000000000005</v>
      </c>
      <c r="AJ775" s="16">
        <f t="shared" si="110"/>
        <v>-1.9999999999999907E-2</v>
      </c>
      <c r="AK775" s="16"/>
      <c r="AL775" s="355">
        <f t="shared" si="111"/>
        <v>4.3184713375796182</v>
      </c>
      <c r="AO775" s="11">
        <v>262</v>
      </c>
      <c r="AP775" s="11">
        <v>37.99</v>
      </c>
      <c r="AQ775" s="11">
        <v>66.650000000000006</v>
      </c>
      <c r="AR775" s="11">
        <v>26.23</v>
      </c>
      <c r="AS775" s="11">
        <v>34.700000000000003</v>
      </c>
      <c r="AT775" s="346">
        <v>0.76</v>
      </c>
      <c r="AU775" s="11">
        <v>0.76</v>
      </c>
      <c r="AV775" s="11"/>
      <c r="AW775" s="16">
        <f t="shared" si="108"/>
        <v>0</v>
      </c>
      <c r="AX775" s="16"/>
      <c r="AY775" s="355">
        <f t="shared" si="109"/>
        <v>8.3535031847133752</v>
      </c>
    </row>
    <row r="776" spans="2:51" x14ac:dyDescent="0.25">
      <c r="B776" s="16">
        <v>159</v>
      </c>
      <c r="C776" s="16">
        <v>58.43</v>
      </c>
      <c r="D776" s="16">
        <v>133.52000000000001</v>
      </c>
      <c r="E776" s="16">
        <v>30.9</v>
      </c>
      <c r="F776" s="16">
        <v>45.09</v>
      </c>
      <c r="G776" s="2">
        <v>0.66</v>
      </c>
      <c r="H776" s="16">
        <v>0.69</v>
      </c>
      <c r="I776" s="16"/>
      <c r="J776" s="16">
        <f t="shared" si="112"/>
        <v>2.9999999999999916E-2</v>
      </c>
      <c r="K776" s="16"/>
      <c r="L776" s="355">
        <f t="shared" si="113"/>
        <v>9.84076433121019</v>
      </c>
      <c r="O776" s="11">
        <v>385</v>
      </c>
      <c r="P776" s="11">
        <v>20.93</v>
      </c>
      <c r="Q776" s="11">
        <v>65.05</v>
      </c>
      <c r="R776" s="11">
        <v>17.78</v>
      </c>
      <c r="S776" s="11">
        <v>30.55</v>
      </c>
      <c r="T776" s="356">
        <f t="shared" si="114"/>
        <v>0.56723231402874186</v>
      </c>
      <c r="U776" s="18">
        <f t="shared" si="115"/>
        <v>0.58199672667757774</v>
      </c>
      <c r="V776" s="19"/>
      <c r="W776" s="17">
        <f t="shared" si="106"/>
        <v>1.4764412648835878E-2</v>
      </c>
      <c r="X776" s="16"/>
      <c r="Y776" s="355">
        <f t="shared" si="107"/>
        <v>5.6624203821656049</v>
      </c>
      <c r="AB776" s="11">
        <v>286</v>
      </c>
      <c r="AC776" s="11">
        <v>12.26</v>
      </c>
      <c r="AD776" s="11">
        <v>32.04</v>
      </c>
      <c r="AE776" s="11">
        <v>13.6</v>
      </c>
      <c r="AF776" s="11">
        <v>21.67</v>
      </c>
      <c r="AG776" s="346">
        <v>0.62</v>
      </c>
      <c r="AH776" s="11">
        <v>0.63</v>
      </c>
      <c r="AJ776" s="16">
        <f t="shared" si="110"/>
        <v>1.0000000000000009E-2</v>
      </c>
      <c r="AK776" s="16"/>
      <c r="AL776" s="355">
        <f t="shared" si="111"/>
        <v>4.3312101910828025</v>
      </c>
      <c r="AO776" s="11">
        <v>24</v>
      </c>
      <c r="AP776" s="11">
        <v>31.73</v>
      </c>
      <c r="AQ776" s="11">
        <v>80.36</v>
      </c>
      <c r="AR776" s="11">
        <v>26.57</v>
      </c>
      <c r="AS776" s="11">
        <v>41.39</v>
      </c>
      <c r="AT776" s="346">
        <v>0.63</v>
      </c>
      <c r="AU776" s="11">
        <v>0.64</v>
      </c>
      <c r="AV776" s="11"/>
      <c r="AW776" s="16">
        <f t="shared" si="108"/>
        <v>1.0000000000000009E-2</v>
      </c>
      <c r="AX776" s="16"/>
      <c r="AY776" s="355">
        <f t="shared" si="109"/>
        <v>8.4617834394904463</v>
      </c>
    </row>
    <row r="777" spans="2:51" x14ac:dyDescent="0.25">
      <c r="B777" s="16">
        <v>504</v>
      </c>
      <c r="C777" s="16">
        <v>62.19</v>
      </c>
      <c r="D777" s="16">
        <v>122.6</v>
      </c>
      <c r="E777" s="16">
        <v>30.95</v>
      </c>
      <c r="F777" s="16">
        <v>42.64</v>
      </c>
      <c r="G777" s="2">
        <v>0.71</v>
      </c>
      <c r="H777" s="16">
        <v>0.73</v>
      </c>
      <c r="I777" s="16"/>
      <c r="J777" s="16">
        <f t="shared" si="112"/>
        <v>2.0000000000000018E-2</v>
      </c>
      <c r="K777" s="16"/>
      <c r="L777" s="355">
        <f t="shared" si="113"/>
        <v>9.8566878980891719</v>
      </c>
      <c r="O777" s="11">
        <v>141</v>
      </c>
      <c r="P777" s="11">
        <v>20.399999999999999</v>
      </c>
      <c r="Q777" s="11">
        <v>61.36</v>
      </c>
      <c r="R777" s="11">
        <v>17.95</v>
      </c>
      <c r="S777" s="11">
        <v>33.25</v>
      </c>
      <c r="T777" s="356">
        <f t="shared" si="114"/>
        <v>0.57659703955489405</v>
      </c>
      <c r="U777" s="18">
        <f t="shared" si="115"/>
        <v>0.53984962406015036</v>
      </c>
      <c r="V777" s="19"/>
      <c r="W777" s="17">
        <f t="shared" si="106"/>
        <v>-3.6747415494743696E-2</v>
      </c>
      <c r="X777" s="16"/>
      <c r="Y777" s="355">
        <f t="shared" si="107"/>
        <v>5.7165605095541396</v>
      </c>
      <c r="AB777" s="11">
        <v>187</v>
      </c>
      <c r="AC777" s="11">
        <v>12.46</v>
      </c>
      <c r="AD777" s="11">
        <v>36.99</v>
      </c>
      <c r="AE777" s="11">
        <v>13.7</v>
      </c>
      <c r="AF777" s="11">
        <v>23.19</v>
      </c>
      <c r="AG777" s="346">
        <v>0.57999999999999996</v>
      </c>
      <c r="AH777" s="11">
        <v>0.59</v>
      </c>
      <c r="AJ777" s="16">
        <f t="shared" si="110"/>
        <v>1.0000000000000009E-2</v>
      </c>
      <c r="AK777" s="16"/>
      <c r="AL777" s="355">
        <f t="shared" si="111"/>
        <v>4.3630573248407636</v>
      </c>
      <c r="AO777" s="11">
        <v>357</v>
      </c>
      <c r="AP777" s="11">
        <v>47.61</v>
      </c>
      <c r="AQ777" s="11">
        <v>102.18</v>
      </c>
      <c r="AR777" s="11">
        <v>27.53</v>
      </c>
      <c r="AS777" s="11">
        <v>41.22</v>
      </c>
      <c r="AT777" s="346">
        <v>0.68</v>
      </c>
      <c r="AU777" s="11">
        <v>0.67</v>
      </c>
      <c r="AV777" s="11"/>
      <c r="AW777" s="16">
        <f t="shared" si="108"/>
        <v>-1.0000000000000009E-2</v>
      </c>
      <c r="AX777" s="16"/>
      <c r="AY777" s="355">
        <f t="shared" si="109"/>
        <v>8.7675159235668794</v>
      </c>
    </row>
    <row r="778" spans="2:51" x14ac:dyDescent="0.25">
      <c r="B778" s="16">
        <v>406</v>
      </c>
      <c r="C778" s="16">
        <v>63.94</v>
      </c>
      <c r="D778" s="16">
        <v>141.09</v>
      </c>
      <c r="E778" s="16">
        <v>31.02</v>
      </c>
      <c r="F778" s="16">
        <v>45.22</v>
      </c>
      <c r="G778" s="2">
        <v>0.67</v>
      </c>
      <c r="H778" s="16">
        <v>0.69</v>
      </c>
      <c r="I778" s="16"/>
      <c r="J778" s="16">
        <f t="shared" si="112"/>
        <v>1.9999999999999907E-2</v>
      </c>
      <c r="K778" s="16"/>
      <c r="L778" s="355">
        <f t="shared" si="113"/>
        <v>9.8789808917197455</v>
      </c>
      <c r="O778" s="11">
        <v>538</v>
      </c>
      <c r="P778" s="11">
        <v>21.85</v>
      </c>
      <c r="Q778" s="11">
        <v>51.74</v>
      </c>
      <c r="R778" s="11">
        <v>18.04</v>
      </c>
      <c r="S778" s="11">
        <v>30.03</v>
      </c>
      <c r="T778" s="356">
        <f t="shared" si="114"/>
        <v>0.64984908003815767</v>
      </c>
      <c r="U778" s="18">
        <f t="shared" si="115"/>
        <v>0.60073260073260071</v>
      </c>
      <c r="V778" s="19"/>
      <c r="W778" s="17">
        <f t="shared" si="106"/>
        <v>-4.9116479305556959E-2</v>
      </c>
      <c r="X778" s="16"/>
      <c r="Y778" s="355">
        <f t="shared" si="107"/>
        <v>5.7452229299363049</v>
      </c>
      <c r="AB778" s="11">
        <v>28</v>
      </c>
      <c r="AC778" s="11">
        <v>12.93</v>
      </c>
      <c r="AD778" s="11">
        <v>30.01</v>
      </c>
      <c r="AE778" s="11">
        <v>13.72</v>
      </c>
      <c r="AF778" s="11">
        <v>20.41</v>
      </c>
      <c r="AG778" s="346">
        <v>0.66</v>
      </c>
      <c r="AH778" s="11">
        <v>0.67</v>
      </c>
      <c r="AJ778" s="16">
        <f t="shared" si="110"/>
        <v>1.0000000000000009E-2</v>
      </c>
      <c r="AK778" s="16"/>
      <c r="AL778" s="355">
        <f t="shared" si="111"/>
        <v>4.369426751592357</v>
      </c>
      <c r="AO778" s="11">
        <v>376</v>
      </c>
      <c r="AP778" s="11">
        <v>26.74</v>
      </c>
      <c r="AQ778" s="11">
        <v>82.15</v>
      </c>
      <c r="AR778" s="11">
        <v>27.6</v>
      </c>
      <c r="AS778" s="11">
        <v>51.5</v>
      </c>
      <c r="AT778" s="346">
        <v>0.56999999999999995</v>
      </c>
      <c r="AU778" s="11">
        <v>0.54</v>
      </c>
      <c r="AV778" s="11"/>
      <c r="AW778" s="16">
        <f t="shared" si="108"/>
        <v>-2.9999999999999916E-2</v>
      </c>
      <c r="AX778" s="16"/>
      <c r="AY778" s="355">
        <f t="shared" si="109"/>
        <v>8.7898089171974529</v>
      </c>
    </row>
    <row r="779" spans="2:51" x14ac:dyDescent="0.25">
      <c r="B779" s="16">
        <v>545</v>
      </c>
      <c r="C779" s="16">
        <v>60.75</v>
      </c>
      <c r="D779" s="16">
        <v>117.83</v>
      </c>
      <c r="E779" s="16">
        <v>31.19</v>
      </c>
      <c r="F779" s="16">
        <v>42.2</v>
      </c>
      <c r="G779" s="2">
        <v>0.72</v>
      </c>
      <c r="H779" s="16">
        <v>0.74</v>
      </c>
      <c r="I779" s="16"/>
      <c r="J779" s="16">
        <f t="shared" si="112"/>
        <v>2.0000000000000018E-2</v>
      </c>
      <c r="K779" s="16"/>
      <c r="L779" s="355">
        <f t="shared" si="113"/>
        <v>9.933121019108281</v>
      </c>
      <c r="O779" s="11">
        <v>507</v>
      </c>
      <c r="P779" s="11">
        <v>20.69</v>
      </c>
      <c r="Q779" s="11">
        <v>51.92</v>
      </c>
      <c r="R779" s="11">
        <v>18.100000000000001</v>
      </c>
      <c r="S779" s="11">
        <v>30.41</v>
      </c>
      <c r="T779" s="356">
        <f t="shared" si="114"/>
        <v>0.63126673344310336</v>
      </c>
      <c r="U779" s="18">
        <f t="shared" si="115"/>
        <v>0.59519894771456761</v>
      </c>
      <c r="V779" s="19"/>
      <c r="W779" s="17">
        <f t="shared" si="106"/>
        <v>-3.6067785728535751E-2</v>
      </c>
      <c r="X779" s="16"/>
      <c r="Y779" s="355">
        <f t="shared" si="107"/>
        <v>5.7643312101910826</v>
      </c>
      <c r="AB779" s="11">
        <v>126</v>
      </c>
      <c r="AC779" s="11">
        <v>11.91</v>
      </c>
      <c r="AD779" s="11">
        <v>43.85</v>
      </c>
      <c r="AE779" s="11">
        <v>13.73</v>
      </c>
      <c r="AF779" s="11">
        <v>26.11</v>
      </c>
      <c r="AG779" s="346">
        <v>0.52</v>
      </c>
      <c r="AH779" s="11">
        <v>0.53</v>
      </c>
      <c r="AJ779" s="16">
        <f t="shared" si="110"/>
        <v>1.0000000000000009E-2</v>
      </c>
      <c r="AK779" s="16"/>
      <c r="AL779" s="355">
        <f t="shared" si="111"/>
        <v>4.3726114649681529</v>
      </c>
      <c r="AO779" s="11">
        <v>307</v>
      </c>
      <c r="AP779" s="11">
        <v>33.18</v>
      </c>
      <c r="AQ779" s="11">
        <v>89.73</v>
      </c>
      <c r="AR779" s="11">
        <v>28.98</v>
      </c>
      <c r="AS779" s="11">
        <v>44.18</v>
      </c>
      <c r="AT779" s="346">
        <v>0.61</v>
      </c>
      <c r="AU779" s="11">
        <v>0.66</v>
      </c>
      <c r="AV779" s="11"/>
      <c r="AW779" s="16">
        <f t="shared" si="108"/>
        <v>5.0000000000000044E-2</v>
      </c>
      <c r="AX779" s="16"/>
      <c r="AY779" s="355">
        <f t="shared" si="109"/>
        <v>9.2292993630573239</v>
      </c>
    </row>
    <row r="780" spans="2:51" x14ac:dyDescent="0.25">
      <c r="B780" s="16">
        <v>601</v>
      </c>
      <c r="C780" s="16">
        <v>67.2</v>
      </c>
      <c r="D780" s="16">
        <v>144.16</v>
      </c>
      <c r="E780" s="16">
        <v>31.27</v>
      </c>
      <c r="F780" s="16">
        <v>45.53</v>
      </c>
      <c r="G780" s="2">
        <v>0.68</v>
      </c>
      <c r="H780" s="16">
        <v>0.69</v>
      </c>
      <c r="I780" s="16"/>
      <c r="J780" s="16">
        <f t="shared" si="112"/>
        <v>9.9999999999998979E-3</v>
      </c>
      <c r="K780" s="16"/>
      <c r="L780" s="355">
        <f t="shared" si="113"/>
        <v>9.9585987261146496</v>
      </c>
      <c r="O780" s="11">
        <v>7</v>
      </c>
      <c r="P780" s="11">
        <v>22.47</v>
      </c>
      <c r="Q780" s="11">
        <v>54.55</v>
      </c>
      <c r="R780" s="11">
        <v>18.2</v>
      </c>
      <c r="S780" s="11">
        <v>30.63</v>
      </c>
      <c r="T780" s="356">
        <f t="shared" si="114"/>
        <v>0.64180657031060284</v>
      </c>
      <c r="U780" s="18">
        <f t="shared" si="115"/>
        <v>0.59418870388507994</v>
      </c>
      <c r="V780" s="19"/>
      <c r="W780" s="17">
        <f t="shared" si="106"/>
        <v>-4.7617866425522903E-2</v>
      </c>
      <c r="X780" s="16"/>
      <c r="Y780" s="355">
        <f t="shared" si="107"/>
        <v>5.7961783439490437</v>
      </c>
      <c r="AB780" s="11">
        <v>89</v>
      </c>
      <c r="AC780" s="11">
        <v>13.31</v>
      </c>
      <c r="AD780" s="11">
        <v>38.049999999999997</v>
      </c>
      <c r="AE780" s="11">
        <v>13.92</v>
      </c>
      <c r="AF780" s="11">
        <v>23.59</v>
      </c>
      <c r="AG780" s="346">
        <v>0.59</v>
      </c>
      <c r="AH780" s="11">
        <v>0.59</v>
      </c>
      <c r="AJ780" s="16">
        <f t="shared" si="110"/>
        <v>0</v>
      </c>
      <c r="AK780" s="16"/>
      <c r="AL780" s="355">
        <f t="shared" si="111"/>
        <v>4.4331210191082802</v>
      </c>
      <c r="AO780" s="11">
        <v>263</v>
      </c>
      <c r="AP780" s="11">
        <v>41.04</v>
      </c>
      <c r="AQ780" s="11">
        <v>92.64</v>
      </c>
      <c r="AR780" s="11">
        <v>29.29</v>
      </c>
      <c r="AS780" s="11">
        <v>41.23</v>
      </c>
      <c r="AT780" s="346">
        <v>0.67</v>
      </c>
      <c r="AU780" s="11">
        <v>0.71</v>
      </c>
      <c r="AV780" s="11"/>
      <c r="AW780" s="16">
        <f t="shared" si="108"/>
        <v>3.9999999999999925E-2</v>
      </c>
      <c r="AX780" s="16"/>
      <c r="AY780" s="355">
        <f t="shared" si="109"/>
        <v>9.3280254777070049</v>
      </c>
    </row>
    <row r="781" spans="2:51" x14ac:dyDescent="0.25">
      <c r="B781" s="16">
        <v>478</v>
      </c>
      <c r="C781" s="16">
        <v>64.510000000000005</v>
      </c>
      <c r="D781" s="16">
        <v>134.97999999999999</v>
      </c>
      <c r="E781" s="16">
        <v>31.41</v>
      </c>
      <c r="F781" s="16">
        <v>44.36</v>
      </c>
      <c r="G781" s="2">
        <v>0.69</v>
      </c>
      <c r="H781" s="16">
        <v>0.71</v>
      </c>
      <c r="I781" s="16"/>
      <c r="J781" s="16">
        <f t="shared" si="112"/>
        <v>2.0000000000000018E-2</v>
      </c>
      <c r="K781" s="16"/>
      <c r="L781" s="355">
        <f t="shared" si="113"/>
        <v>10.003184713375795</v>
      </c>
      <c r="O781" s="11">
        <v>617</v>
      </c>
      <c r="P781" s="11">
        <v>24.07</v>
      </c>
      <c r="Q781" s="11">
        <v>53.87</v>
      </c>
      <c r="R781" s="11">
        <v>18.39</v>
      </c>
      <c r="S781" s="11">
        <v>29.38</v>
      </c>
      <c r="T781" s="356">
        <f t="shared" si="114"/>
        <v>0.66844327349119648</v>
      </c>
      <c r="U781" s="18">
        <f t="shared" si="115"/>
        <v>0.62593601089176309</v>
      </c>
      <c r="V781" s="19"/>
      <c r="W781" s="17">
        <f t="shared" si="106"/>
        <v>-4.2507262599433382E-2</v>
      </c>
      <c r="X781" s="16"/>
      <c r="Y781" s="355">
        <f t="shared" si="107"/>
        <v>5.8566878980891719</v>
      </c>
      <c r="AB781" s="11">
        <v>318</v>
      </c>
      <c r="AC781" s="11">
        <v>11.6</v>
      </c>
      <c r="AD781" s="11">
        <v>40.76</v>
      </c>
      <c r="AE781" s="11">
        <v>14.05</v>
      </c>
      <c r="AF781" s="11">
        <v>26.36</v>
      </c>
      <c r="AG781" s="346">
        <v>0.53</v>
      </c>
      <c r="AH781" s="11">
        <v>0.53</v>
      </c>
      <c r="AJ781" s="16">
        <f t="shared" si="110"/>
        <v>0</v>
      </c>
      <c r="AK781" s="16"/>
      <c r="AL781" s="355">
        <f t="shared" si="111"/>
        <v>4.4745222929936306</v>
      </c>
      <c r="AO781" s="11">
        <v>91</v>
      </c>
      <c r="AP781" s="11">
        <v>44.47</v>
      </c>
      <c r="AQ781" s="11">
        <v>137.59</v>
      </c>
      <c r="AR781" s="11">
        <v>31.37</v>
      </c>
      <c r="AS781" s="11">
        <v>57.84</v>
      </c>
      <c r="AT781" s="346">
        <v>0.56999999999999995</v>
      </c>
      <c r="AU781" s="11">
        <v>0.54</v>
      </c>
      <c r="AV781" s="11"/>
      <c r="AW781" s="16">
        <f t="shared" si="108"/>
        <v>-2.9999999999999916E-2</v>
      </c>
      <c r="AX781" s="16"/>
      <c r="AY781" s="355">
        <f t="shared" si="109"/>
        <v>9.9904458598726116</v>
      </c>
    </row>
    <row r="782" spans="2:51" x14ac:dyDescent="0.25">
      <c r="B782" s="16">
        <v>546</v>
      </c>
      <c r="C782" s="16">
        <v>61.14</v>
      </c>
      <c r="D782" s="16">
        <v>125.26</v>
      </c>
      <c r="E782" s="16">
        <v>31.61</v>
      </c>
      <c r="F782" s="16">
        <v>44.52</v>
      </c>
      <c r="G782" s="2">
        <v>0.7</v>
      </c>
      <c r="H782" s="16">
        <v>0.71</v>
      </c>
      <c r="I782" s="16"/>
      <c r="J782" s="16">
        <f t="shared" si="112"/>
        <v>1.0000000000000009E-2</v>
      </c>
      <c r="K782" s="16"/>
      <c r="L782" s="355">
        <f t="shared" si="113"/>
        <v>10.066878980891719</v>
      </c>
      <c r="O782" s="11">
        <v>393</v>
      </c>
      <c r="P782" s="11">
        <v>22.97</v>
      </c>
      <c r="Q782" s="11">
        <v>53.74</v>
      </c>
      <c r="R782" s="11">
        <v>18.41</v>
      </c>
      <c r="S782" s="11">
        <v>30.38</v>
      </c>
      <c r="T782" s="356">
        <f t="shared" si="114"/>
        <v>0.65378005381352933</v>
      </c>
      <c r="U782" s="18">
        <f t="shared" si="115"/>
        <v>0.60599078341013823</v>
      </c>
      <c r="V782" s="19"/>
      <c r="W782" s="17">
        <f t="shared" si="106"/>
        <v>-4.7789270403391093E-2</v>
      </c>
      <c r="X782" s="16"/>
      <c r="Y782" s="355">
        <f t="shared" si="107"/>
        <v>5.8630573248407645</v>
      </c>
      <c r="AB782" s="11">
        <v>268</v>
      </c>
      <c r="AC782" s="11">
        <v>13.81</v>
      </c>
      <c r="AD782" s="11">
        <v>24.48</v>
      </c>
      <c r="AE782" s="11">
        <v>14.09</v>
      </c>
      <c r="AF782" s="11">
        <v>18.72</v>
      </c>
      <c r="AG782" s="346">
        <v>0.75</v>
      </c>
      <c r="AH782" s="11">
        <v>0.75</v>
      </c>
      <c r="AJ782" s="16">
        <f t="shared" si="110"/>
        <v>0</v>
      </c>
      <c r="AK782" s="16"/>
      <c r="AL782" s="355">
        <f t="shared" si="111"/>
        <v>4.4872611464968148</v>
      </c>
      <c r="AO782" s="11">
        <v>305</v>
      </c>
      <c r="AP782" s="11">
        <v>38.659999999999997</v>
      </c>
      <c r="AQ782" s="11">
        <v>86.09</v>
      </c>
      <c r="AR782" s="11">
        <v>31.61</v>
      </c>
      <c r="AS782" s="11">
        <v>46.77</v>
      </c>
      <c r="AT782" s="346">
        <v>0.67</v>
      </c>
      <c r="AU782" s="11">
        <v>0.68</v>
      </c>
      <c r="AV782" s="11"/>
      <c r="AW782" s="16">
        <f t="shared" si="108"/>
        <v>1.0000000000000009E-2</v>
      </c>
      <c r="AX782" s="16"/>
      <c r="AY782" s="355">
        <f t="shared" si="109"/>
        <v>10.066878980891719</v>
      </c>
    </row>
    <row r="783" spans="2:51" x14ac:dyDescent="0.25">
      <c r="B783" s="16">
        <v>101</v>
      </c>
      <c r="C783" s="16">
        <v>64.64</v>
      </c>
      <c r="D783" s="16">
        <v>128.38999999999999</v>
      </c>
      <c r="E783" s="16">
        <v>31.66</v>
      </c>
      <c r="F783" s="16">
        <v>43.73</v>
      </c>
      <c r="G783" s="2">
        <v>0.71</v>
      </c>
      <c r="H783" s="16">
        <v>0.72</v>
      </c>
      <c r="I783" s="16"/>
      <c r="J783" s="16">
        <f t="shared" si="112"/>
        <v>1.0000000000000009E-2</v>
      </c>
      <c r="K783" s="16"/>
      <c r="L783" s="355">
        <f t="shared" si="113"/>
        <v>10.082802547770701</v>
      </c>
      <c r="O783" s="11">
        <v>509</v>
      </c>
      <c r="P783" s="11">
        <v>21.85</v>
      </c>
      <c r="Q783" s="11">
        <v>52.65</v>
      </c>
      <c r="R783" s="11">
        <v>18.420000000000002</v>
      </c>
      <c r="S783" s="11">
        <v>30.72</v>
      </c>
      <c r="T783" s="356">
        <f t="shared" si="114"/>
        <v>0.64420862175081273</v>
      </c>
      <c r="U783" s="18">
        <f t="shared" si="115"/>
        <v>0.59960937500000011</v>
      </c>
      <c r="V783" s="19"/>
      <c r="W783" s="17">
        <f t="shared" si="106"/>
        <v>-4.4599246750812616E-2</v>
      </c>
      <c r="X783" s="16"/>
      <c r="Y783" s="355">
        <f t="shared" si="107"/>
        <v>5.8662420382165612</v>
      </c>
      <c r="AB783" s="11">
        <v>398</v>
      </c>
      <c r="AC783" s="11">
        <v>12.39</v>
      </c>
      <c r="AD783" s="11">
        <v>44.81</v>
      </c>
      <c r="AE783" s="11">
        <v>14.12</v>
      </c>
      <c r="AF783" s="11">
        <v>25.92</v>
      </c>
      <c r="AG783" s="346">
        <v>0.53</v>
      </c>
      <c r="AH783" s="11">
        <v>0.54</v>
      </c>
      <c r="AJ783" s="16">
        <f t="shared" si="110"/>
        <v>1.0000000000000009E-2</v>
      </c>
      <c r="AK783" s="16"/>
      <c r="AL783" s="355">
        <f t="shared" si="111"/>
        <v>4.4968152866242033</v>
      </c>
      <c r="AO783" s="11">
        <v>7</v>
      </c>
      <c r="AP783" s="11">
        <v>54.81</v>
      </c>
      <c r="AQ783" s="11">
        <v>89.03</v>
      </c>
      <c r="AR783" s="11">
        <v>32.39</v>
      </c>
      <c r="AS783" s="11">
        <v>43.22</v>
      </c>
      <c r="AT783" s="346">
        <v>0.78</v>
      </c>
      <c r="AU783" s="11">
        <v>0.75</v>
      </c>
      <c r="AV783" s="11"/>
      <c r="AW783" s="16">
        <f t="shared" si="108"/>
        <v>-3.0000000000000027E-2</v>
      </c>
      <c r="AX783" s="16"/>
      <c r="AY783" s="355">
        <f t="shared" si="109"/>
        <v>10.315286624203821</v>
      </c>
    </row>
    <row r="784" spans="2:51" x14ac:dyDescent="0.25">
      <c r="B784" s="16">
        <v>596</v>
      </c>
      <c r="C784" s="16">
        <v>67.430000000000007</v>
      </c>
      <c r="D784" s="16">
        <v>136.13999999999999</v>
      </c>
      <c r="E784" s="16">
        <v>31.91</v>
      </c>
      <c r="F784" s="16">
        <v>44.94</v>
      </c>
      <c r="G784" s="2">
        <v>0.7</v>
      </c>
      <c r="H784" s="16">
        <v>0.71</v>
      </c>
      <c r="I784" s="16"/>
      <c r="J784" s="16">
        <f t="shared" si="112"/>
        <v>1.0000000000000009E-2</v>
      </c>
      <c r="K784" s="16"/>
      <c r="L784" s="355">
        <f t="shared" si="113"/>
        <v>10.162420382165605</v>
      </c>
      <c r="O784" s="11">
        <v>492</v>
      </c>
      <c r="P784" s="11">
        <v>22.08</v>
      </c>
      <c r="Q784" s="11">
        <v>58.58</v>
      </c>
      <c r="R784" s="11">
        <v>18.5</v>
      </c>
      <c r="S784" s="11">
        <v>32.56</v>
      </c>
      <c r="T784" s="356">
        <f t="shared" si="114"/>
        <v>0.61393847465829687</v>
      </c>
      <c r="U784" s="18">
        <f t="shared" si="115"/>
        <v>0.56818181818181812</v>
      </c>
      <c r="V784" s="19"/>
      <c r="W784" s="17">
        <f t="shared" si="106"/>
        <v>-4.5756656476478752E-2</v>
      </c>
      <c r="X784" s="16"/>
      <c r="Y784" s="355">
        <f t="shared" si="107"/>
        <v>5.8917197452229297</v>
      </c>
      <c r="AB784" s="11">
        <v>247</v>
      </c>
      <c r="AC784" s="11">
        <v>12.83</v>
      </c>
      <c r="AD784" s="11">
        <v>31.59</v>
      </c>
      <c r="AE784" s="11">
        <v>14.13</v>
      </c>
      <c r="AF784" s="11">
        <v>21.86</v>
      </c>
      <c r="AG784" s="346">
        <v>0.64</v>
      </c>
      <c r="AH784" s="11">
        <v>0.65</v>
      </c>
      <c r="AJ784" s="16">
        <f t="shared" si="110"/>
        <v>1.0000000000000009E-2</v>
      </c>
      <c r="AK784" s="16"/>
      <c r="AL784" s="355">
        <f t="shared" si="111"/>
        <v>4.5</v>
      </c>
      <c r="AO784" s="11">
        <v>13</v>
      </c>
      <c r="AP784" s="11">
        <v>47.43</v>
      </c>
      <c r="AQ784" s="11">
        <v>82.34</v>
      </c>
      <c r="AR784" s="11">
        <v>32.880000000000003</v>
      </c>
      <c r="AS784" s="11">
        <v>41.36</v>
      </c>
      <c r="AT784" s="346">
        <v>0.76</v>
      </c>
      <c r="AU784" s="11">
        <v>0.79</v>
      </c>
      <c r="AV784" s="11"/>
      <c r="AW784" s="16">
        <f t="shared" si="108"/>
        <v>3.0000000000000027E-2</v>
      </c>
      <c r="AX784" s="16"/>
      <c r="AY784" s="355">
        <f t="shared" si="109"/>
        <v>10.471337579617835</v>
      </c>
    </row>
    <row r="785" spans="2:51" x14ac:dyDescent="0.25">
      <c r="B785" s="16">
        <v>396</v>
      </c>
      <c r="C785" s="16">
        <v>70.56</v>
      </c>
      <c r="D785" s="16">
        <v>137.08000000000001</v>
      </c>
      <c r="E785" s="16">
        <v>31.92</v>
      </c>
      <c r="F785" s="16">
        <v>44.05</v>
      </c>
      <c r="G785" s="2">
        <v>0.72</v>
      </c>
      <c r="H785" s="16">
        <v>0.72</v>
      </c>
      <c r="I785" s="16"/>
      <c r="J785" s="16">
        <f t="shared" si="112"/>
        <v>0</v>
      </c>
      <c r="K785" s="16"/>
      <c r="L785" s="355">
        <f t="shared" si="113"/>
        <v>10.165605095541402</v>
      </c>
      <c r="O785" s="11">
        <v>555</v>
      </c>
      <c r="P785" s="11">
        <v>22.86</v>
      </c>
      <c r="Q785" s="11">
        <v>50.01</v>
      </c>
      <c r="R785" s="11">
        <v>18.55</v>
      </c>
      <c r="S785" s="11">
        <v>28.71</v>
      </c>
      <c r="T785" s="356">
        <f t="shared" si="114"/>
        <v>0.67609805374985599</v>
      </c>
      <c r="U785" s="18">
        <f t="shared" si="115"/>
        <v>0.64611633577150818</v>
      </c>
      <c r="V785" s="19"/>
      <c r="W785" s="17">
        <f t="shared" si="106"/>
        <v>-2.998171797834781E-2</v>
      </c>
      <c r="X785" s="16"/>
      <c r="Y785" s="355">
        <f t="shared" si="107"/>
        <v>5.9076433121019107</v>
      </c>
      <c r="AB785" s="11">
        <v>129</v>
      </c>
      <c r="AC785" s="11">
        <v>12.18</v>
      </c>
      <c r="AD785" s="11">
        <v>36.43</v>
      </c>
      <c r="AE785" s="11">
        <v>14.15</v>
      </c>
      <c r="AF785" s="11">
        <v>23.32</v>
      </c>
      <c r="AG785" s="346">
        <v>0.57999999999999996</v>
      </c>
      <c r="AH785" s="11">
        <v>0.61</v>
      </c>
      <c r="AJ785" s="16">
        <f t="shared" si="110"/>
        <v>3.0000000000000027E-2</v>
      </c>
      <c r="AK785" s="16"/>
      <c r="AL785" s="355">
        <f t="shared" si="111"/>
        <v>4.5063694267515926</v>
      </c>
      <c r="AO785" s="11">
        <v>393</v>
      </c>
      <c r="AP785" s="11">
        <v>48.45</v>
      </c>
      <c r="AQ785" s="11">
        <v>114.62</v>
      </c>
      <c r="AR785" s="11">
        <v>33.11</v>
      </c>
      <c r="AS785" s="11">
        <v>48.66</v>
      </c>
      <c r="AT785" s="346">
        <v>0.65</v>
      </c>
      <c r="AU785" s="11">
        <v>0.68</v>
      </c>
      <c r="AV785" s="11"/>
      <c r="AW785" s="16">
        <f t="shared" si="108"/>
        <v>3.0000000000000027E-2</v>
      </c>
      <c r="AX785" s="16"/>
      <c r="AY785" s="355">
        <f t="shared" si="109"/>
        <v>10.544585987261145</v>
      </c>
    </row>
    <row r="786" spans="2:51" x14ac:dyDescent="0.25">
      <c r="B786" s="16">
        <v>48</v>
      </c>
      <c r="C786" s="21">
        <v>61.21402242798365</v>
      </c>
      <c r="D786" s="21">
        <v>189.32907865796801</v>
      </c>
      <c r="E786" s="21">
        <v>32.105732105732109</v>
      </c>
      <c r="F786" s="21">
        <v>53.881353881353881</v>
      </c>
      <c r="G786" s="2">
        <v>0.56999999999999995</v>
      </c>
      <c r="H786" s="16">
        <v>0.6</v>
      </c>
      <c r="I786" s="16"/>
      <c r="J786" s="16">
        <f t="shared" si="112"/>
        <v>3.0000000000000027E-2</v>
      </c>
      <c r="K786" s="16"/>
      <c r="L786" s="355">
        <f t="shared" si="113"/>
        <v>10.224755447685384</v>
      </c>
      <c r="O786" s="11">
        <v>584</v>
      </c>
      <c r="P786" s="11">
        <v>17.97</v>
      </c>
      <c r="Q786" s="11">
        <v>54.01</v>
      </c>
      <c r="R786" s="11">
        <v>18.55</v>
      </c>
      <c r="S786" s="11">
        <v>32.47</v>
      </c>
      <c r="T786" s="356">
        <f t="shared" si="114"/>
        <v>0.57681553695561438</v>
      </c>
      <c r="U786" s="18">
        <f t="shared" si="115"/>
        <v>0.57129658145980911</v>
      </c>
      <c r="V786" s="19"/>
      <c r="W786" s="17">
        <f t="shared" si="106"/>
        <v>-5.5189554958052778E-3</v>
      </c>
      <c r="X786" s="16"/>
      <c r="Y786" s="355">
        <f t="shared" si="107"/>
        <v>5.9076433121019107</v>
      </c>
      <c r="AB786" s="11">
        <v>330</v>
      </c>
      <c r="AC786" s="11">
        <v>12.68</v>
      </c>
      <c r="AD786" s="11">
        <v>26.17</v>
      </c>
      <c r="AE786" s="11">
        <v>14.16</v>
      </c>
      <c r="AF786" s="11">
        <v>19.850000000000001</v>
      </c>
      <c r="AG786" s="346">
        <v>0.7</v>
      </c>
      <c r="AH786" s="11">
        <v>0.71</v>
      </c>
      <c r="AJ786" s="16">
        <f t="shared" si="110"/>
        <v>1.0000000000000009E-2</v>
      </c>
      <c r="AK786" s="16"/>
      <c r="AL786" s="355">
        <f t="shared" si="111"/>
        <v>4.5095541401273884</v>
      </c>
      <c r="AO786" s="11">
        <v>272</v>
      </c>
      <c r="AP786" s="11">
        <v>49.94</v>
      </c>
      <c r="AQ786" s="11">
        <v>104.68</v>
      </c>
      <c r="AR786" s="11">
        <v>34.85</v>
      </c>
      <c r="AS786" s="11">
        <v>50.69</v>
      </c>
      <c r="AT786" s="346">
        <v>0.69</v>
      </c>
      <c r="AU786" s="11">
        <v>0.69</v>
      </c>
      <c r="AV786" s="11"/>
      <c r="AW786" s="16">
        <f t="shared" si="108"/>
        <v>0</v>
      </c>
      <c r="AX786" s="16"/>
      <c r="AY786" s="355">
        <f t="shared" si="109"/>
        <v>11.098726114649681</v>
      </c>
    </row>
    <row r="787" spans="2:51" x14ac:dyDescent="0.25">
      <c r="B787" s="16">
        <v>555</v>
      </c>
      <c r="C787" s="16">
        <v>69.88</v>
      </c>
      <c r="D787" s="16">
        <v>151.76</v>
      </c>
      <c r="E787" s="16">
        <v>32.15</v>
      </c>
      <c r="F787" s="16">
        <v>48.02</v>
      </c>
      <c r="G787" s="2">
        <v>0.68</v>
      </c>
      <c r="H787" s="16">
        <v>0.67</v>
      </c>
      <c r="I787" s="16"/>
      <c r="J787" s="16">
        <f t="shared" si="112"/>
        <v>-1.0000000000000009E-2</v>
      </c>
      <c r="K787" s="16"/>
      <c r="L787" s="355">
        <f t="shared" si="113"/>
        <v>10.238853503184712</v>
      </c>
      <c r="O787" s="11">
        <v>310</v>
      </c>
      <c r="P787" s="11">
        <v>24.95</v>
      </c>
      <c r="Q787" s="11">
        <v>1.52</v>
      </c>
      <c r="R787" s="11">
        <v>18.66</v>
      </c>
      <c r="S787" s="11">
        <v>4.6500000000000004</v>
      </c>
      <c r="T787" s="356">
        <f t="shared" si="114"/>
        <v>4.051477962942724</v>
      </c>
      <c r="U787" s="18">
        <f t="shared" si="115"/>
        <v>4.0129032258064514</v>
      </c>
      <c r="V787" s="19"/>
      <c r="W787" s="17">
        <f t="shared" si="106"/>
        <v>-3.8574737136272574E-2</v>
      </c>
      <c r="X787" s="16"/>
      <c r="Y787" s="355">
        <f t="shared" si="107"/>
        <v>5.9426751592356686</v>
      </c>
      <c r="AB787" s="11">
        <v>237</v>
      </c>
      <c r="AC787" s="11">
        <v>12.77</v>
      </c>
      <c r="AD787" s="11">
        <v>36.340000000000003</v>
      </c>
      <c r="AE787" s="11">
        <v>14.21</v>
      </c>
      <c r="AF787" s="11">
        <v>23.31</v>
      </c>
      <c r="AG787" s="346">
        <v>0.59</v>
      </c>
      <c r="AH787" s="11">
        <v>0.61</v>
      </c>
      <c r="AJ787" s="16">
        <f t="shared" si="110"/>
        <v>2.0000000000000018E-2</v>
      </c>
      <c r="AK787" s="16"/>
      <c r="AL787" s="355">
        <f t="shared" si="111"/>
        <v>4.5254777070063694</v>
      </c>
      <c r="AO787" s="11">
        <v>90</v>
      </c>
      <c r="AP787" s="11">
        <v>59.18</v>
      </c>
      <c r="AQ787" s="11">
        <v>132.25</v>
      </c>
      <c r="AR787" s="11">
        <v>36.85</v>
      </c>
      <c r="AS787" s="11">
        <v>53.42</v>
      </c>
      <c r="AT787" s="346">
        <v>0.67</v>
      </c>
      <c r="AU787" s="11">
        <v>0.69</v>
      </c>
      <c r="AV787" s="11"/>
      <c r="AW787" s="16">
        <f t="shared" si="108"/>
        <v>1.9999999999999907E-2</v>
      </c>
      <c r="AX787" s="16"/>
      <c r="AY787" s="355">
        <f t="shared" si="109"/>
        <v>11.735668789808917</v>
      </c>
    </row>
    <row r="788" spans="2:51" x14ac:dyDescent="0.25">
      <c r="B788" s="16">
        <v>506</v>
      </c>
      <c r="C788" s="16">
        <v>69.81</v>
      </c>
      <c r="D788" s="16">
        <v>133.66</v>
      </c>
      <c r="E788" s="16">
        <v>32.24</v>
      </c>
      <c r="F788" s="16">
        <v>44.21</v>
      </c>
      <c r="G788" s="2">
        <v>0.72</v>
      </c>
      <c r="H788" s="16">
        <v>0.73</v>
      </c>
      <c r="I788" s="16"/>
      <c r="J788" s="16">
        <f t="shared" si="112"/>
        <v>1.0000000000000009E-2</v>
      </c>
      <c r="K788" s="16"/>
      <c r="L788" s="355">
        <f t="shared" si="113"/>
        <v>10.267515923566879</v>
      </c>
      <c r="O788" s="11">
        <v>169</v>
      </c>
      <c r="P788" s="11">
        <v>24.9</v>
      </c>
      <c r="Q788" s="11">
        <v>45.02</v>
      </c>
      <c r="R788" s="11">
        <v>18.77</v>
      </c>
      <c r="S788" s="11">
        <v>25.59</v>
      </c>
      <c r="T788" s="356">
        <f t="shared" si="114"/>
        <v>0.74369853883093151</v>
      </c>
      <c r="U788" s="18">
        <f t="shared" si="115"/>
        <v>0.73348964439234077</v>
      </c>
      <c r="V788" s="19"/>
      <c r="W788" s="17">
        <f t="shared" si="106"/>
        <v>-1.0208894438590743E-2</v>
      </c>
      <c r="X788" s="16"/>
      <c r="Y788" s="355">
        <f t="shared" si="107"/>
        <v>5.9777070063694264</v>
      </c>
      <c r="AB788" s="11">
        <v>324</v>
      </c>
      <c r="AC788" s="11">
        <v>14.74</v>
      </c>
      <c r="AD788" s="11">
        <v>42.87</v>
      </c>
      <c r="AE788" s="11">
        <v>14.22</v>
      </c>
      <c r="AF788" s="11">
        <v>24.99</v>
      </c>
      <c r="AG788" s="346">
        <v>0.59</v>
      </c>
      <c r="AH788" s="11">
        <v>0.56999999999999995</v>
      </c>
      <c r="AJ788" s="16">
        <f t="shared" si="110"/>
        <v>-2.0000000000000018E-2</v>
      </c>
      <c r="AK788" s="16"/>
      <c r="AL788" s="355">
        <f t="shared" si="111"/>
        <v>4.5286624203821653</v>
      </c>
      <c r="AO788" s="11">
        <v>71</v>
      </c>
      <c r="AP788" s="11">
        <v>53.91</v>
      </c>
      <c r="AQ788" s="11">
        <v>134.21</v>
      </c>
      <c r="AR788" s="11">
        <v>36.950000000000003</v>
      </c>
      <c r="AS788" s="11">
        <v>59.99</v>
      </c>
      <c r="AT788" s="346">
        <v>0.63</v>
      </c>
      <c r="AU788" s="11">
        <v>0.62</v>
      </c>
      <c r="AV788" s="11"/>
      <c r="AW788" s="16">
        <f t="shared" si="108"/>
        <v>-1.0000000000000009E-2</v>
      </c>
      <c r="AX788" s="16"/>
      <c r="AY788" s="355">
        <f t="shared" si="109"/>
        <v>11.767515923566879</v>
      </c>
    </row>
    <row r="789" spans="2:51" x14ac:dyDescent="0.25">
      <c r="B789" s="16">
        <v>590</v>
      </c>
      <c r="C789" s="16">
        <v>70.64</v>
      </c>
      <c r="D789" s="16">
        <v>144.24</v>
      </c>
      <c r="E789" s="16">
        <v>32.43</v>
      </c>
      <c r="F789" s="16">
        <v>45.65</v>
      </c>
      <c r="G789" s="2">
        <v>0.7</v>
      </c>
      <c r="H789" s="16">
        <v>0.71</v>
      </c>
      <c r="I789" s="16"/>
      <c r="J789" s="16">
        <f t="shared" si="112"/>
        <v>1.0000000000000009E-2</v>
      </c>
      <c r="K789" s="16"/>
      <c r="L789" s="355">
        <f t="shared" si="113"/>
        <v>10.328025477707007</v>
      </c>
      <c r="O789" s="11">
        <v>373</v>
      </c>
      <c r="P789" s="11">
        <v>23.35</v>
      </c>
      <c r="Q789" s="11">
        <v>52.58</v>
      </c>
      <c r="R789" s="11">
        <v>18.84</v>
      </c>
      <c r="S789" s="11">
        <v>30.47</v>
      </c>
      <c r="T789" s="356">
        <f t="shared" si="114"/>
        <v>0.66639718149121063</v>
      </c>
      <c r="U789" s="18">
        <f t="shared" si="115"/>
        <v>0.61831309484739094</v>
      </c>
      <c r="V789" s="19"/>
      <c r="W789" s="17">
        <f t="shared" si="106"/>
        <v>-4.808408664381969E-2</v>
      </c>
      <c r="X789" s="16"/>
      <c r="Y789" s="355">
        <f t="shared" si="107"/>
        <v>6</v>
      </c>
      <c r="AB789" s="11">
        <v>94</v>
      </c>
      <c r="AC789" s="11">
        <v>11.8</v>
      </c>
      <c r="AD789" s="11">
        <v>38.04</v>
      </c>
      <c r="AE789" s="11">
        <v>14.24</v>
      </c>
      <c r="AF789" s="11">
        <v>24.75</v>
      </c>
      <c r="AG789" s="346">
        <v>0.56000000000000005</v>
      </c>
      <c r="AH789" s="11">
        <v>0.57999999999999996</v>
      </c>
      <c r="AJ789" s="16">
        <f t="shared" si="110"/>
        <v>1.9999999999999907E-2</v>
      </c>
      <c r="AK789" s="16"/>
      <c r="AL789" s="355">
        <f t="shared" si="111"/>
        <v>4.5350318471337578</v>
      </c>
      <c r="AO789" s="11">
        <v>383</v>
      </c>
      <c r="AP789" s="11">
        <v>66.900000000000006</v>
      </c>
      <c r="AQ789" s="11">
        <v>119.77</v>
      </c>
      <c r="AR789" s="11">
        <v>39.31</v>
      </c>
      <c r="AS789" s="11">
        <v>50.05</v>
      </c>
      <c r="AT789" s="346">
        <v>0.75</v>
      </c>
      <c r="AU789" s="11">
        <v>0.79</v>
      </c>
      <c r="AV789" s="11"/>
      <c r="AW789" s="16">
        <f t="shared" si="108"/>
        <v>4.0000000000000036E-2</v>
      </c>
      <c r="AX789" s="16"/>
      <c r="AY789" s="355">
        <f t="shared" si="109"/>
        <v>12.519108280254777</v>
      </c>
    </row>
    <row r="790" spans="2:51" x14ac:dyDescent="0.25">
      <c r="B790" s="16">
        <v>85</v>
      </c>
      <c r="C790" s="21">
        <v>66.017732035398055</v>
      </c>
      <c r="D790" s="21">
        <v>151.58910317805478</v>
      </c>
      <c r="E790" s="21">
        <v>32.634832634832634</v>
      </c>
      <c r="F790" s="21">
        <v>49.234949234949234</v>
      </c>
      <c r="G790" s="2">
        <v>0.66</v>
      </c>
      <c r="H790" s="16">
        <v>0.66</v>
      </c>
      <c r="I790" s="16"/>
      <c r="J790" s="16">
        <f t="shared" si="112"/>
        <v>0</v>
      </c>
      <c r="K790" s="16"/>
      <c r="L790" s="355">
        <f t="shared" si="113"/>
        <v>10.393258800902112</v>
      </c>
      <c r="O790" s="11">
        <v>455</v>
      </c>
      <c r="P790" s="11">
        <v>25.08</v>
      </c>
      <c r="Q790" s="11">
        <v>51.53</v>
      </c>
      <c r="R790" s="11">
        <v>19.09</v>
      </c>
      <c r="S790" s="11">
        <v>29.12</v>
      </c>
      <c r="T790" s="356">
        <f t="shared" si="114"/>
        <v>0.69764372910084671</v>
      </c>
      <c r="U790" s="18">
        <f t="shared" si="115"/>
        <v>0.65556318681318682</v>
      </c>
      <c r="V790" s="19"/>
      <c r="W790" s="17">
        <f t="shared" si="106"/>
        <v>-4.2080542287659894E-2</v>
      </c>
      <c r="X790" s="16"/>
      <c r="Y790" s="355">
        <f t="shared" si="107"/>
        <v>6.0796178343949041</v>
      </c>
      <c r="AB790" s="11">
        <v>171</v>
      </c>
      <c r="AC790" s="11">
        <v>12.12</v>
      </c>
      <c r="AD790" s="11">
        <v>39.47</v>
      </c>
      <c r="AE790" s="11">
        <v>14.34</v>
      </c>
      <c r="AF790" s="11">
        <v>24.85</v>
      </c>
      <c r="AG790" s="346">
        <v>0.55000000000000004</v>
      </c>
      <c r="AH790" s="11">
        <v>0.57999999999999996</v>
      </c>
      <c r="AJ790" s="16">
        <f t="shared" si="110"/>
        <v>2.9999999999999916E-2</v>
      </c>
      <c r="AK790" s="16"/>
      <c r="AL790" s="355">
        <f t="shared" si="111"/>
        <v>4.5668789808917198</v>
      </c>
      <c r="AO790" s="11">
        <v>375</v>
      </c>
      <c r="AP790" s="11">
        <v>62.84</v>
      </c>
      <c r="AQ790" s="11">
        <v>179.52</v>
      </c>
      <c r="AR790" s="11">
        <v>42.08</v>
      </c>
      <c r="AS790" s="11">
        <v>79.03</v>
      </c>
      <c r="AT790" s="346">
        <v>0.59</v>
      </c>
      <c r="AU790" s="11">
        <v>0.53</v>
      </c>
      <c r="AV790" s="11"/>
      <c r="AW790" s="16">
        <f t="shared" si="108"/>
        <v>-5.9999999999999942E-2</v>
      </c>
      <c r="AX790" s="16"/>
      <c r="AY790" s="355">
        <f t="shared" si="109"/>
        <v>13.401273885350317</v>
      </c>
    </row>
    <row r="791" spans="2:51" x14ac:dyDescent="0.25">
      <c r="B791" s="16">
        <v>269</v>
      </c>
      <c r="C791" s="16">
        <v>71.72</v>
      </c>
      <c r="D791" s="16">
        <v>140.77000000000001</v>
      </c>
      <c r="E791" s="16">
        <v>32.65</v>
      </c>
      <c r="F791" s="16">
        <v>44.97</v>
      </c>
      <c r="G791" s="2">
        <v>0.71</v>
      </c>
      <c r="H791" s="16">
        <v>0.73</v>
      </c>
      <c r="I791" s="16"/>
      <c r="J791" s="16">
        <f t="shared" si="112"/>
        <v>2.0000000000000018E-2</v>
      </c>
      <c r="K791" s="16"/>
      <c r="L791" s="355">
        <f t="shared" si="113"/>
        <v>10.398089171974522</v>
      </c>
      <c r="O791" s="11">
        <v>235</v>
      </c>
      <c r="P791" s="11">
        <v>27.43</v>
      </c>
      <c r="Q791" s="11">
        <v>49.48</v>
      </c>
      <c r="R791" s="11">
        <v>20.07</v>
      </c>
      <c r="S791" s="11">
        <v>27.98</v>
      </c>
      <c r="T791" s="356">
        <f t="shared" si="114"/>
        <v>0.74455718394337023</v>
      </c>
      <c r="U791" s="18">
        <f t="shared" si="115"/>
        <v>0.71729807005003576</v>
      </c>
      <c r="V791" s="19"/>
      <c r="W791" s="17">
        <f t="shared" si="106"/>
        <v>-2.7259113893334463E-2</v>
      </c>
      <c r="X791" s="16"/>
      <c r="Y791" s="355">
        <f t="shared" si="107"/>
        <v>6.3917197452229297</v>
      </c>
      <c r="AB791" s="11">
        <v>391</v>
      </c>
      <c r="AC791" s="11">
        <v>13.5</v>
      </c>
      <c r="AD791" s="11">
        <v>36.82</v>
      </c>
      <c r="AE791" s="11">
        <v>14.42</v>
      </c>
      <c r="AF791" s="11">
        <v>23.48</v>
      </c>
      <c r="AG791" s="346">
        <v>0.61</v>
      </c>
      <c r="AH791" s="11">
        <v>0.61</v>
      </c>
      <c r="AJ791" s="16">
        <f t="shared" si="110"/>
        <v>0</v>
      </c>
      <c r="AK791" s="16"/>
      <c r="AL791" s="355">
        <f t="shared" si="111"/>
        <v>4.5923566878980893</v>
      </c>
      <c r="AO791" s="11">
        <v>116</v>
      </c>
      <c r="AP791" s="11">
        <v>206.55</v>
      </c>
      <c r="AQ791" s="11">
        <v>300.7</v>
      </c>
      <c r="AR791" s="11">
        <v>58.88</v>
      </c>
      <c r="AS791" s="11">
        <v>71.260000000000005</v>
      </c>
      <c r="AT791" s="346">
        <v>0.83</v>
      </c>
      <c r="AU791" s="11">
        <v>0.83</v>
      </c>
      <c r="AV791" s="11"/>
      <c r="AW791" s="16">
        <f t="shared" si="108"/>
        <v>0</v>
      </c>
      <c r="AX791" s="16"/>
      <c r="AY791" s="355">
        <f t="shared" si="109"/>
        <v>18.751592356687897</v>
      </c>
    </row>
    <row r="792" spans="2:51" x14ac:dyDescent="0.25">
      <c r="B792" s="16">
        <v>452</v>
      </c>
      <c r="C792" s="16">
        <v>72.319999999999993</v>
      </c>
      <c r="D792" s="16">
        <v>149.41999999999999</v>
      </c>
      <c r="E792" s="16">
        <v>33.14</v>
      </c>
      <c r="F792" s="16">
        <v>46.73</v>
      </c>
      <c r="G792" s="2">
        <v>0.7</v>
      </c>
      <c r="H792" s="16">
        <v>0.71</v>
      </c>
      <c r="I792" s="16"/>
      <c r="J792" s="16">
        <f t="shared" si="112"/>
        <v>1.0000000000000009E-2</v>
      </c>
      <c r="K792" s="16"/>
      <c r="L792" s="355">
        <f t="shared" si="113"/>
        <v>10.554140127388536</v>
      </c>
      <c r="O792" s="11">
        <v>593</v>
      </c>
      <c r="P792" s="11">
        <v>27.09</v>
      </c>
      <c r="Q792" s="11">
        <v>58.79</v>
      </c>
      <c r="R792" s="11">
        <v>20.09</v>
      </c>
      <c r="S792" s="11">
        <v>31.94</v>
      </c>
      <c r="T792" s="356">
        <f t="shared" si="114"/>
        <v>0.6788170974655342</v>
      </c>
      <c r="U792" s="18">
        <f t="shared" si="115"/>
        <v>0.62899185973700689</v>
      </c>
      <c r="V792" s="19"/>
      <c r="W792" s="17">
        <f t="shared" si="106"/>
        <v>-4.9825237728527316E-2</v>
      </c>
      <c r="X792" s="16"/>
      <c r="Y792" s="355">
        <f t="shared" si="107"/>
        <v>6.3980891719745223</v>
      </c>
      <c r="AB792" s="11">
        <v>105</v>
      </c>
      <c r="AC792" s="11">
        <v>14.63</v>
      </c>
      <c r="AD792" s="11">
        <v>31.67</v>
      </c>
      <c r="AE792" s="11">
        <v>14.45</v>
      </c>
      <c r="AF792" s="11">
        <v>21.73</v>
      </c>
      <c r="AG792" s="346">
        <v>0.68</v>
      </c>
      <c r="AH792" s="11">
        <v>0.67</v>
      </c>
      <c r="AJ792" s="16">
        <f t="shared" si="110"/>
        <v>-1.0000000000000009E-2</v>
      </c>
      <c r="AK792" s="16"/>
      <c r="AL792" s="355">
        <f t="shared" si="111"/>
        <v>4.6019108280254777</v>
      </c>
    </row>
    <row r="793" spans="2:51" x14ac:dyDescent="0.25">
      <c r="B793" s="16">
        <v>562</v>
      </c>
      <c r="C793" s="16">
        <v>71.69</v>
      </c>
      <c r="D793" s="16">
        <v>141.30000000000001</v>
      </c>
      <c r="E793" s="16">
        <v>33.17</v>
      </c>
      <c r="F793" s="16">
        <v>45.94</v>
      </c>
      <c r="G793" s="2">
        <v>0.71</v>
      </c>
      <c r="H793" s="16">
        <v>0.72</v>
      </c>
      <c r="I793" s="16"/>
      <c r="J793" s="16">
        <f t="shared" si="112"/>
        <v>1.0000000000000009E-2</v>
      </c>
      <c r="K793" s="16"/>
      <c r="L793" s="355">
        <f t="shared" si="113"/>
        <v>10.563694267515924</v>
      </c>
      <c r="O793" s="11">
        <v>104</v>
      </c>
      <c r="P793" s="11">
        <v>28.53</v>
      </c>
      <c r="Q793" s="11">
        <v>59.59</v>
      </c>
      <c r="R793" s="11">
        <v>20.2</v>
      </c>
      <c r="S793" s="11">
        <v>31.03</v>
      </c>
      <c r="T793" s="356">
        <f t="shared" si="114"/>
        <v>0.69193323809032092</v>
      </c>
      <c r="U793" s="18">
        <f t="shared" si="115"/>
        <v>0.65098291975507572</v>
      </c>
      <c r="V793" s="19"/>
      <c r="W793" s="17">
        <f t="shared" si="106"/>
        <v>-4.0950318335245206E-2</v>
      </c>
      <c r="X793" s="16"/>
      <c r="Y793" s="355">
        <f t="shared" si="107"/>
        <v>6.4331210191082802</v>
      </c>
      <c r="AB793" s="11">
        <v>50</v>
      </c>
      <c r="AC793" s="11">
        <v>14.75</v>
      </c>
      <c r="AD793" s="11">
        <v>40.380000000000003</v>
      </c>
      <c r="AE793" s="11">
        <v>14.69</v>
      </c>
      <c r="AF793" s="11">
        <v>24.2</v>
      </c>
      <c r="AG793" s="346">
        <v>0.6</v>
      </c>
      <c r="AH793" s="11">
        <v>0.61</v>
      </c>
      <c r="AJ793" s="16">
        <f t="shared" si="110"/>
        <v>1.0000000000000009E-2</v>
      </c>
      <c r="AK793" s="16"/>
      <c r="AL793" s="355">
        <f t="shared" si="111"/>
        <v>4.6783439490445859</v>
      </c>
      <c r="AN793" s="186" t="s">
        <v>21</v>
      </c>
      <c r="AO793" s="11" t="s">
        <v>3</v>
      </c>
      <c r="AP793" s="11" t="s">
        <v>4</v>
      </c>
      <c r="AQ793" s="11" t="s">
        <v>5</v>
      </c>
      <c r="AR793" s="11" t="s">
        <v>6</v>
      </c>
      <c r="AS793" s="11" t="s">
        <v>7</v>
      </c>
      <c r="AT793" s="346" t="s">
        <v>8</v>
      </c>
      <c r="AU793" s="11" t="s">
        <v>9</v>
      </c>
      <c r="AW793" s="16" t="s">
        <v>245</v>
      </c>
      <c r="AX793" s="16"/>
      <c r="AY793" s="2" t="s">
        <v>167</v>
      </c>
    </row>
    <row r="794" spans="2:51" x14ac:dyDescent="0.25">
      <c r="B794" s="16">
        <v>556</v>
      </c>
      <c r="C794" s="16">
        <v>75.989999999999995</v>
      </c>
      <c r="D794" s="16">
        <v>146.02000000000001</v>
      </c>
      <c r="E794" s="16">
        <v>33.229999999999997</v>
      </c>
      <c r="F794" s="16">
        <v>45.96</v>
      </c>
      <c r="G794" s="2">
        <v>0.72</v>
      </c>
      <c r="H794" s="16">
        <v>0.72</v>
      </c>
      <c r="I794" s="16"/>
      <c r="J794" s="16">
        <f t="shared" si="112"/>
        <v>0</v>
      </c>
      <c r="K794" s="16"/>
      <c r="L794" s="355">
        <f t="shared" si="113"/>
        <v>10.582802547770699</v>
      </c>
      <c r="O794" s="11">
        <v>458</v>
      </c>
      <c r="P794" s="11">
        <v>28.71</v>
      </c>
      <c r="Q794" s="11">
        <v>56.04</v>
      </c>
      <c r="R794" s="11">
        <v>20.23</v>
      </c>
      <c r="S794" s="11">
        <v>27.67</v>
      </c>
      <c r="T794" s="356">
        <f t="shared" si="114"/>
        <v>0.71576017899361821</v>
      </c>
      <c r="U794" s="18">
        <f t="shared" si="115"/>
        <v>0.73111673292374413</v>
      </c>
      <c r="V794" s="19"/>
      <c r="W794" s="17">
        <f t="shared" si="106"/>
        <v>1.5356553930125916E-2</v>
      </c>
      <c r="X794" s="16"/>
      <c r="Y794" s="355">
        <f t="shared" si="107"/>
        <v>6.4426751592356686</v>
      </c>
      <c r="AB794" s="11">
        <v>403</v>
      </c>
      <c r="AC794" s="11">
        <v>15.5</v>
      </c>
      <c r="AD794" s="11">
        <v>36.380000000000003</v>
      </c>
      <c r="AE794" s="11">
        <v>14.72</v>
      </c>
      <c r="AF794" s="11">
        <v>22.57</v>
      </c>
      <c r="AG794" s="346">
        <v>0.65</v>
      </c>
      <c r="AH794" s="11">
        <v>0.65</v>
      </c>
      <c r="AJ794" s="16">
        <f t="shared" si="110"/>
        <v>0</v>
      </c>
      <c r="AK794" s="16"/>
      <c r="AL794" s="355">
        <f t="shared" si="111"/>
        <v>4.6878980891719744</v>
      </c>
      <c r="AN794" s="187" t="s">
        <v>242</v>
      </c>
      <c r="AO794" s="11">
        <v>132</v>
      </c>
      <c r="AP794" s="11">
        <v>115</v>
      </c>
      <c r="AQ794" s="11">
        <v>564</v>
      </c>
      <c r="AR794" s="11">
        <v>39.21</v>
      </c>
      <c r="AS794" s="11">
        <v>89.5</v>
      </c>
      <c r="AT794" s="346">
        <v>0.45</v>
      </c>
      <c r="AU794" s="11">
        <v>0.44</v>
      </c>
      <c r="AW794" s="16">
        <f t="shared" ref="AW794:AW857" si="116">AU794-AT794</f>
        <v>-1.0000000000000009E-2</v>
      </c>
      <c r="AX794" s="16"/>
      <c r="AY794" s="355">
        <f t="shared" ref="AY794:AY857" si="117">AR794/(3.14*9.0909)</f>
        <v>1.3736000997147495</v>
      </c>
    </row>
    <row r="795" spans="2:51" x14ac:dyDescent="0.25">
      <c r="B795" s="16">
        <v>158</v>
      </c>
      <c r="C795" s="16">
        <v>75.319999999999993</v>
      </c>
      <c r="D795" s="16">
        <v>144.69</v>
      </c>
      <c r="E795" s="16">
        <v>33.35</v>
      </c>
      <c r="F795" s="16">
        <v>45.8</v>
      </c>
      <c r="G795" s="2">
        <v>0.72</v>
      </c>
      <c r="H795" s="16">
        <v>0.73</v>
      </c>
      <c r="I795" s="16"/>
      <c r="J795" s="16">
        <f t="shared" si="112"/>
        <v>1.0000000000000009E-2</v>
      </c>
      <c r="K795" s="16"/>
      <c r="L795" s="355">
        <f t="shared" si="113"/>
        <v>10.621019108280255</v>
      </c>
      <c r="O795" s="11">
        <v>182</v>
      </c>
      <c r="P795" s="11">
        <v>29.81</v>
      </c>
      <c r="Q795" s="11">
        <v>50.26</v>
      </c>
      <c r="R795" s="11">
        <v>20.45</v>
      </c>
      <c r="S795" s="11">
        <v>25</v>
      </c>
      <c r="T795" s="356">
        <f t="shared" si="114"/>
        <v>0.77014011572646557</v>
      </c>
      <c r="U795" s="18">
        <f t="shared" si="115"/>
        <v>0.81799999999999995</v>
      </c>
      <c r="V795" s="19"/>
      <c r="W795" s="17">
        <f t="shared" si="106"/>
        <v>4.7859884273534381E-2</v>
      </c>
      <c r="X795" s="16"/>
      <c r="Y795" s="355">
        <f t="shared" si="107"/>
        <v>6.5127388535031843</v>
      </c>
      <c r="AB795" s="11">
        <v>296</v>
      </c>
      <c r="AC795" s="11">
        <v>13.98</v>
      </c>
      <c r="AD795" s="11">
        <v>39.659999999999997</v>
      </c>
      <c r="AE795" s="11">
        <v>14.73</v>
      </c>
      <c r="AF795" s="11">
        <v>23.79</v>
      </c>
      <c r="AG795" s="346">
        <v>0.59</v>
      </c>
      <c r="AH795" s="11">
        <v>0.62</v>
      </c>
      <c r="AJ795" s="16">
        <f t="shared" si="110"/>
        <v>3.0000000000000027E-2</v>
      </c>
      <c r="AK795" s="16"/>
      <c r="AL795" s="355">
        <f t="shared" si="111"/>
        <v>4.6910828025477702</v>
      </c>
      <c r="AO795" s="11">
        <v>28</v>
      </c>
      <c r="AP795" s="11">
        <v>187</v>
      </c>
      <c r="AQ795" s="11">
        <v>1108</v>
      </c>
      <c r="AR795" s="11">
        <v>50.87</v>
      </c>
      <c r="AS795" s="11">
        <v>127.88</v>
      </c>
      <c r="AT795" s="346">
        <v>0.41</v>
      </c>
      <c r="AU795" s="11">
        <v>0.4</v>
      </c>
      <c r="AW795" s="16">
        <f t="shared" si="116"/>
        <v>-9.9999999999999534E-3</v>
      </c>
      <c r="AX795" s="16"/>
      <c r="AY795" s="355">
        <f t="shared" si="117"/>
        <v>1.7820718457661133</v>
      </c>
    </row>
    <row r="796" spans="2:51" x14ac:dyDescent="0.25">
      <c r="B796" s="16">
        <v>476</v>
      </c>
      <c r="C796" s="16">
        <v>78.17</v>
      </c>
      <c r="D796" s="16">
        <v>153.1</v>
      </c>
      <c r="E796" s="16">
        <v>33.49</v>
      </c>
      <c r="F796" s="16">
        <v>46.51</v>
      </c>
      <c r="G796" s="2">
        <v>0.71</v>
      </c>
      <c r="H796" s="16">
        <v>0.72</v>
      </c>
      <c r="I796" s="16"/>
      <c r="J796" s="16">
        <f t="shared" si="112"/>
        <v>1.0000000000000009E-2</v>
      </c>
      <c r="K796" s="16"/>
      <c r="L796" s="355">
        <f t="shared" si="113"/>
        <v>10.665605095541402</v>
      </c>
      <c r="O796" s="11">
        <v>261</v>
      </c>
      <c r="P796" s="11">
        <v>29.08</v>
      </c>
      <c r="Q796" s="11">
        <v>54.45</v>
      </c>
      <c r="R796" s="11">
        <v>20.62</v>
      </c>
      <c r="S796" s="11">
        <v>30.01</v>
      </c>
      <c r="T796" s="356">
        <f t="shared" si="114"/>
        <v>0.7307995294537144</v>
      </c>
      <c r="U796" s="18">
        <f t="shared" si="115"/>
        <v>0.68710429856714428</v>
      </c>
      <c r="V796" s="19"/>
      <c r="W796" s="17">
        <f t="shared" si="106"/>
        <v>-4.3695230886570124E-2</v>
      </c>
      <c r="X796" s="16"/>
      <c r="Y796" s="355">
        <f t="shared" si="107"/>
        <v>6.5668789808917198</v>
      </c>
      <c r="AB796" s="11">
        <v>369</v>
      </c>
      <c r="AC796" s="11">
        <v>14.12</v>
      </c>
      <c r="AD796" s="11">
        <v>36.46</v>
      </c>
      <c r="AE796" s="11">
        <v>14.74</v>
      </c>
      <c r="AF796" s="11">
        <v>23.31</v>
      </c>
      <c r="AG796" s="346">
        <v>0.62</v>
      </c>
      <c r="AH796" s="11">
        <v>0.63</v>
      </c>
      <c r="AJ796" s="16">
        <f t="shared" si="110"/>
        <v>1.0000000000000009E-2</v>
      </c>
      <c r="AK796" s="16"/>
      <c r="AL796" s="355">
        <f t="shared" si="111"/>
        <v>4.6942675159235669</v>
      </c>
      <c r="AO796" s="11">
        <v>82</v>
      </c>
      <c r="AP796" s="11">
        <v>174</v>
      </c>
      <c r="AQ796" s="11">
        <v>1015</v>
      </c>
      <c r="AR796" s="11">
        <v>51.11</v>
      </c>
      <c r="AS796" s="11">
        <v>125.88</v>
      </c>
      <c r="AT796" s="346">
        <v>0.41</v>
      </c>
      <c r="AU796" s="11">
        <v>0.41</v>
      </c>
      <c r="AW796" s="16">
        <f t="shared" si="116"/>
        <v>0</v>
      </c>
      <c r="AX796" s="16"/>
      <c r="AY796" s="355">
        <f t="shared" si="117"/>
        <v>1.7904794974858669</v>
      </c>
    </row>
    <row r="797" spans="2:51" x14ac:dyDescent="0.25">
      <c r="B797" s="16">
        <v>576</v>
      </c>
      <c r="C797" s="16">
        <v>73.12</v>
      </c>
      <c r="D797" s="16">
        <v>149.62</v>
      </c>
      <c r="E797" s="16">
        <v>33.68</v>
      </c>
      <c r="F797" s="16">
        <v>46.63</v>
      </c>
      <c r="G797" s="2">
        <v>0.7</v>
      </c>
      <c r="H797" s="16">
        <v>0.72</v>
      </c>
      <c r="I797" s="16"/>
      <c r="J797" s="16">
        <f t="shared" si="112"/>
        <v>2.0000000000000018E-2</v>
      </c>
      <c r="K797" s="16"/>
      <c r="L797" s="355">
        <f t="shared" si="113"/>
        <v>10.726114649681529</v>
      </c>
      <c r="O797" s="11">
        <v>124</v>
      </c>
      <c r="P797" s="11">
        <v>24.5</v>
      </c>
      <c r="Q797" s="11">
        <v>51.03</v>
      </c>
      <c r="R797" s="11">
        <v>20.69</v>
      </c>
      <c r="S797" s="11">
        <v>28.19</v>
      </c>
      <c r="T797" s="356">
        <f t="shared" si="114"/>
        <v>0.69289951606924838</v>
      </c>
      <c r="U797" s="18">
        <f t="shared" si="115"/>
        <v>0.73394820858460452</v>
      </c>
      <c r="V797" s="19"/>
      <c r="W797" s="17">
        <f t="shared" si="106"/>
        <v>4.1048692515356144E-2</v>
      </c>
      <c r="X797" s="16"/>
      <c r="Y797" s="355">
        <f t="shared" si="107"/>
        <v>6.5891719745222934</v>
      </c>
      <c r="AB797" s="11">
        <v>14</v>
      </c>
      <c r="AC797" s="11">
        <v>13.18</v>
      </c>
      <c r="AD797" s="11">
        <v>29.85</v>
      </c>
      <c r="AE797" s="11">
        <v>14.88</v>
      </c>
      <c r="AF797" s="11">
        <v>22.39</v>
      </c>
      <c r="AG797" s="346">
        <v>0.66</v>
      </c>
      <c r="AH797" s="11">
        <v>0.66</v>
      </c>
      <c r="AJ797" s="16">
        <f t="shared" si="110"/>
        <v>0</v>
      </c>
      <c r="AK797" s="16"/>
      <c r="AL797" s="355">
        <f t="shared" si="111"/>
        <v>4.7388535031847132</v>
      </c>
      <c r="AO797" s="11">
        <v>3</v>
      </c>
      <c r="AP797" s="11">
        <v>255</v>
      </c>
      <c r="AQ797" s="11">
        <v>1882</v>
      </c>
      <c r="AR797" s="11">
        <v>58.77</v>
      </c>
      <c r="AS797" s="11">
        <v>169.54</v>
      </c>
      <c r="AT797" s="346">
        <v>0.37</v>
      </c>
      <c r="AU797" s="11">
        <v>0.35</v>
      </c>
      <c r="AW797" s="16">
        <f t="shared" si="116"/>
        <v>-2.0000000000000018E-2</v>
      </c>
      <c r="AX797" s="16"/>
      <c r="AY797" s="355">
        <f t="shared" si="117"/>
        <v>2.0588237148746704</v>
      </c>
    </row>
    <row r="798" spans="2:51" x14ac:dyDescent="0.25">
      <c r="B798" s="16">
        <v>505</v>
      </c>
      <c r="C798" s="16">
        <v>74.430000000000007</v>
      </c>
      <c r="D798" s="16">
        <v>151.94</v>
      </c>
      <c r="E798" s="16">
        <v>33.69</v>
      </c>
      <c r="F798" s="16">
        <v>47.67</v>
      </c>
      <c r="G798" s="2">
        <v>0.7</v>
      </c>
      <c r="H798" s="16">
        <v>0.71</v>
      </c>
      <c r="I798" s="16"/>
      <c r="J798" s="16">
        <f t="shared" si="112"/>
        <v>1.0000000000000009E-2</v>
      </c>
      <c r="K798" s="16"/>
      <c r="L798" s="355">
        <f t="shared" si="113"/>
        <v>10.729299363057324</v>
      </c>
      <c r="O798" s="11">
        <v>17</v>
      </c>
      <c r="P798" s="11">
        <v>31</v>
      </c>
      <c r="Q798" s="11">
        <v>65.5</v>
      </c>
      <c r="R798" s="11">
        <v>21.23</v>
      </c>
      <c r="S798" s="11">
        <v>33.119999999999997</v>
      </c>
      <c r="T798" s="356">
        <f t="shared" si="114"/>
        <v>0.6879552621705074</v>
      </c>
      <c r="U798" s="18">
        <f t="shared" si="115"/>
        <v>0.64100241545893721</v>
      </c>
      <c r="V798" s="19"/>
      <c r="W798" s="17">
        <f t="shared" si="106"/>
        <v>-4.6952846711570184E-2</v>
      </c>
      <c r="X798" s="16"/>
      <c r="Y798" s="355">
        <f t="shared" si="107"/>
        <v>6.7611464968152868</v>
      </c>
      <c r="AB798" s="11">
        <v>377</v>
      </c>
      <c r="AC798" s="11">
        <v>14.81</v>
      </c>
      <c r="AD798" s="11">
        <v>34.229999999999997</v>
      </c>
      <c r="AE798" s="11">
        <v>14.9</v>
      </c>
      <c r="AF798" s="11">
        <v>23.9</v>
      </c>
      <c r="AG798" s="346">
        <v>0.66</v>
      </c>
      <c r="AH798" s="11">
        <v>0.62</v>
      </c>
      <c r="AJ798" s="16">
        <f t="shared" si="110"/>
        <v>-4.0000000000000036E-2</v>
      </c>
      <c r="AK798" s="16"/>
      <c r="AL798" s="355">
        <f t="shared" si="111"/>
        <v>4.7452229299363058</v>
      </c>
      <c r="AO798" s="11">
        <v>122</v>
      </c>
      <c r="AP798" s="11">
        <v>274</v>
      </c>
      <c r="AQ798" s="11">
        <v>1616</v>
      </c>
      <c r="AR798" s="11">
        <v>63.6</v>
      </c>
      <c r="AS798" s="11">
        <v>153.68</v>
      </c>
      <c r="AT798" s="346">
        <v>0.41</v>
      </c>
      <c r="AU798" s="11">
        <v>0.41</v>
      </c>
      <c r="AW798" s="16">
        <f t="shared" si="116"/>
        <v>0</v>
      </c>
      <c r="AX798" s="16"/>
      <c r="AY798" s="355">
        <f t="shared" si="117"/>
        <v>2.2280277057347124</v>
      </c>
    </row>
    <row r="799" spans="2:51" x14ac:dyDescent="0.25">
      <c r="B799" s="16">
        <v>371</v>
      </c>
      <c r="C799" s="16">
        <v>74.83</v>
      </c>
      <c r="D799" s="16">
        <v>155.33000000000001</v>
      </c>
      <c r="E799" s="16">
        <v>33.82</v>
      </c>
      <c r="F799" s="16">
        <v>47.38</v>
      </c>
      <c r="G799" s="2">
        <v>0.69</v>
      </c>
      <c r="H799" s="16">
        <v>0.71</v>
      </c>
      <c r="I799" s="16"/>
      <c r="J799" s="16">
        <f t="shared" si="112"/>
        <v>2.0000000000000018E-2</v>
      </c>
      <c r="K799" s="16"/>
      <c r="L799" s="355">
        <f t="shared" si="113"/>
        <v>10.770700636942674</v>
      </c>
      <c r="O799" s="11">
        <v>99</v>
      </c>
      <c r="P799" s="11">
        <v>28.27</v>
      </c>
      <c r="Q799" s="11">
        <v>58.81</v>
      </c>
      <c r="R799" s="11">
        <v>21.33</v>
      </c>
      <c r="S799" s="11">
        <v>30.62</v>
      </c>
      <c r="T799" s="356">
        <f t="shared" si="114"/>
        <v>0.69332572513145629</v>
      </c>
      <c r="U799" s="18">
        <f t="shared" si="115"/>
        <v>0.69660352710646634</v>
      </c>
      <c r="V799" s="19"/>
      <c r="W799" s="17">
        <f t="shared" si="106"/>
        <v>3.2778019750100418E-3</v>
      </c>
      <c r="X799" s="16"/>
      <c r="Y799" s="355">
        <f t="shared" si="107"/>
        <v>6.7929936305732479</v>
      </c>
      <c r="AB799" s="11">
        <v>59</v>
      </c>
      <c r="AC799" s="11">
        <v>15.85</v>
      </c>
      <c r="AD799" s="11">
        <v>27.36</v>
      </c>
      <c r="AE799" s="11">
        <v>14.97</v>
      </c>
      <c r="AF799" s="11">
        <v>19.66</v>
      </c>
      <c r="AG799" s="346">
        <v>0.76</v>
      </c>
      <c r="AH799" s="11">
        <v>0.76</v>
      </c>
      <c r="AJ799" s="16">
        <f t="shared" si="110"/>
        <v>0</v>
      </c>
      <c r="AK799" s="16"/>
      <c r="AL799" s="355">
        <f t="shared" si="111"/>
        <v>4.7675159235668794</v>
      </c>
      <c r="AO799" s="11">
        <v>2</v>
      </c>
      <c r="AP799" s="11">
        <v>278</v>
      </c>
      <c r="AQ799" s="11">
        <v>1474</v>
      </c>
      <c r="AR799" s="11">
        <v>63.94</v>
      </c>
      <c r="AS799" s="11">
        <v>151.05000000000001</v>
      </c>
      <c r="AT799" s="346">
        <v>0.43</v>
      </c>
      <c r="AU799" s="11">
        <v>0.42</v>
      </c>
      <c r="AW799" s="16">
        <f t="shared" si="116"/>
        <v>-1.0000000000000009E-2</v>
      </c>
      <c r="AX799" s="16"/>
      <c r="AY799" s="355">
        <f t="shared" si="117"/>
        <v>2.2399385456710297</v>
      </c>
    </row>
    <row r="800" spans="2:51" x14ac:dyDescent="0.25">
      <c r="B800" s="16">
        <v>564</v>
      </c>
      <c r="C800" s="16">
        <v>78.84</v>
      </c>
      <c r="D800" s="16">
        <v>151.13</v>
      </c>
      <c r="E800" s="16">
        <v>34.14</v>
      </c>
      <c r="F800" s="16">
        <v>46.53</v>
      </c>
      <c r="G800" s="2">
        <v>0.72</v>
      </c>
      <c r="H800" s="16">
        <v>0.73</v>
      </c>
      <c r="I800" s="16"/>
      <c r="J800" s="16">
        <f t="shared" si="112"/>
        <v>1.0000000000000009E-2</v>
      </c>
      <c r="K800" s="16"/>
      <c r="L800" s="355">
        <f t="shared" si="113"/>
        <v>10.872611464968152</v>
      </c>
      <c r="O800" s="11">
        <v>187</v>
      </c>
      <c r="P800" s="11">
        <v>31.96</v>
      </c>
      <c r="Q800" s="11">
        <v>61.28</v>
      </c>
      <c r="R800" s="11">
        <v>21.34</v>
      </c>
      <c r="S800" s="11">
        <v>29.54</v>
      </c>
      <c r="T800" s="356">
        <f t="shared" si="114"/>
        <v>0.7221775889446379</v>
      </c>
      <c r="U800" s="18">
        <f t="shared" si="115"/>
        <v>0.72241029113067035</v>
      </c>
      <c r="V800" s="19"/>
      <c r="W800" s="17">
        <f t="shared" si="106"/>
        <v>2.3270218603244075E-4</v>
      </c>
      <c r="X800" s="16"/>
      <c r="Y800" s="355">
        <f t="shared" si="107"/>
        <v>6.7961783439490446</v>
      </c>
      <c r="AB800" s="11">
        <v>164</v>
      </c>
      <c r="AC800" s="11">
        <v>13.81</v>
      </c>
      <c r="AD800" s="11">
        <v>51.81</v>
      </c>
      <c r="AE800" s="11">
        <v>15.06</v>
      </c>
      <c r="AF800" s="11">
        <v>28.86</v>
      </c>
      <c r="AG800" s="346">
        <v>0.52</v>
      </c>
      <c r="AH800" s="11">
        <v>0.52</v>
      </c>
      <c r="AJ800" s="16">
        <f t="shared" si="110"/>
        <v>0</v>
      </c>
      <c r="AK800" s="16"/>
      <c r="AL800" s="355">
        <f t="shared" si="111"/>
        <v>4.7961783439490446</v>
      </c>
      <c r="AO800" s="11">
        <v>46</v>
      </c>
      <c r="AP800" s="11">
        <v>313</v>
      </c>
      <c r="AQ800" s="11">
        <v>1102</v>
      </c>
      <c r="AR800" s="11">
        <v>66.180000000000007</v>
      </c>
      <c r="AS800" s="11">
        <v>135.05000000000001</v>
      </c>
      <c r="AT800" s="346">
        <v>0.53</v>
      </c>
      <c r="AU800" s="11">
        <v>0.49</v>
      </c>
      <c r="AW800" s="16">
        <f t="shared" si="116"/>
        <v>-4.0000000000000036E-2</v>
      </c>
      <c r="AX800" s="16"/>
      <c r="AY800" s="355">
        <f t="shared" si="117"/>
        <v>2.3184099617220641</v>
      </c>
    </row>
    <row r="801" spans="2:51" x14ac:dyDescent="0.25">
      <c r="B801" s="16">
        <v>92</v>
      </c>
      <c r="C801" s="16">
        <v>81.25</v>
      </c>
      <c r="D801" s="16">
        <v>155.38999999999999</v>
      </c>
      <c r="E801" s="16">
        <v>34.21</v>
      </c>
      <c r="F801" s="16">
        <v>47.08</v>
      </c>
      <c r="G801" s="2">
        <v>0.72</v>
      </c>
      <c r="H801" s="16">
        <v>0.73</v>
      </c>
      <c r="I801" s="16"/>
      <c r="J801" s="16">
        <f t="shared" si="112"/>
        <v>1.0000000000000009E-2</v>
      </c>
      <c r="K801" s="16"/>
      <c r="L801" s="355">
        <f t="shared" si="113"/>
        <v>10.894904458598726</v>
      </c>
      <c r="O801" s="11">
        <v>173</v>
      </c>
      <c r="P801" s="11">
        <v>31.3</v>
      </c>
      <c r="Q801" s="11">
        <v>85.57</v>
      </c>
      <c r="R801" s="11">
        <v>21.39</v>
      </c>
      <c r="S801" s="11">
        <v>38.26</v>
      </c>
      <c r="T801" s="356">
        <f t="shared" si="114"/>
        <v>0.60479947120840216</v>
      </c>
      <c r="U801" s="18">
        <f t="shared" si="115"/>
        <v>0.55906952430737067</v>
      </c>
      <c r="V801" s="19"/>
      <c r="W801" s="17">
        <f t="shared" si="106"/>
        <v>-4.5729946901031493E-2</v>
      </c>
      <c r="X801" s="16"/>
      <c r="Y801" s="355">
        <f t="shared" si="107"/>
        <v>6.8121019108280256</v>
      </c>
      <c r="AB801" s="11">
        <v>319</v>
      </c>
      <c r="AC801" s="11">
        <v>14.14</v>
      </c>
      <c r="AD801" s="11">
        <v>33.729999999999997</v>
      </c>
      <c r="AE801" s="11">
        <v>15.09</v>
      </c>
      <c r="AF801" s="11">
        <v>22.4</v>
      </c>
      <c r="AG801" s="346">
        <v>0.65</v>
      </c>
      <c r="AH801" s="11">
        <v>0.67</v>
      </c>
      <c r="AJ801" s="16">
        <f t="shared" si="110"/>
        <v>2.0000000000000018E-2</v>
      </c>
      <c r="AK801" s="16"/>
      <c r="AL801" s="355">
        <f t="shared" si="111"/>
        <v>4.8057324840764331</v>
      </c>
      <c r="AO801" s="11">
        <v>104</v>
      </c>
      <c r="AP801" s="11">
        <v>222</v>
      </c>
      <c r="AQ801" s="11">
        <v>1043</v>
      </c>
      <c r="AR801" s="11">
        <v>68.28</v>
      </c>
      <c r="AS801" s="11">
        <v>132.81</v>
      </c>
      <c r="AT801" s="346">
        <v>0.46</v>
      </c>
      <c r="AU801" s="11">
        <v>0.51</v>
      </c>
      <c r="AW801" s="16">
        <f t="shared" si="116"/>
        <v>4.9999999999999989E-2</v>
      </c>
      <c r="AX801" s="16"/>
      <c r="AY801" s="355">
        <f t="shared" si="117"/>
        <v>2.3919769142699079</v>
      </c>
    </row>
    <row r="802" spans="2:51" x14ac:dyDescent="0.25">
      <c r="B802" s="16">
        <v>140</v>
      </c>
      <c r="C802" s="16">
        <v>80.14</v>
      </c>
      <c r="D802" s="16">
        <v>145.13999999999999</v>
      </c>
      <c r="E802" s="16">
        <v>34.229999999999997</v>
      </c>
      <c r="F802" s="16">
        <v>45.68</v>
      </c>
      <c r="G802" s="2">
        <v>0.74</v>
      </c>
      <c r="H802" s="16">
        <v>0.75</v>
      </c>
      <c r="I802" s="16"/>
      <c r="J802" s="16">
        <f t="shared" si="112"/>
        <v>1.0000000000000009E-2</v>
      </c>
      <c r="K802" s="16"/>
      <c r="L802" s="355">
        <f t="shared" si="113"/>
        <v>10.901273885350317</v>
      </c>
      <c r="O802" s="11">
        <v>2</v>
      </c>
      <c r="P802" s="11">
        <v>32.43</v>
      </c>
      <c r="Q802" s="11">
        <v>58.04</v>
      </c>
      <c r="R802" s="11">
        <v>21.64</v>
      </c>
      <c r="S802" s="11">
        <v>30.58</v>
      </c>
      <c r="T802" s="356">
        <f t="shared" si="114"/>
        <v>0.74749754810603541</v>
      </c>
      <c r="U802" s="18">
        <f t="shared" si="115"/>
        <v>0.70765206017004589</v>
      </c>
      <c r="V802" s="19"/>
      <c r="W802" s="17">
        <f t="shared" si="106"/>
        <v>-3.9845487935989521E-2</v>
      </c>
      <c r="X802" s="16"/>
      <c r="Y802" s="355">
        <f t="shared" si="107"/>
        <v>6.8917197452229297</v>
      </c>
      <c r="AB802" s="11">
        <v>424</v>
      </c>
      <c r="AC802" s="11">
        <v>16.14</v>
      </c>
      <c r="AD802" s="11">
        <v>31.88</v>
      </c>
      <c r="AE802" s="11">
        <v>15.1</v>
      </c>
      <c r="AF802" s="11">
        <v>21.67</v>
      </c>
      <c r="AG802" s="346">
        <v>0.71</v>
      </c>
      <c r="AH802" s="11">
        <v>0.7</v>
      </c>
      <c r="AJ802" s="16">
        <f t="shared" si="110"/>
        <v>-1.0000000000000009E-2</v>
      </c>
      <c r="AK802" s="16"/>
      <c r="AL802" s="355">
        <f t="shared" si="111"/>
        <v>4.8089171974522289</v>
      </c>
      <c r="AO802" s="11">
        <v>37</v>
      </c>
      <c r="AP802" s="11">
        <v>358</v>
      </c>
      <c r="AQ802" s="11">
        <v>1406</v>
      </c>
      <c r="AR802" s="11">
        <v>72.77</v>
      </c>
      <c r="AS802" s="11">
        <v>142.37</v>
      </c>
      <c r="AT802" s="346">
        <v>0.5</v>
      </c>
      <c r="AU802" s="11">
        <v>0.51</v>
      </c>
      <c r="AW802" s="16">
        <f t="shared" si="116"/>
        <v>1.0000000000000009E-2</v>
      </c>
      <c r="AX802" s="16"/>
      <c r="AY802" s="355">
        <f t="shared" si="117"/>
        <v>2.5492700651936322</v>
      </c>
    </row>
    <row r="803" spans="2:51" x14ac:dyDescent="0.25">
      <c r="B803" s="16">
        <v>507</v>
      </c>
      <c r="C803" s="16">
        <v>79.05</v>
      </c>
      <c r="D803" s="16">
        <v>155.68</v>
      </c>
      <c r="E803" s="16">
        <v>34.369999999999997</v>
      </c>
      <c r="F803" s="16">
        <v>47.72</v>
      </c>
      <c r="G803" s="2">
        <v>0.71</v>
      </c>
      <c r="H803" s="16">
        <v>0.72</v>
      </c>
      <c r="I803" s="16"/>
      <c r="J803" s="16">
        <f t="shared" si="112"/>
        <v>1.0000000000000009E-2</v>
      </c>
      <c r="K803" s="16"/>
      <c r="L803" s="355">
        <f t="shared" si="113"/>
        <v>10.945859872611464</v>
      </c>
      <c r="O803" s="11">
        <v>375</v>
      </c>
      <c r="P803" s="11">
        <v>32.450000000000003</v>
      </c>
      <c r="Q803" s="11">
        <v>68.03</v>
      </c>
      <c r="R803" s="11">
        <v>21.78</v>
      </c>
      <c r="S803" s="11">
        <v>33.340000000000003</v>
      </c>
      <c r="T803" s="356">
        <f t="shared" si="114"/>
        <v>0.69064856706347355</v>
      </c>
      <c r="U803" s="18">
        <f t="shared" si="115"/>
        <v>0.65326934613077381</v>
      </c>
      <c r="V803" s="19"/>
      <c r="W803" s="17">
        <f t="shared" si="106"/>
        <v>-3.7379220932699742E-2</v>
      </c>
      <c r="X803" s="16"/>
      <c r="Y803" s="355">
        <f t="shared" si="107"/>
        <v>6.9363057324840769</v>
      </c>
      <c r="AB803" s="11">
        <v>18</v>
      </c>
      <c r="AC803" s="11">
        <v>13.61</v>
      </c>
      <c r="AD803" s="11">
        <v>43.67</v>
      </c>
      <c r="AE803" s="11">
        <v>15.14</v>
      </c>
      <c r="AF803" s="11">
        <v>25.96</v>
      </c>
      <c r="AG803" s="346">
        <v>0.56000000000000005</v>
      </c>
      <c r="AH803" s="11">
        <v>0.57999999999999996</v>
      </c>
      <c r="AJ803" s="16">
        <f t="shared" si="110"/>
        <v>1.9999999999999907E-2</v>
      </c>
      <c r="AK803" s="16"/>
      <c r="AL803" s="355">
        <f t="shared" si="111"/>
        <v>4.8216560509554141</v>
      </c>
      <c r="AO803" s="11">
        <v>85</v>
      </c>
      <c r="AP803" s="11">
        <v>371</v>
      </c>
      <c r="AQ803" s="11">
        <v>1041</v>
      </c>
      <c r="AR803" s="11">
        <v>73.599999999999994</v>
      </c>
      <c r="AS803" s="11">
        <v>125.88</v>
      </c>
      <c r="AT803" s="346">
        <v>0.6</v>
      </c>
      <c r="AU803" s="11">
        <v>0.57999999999999996</v>
      </c>
      <c r="AW803" s="16">
        <f t="shared" si="116"/>
        <v>-2.0000000000000018E-2</v>
      </c>
      <c r="AX803" s="16"/>
      <c r="AY803" s="355">
        <f t="shared" si="117"/>
        <v>2.5783465273911133</v>
      </c>
    </row>
    <row r="804" spans="2:51" x14ac:dyDescent="0.25">
      <c r="B804" s="16">
        <v>381</v>
      </c>
      <c r="C804" s="16">
        <v>76.709999999999994</v>
      </c>
      <c r="D804" s="16">
        <v>158.51</v>
      </c>
      <c r="E804" s="16">
        <v>34.380000000000003</v>
      </c>
      <c r="F804" s="16">
        <v>48.25</v>
      </c>
      <c r="G804" s="2">
        <v>0.7</v>
      </c>
      <c r="H804" s="16">
        <v>0.71</v>
      </c>
      <c r="I804" s="16"/>
      <c r="J804" s="16">
        <f t="shared" si="112"/>
        <v>1.0000000000000009E-2</v>
      </c>
      <c r="K804" s="16"/>
      <c r="L804" s="355">
        <f t="shared" si="113"/>
        <v>10.949044585987261</v>
      </c>
      <c r="O804" s="11">
        <v>97</v>
      </c>
      <c r="P804" s="11">
        <v>35.299999999999997</v>
      </c>
      <c r="Q804" s="11">
        <v>65.239999999999995</v>
      </c>
      <c r="R804" s="11">
        <v>22.76</v>
      </c>
      <c r="S804" s="11">
        <v>30.76</v>
      </c>
      <c r="T804" s="346">
        <v>0.74</v>
      </c>
      <c r="U804" s="11">
        <v>0.74</v>
      </c>
      <c r="W804" s="16">
        <f t="shared" si="106"/>
        <v>0</v>
      </c>
      <c r="X804" s="16"/>
      <c r="Y804" s="355">
        <f t="shared" si="107"/>
        <v>7.2484076433121025</v>
      </c>
      <c r="AB804" s="11">
        <v>225</v>
      </c>
      <c r="AC804" s="11">
        <v>14.23</v>
      </c>
      <c r="AD804" s="11">
        <v>31.9</v>
      </c>
      <c r="AE804" s="11">
        <v>15.14</v>
      </c>
      <c r="AF804" s="11">
        <v>22.14</v>
      </c>
      <c r="AG804" s="346">
        <v>0.67</v>
      </c>
      <c r="AH804" s="11">
        <v>0.68</v>
      </c>
      <c r="AJ804" s="16">
        <f t="shared" si="110"/>
        <v>1.0000000000000009E-2</v>
      </c>
      <c r="AK804" s="16"/>
      <c r="AL804" s="355">
        <f t="shared" si="111"/>
        <v>4.8216560509554141</v>
      </c>
      <c r="AO804" s="11">
        <v>43</v>
      </c>
      <c r="AP804" s="11">
        <v>385</v>
      </c>
      <c r="AQ804" s="11">
        <v>1170</v>
      </c>
      <c r="AR804" s="11">
        <v>74.180000000000007</v>
      </c>
      <c r="AS804" s="11">
        <v>130.12</v>
      </c>
      <c r="AT804" s="346">
        <v>0.56999999999999995</v>
      </c>
      <c r="AU804" s="11">
        <v>0.56999999999999995</v>
      </c>
      <c r="AW804" s="16">
        <f t="shared" si="116"/>
        <v>0</v>
      </c>
      <c r="AX804" s="16"/>
      <c r="AY804" s="355">
        <f t="shared" si="117"/>
        <v>2.5986650190471852</v>
      </c>
    </row>
    <row r="805" spans="2:51" x14ac:dyDescent="0.25">
      <c r="B805" s="16">
        <v>457</v>
      </c>
      <c r="C805" s="16">
        <v>72.72</v>
      </c>
      <c r="D805" s="16">
        <v>147.66999999999999</v>
      </c>
      <c r="E805" s="16">
        <v>34.479999999999997</v>
      </c>
      <c r="F805" s="16">
        <v>48</v>
      </c>
      <c r="G805" s="2">
        <v>0.7</v>
      </c>
      <c r="H805" s="16">
        <v>0.72</v>
      </c>
      <c r="I805" s="16"/>
      <c r="J805" s="16">
        <f t="shared" si="112"/>
        <v>2.0000000000000018E-2</v>
      </c>
      <c r="K805" s="16"/>
      <c r="L805" s="355">
        <f t="shared" si="113"/>
        <v>10.980891719745221</v>
      </c>
      <c r="O805" s="11">
        <v>135</v>
      </c>
      <c r="P805" s="11">
        <v>33.15</v>
      </c>
      <c r="Q805" s="11">
        <v>72.180000000000007</v>
      </c>
      <c r="R805" s="11">
        <v>23.6</v>
      </c>
      <c r="S805" s="11">
        <v>33.99</v>
      </c>
      <c r="T805" s="346">
        <v>0.68</v>
      </c>
      <c r="U805" s="11">
        <v>0.69</v>
      </c>
      <c r="W805" s="16">
        <f t="shared" ref="W805:W837" si="118">U805-T805</f>
        <v>9.9999999999998979E-3</v>
      </c>
      <c r="X805" s="16"/>
      <c r="Y805" s="355">
        <f t="shared" ref="Y805:Y837" si="119">R805/3.14</f>
        <v>7.515923566878981</v>
      </c>
      <c r="AB805" s="11">
        <v>285</v>
      </c>
      <c r="AC805" s="11">
        <v>14.44</v>
      </c>
      <c r="AD805" s="11">
        <v>42.07</v>
      </c>
      <c r="AE805" s="11">
        <v>15.14</v>
      </c>
      <c r="AF805" s="11">
        <v>25.21</v>
      </c>
      <c r="AG805" s="346">
        <v>0.59</v>
      </c>
      <c r="AH805" s="11">
        <v>0.6</v>
      </c>
      <c r="AJ805" s="16">
        <f t="shared" si="110"/>
        <v>1.0000000000000009E-2</v>
      </c>
      <c r="AK805" s="16"/>
      <c r="AL805" s="355">
        <f t="shared" si="111"/>
        <v>4.8216560509554141</v>
      </c>
      <c r="AO805" s="11">
        <v>150</v>
      </c>
      <c r="AP805" s="11">
        <v>371</v>
      </c>
      <c r="AQ805" s="11">
        <v>2460</v>
      </c>
      <c r="AR805" s="11">
        <v>74.180000000000007</v>
      </c>
      <c r="AS805" s="11">
        <v>204.99</v>
      </c>
      <c r="AT805" s="346">
        <v>0.39</v>
      </c>
      <c r="AU805" s="11">
        <v>0.36</v>
      </c>
      <c r="AW805" s="16">
        <f t="shared" si="116"/>
        <v>-3.0000000000000027E-2</v>
      </c>
      <c r="AX805" s="16"/>
      <c r="AY805" s="355">
        <f t="shared" si="117"/>
        <v>2.5986650190471852</v>
      </c>
    </row>
    <row r="806" spans="2:51" x14ac:dyDescent="0.25">
      <c r="B806" s="16">
        <v>591</v>
      </c>
      <c r="C806" s="16">
        <v>83.88</v>
      </c>
      <c r="D806" s="16">
        <v>159.51</v>
      </c>
      <c r="E806" s="16">
        <v>34.56</v>
      </c>
      <c r="F806" s="16">
        <v>47.59</v>
      </c>
      <c r="G806" s="2">
        <v>0.73</v>
      </c>
      <c r="H806" s="16">
        <v>0.73</v>
      </c>
      <c r="I806" s="16"/>
      <c r="J806" s="16">
        <f t="shared" si="112"/>
        <v>0</v>
      </c>
      <c r="K806" s="16"/>
      <c r="L806" s="355">
        <f t="shared" si="113"/>
        <v>11.006369426751593</v>
      </c>
      <c r="O806" s="11">
        <v>167</v>
      </c>
      <c r="P806" s="11">
        <v>39.25</v>
      </c>
      <c r="Q806" s="11">
        <v>102.2</v>
      </c>
      <c r="R806" s="11">
        <v>23.86</v>
      </c>
      <c r="S806" s="11">
        <v>38.9</v>
      </c>
      <c r="T806" s="346">
        <v>0.62</v>
      </c>
      <c r="U806" s="11">
        <v>0.61</v>
      </c>
      <c r="W806" s="16">
        <f t="shared" si="118"/>
        <v>-1.0000000000000009E-2</v>
      </c>
      <c r="X806" s="16"/>
      <c r="Y806" s="355">
        <f t="shared" si="119"/>
        <v>7.598726114649681</v>
      </c>
      <c r="AB806" s="11">
        <v>419</v>
      </c>
      <c r="AC806" s="11">
        <v>16.350000000000001</v>
      </c>
      <c r="AD806" s="11">
        <v>38.729999999999997</v>
      </c>
      <c r="AE806" s="11">
        <v>15.22</v>
      </c>
      <c r="AF806" s="11">
        <v>23.51</v>
      </c>
      <c r="AG806" s="346">
        <v>0.65</v>
      </c>
      <c r="AH806" s="11">
        <v>0.65</v>
      </c>
      <c r="AJ806" s="16">
        <f t="shared" si="110"/>
        <v>0</v>
      </c>
      <c r="AK806" s="16"/>
      <c r="AL806" s="355">
        <f t="shared" si="111"/>
        <v>4.8471337579617835</v>
      </c>
      <c r="AO806" s="11">
        <v>38</v>
      </c>
      <c r="AP806" s="11">
        <v>315</v>
      </c>
      <c r="AQ806" s="11">
        <v>1503</v>
      </c>
      <c r="AR806" s="11">
        <v>74.77</v>
      </c>
      <c r="AS806" s="11">
        <v>152.61000000000001</v>
      </c>
      <c r="AT806" s="346">
        <v>0.46</v>
      </c>
      <c r="AU806" s="11">
        <v>0.49</v>
      </c>
      <c r="AW806" s="16">
        <f t="shared" si="116"/>
        <v>2.9999999999999971E-2</v>
      </c>
      <c r="AX806" s="16"/>
      <c r="AY806" s="355">
        <f t="shared" si="117"/>
        <v>2.6193338295249124</v>
      </c>
    </row>
    <row r="807" spans="2:51" x14ac:dyDescent="0.25">
      <c r="B807" s="16">
        <v>588</v>
      </c>
      <c r="C807" s="16">
        <v>81.64</v>
      </c>
      <c r="D807" s="16">
        <v>163.65</v>
      </c>
      <c r="E807" s="16">
        <v>34.840000000000003</v>
      </c>
      <c r="F807" s="16">
        <v>48.61</v>
      </c>
      <c r="G807" s="2">
        <v>0.71</v>
      </c>
      <c r="H807" s="16">
        <v>0.72</v>
      </c>
      <c r="I807" s="16"/>
      <c r="J807" s="16">
        <f t="shared" si="112"/>
        <v>1.0000000000000009E-2</v>
      </c>
      <c r="K807" s="16"/>
      <c r="L807" s="355">
        <f t="shared" si="113"/>
        <v>11.095541401273886</v>
      </c>
      <c r="O807" s="11">
        <v>359</v>
      </c>
      <c r="P807" s="11">
        <v>38.65</v>
      </c>
      <c r="Q807" s="11">
        <v>90.67</v>
      </c>
      <c r="R807" s="11">
        <v>24</v>
      </c>
      <c r="S807" s="11">
        <v>36.369999999999997</v>
      </c>
      <c r="T807" s="346">
        <v>0.65</v>
      </c>
      <c r="U807" s="11">
        <v>0.66</v>
      </c>
      <c r="W807" s="16">
        <f t="shared" si="118"/>
        <v>1.0000000000000009E-2</v>
      </c>
      <c r="X807" s="16"/>
      <c r="Y807" s="355">
        <f t="shared" si="119"/>
        <v>7.6433121019108281</v>
      </c>
      <c r="AB807" s="11">
        <v>302</v>
      </c>
      <c r="AC807" s="11">
        <v>15.22</v>
      </c>
      <c r="AD807" s="11">
        <v>29.26</v>
      </c>
      <c r="AE807" s="11">
        <v>15.23</v>
      </c>
      <c r="AF807" s="11">
        <v>21.11</v>
      </c>
      <c r="AG807" s="346">
        <v>0.72</v>
      </c>
      <c r="AH807" s="11">
        <v>0.72</v>
      </c>
      <c r="AJ807" s="16">
        <f t="shared" si="110"/>
        <v>0</v>
      </c>
      <c r="AK807" s="16"/>
      <c r="AL807" s="355">
        <f t="shared" si="111"/>
        <v>4.8503184713375793</v>
      </c>
      <c r="AO807" s="11">
        <v>159</v>
      </c>
      <c r="AP807" s="11">
        <v>405</v>
      </c>
      <c r="AQ807" s="11">
        <v>1898</v>
      </c>
      <c r="AR807" s="11">
        <v>77.599999999999994</v>
      </c>
      <c r="AS807" s="11">
        <v>169.68</v>
      </c>
      <c r="AT807" s="346">
        <v>0.46</v>
      </c>
      <c r="AU807" s="11">
        <v>0.46</v>
      </c>
      <c r="AW807" s="16">
        <f t="shared" si="116"/>
        <v>0</v>
      </c>
      <c r="AX807" s="16"/>
      <c r="AY807" s="355">
        <f t="shared" si="117"/>
        <v>2.7184740560536738</v>
      </c>
    </row>
    <row r="808" spans="2:51" x14ac:dyDescent="0.25">
      <c r="B808" s="16">
        <v>586</v>
      </c>
      <c r="C808" s="16">
        <v>86.38</v>
      </c>
      <c r="D808" s="16">
        <v>165.76</v>
      </c>
      <c r="E808" s="16">
        <v>35.020000000000003</v>
      </c>
      <c r="F808" s="16">
        <v>48.25</v>
      </c>
      <c r="G808" s="2">
        <v>0.72</v>
      </c>
      <c r="H808" s="16">
        <v>0.73</v>
      </c>
      <c r="I808" s="16"/>
      <c r="J808" s="16">
        <f t="shared" si="112"/>
        <v>1.0000000000000009E-2</v>
      </c>
      <c r="K808" s="16"/>
      <c r="L808" s="355">
        <f t="shared" si="113"/>
        <v>11.152866242038217</v>
      </c>
      <c r="O808" s="11">
        <v>308</v>
      </c>
      <c r="P808" s="11">
        <v>40.78</v>
      </c>
      <c r="Q808" s="11">
        <v>103.44</v>
      </c>
      <c r="R808" s="11">
        <v>24.03</v>
      </c>
      <c r="S808" s="11">
        <v>38.57</v>
      </c>
      <c r="T808" s="346">
        <v>0.63</v>
      </c>
      <c r="U808" s="11">
        <v>0.62</v>
      </c>
      <c r="W808" s="16">
        <f t="shared" si="118"/>
        <v>-1.0000000000000009E-2</v>
      </c>
      <c r="X808" s="16"/>
      <c r="Y808" s="355">
        <f t="shared" si="119"/>
        <v>7.6528662420382165</v>
      </c>
      <c r="AB808" s="11">
        <v>2</v>
      </c>
      <c r="AC808" s="11">
        <v>16.79</v>
      </c>
      <c r="AD808" s="11">
        <v>35.909999999999997</v>
      </c>
      <c r="AE808" s="11">
        <v>15.26</v>
      </c>
      <c r="AF808" s="11">
        <v>22.58</v>
      </c>
      <c r="AG808" s="346">
        <v>0.68</v>
      </c>
      <c r="AH808" s="11">
        <v>0.68</v>
      </c>
      <c r="AJ808" s="16">
        <f t="shared" si="110"/>
        <v>0</v>
      </c>
      <c r="AK808" s="16"/>
      <c r="AL808" s="355">
        <f t="shared" si="111"/>
        <v>4.8598726114649677</v>
      </c>
      <c r="AO808" s="11">
        <v>158</v>
      </c>
      <c r="AP808" s="11">
        <v>386</v>
      </c>
      <c r="AQ808" s="11">
        <v>1506</v>
      </c>
      <c r="AR808" s="11">
        <v>80.430000000000007</v>
      </c>
      <c r="AS808" s="11">
        <v>150.94999999999999</v>
      </c>
      <c r="AT808" s="346">
        <v>0.51</v>
      </c>
      <c r="AU808" s="11">
        <v>0.53</v>
      </c>
      <c r="AW808" s="16">
        <f t="shared" si="116"/>
        <v>2.0000000000000018E-2</v>
      </c>
      <c r="AX808" s="16"/>
      <c r="AY808" s="355">
        <f t="shared" si="117"/>
        <v>2.817614282582436</v>
      </c>
    </row>
    <row r="809" spans="2:51" x14ac:dyDescent="0.25">
      <c r="B809" s="16">
        <v>393</v>
      </c>
      <c r="C809" s="16">
        <v>83.94</v>
      </c>
      <c r="D809" s="16">
        <v>156.34</v>
      </c>
      <c r="E809" s="16">
        <v>35.1</v>
      </c>
      <c r="F809" s="16">
        <v>47.58</v>
      </c>
      <c r="G809" s="2">
        <v>0.73</v>
      </c>
      <c r="H809" s="16">
        <v>0.74</v>
      </c>
      <c r="I809" s="16"/>
      <c r="J809" s="16">
        <f t="shared" si="112"/>
        <v>1.0000000000000009E-2</v>
      </c>
      <c r="K809" s="16"/>
      <c r="L809" s="355">
        <f t="shared" si="113"/>
        <v>11.178343949044587</v>
      </c>
      <c r="O809" s="11">
        <v>18</v>
      </c>
      <c r="P809" s="11">
        <v>39.479999999999997</v>
      </c>
      <c r="Q809" s="11">
        <v>79.92</v>
      </c>
      <c r="R809" s="11">
        <v>24.39</v>
      </c>
      <c r="S809" s="11">
        <v>35.1</v>
      </c>
      <c r="T809" s="346">
        <v>0.7</v>
      </c>
      <c r="U809" s="11">
        <v>0.69</v>
      </c>
      <c r="W809" s="16">
        <f t="shared" si="118"/>
        <v>-1.0000000000000009E-2</v>
      </c>
      <c r="X809" s="16"/>
      <c r="Y809" s="355">
        <f t="shared" si="119"/>
        <v>7.7675159235668785</v>
      </c>
      <c r="AB809" s="11">
        <v>368</v>
      </c>
      <c r="AC809" s="11">
        <v>16.059999999999999</v>
      </c>
      <c r="AD809" s="11">
        <v>40.98</v>
      </c>
      <c r="AE809" s="11">
        <v>15.26</v>
      </c>
      <c r="AF809" s="11">
        <v>24.08</v>
      </c>
      <c r="AG809" s="346">
        <v>0.63</v>
      </c>
      <c r="AH809" s="11">
        <v>0.63</v>
      </c>
      <c r="AJ809" s="16">
        <f t="shared" si="110"/>
        <v>0</v>
      </c>
      <c r="AK809" s="16"/>
      <c r="AL809" s="355">
        <f t="shared" si="111"/>
        <v>4.8598726114649677</v>
      </c>
      <c r="AO809" s="11">
        <v>6</v>
      </c>
      <c r="AP809" s="11">
        <v>390</v>
      </c>
      <c r="AQ809" s="11">
        <v>1494</v>
      </c>
      <c r="AR809" s="11">
        <v>81.25</v>
      </c>
      <c r="AS809" s="11">
        <v>162.37</v>
      </c>
      <c r="AT809" s="346">
        <v>0.51</v>
      </c>
      <c r="AU809" s="11">
        <v>0.5</v>
      </c>
      <c r="AW809" s="16">
        <f t="shared" si="116"/>
        <v>-1.0000000000000009E-2</v>
      </c>
      <c r="AX809" s="16"/>
      <c r="AY809" s="355">
        <f t="shared" si="117"/>
        <v>2.8463404259582603</v>
      </c>
    </row>
    <row r="810" spans="2:51" x14ac:dyDescent="0.25">
      <c r="B810" s="16">
        <v>409</v>
      </c>
      <c r="C810" s="16">
        <v>77.55</v>
      </c>
      <c r="D810" s="16">
        <v>157.16</v>
      </c>
      <c r="E810" s="16">
        <v>35.21</v>
      </c>
      <c r="F810" s="16">
        <v>48.47</v>
      </c>
      <c r="G810" s="2">
        <v>0.7</v>
      </c>
      <c r="H810" s="16">
        <v>0.73</v>
      </c>
      <c r="I810" s="16"/>
      <c r="J810" s="16">
        <f t="shared" si="112"/>
        <v>3.0000000000000027E-2</v>
      </c>
      <c r="K810" s="16"/>
      <c r="L810" s="355">
        <f t="shared" si="113"/>
        <v>11.213375796178344</v>
      </c>
      <c r="O810" s="11">
        <v>446</v>
      </c>
      <c r="P810" s="11">
        <v>30.92</v>
      </c>
      <c r="Q810" s="11">
        <v>73.88</v>
      </c>
      <c r="R810" s="11">
        <v>24.54</v>
      </c>
      <c r="S810" s="11">
        <v>37.44</v>
      </c>
      <c r="T810" s="346">
        <v>0.65</v>
      </c>
      <c r="U810" s="11">
        <v>0.66</v>
      </c>
      <c r="W810" s="16">
        <f t="shared" si="118"/>
        <v>1.0000000000000009E-2</v>
      </c>
      <c r="X810" s="16"/>
      <c r="Y810" s="355">
        <f t="shared" si="119"/>
        <v>7.8152866242038215</v>
      </c>
      <c r="AB810" s="11">
        <v>93</v>
      </c>
      <c r="AC810" s="11">
        <v>16.36</v>
      </c>
      <c r="AD810" s="11">
        <v>39.979999999999997</v>
      </c>
      <c r="AE810" s="11">
        <v>15.3</v>
      </c>
      <c r="AF810" s="11">
        <v>24.15</v>
      </c>
      <c r="AG810" s="346">
        <v>0.64</v>
      </c>
      <c r="AH810" s="11">
        <v>0.63</v>
      </c>
      <c r="AJ810" s="16">
        <f t="shared" si="110"/>
        <v>-1.0000000000000009E-2</v>
      </c>
      <c r="AK810" s="16"/>
      <c r="AL810" s="355">
        <f t="shared" si="111"/>
        <v>4.8726114649681529</v>
      </c>
      <c r="AO810" s="11">
        <v>73</v>
      </c>
      <c r="AP810" s="11">
        <v>430</v>
      </c>
      <c r="AQ810" s="11">
        <v>1430</v>
      </c>
      <c r="AR810" s="11">
        <v>83.6</v>
      </c>
      <c r="AS810" s="11">
        <v>149.19999999999999</v>
      </c>
      <c r="AT810" s="346">
        <v>0.55000000000000004</v>
      </c>
      <c r="AU810" s="11">
        <v>0.56000000000000005</v>
      </c>
      <c r="AW810" s="16">
        <f t="shared" si="116"/>
        <v>1.0000000000000009E-2</v>
      </c>
      <c r="AX810" s="16"/>
      <c r="AY810" s="355">
        <f t="shared" si="117"/>
        <v>2.9286653490475145</v>
      </c>
    </row>
    <row r="811" spans="2:51" x14ac:dyDescent="0.25">
      <c r="B811" s="16">
        <v>286</v>
      </c>
      <c r="C811" s="16">
        <v>79.900000000000006</v>
      </c>
      <c r="D811" s="16">
        <v>157.18</v>
      </c>
      <c r="E811" s="16">
        <v>35.24</v>
      </c>
      <c r="F811" s="16">
        <v>48.34</v>
      </c>
      <c r="G811" s="2">
        <v>0.71</v>
      </c>
      <c r="H811" s="16">
        <v>0.73</v>
      </c>
      <c r="I811" s="16"/>
      <c r="J811" s="16">
        <f t="shared" si="112"/>
        <v>2.0000000000000018E-2</v>
      </c>
      <c r="K811" s="16"/>
      <c r="L811" s="355">
        <f t="shared" si="113"/>
        <v>11.222929936305732</v>
      </c>
      <c r="O811" s="11">
        <v>4</v>
      </c>
      <c r="P811" s="11">
        <v>41.36</v>
      </c>
      <c r="Q811" s="11">
        <v>94.11</v>
      </c>
      <c r="R811" s="11">
        <v>24.79</v>
      </c>
      <c r="S811" s="11">
        <v>37.130000000000003</v>
      </c>
      <c r="T811" s="346">
        <v>0.66</v>
      </c>
      <c r="U811" s="11">
        <v>0.67</v>
      </c>
      <c r="W811" s="16">
        <f t="shared" si="118"/>
        <v>1.0000000000000009E-2</v>
      </c>
      <c r="X811" s="16"/>
      <c r="Y811" s="355">
        <f t="shared" si="119"/>
        <v>7.8949044585987256</v>
      </c>
      <c r="AB811" s="11">
        <v>354</v>
      </c>
      <c r="AC811" s="11">
        <v>14.08</v>
      </c>
      <c r="AD811" s="11">
        <v>33.19</v>
      </c>
      <c r="AE811" s="11">
        <v>15.35</v>
      </c>
      <c r="AF811" s="11">
        <v>23.21</v>
      </c>
      <c r="AG811" s="346">
        <v>0.65</v>
      </c>
      <c r="AH811" s="11">
        <v>0.66</v>
      </c>
      <c r="AJ811" s="16">
        <f t="shared" si="110"/>
        <v>1.0000000000000009E-2</v>
      </c>
      <c r="AK811" s="16"/>
      <c r="AL811" s="355">
        <f t="shared" si="111"/>
        <v>4.8885350318471339</v>
      </c>
      <c r="AO811" s="11">
        <v>126</v>
      </c>
      <c r="AP811" s="11">
        <v>478</v>
      </c>
      <c r="AQ811" s="11">
        <v>2349</v>
      </c>
      <c r="AR811" s="11">
        <v>84.18</v>
      </c>
      <c r="AS811" s="11">
        <v>190.37</v>
      </c>
      <c r="AT811" s="346">
        <v>0.45</v>
      </c>
      <c r="AU811" s="11">
        <v>0.44</v>
      </c>
      <c r="AW811" s="16">
        <f t="shared" si="116"/>
        <v>-1.0000000000000009E-2</v>
      </c>
      <c r="AX811" s="16"/>
      <c r="AY811" s="355">
        <f t="shared" si="117"/>
        <v>2.9489838407035864</v>
      </c>
    </row>
    <row r="812" spans="2:51" x14ac:dyDescent="0.25">
      <c r="B812" s="16">
        <v>72</v>
      </c>
      <c r="C812" s="21">
        <v>78.420256840435272</v>
      </c>
      <c r="D812" s="21">
        <v>151.80690361365544</v>
      </c>
      <c r="E812" s="21">
        <v>35.399135399135403</v>
      </c>
      <c r="F812" s="21">
        <v>46.928246928246928</v>
      </c>
      <c r="G812" s="2">
        <v>0.72</v>
      </c>
      <c r="H812" s="16">
        <v>0.75</v>
      </c>
      <c r="I812" s="16"/>
      <c r="J812" s="16">
        <f t="shared" si="112"/>
        <v>3.0000000000000027E-2</v>
      </c>
      <c r="K812" s="16"/>
      <c r="L812" s="355">
        <f t="shared" si="113"/>
        <v>11.27360999972465</v>
      </c>
      <c r="O812" s="11">
        <v>508</v>
      </c>
      <c r="P812" s="11">
        <v>44.35</v>
      </c>
      <c r="Q812" s="11">
        <v>94.04</v>
      </c>
      <c r="R812" s="11">
        <v>25.05</v>
      </c>
      <c r="S812" s="11">
        <v>36.950000000000003</v>
      </c>
      <c r="T812" s="346">
        <v>0.69</v>
      </c>
      <c r="U812" s="11">
        <v>0.68</v>
      </c>
      <c r="W812" s="16">
        <f t="shared" si="118"/>
        <v>-9.9999999999998979E-3</v>
      </c>
      <c r="X812" s="16"/>
      <c r="Y812" s="355">
        <f t="shared" si="119"/>
        <v>7.9777070063694264</v>
      </c>
      <c r="AB812" s="11">
        <v>358</v>
      </c>
      <c r="AC812" s="11">
        <v>15.2</v>
      </c>
      <c r="AD812" s="11">
        <v>35.74</v>
      </c>
      <c r="AE812" s="11">
        <v>15.4</v>
      </c>
      <c r="AF812" s="11">
        <v>22.94</v>
      </c>
      <c r="AG812" s="346">
        <v>0.65</v>
      </c>
      <c r="AH812" s="11">
        <v>0.67</v>
      </c>
      <c r="AJ812" s="16">
        <f t="shared" si="110"/>
        <v>2.0000000000000018E-2</v>
      </c>
      <c r="AK812" s="16"/>
      <c r="AL812" s="355">
        <f t="shared" si="111"/>
        <v>4.9044585987261149</v>
      </c>
      <c r="AO812" s="11">
        <v>84</v>
      </c>
      <c r="AP812" s="11">
        <v>477</v>
      </c>
      <c r="AQ812" s="11">
        <v>1091</v>
      </c>
      <c r="AR812" s="11">
        <v>84.43</v>
      </c>
      <c r="AS812" s="11">
        <v>125.88</v>
      </c>
      <c r="AT812" s="346">
        <v>0.66</v>
      </c>
      <c r="AU812" s="11">
        <v>0.67</v>
      </c>
      <c r="AW812" s="16">
        <f t="shared" si="116"/>
        <v>1.0000000000000009E-2</v>
      </c>
      <c r="AX812" s="16"/>
      <c r="AY812" s="355">
        <f t="shared" si="117"/>
        <v>2.9577418112449965</v>
      </c>
    </row>
    <row r="813" spans="2:51" x14ac:dyDescent="0.25">
      <c r="B813" s="16">
        <v>257</v>
      </c>
      <c r="C813" s="16">
        <v>82.36</v>
      </c>
      <c r="D813" s="16">
        <v>156.94999999999999</v>
      </c>
      <c r="E813" s="16">
        <v>35.4</v>
      </c>
      <c r="F813" s="16">
        <v>48.07</v>
      </c>
      <c r="G813" s="2">
        <v>0.72</v>
      </c>
      <c r="H813" s="16">
        <v>0.74</v>
      </c>
      <c r="I813" s="16"/>
      <c r="J813" s="16">
        <f t="shared" si="112"/>
        <v>2.0000000000000018E-2</v>
      </c>
      <c r="K813" s="16"/>
      <c r="L813" s="355">
        <f t="shared" si="113"/>
        <v>11.273885350318471</v>
      </c>
      <c r="O813" s="11">
        <v>145</v>
      </c>
      <c r="P813" s="11">
        <v>43</v>
      </c>
      <c r="Q813" s="11">
        <v>86.19</v>
      </c>
      <c r="R813" s="11">
        <v>25.06</v>
      </c>
      <c r="S813" s="11">
        <v>34.94</v>
      </c>
      <c r="T813" s="346">
        <v>0.71</v>
      </c>
      <c r="U813" s="11">
        <v>0.72</v>
      </c>
      <c r="W813" s="16">
        <f t="shared" si="118"/>
        <v>1.0000000000000009E-2</v>
      </c>
      <c r="X813" s="16"/>
      <c r="Y813" s="355">
        <f t="shared" si="119"/>
        <v>7.9808917197452223</v>
      </c>
      <c r="AB813" s="11">
        <v>360</v>
      </c>
      <c r="AC813" s="11">
        <v>16.079999999999998</v>
      </c>
      <c r="AD813" s="11">
        <v>44.75</v>
      </c>
      <c r="AE813" s="11">
        <v>15.52</v>
      </c>
      <c r="AF813" s="11">
        <v>25.99</v>
      </c>
      <c r="AG813" s="346">
        <v>0.6</v>
      </c>
      <c r="AH813" s="11">
        <v>0.6</v>
      </c>
      <c r="AJ813" s="16">
        <f t="shared" si="110"/>
        <v>0</v>
      </c>
      <c r="AK813" s="16"/>
      <c r="AL813" s="355">
        <f t="shared" si="111"/>
        <v>4.9426751592356686</v>
      </c>
      <c r="AO813" s="11">
        <v>69</v>
      </c>
      <c r="AP813" s="11">
        <v>488</v>
      </c>
      <c r="AQ813" s="11">
        <v>2072</v>
      </c>
      <c r="AR813" s="11">
        <v>86.67</v>
      </c>
      <c r="AS813" s="11">
        <v>178.27</v>
      </c>
      <c r="AT813" s="346">
        <v>0.49</v>
      </c>
      <c r="AU813" s="11">
        <v>0.49</v>
      </c>
      <c r="AW813" s="16">
        <f t="shared" si="116"/>
        <v>0</v>
      </c>
      <c r="AX813" s="16"/>
      <c r="AY813" s="355">
        <f t="shared" si="117"/>
        <v>3.03621322729603</v>
      </c>
    </row>
    <row r="814" spans="2:51" x14ac:dyDescent="0.25">
      <c r="B814" s="16">
        <v>372</v>
      </c>
      <c r="C814" s="16">
        <v>73.83</v>
      </c>
      <c r="D814" s="16">
        <v>153.08000000000001</v>
      </c>
      <c r="E814" s="16">
        <v>35.630000000000003</v>
      </c>
      <c r="F814" s="16">
        <v>48.29</v>
      </c>
      <c r="G814" s="2">
        <v>0.69</v>
      </c>
      <c r="H814" s="16">
        <v>0.74</v>
      </c>
      <c r="I814" s="16"/>
      <c r="J814" s="16">
        <f t="shared" si="112"/>
        <v>5.0000000000000044E-2</v>
      </c>
      <c r="K814" s="16"/>
      <c r="L814" s="355">
        <f t="shared" si="113"/>
        <v>11.347133757961783</v>
      </c>
      <c r="O814" s="11">
        <v>611</v>
      </c>
      <c r="P814" s="11">
        <v>44</v>
      </c>
      <c r="Q814" s="11">
        <v>109.38</v>
      </c>
      <c r="R814" s="11">
        <v>25.16</v>
      </c>
      <c r="S814" s="11">
        <v>40.020000000000003</v>
      </c>
      <c r="T814" s="346">
        <v>0.63</v>
      </c>
      <c r="U814" s="11">
        <v>0.63</v>
      </c>
      <c r="W814" s="16">
        <f t="shared" si="118"/>
        <v>0</v>
      </c>
      <c r="X814" s="16"/>
      <c r="Y814" s="355">
        <f t="shared" si="119"/>
        <v>8.0127388535031852</v>
      </c>
      <c r="AB814" s="11">
        <v>134</v>
      </c>
      <c r="AC814" s="11">
        <v>16.61</v>
      </c>
      <c r="AD814" s="11">
        <v>44.61</v>
      </c>
      <c r="AE814" s="11">
        <v>15.56</v>
      </c>
      <c r="AF814" s="11">
        <v>25.53</v>
      </c>
      <c r="AG814" s="346">
        <v>0.61</v>
      </c>
      <c r="AH814" s="11">
        <v>0.61</v>
      </c>
      <c r="AJ814" s="16">
        <f t="shared" ref="AJ814:AJ877" si="120">AH814-AG814</f>
        <v>0</v>
      </c>
      <c r="AK814" s="16"/>
      <c r="AL814" s="355">
        <f t="shared" ref="AL814:AL877" si="121">AE814/3.14</f>
        <v>4.9554140127388537</v>
      </c>
      <c r="AO814" s="11">
        <v>40</v>
      </c>
      <c r="AP814" s="11">
        <v>546</v>
      </c>
      <c r="AQ814" s="11">
        <v>1946</v>
      </c>
      <c r="AR814" s="11">
        <v>87.84</v>
      </c>
      <c r="AS814" s="11">
        <v>172.02</v>
      </c>
      <c r="AT814" s="346">
        <v>0.53</v>
      </c>
      <c r="AU814" s="11">
        <v>0.51</v>
      </c>
      <c r="AW814" s="16">
        <f t="shared" si="116"/>
        <v>-2.0000000000000018E-2</v>
      </c>
      <c r="AX814" s="16"/>
      <c r="AY814" s="355">
        <f t="shared" si="117"/>
        <v>3.0772005294298288</v>
      </c>
    </row>
    <row r="815" spans="2:51" x14ac:dyDescent="0.25">
      <c r="B815" s="16">
        <v>346</v>
      </c>
      <c r="C815" s="16">
        <v>67.3</v>
      </c>
      <c r="D815" s="16">
        <v>143.25</v>
      </c>
      <c r="E815" s="16">
        <v>35.64</v>
      </c>
      <c r="F815" s="16">
        <v>48.5</v>
      </c>
      <c r="G815" s="2">
        <v>0.69</v>
      </c>
      <c r="H815" s="16">
        <v>0.73</v>
      </c>
      <c r="I815" s="16"/>
      <c r="J815" s="16">
        <f t="shared" si="112"/>
        <v>4.0000000000000036E-2</v>
      </c>
      <c r="K815" s="16"/>
      <c r="L815" s="355">
        <f t="shared" si="113"/>
        <v>11.35031847133758</v>
      </c>
      <c r="O815" s="11">
        <v>319</v>
      </c>
      <c r="P815" s="11">
        <v>44.81</v>
      </c>
      <c r="Q815" s="11">
        <v>83.3</v>
      </c>
      <c r="R815" s="11">
        <v>25.27</v>
      </c>
      <c r="S815" s="11">
        <v>34.18</v>
      </c>
      <c r="T815" s="346">
        <v>0.73</v>
      </c>
      <c r="U815" s="11">
        <v>0.74</v>
      </c>
      <c r="W815" s="16">
        <f t="shared" si="118"/>
        <v>1.0000000000000009E-2</v>
      </c>
      <c r="X815" s="16"/>
      <c r="Y815" s="355">
        <f t="shared" si="119"/>
        <v>8.0477707006369421</v>
      </c>
      <c r="AB815" s="11">
        <v>96</v>
      </c>
      <c r="AC815" s="11">
        <v>17.11</v>
      </c>
      <c r="AD815" s="11">
        <v>41.6</v>
      </c>
      <c r="AE815" s="11">
        <v>15.61</v>
      </c>
      <c r="AF815" s="11">
        <v>24.22</v>
      </c>
      <c r="AG815" s="346">
        <v>0.64</v>
      </c>
      <c r="AH815" s="11">
        <v>0.64</v>
      </c>
      <c r="AJ815" s="16">
        <f t="shared" si="120"/>
        <v>0</v>
      </c>
      <c r="AK815" s="16"/>
      <c r="AL815" s="355">
        <f t="shared" si="121"/>
        <v>4.9713375796178338</v>
      </c>
      <c r="AO815" s="11">
        <v>135</v>
      </c>
      <c r="AP815" s="11">
        <v>502</v>
      </c>
      <c r="AQ815" s="11">
        <v>1930</v>
      </c>
      <c r="AR815" s="11">
        <v>88.67</v>
      </c>
      <c r="AS815" s="11">
        <v>170.85</v>
      </c>
      <c r="AT815" s="346">
        <v>0.51</v>
      </c>
      <c r="AU815" s="11">
        <v>0.52</v>
      </c>
      <c r="AW815" s="16">
        <f t="shared" si="116"/>
        <v>1.0000000000000009E-2</v>
      </c>
      <c r="AX815" s="16"/>
      <c r="AY815" s="355">
        <f t="shared" si="117"/>
        <v>3.1062769916273103</v>
      </c>
    </row>
    <row r="816" spans="2:51" x14ac:dyDescent="0.25">
      <c r="B816" s="16">
        <v>154</v>
      </c>
      <c r="C816" s="16">
        <v>86.53</v>
      </c>
      <c r="D816" s="16">
        <v>170.61</v>
      </c>
      <c r="E816" s="16">
        <v>35.76</v>
      </c>
      <c r="F816" s="16">
        <v>49.46</v>
      </c>
      <c r="G816" s="2">
        <v>0.71</v>
      </c>
      <c r="H816" s="16">
        <v>0.72</v>
      </c>
      <c r="I816" s="16"/>
      <c r="J816" s="16">
        <f t="shared" si="112"/>
        <v>1.0000000000000009E-2</v>
      </c>
      <c r="K816" s="16"/>
      <c r="L816" s="355">
        <f t="shared" si="113"/>
        <v>11.388535031847132</v>
      </c>
      <c r="O816" s="11">
        <v>71</v>
      </c>
      <c r="P816" s="11">
        <v>43.51</v>
      </c>
      <c r="Q816" s="11">
        <v>85.34</v>
      </c>
      <c r="R816" s="11">
        <v>25.5</v>
      </c>
      <c r="S816" s="11">
        <v>35</v>
      </c>
      <c r="T816" s="346">
        <v>0.71</v>
      </c>
      <c r="U816" s="11">
        <v>0.73</v>
      </c>
      <c r="W816" s="16">
        <f t="shared" si="118"/>
        <v>2.0000000000000018E-2</v>
      </c>
      <c r="X816" s="16"/>
      <c r="Y816" s="355">
        <f t="shared" si="119"/>
        <v>8.1210191082802545</v>
      </c>
      <c r="AB816" s="11">
        <v>412</v>
      </c>
      <c r="AC816" s="11">
        <v>16.760000000000002</v>
      </c>
      <c r="AD816" s="11">
        <v>36.659999999999997</v>
      </c>
      <c r="AE816" s="11">
        <v>15.63</v>
      </c>
      <c r="AF816" s="11">
        <v>23.02</v>
      </c>
      <c r="AG816" s="346">
        <v>0.68</v>
      </c>
      <c r="AH816" s="11">
        <v>0.68</v>
      </c>
      <c r="AJ816" s="16">
        <f t="shared" si="120"/>
        <v>0</v>
      </c>
      <c r="AK816" s="16"/>
      <c r="AL816" s="355">
        <f t="shared" si="121"/>
        <v>4.9777070063694264</v>
      </c>
      <c r="AO816" s="11">
        <v>110</v>
      </c>
      <c r="AP816" s="11">
        <v>545</v>
      </c>
      <c r="AQ816" s="11">
        <v>1498</v>
      </c>
      <c r="AR816" s="11">
        <v>93.25</v>
      </c>
      <c r="AS816" s="11">
        <v>152.37</v>
      </c>
      <c r="AT816" s="346">
        <v>0.6</v>
      </c>
      <c r="AU816" s="11">
        <v>0.61</v>
      </c>
      <c r="AW816" s="16">
        <f t="shared" si="116"/>
        <v>1.0000000000000009E-2</v>
      </c>
      <c r="AX816" s="16"/>
      <c r="AY816" s="355">
        <f t="shared" si="117"/>
        <v>3.2667230119459418</v>
      </c>
    </row>
    <row r="817" spans="1:51" x14ac:dyDescent="0.25">
      <c r="B817" s="16">
        <v>166</v>
      </c>
      <c r="C817" s="16">
        <v>85.78</v>
      </c>
      <c r="D817" s="16">
        <v>126.64</v>
      </c>
      <c r="E817" s="16">
        <v>35.76</v>
      </c>
      <c r="F817" s="16">
        <v>42.71</v>
      </c>
      <c r="G817" s="2">
        <v>0.82</v>
      </c>
      <c r="H817" s="16">
        <v>0.84</v>
      </c>
      <c r="I817" s="16"/>
      <c r="J817" s="16">
        <f t="shared" si="112"/>
        <v>2.0000000000000018E-2</v>
      </c>
      <c r="K817" s="16"/>
      <c r="L817" s="355">
        <f t="shared" si="113"/>
        <v>11.388535031847132</v>
      </c>
      <c r="O817" s="11">
        <v>16</v>
      </c>
      <c r="P817" s="11">
        <v>42.22</v>
      </c>
      <c r="Q817" s="11">
        <v>104.99</v>
      </c>
      <c r="R817" s="11">
        <v>25.53</v>
      </c>
      <c r="S817" s="11">
        <v>39.54</v>
      </c>
      <c r="T817" s="346">
        <v>0.63</v>
      </c>
      <c r="U817" s="11">
        <v>0.65</v>
      </c>
      <c r="W817" s="16">
        <f t="shared" si="118"/>
        <v>2.0000000000000018E-2</v>
      </c>
      <c r="X817" s="16"/>
      <c r="Y817" s="355">
        <f t="shared" si="119"/>
        <v>8.130573248407643</v>
      </c>
      <c r="AB817" s="11">
        <v>86</v>
      </c>
      <c r="AC817" s="11">
        <v>15.62</v>
      </c>
      <c r="AD817" s="11">
        <v>42.01</v>
      </c>
      <c r="AE817" s="11">
        <v>15.64</v>
      </c>
      <c r="AF817" s="11">
        <v>25.32</v>
      </c>
      <c r="AG817" s="346">
        <v>0.61</v>
      </c>
      <c r="AH817" s="11">
        <v>0.62</v>
      </c>
      <c r="AJ817" s="16">
        <f t="shared" si="120"/>
        <v>1.0000000000000009E-2</v>
      </c>
      <c r="AK817" s="16"/>
      <c r="AL817" s="355">
        <f t="shared" si="121"/>
        <v>4.9808917197452232</v>
      </c>
      <c r="AO817" s="11">
        <v>80</v>
      </c>
      <c r="AP817" s="11">
        <v>490</v>
      </c>
      <c r="AQ817" s="11">
        <v>1686</v>
      </c>
      <c r="AR817" s="11">
        <v>93.6</v>
      </c>
      <c r="AS817" s="11">
        <v>171.2</v>
      </c>
      <c r="AT817" s="346">
        <v>0.54</v>
      </c>
      <c r="AU817" s="11">
        <v>0.55000000000000004</v>
      </c>
      <c r="AW817" s="16">
        <f t="shared" si="116"/>
        <v>1.0000000000000009E-2</v>
      </c>
      <c r="AX817" s="16"/>
      <c r="AY817" s="355">
        <f t="shared" si="117"/>
        <v>3.2789841707039158</v>
      </c>
    </row>
    <row r="818" spans="1:51" x14ac:dyDescent="0.25">
      <c r="B818" s="16">
        <v>420</v>
      </c>
      <c r="C818" s="16">
        <v>92.32</v>
      </c>
      <c r="D818" s="16">
        <v>186.73</v>
      </c>
      <c r="E818" s="16">
        <v>36.35</v>
      </c>
      <c r="F818" s="16">
        <v>51.47</v>
      </c>
      <c r="G818" s="2">
        <v>0.7</v>
      </c>
      <c r="H818" s="16">
        <v>0.71</v>
      </c>
      <c r="I818" s="16"/>
      <c r="J818" s="16">
        <f t="shared" si="112"/>
        <v>1.0000000000000009E-2</v>
      </c>
      <c r="K818" s="16"/>
      <c r="L818" s="355">
        <f t="shared" si="113"/>
        <v>11.576433121019109</v>
      </c>
      <c r="O818" s="11">
        <v>14</v>
      </c>
      <c r="P818" s="11">
        <v>46.32</v>
      </c>
      <c r="Q818" s="11">
        <v>101.31</v>
      </c>
      <c r="R818" s="11">
        <v>25.79</v>
      </c>
      <c r="S818" s="11">
        <v>38.39</v>
      </c>
      <c r="T818" s="346">
        <v>0.68</v>
      </c>
      <c r="U818" s="11">
        <v>0.67</v>
      </c>
      <c r="W818" s="16">
        <f t="shared" si="118"/>
        <v>-1.0000000000000009E-2</v>
      </c>
      <c r="X818" s="16"/>
      <c r="Y818" s="355">
        <f t="shared" si="119"/>
        <v>8.2133757961783438</v>
      </c>
      <c r="AB818" s="11">
        <v>342</v>
      </c>
      <c r="AC818" s="11">
        <v>17.239999999999998</v>
      </c>
      <c r="AD818" s="11">
        <v>36.57</v>
      </c>
      <c r="AE818" s="11">
        <v>15.7</v>
      </c>
      <c r="AF818" s="11">
        <v>23.03</v>
      </c>
      <c r="AG818" s="346">
        <v>0.69</v>
      </c>
      <c r="AH818" s="11">
        <v>0.68</v>
      </c>
      <c r="AJ818" s="16">
        <f t="shared" si="120"/>
        <v>-9.9999999999998979E-3</v>
      </c>
      <c r="AK818" s="16"/>
      <c r="AL818" s="355">
        <f t="shared" si="121"/>
        <v>5</v>
      </c>
      <c r="AO818" s="11">
        <v>31</v>
      </c>
      <c r="AP818" s="11">
        <v>597</v>
      </c>
      <c r="AQ818" s="11">
        <v>1750</v>
      </c>
      <c r="AR818" s="11">
        <v>95.15</v>
      </c>
      <c r="AS818" s="11">
        <v>160.27000000000001</v>
      </c>
      <c r="AT818" s="346">
        <v>0.57999999999999996</v>
      </c>
      <c r="AU818" s="11">
        <v>0.59</v>
      </c>
      <c r="AW818" s="16">
        <f t="shared" si="116"/>
        <v>1.0000000000000009E-2</v>
      </c>
      <c r="AX818" s="16"/>
      <c r="AY818" s="355">
        <f t="shared" si="117"/>
        <v>3.3332835880606586</v>
      </c>
    </row>
    <row r="819" spans="1:51" x14ac:dyDescent="0.25">
      <c r="B819" s="16">
        <v>589</v>
      </c>
      <c r="C819" s="16">
        <v>94.5</v>
      </c>
      <c r="D819" s="16">
        <v>182.58</v>
      </c>
      <c r="E819" s="16">
        <v>36.44</v>
      </c>
      <c r="F819" s="16">
        <v>50.92</v>
      </c>
      <c r="G819" s="2">
        <v>0.72</v>
      </c>
      <c r="H819" s="16">
        <v>0.72</v>
      </c>
      <c r="I819" s="16"/>
      <c r="J819" s="16">
        <f t="shared" si="112"/>
        <v>0</v>
      </c>
      <c r="K819" s="16"/>
      <c r="L819" s="355">
        <f t="shared" si="113"/>
        <v>11.605095541401273</v>
      </c>
      <c r="O819" s="11">
        <v>117</v>
      </c>
      <c r="P819" s="11">
        <v>46.29</v>
      </c>
      <c r="Q819" s="11">
        <v>113.43</v>
      </c>
      <c r="R819" s="11">
        <v>25.79</v>
      </c>
      <c r="S819" s="11">
        <v>40.49</v>
      </c>
      <c r="T819" s="346">
        <v>0.64</v>
      </c>
      <c r="U819" s="11">
        <v>0.64</v>
      </c>
      <c r="W819" s="16">
        <f t="shared" si="118"/>
        <v>0</v>
      </c>
      <c r="X819" s="16"/>
      <c r="Y819" s="355">
        <f t="shared" si="119"/>
        <v>8.2133757961783438</v>
      </c>
      <c r="AB819" s="11">
        <v>127</v>
      </c>
      <c r="AC819" s="11">
        <v>17.21</v>
      </c>
      <c r="AD819" s="11">
        <v>54</v>
      </c>
      <c r="AE819" s="11">
        <v>15.74</v>
      </c>
      <c r="AF819" s="11">
        <v>28.86</v>
      </c>
      <c r="AG819" s="346">
        <v>0.56000000000000005</v>
      </c>
      <c r="AH819" s="11">
        <v>0.55000000000000004</v>
      </c>
      <c r="AJ819" s="16">
        <f t="shared" si="120"/>
        <v>-1.0000000000000009E-2</v>
      </c>
      <c r="AK819" s="16"/>
      <c r="AL819" s="355">
        <f t="shared" si="121"/>
        <v>5.0127388535031843</v>
      </c>
      <c r="AO819" s="11">
        <v>120</v>
      </c>
      <c r="AP819" s="11">
        <v>504</v>
      </c>
      <c r="AQ819" s="11">
        <v>2761</v>
      </c>
      <c r="AR819" s="11">
        <v>95.84</v>
      </c>
      <c r="AS819" s="11">
        <v>216.65</v>
      </c>
      <c r="AT819" s="346">
        <v>0.43</v>
      </c>
      <c r="AU819" s="11">
        <v>0.44</v>
      </c>
      <c r="AW819" s="16">
        <f t="shared" si="116"/>
        <v>1.0000000000000009E-2</v>
      </c>
      <c r="AX819" s="16"/>
      <c r="AY819" s="355">
        <f t="shared" si="117"/>
        <v>3.3574555867549503</v>
      </c>
    </row>
    <row r="820" spans="1:51" x14ac:dyDescent="0.25">
      <c r="B820" s="16">
        <v>593</v>
      </c>
      <c r="C820" s="16">
        <v>82.36</v>
      </c>
      <c r="D820" s="16">
        <v>166.24</v>
      </c>
      <c r="E820" s="16">
        <v>36.909999999999997</v>
      </c>
      <c r="F820" s="16">
        <v>50.67</v>
      </c>
      <c r="G820" s="2">
        <v>0.7</v>
      </c>
      <c r="H820" s="16">
        <v>0.73</v>
      </c>
      <c r="I820" s="16"/>
      <c r="J820" s="16">
        <f t="shared" si="112"/>
        <v>3.0000000000000027E-2</v>
      </c>
      <c r="K820" s="16"/>
      <c r="L820" s="355">
        <f t="shared" si="113"/>
        <v>11.754777070063692</v>
      </c>
      <c r="O820" s="11">
        <v>133</v>
      </c>
      <c r="P820" s="11">
        <v>41.48</v>
      </c>
      <c r="Q820" s="11">
        <v>101.48</v>
      </c>
      <c r="R820" s="11">
        <v>25.92</v>
      </c>
      <c r="S820" s="11">
        <v>38.97</v>
      </c>
      <c r="T820" s="346">
        <v>0.64</v>
      </c>
      <c r="U820" s="11">
        <v>0.67</v>
      </c>
      <c r="W820" s="16">
        <f t="shared" si="118"/>
        <v>3.0000000000000027E-2</v>
      </c>
      <c r="X820" s="16"/>
      <c r="Y820" s="355">
        <f t="shared" si="119"/>
        <v>8.2547770700636942</v>
      </c>
      <c r="AB820" s="11">
        <v>315</v>
      </c>
      <c r="AC820" s="11">
        <v>15.91</v>
      </c>
      <c r="AD820" s="11">
        <v>31.02</v>
      </c>
      <c r="AE820" s="11">
        <v>15.75</v>
      </c>
      <c r="AF820" s="11">
        <v>21.5</v>
      </c>
      <c r="AG820" s="346">
        <v>0.72</v>
      </c>
      <c r="AH820" s="11">
        <v>0.73</v>
      </c>
      <c r="AJ820" s="16">
        <f t="shared" si="120"/>
        <v>1.0000000000000009E-2</v>
      </c>
      <c r="AK820" s="16"/>
      <c r="AL820" s="355">
        <f t="shared" si="121"/>
        <v>5.015923566878981</v>
      </c>
      <c r="AO820" s="11">
        <v>124</v>
      </c>
      <c r="AP820" s="11">
        <v>591</v>
      </c>
      <c r="AQ820" s="11">
        <v>2670</v>
      </c>
      <c r="AR820" s="11">
        <v>100.08</v>
      </c>
      <c r="AS820" s="11">
        <v>204.55</v>
      </c>
      <c r="AT820" s="346">
        <v>0.47</v>
      </c>
      <c r="AU820" s="11">
        <v>0.49</v>
      </c>
      <c r="AW820" s="16">
        <f t="shared" si="116"/>
        <v>2.0000000000000018E-2</v>
      </c>
      <c r="AX820" s="16"/>
      <c r="AY820" s="355">
        <f t="shared" si="117"/>
        <v>3.5059907671372641</v>
      </c>
    </row>
    <row r="821" spans="1:51" x14ac:dyDescent="0.25">
      <c r="B821" s="16">
        <v>366</v>
      </c>
      <c r="C821" s="16">
        <v>92.72</v>
      </c>
      <c r="D821" s="16">
        <v>180.6</v>
      </c>
      <c r="E821" s="16">
        <v>38.26</v>
      </c>
      <c r="F821" s="16">
        <v>52.35</v>
      </c>
      <c r="G821" s="2">
        <v>0.72</v>
      </c>
      <c r="H821" s="16">
        <v>0.73</v>
      </c>
      <c r="I821" s="16"/>
      <c r="J821" s="16">
        <f t="shared" ref="J821:J826" si="122">H821-G821</f>
        <v>1.0000000000000009E-2</v>
      </c>
      <c r="K821" s="16"/>
      <c r="L821" s="355">
        <f t="shared" ref="L821:L826" si="123">E821/3.14</f>
        <v>12.184713375796177</v>
      </c>
      <c r="O821" s="11">
        <v>184</v>
      </c>
      <c r="P821" s="11">
        <v>44.26</v>
      </c>
      <c r="Q821" s="11">
        <v>93.1</v>
      </c>
      <c r="R821" s="11">
        <v>25.97</v>
      </c>
      <c r="S821" s="11">
        <v>37.32</v>
      </c>
      <c r="T821" s="346">
        <v>0.69</v>
      </c>
      <c r="U821" s="11">
        <v>0.7</v>
      </c>
      <c r="W821" s="16">
        <f t="shared" si="118"/>
        <v>1.0000000000000009E-2</v>
      </c>
      <c r="X821" s="16"/>
      <c r="Y821" s="355">
        <f t="shared" si="119"/>
        <v>8.2707006369426743</v>
      </c>
      <c r="AB821" s="11">
        <v>346</v>
      </c>
      <c r="AC821" s="11">
        <v>13.52</v>
      </c>
      <c r="AD821" s="11">
        <v>39.6</v>
      </c>
      <c r="AE821" s="11">
        <v>15.75</v>
      </c>
      <c r="AF821" s="11">
        <v>25.65</v>
      </c>
      <c r="AG821" s="346">
        <v>0.57999999999999996</v>
      </c>
      <c r="AH821" s="11">
        <v>0.61</v>
      </c>
      <c r="AJ821" s="16">
        <f t="shared" si="120"/>
        <v>3.0000000000000027E-2</v>
      </c>
      <c r="AK821" s="16"/>
      <c r="AL821" s="355">
        <f t="shared" si="121"/>
        <v>5.015923566878981</v>
      </c>
      <c r="AO821" s="11">
        <v>154</v>
      </c>
      <c r="AP821" s="11">
        <v>618</v>
      </c>
      <c r="AQ821" s="11">
        <v>2750</v>
      </c>
      <c r="AR821" s="11">
        <v>103.25</v>
      </c>
      <c r="AS821" s="11">
        <v>212.41</v>
      </c>
      <c r="AT821" s="346">
        <v>0.47</v>
      </c>
      <c r="AU821" s="11">
        <v>0.49</v>
      </c>
      <c r="AW821" s="16">
        <f t="shared" si="116"/>
        <v>2.0000000000000018E-2</v>
      </c>
      <c r="AX821" s="16"/>
      <c r="AY821" s="355">
        <f t="shared" si="117"/>
        <v>3.6170418336023431</v>
      </c>
    </row>
    <row r="822" spans="1:51" x14ac:dyDescent="0.25">
      <c r="B822" s="16">
        <v>378</v>
      </c>
      <c r="C822" s="16">
        <v>82.86</v>
      </c>
      <c r="D822" s="16">
        <v>193.42</v>
      </c>
      <c r="E822" s="16">
        <v>38.32</v>
      </c>
      <c r="F822" s="16">
        <v>56.19</v>
      </c>
      <c r="G822" s="2">
        <v>0.65</v>
      </c>
      <c r="H822" s="16">
        <v>0.68</v>
      </c>
      <c r="I822" s="16"/>
      <c r="J822" s="16">
        <f t="shared" si="122"/>
        <v>3.0000000000000027E-2</v>
      </c>
      <c r="K822" s="16"/>
      <c r="L822" s="355">
        <f t="shared" si="123"/>
        <v>12.203821656050955</v>
      </c>
      <c r="O822" s="11">
        <v>317</v>
      </c>
      <c r="P822" s="11">
        <v>47.69</v>
      </c>
      <c r="Q822" s="11">
        <v>101.66</v>
      </c>
      <c r="R822" s="11">
        <v>26.14</v>
      </c>
      <c r="S822" s="11">
        <v>37.950000000000003</v>
      </c>
      <c r="T822" s="346">
        <v>0.68</v>
      </c>
      <c r="U822" s="11">
        <v>0.69</v>
      </c>
      <c r="W822" s="16">
        <f t="shared" si="118"/>
        <v>9.9999999999998979E-3</v>
      </c>
      <c r="X822" s="16"/>
      <c r="Y822" s="355">
        <f t="shared" si="119"/>
        <v>8.3248407643312099</v>
      </c>
      <c r="AB822" s="11">
        <v>95</v>
      </c>
      <c r="AC822" s="11">
        <v>15.02</v>
      </c>
      <c r="AD822" s="11">
        <v>35.1</v>
      </c>
      <c r="AE822" s="11">
        <v>15.76</v>
      </c>
      <c r="AF822" s="11">
        <v>22.99</v>
      </c>
      <c r="AG822" s="346">
        <v>0.65</v>
      </c>
      <c r="AH822" s="11">
        <v>0.69</v>
      </c>
      <c r="AJ822" s="16">
        <f t="shared" si="120"/>
        <v>3.9999999999999925E-2</v>
      </c>
      <c r="AK822" s="16"/>
      <c r="AL822" s="355">
        <f t="shared" si="121"/>
        <v>5.0191082802547768</v>
      </c>
      <c r="AO822" s="11">
        <v>67</v>
      </c>
      <c r="AP822" s="11">
        <v>668</v>
      </c>
      <c r="AQ822" s="11">
        <v>2901</v>
      </c>
      <c r="AR822" s="11">
        <v>105.4</v>
      </c>
      <c r="AS822" s="11">
        <v>229.48</v>
      </c>
      <c r="AT822" s="346">
        <v>0.48</v>
      </c>
      <c r="AU822" s="11">
        <v>0.46</v>
      </c>
      <c r="AW822" s="16">
        <f t="shared" si="116"/>
        <v>-1.9999999999999962E-2</v>
      </c>
      <c r="AX822" s="16"/>
      <c r="AY822" s="355">
        <f t="shared" si="117"/>
        <v>3.6923603802584699</v>
      </c>
    </row>
    <row r="823" spans="1:51" x14ac:dyDescent="0.25">
      <c r="B823" s="16">
        <v>392</v>
      </c>
      <c r="C823" s="16">
        <v>100.56</v>
      </c>
      <c r="D823" s="16">
        <v>201.7</v>
      </c>
      <c r="E823" s="16">
        <v>38.880000000000003</v>
      </c>
      <c r="F823" s="16">
        <v>54.51</v>
      </c>
      <c r="G823" s="2">
        <v>0.71</v>
      </c>
      <c r="H823" s="16">
        <v>0.71</v>
      </c>
      <c r="I823" s="16"/>
      <c r="J823" s="16">
        <f t="shared" si="122"/>
        <v>0</v>
      </c>
      <c r="K823" s="16"/>
      <c r="L823" s="355">
        <f t="shared" si="123"/>
        <v>12.382165605095542</v>
      </c>
      <c r="O823" s="11">
        <v>72</v>
      </c>
      <c r="P823" s="11">
        <v>41.81</v>
      </c>
      <c r="Q823" s="11">
        <v>86.08</v>
      </c>
      <c r="R823" s="11">
        <v>26.34</v>
      </c>
      <c r="S823" s="11">
        <v>36.590000000000003</v>
      </c>
      <c r="T823" s="346">
        <v>0.7</v>
      </c>
      <c r="U823" s="11">
        <v>0.72</v>
      </c>
      <c r="W823" s="16">
        <f t="shared" si="118"/>
        <v>2.0000000000000018E-2</v>
      </c>
      <c r="X823" s="16"/>
      <c r="Y823" s="355">
        <f t="shared" si="119"/>
        <v>8.3885350318471339</v>
      </c>
      <c r="AB823" s="11">
        <v>361</v>
      </c>
      <c r="AC823" s="11">
        <v>12.68</v>
      </c>
      <c r="AD823" s="11">
        <v>30.7</v>
      </c>
      <c r="AE823" s="11">
        <v>15.8</v>
      </c>
      <c r="AF823" s="11">
        <v>22.86</v>
      </c>
      <c r="AG823" s="346">
        <v>0.64</v>
      </c>
      <c r="AH823" s="11">
        <v>0.69</v>
      </c>
      <c r="AJ823" s="16">
        <f t="shared" si="120"/>
        <v>4.9999999999999933E-2</v>
      </c>
      <c r="AK823" s="16"/>
      <c r="AL823" s="355">
        <f t="shared" si="121"/>
        <v>5.031847133757962</v>
      </c>
      <c r="AO823" s="11">
        <v>35</v>
      </c>
      <c r="AP823" s="11">
        <v>710</v>
      </c>
      <c r="AQ823" s="11">
        <v>2262</v>
      </c>
      <c r="AR823" s="11">
        <v>106.23</v>
      </c>
      <c r="AS823" s="11">
        <v>182.41</v>
      </c>
      <c r="AT823" s="346">
        <v>0.56000000000000005</v>
      </c>
      <c r="AU823" s="11">
        <v>0.57999999999999996</v>
      </c>
      <c r="AW823" s="16">
        <f t="shared" si="116"/>
        <v>1.9999999999999907E-2</v>
      </c>
      <c r="AX823" s="16"/>
      <c r="AY823" s="355">
        <f t="shared" si="117"/>
        <v>3.721436842455951</v>
      </c>
    </row>
    <row r="824" spans="1:51" x14ac:dyDescent="0.25">
      <c r="B824" s="16">
        <v>581</v>
      </c>
      <c r="C824" s="16">
        <v>108.13</v>
      </c>
      <c r="D824" s="16">
        <v>201.42</v>
      </c>
      <c r="E824" s="16">
        <v>39.47</v>
      </c>
      <c r="F824" s="16">
        <v>53.73</v>
      </c>
      <c r="G824" s="2">
        <v>0.73</v>
      </c>
      <c r="H824" s="16">
        <v>0.73</v>
      </c>
      <c r="I824" s="16"/>
      <c r="J824" s="16">
        <f t="shared" si="122"/>
        <v>0</v>
      </c>
      <c r="K824" s="16"/>
      <c r="L824" s="355">
        <f t="shared" si="123"/>
        <v>12.570063694267516</v>
      </c>
      <c r="O824" s="11">
        <v>364</v>
      </c>
      <c r="P824" s="11">
        <v>48.29</v>
      </c>
      <c r="Q824" s="11">
        <v>2.8</v>
      </c>
      <c r="R824" s="11">
        <v>26.37</v>
      </c>
      <c r="S824" s="11">
        <v>6.4</v>
      </c>
      <c r="T824" s="346">
        <v>4.16</v>
      </c>
      <c r="U824" s="11">
        <v>4.12</v>
      </c>
      <c r="W824" s="16">
        <f t="shared" si="118"/>
        <v>-4.0000000000000036E-2</v>
      </c>
      <c r="X824" s="16"/>
      <c r="Y824" s="355">
        <f t="shared" si="119"/>
        <v>8.3980891719745223</v>
      </c>
      <c r="AB824" s="11">
        <v>21</v>
      </c>
      <c r="AC824" s="11">
        <v>13.73</v>
      </c>
      <c r="AD824" s="11">
        <v>30.94</v>
      </c>
      <c r="AE824" s="11">
        <v>15.87</v>
      </c>
      <c r="AF824" s="11">
        <v>22.5</v>
      </c>
      <c r="AG824" s="346">
        <v>0.67</v>
      </c>
      <c r="AH824" s="11">
        <v>0.71</v>
      </c>
      <c r="AJ824" s="16">
        <f t="shared" si="120"/>
        <v>3.9999999999999925E-2</v>
      </c>
      <c r="AK824" s="16"/>
      <c r="AL824" s="355">
        <f t="shared" si="121"/>
        <v>5.0541401273885347</v>
      </c>
      <c r="AO824" s="11">
        <v>11</v>
      </c>
      <c r="AP824" s="11">
        <v>646</v>
      </c>
      <c r="AQ824" s="11">
        <v>1781</v>
      </c>
      <c r="AR824" s="11">
        <v>108.91</v>
      </c>
      <c r="AS824" s="11">
        <v>185.44</v>
      </c>
      <c r="AT824" s="346">
        <v>0.6</v>
      </c>
      <c r="AU824" s="11">
        <v>0.59</v>
      </c>
      <c r="AW824" s="16">
        <f t="shared" si="116"/>
        <v>-1.0000000000000009E-2</v>
      </c>
      <c r="AX824" s="16"/>
      <c r="AY824" s="355">
        <f t="shared" si="117"/>
        <v>3.8153222866598662</v>
      </c>
    </row>
    <row r="825" spans="1:51" x14ac:dyDescent="0.25">
      <c r="B825" s="16">
        <v>571</v>
      </c>
      <c r="C825" s="16">
        <v>107.57</v>
      </c>
      <c r="D825" s="16">
        <v>200.05</v>
      </c>
      <c r="E825" s="16">
        <v>39.630000000000003</v>
      </c>
      <c r="F825" s="16">
        <v>54.12</v>
      </c>
      <c r="G825" s="2">
        <v>0.73</v>
      </c>
      <c r="H825" s="16">
        <v>0.73</v>
      </c>
      <c r="I825" s="16"/>
      <c r="J825" s="16">
        <f t="shared" si="122"/>
        <v>0</v>
      </c>
      <c r="K825" s="16"/>
      <c r="L825" s="355">
        <f t="shared" si="123"/>
        <v>12.621019108280255</v>
      </c>
      <c r="O825" s="11">
        <v>485</v>
      </c>
      <c r="P825" s="11">
        <v>47.52</v>
      </c>
      <c r="Q825" s="11">
        <v>117.76</v>
      </c>
      <c r="R825" s="11">
        <v>26.59</v>
      </c>
      <c r="S825" s="11">
        <v>41.46</v>
      </c>
      <c r="T825" s="346">
        <v>0.64</v>
      </c>
      <c r="U825" s="11">
        <v>0.64</v>
      </c>
      <c r="W825" s="16">
        <f t="shared" si="118"/>
        <v>0</v>
      </c>
      <c r="X825" s="16"/>
      <c r="Y825" s="355">
        <f t="shared" si="119"/>
        <v>8.468152866242038</v>
      </c>
      <c r="AB825" s="11">
        <v>282</v>
      </c>
      <c r="AC825" s="11">
        <v>16.600000000000001</v>
      </c>
      <c r="AD825" s="11">
        <v>37.01</v>
      </c>
      <c r="AE825" s="11">
        <v>15.99</v>
      </c>
      <c r="AF825" s="11">
        <v>23.18</v>
      </c>
      <c r="AG825" s="346">
        <v>0.67</v>
      </c>
      <c r="AH825" s="11">
        <v>0.69</v>
      </c>
      <c r="AJ825" s="16">
        <f t="shared" si="120"/>
        <v>1.9999999999999907E-2</v>
      </c>
      <c r="AK825" s="16"/>
      <c r="AL825" s="355">
        <f t="shared" si="121"/>
        <v>5.0923566878980893</v>
      </c>
      <c r="AO825" s="11">
        <v>66</v>
      </c>
      <c r="AP825" s="11">
        <v>751</v>
      </c>
      <c r="AQ825" s="11">
        <v>3051</v>
      </c>
      <c r="AR825" s="11">
        <v>109.5</v>
      </c>
      <c r="AS825" s="11">
        <v>218.17</v>
      </c>
      <c r="AT825" s="346">
        <v>0.5</v>
      </c>
      <c r="AU825" s="11">
        <v>0.5</v>
      </c>
      <c r="AW825" s="16">
        <f t="shared" si="116"/>
        <v>0</v>
      </c>
      <c r="AX825" s="16"/>
      <c r="AY825" s="355">
        <f t="shared" si="117"/>
        <v>3.8359910971375939</v>
      </c>
    </row>
    <row r="826" spans="1:51" x14ac:dyDescent="0.25">
      <c r="B826" s="16">
        <v>483</v>
      </c>
      <c r="C826" s="16">
        <v>112.66</v>
      </c>
      <c r="D826" s="16">
        <v>192.62</v>
      </c>
      <c r="E826" s="16">
        <v>40.130000000000003</v>
      </c>
      <c r="F826" s="16">
        <v>52.65</v>
      </c>
      <c r="G826" s="2">
        <v>0.76</v>
      </c>
      <c r="H826" s="16">
        <v>0.76</v>
      </c>
      <c r="I826" s="16"/>
      <c r="J826" s="16">
        <f t="shared" si="122"/>
        <v>0</v>
      </c>
      <c r="K826" s="16"/>
      <c r="L826" s="355">
        <f t="shared" si="123"/>
        <v>12.780254777070065</v>
      </c>
      <c r="O826" s="11">
        <v>146</v>
      </c>
      <c r="P826" s="11">
        <v>48.99</v>
      </c>
      <c r="Q826" s="11">
        <v>85.72</v>
      </c>
      <c r="R826" s="11">
        <v>26.63</v>
      </c>
      <c r="S826" s="11">
        <v>35.01</v>
      </c>
      <c r="T826" s="346">
        <v>0.76</v>
      </c>
      <c r="U826" s="11">
        <v>0.76</v>
      </c>
      <c r="W826" s="16">
        <f t="shared" si="118"/>
        <v>0</v>
      </c>
      <c r="X826" s="16"/>
      <c r="Y826" s="355">
        <f t="shared" si="119"/>
        <v>8.4808917197452232</v>
      </c>
      <c r="AB826" s="11">
        <v>367</v>
      </c>
      <c r="AC826" s="11">
        <v>16.690000000000001</v>
      </c>
      <c r="AD826" s="11">
        <v>41.65</v>
      </c>
      <c r="AE826" s="11">
        <v>16.05</v>
      </c>
      <c r="AF826" s="11">
        <v>24.78</v>
      </c>
      <c r="AG826" s="346">
        <v>0.63</v>
      </c>
      <c r="AH826" s="11">
        <v>0.65</v>
      </c>
      <c r="AJ826" s="16">
        <f t="shared" si="120"/>
        <v>2.0000000000000018E-2</v>
      </c>
      <c r="AK826" s="16"/>
      <c r="AL826" s="355">
        <f t="shared" si="121"/>
        <v>5.1114649681528661</v>
      </c>
      <c r="AO826" s="11">
        <v>13</v>
      </c>
      <c r="AP826" s="11">
        <v>525</v>
      </c>
      <c r="AQ826" s="11">
        <v>2229</v>
      </c>
      <c r="AR826" s="11">
        <v>109.84</v>
      </c>
      <c r="AS826" s="11">
        <v>203.2</v>
      </c>
      <c r="AT826" s="346">
        <v>0.49</v>
      </c>
      <c r="AU826" s="11">
        <v>0.54</v>
      </c>
      <c r="AW826" s="16">
        <f t="shared" si="116"/>
        <v>5.0000000000000044E-2</v>
      </c>
      <c r="AX826" s="16"/>
      <c r="AY826" s="355">
        <f t="shared" si="117"/>
        <v>3.847901937073912</v>
      </c>
    </row>
    <row r="827" spans="1:51" x14ac:dyDescent="0.25">
      <c r="O827" s="11">
        <v>52</v>
      </c>
      <c r="P827" s="11">
        <v>46.05</v>
      </c>
      <c r="Q827" s="11">
        <v>97.54</v>
      </c>
      <c r="R827" s="11">
        <v>27.77</v>
      </c>
      <c r="S827" s="11">
        <v>38.53</v>
      </c>
      <c r="T827" s="346">
        <v>0.69</v>
      </c>
      <c r="U827" s="11">
        <v>0.72</v>
      </c>
      <c r="W827" s="16">
        <f t="shared" si="118"/>
        <v>3.0000000000000027E-2</v>
      </c>
      <c r="X827" s="16"/>
      <c r="Y827" s="355">
        <f t="shared" si="119"/>
        <v>8.8439490445859867</v>
      </c>
      <c r="AB827" s="11">
        <v>27</v>
      </c>
      <c r="AC827" s="11">
        <v>15.68</v>
      </c>
      <c r="AD827" s="11">
        <v>45.11</v>
      </c>
      <c r="AE827" s="11">
        <v>16.100000000000001</v>
      </c>
      <c r="AF827" s="11">
        <v>26.97</v>
      </c>
      <c r="AG827" s="346">
        <v>0.59</v>
      </c>
      <c r="AH827" s="11">
        <v>0.6</v>
      </c>
      <c r="AJ827" s="16">
        <f t="shared" si="120"/>
        <v>1.0000000000000009E-2</v>
      </c>
      <c r="AK827" s="16"/>
      <c r="AL827" s="355">
        <f t="shared" si="121"/>
        <v>5.1273885350318471</v>
      </c>
      <c r="AO827" s="11">
        <v>148</v>
      </c>
      <c r="AP827" s="11">
        <v>836</v>
      </c>
      <c r="AQ827" s="11">
        <v>2611</v>
      </c>
      <c r="AR827" s="11">
        <v>110.91</v>
      </c>
      <c r="AS827" s="11">
        <v>190.99</v>
      </c>
      <c r="AT827" s="346">
        <v>0.56999999999999995</v>
      </c>
      <c r="AU827" s="11">
        <v>0.57999999999999996</v>
      </c>
      <c r="AW827" s="16">
        <f t="shared" si="116"/>
        <v>1.0000000000000009E-2</v>
      </c>
      <c r="AX827" s="16"/>
      <c r="AY827" s="355">
        <f t="shared" si="117"/>
        <v>3.8853860509911464</v>
      </c>
    </row>
    <row r="828" spans="1:51" x14ac:dyDescent="0.25">
      <c r="A828" s="189" t="s">
        <v>18</v>
      </c>
      <c r="B828" s="11" t="s">
        <v>3</v>
      </c>
      <c r="C828" s="11" t="s">
        <v>4</v>
      </c>
      <c r="D828" s="11" t="s">
        <v>5</v>
      </c>
      <c r="E828" s="11" t="s">
        <v>6</v>
      </c>
      <c r="F828" s="11" t="s">
        <v>7</v>
      </c>
      <c r="G828" s="346" t="s">
        <v>8</v>
      </c>
      <c r="H828" s="11" t="s">
        <v>9</v>
      </c>
      <c r="J828" s="16" t="s">
        <v>10</v>
      </c>
      <c r="K828" s="16"/>
      <c r="L828" s="2" t="s">
        <v>167</v>
      </c>
      <c r="O828" s="11">
        <v>186</v>
      </c>
      <c r="P828" s="11">
        <v>48.1</v>
      </c>
      <c r="Q828" s="11">
        <v>98.05</v>
      </c>
      <c r="R828" s="11">
        <v>27.89</v>
      </c>
      <c r="S828" s="11">
        <v>40.01</v>
      </c>
      <c r="T828" s="346">
        <v>0.7</v>
      </c>
      <c r="U828" s="11">
        <v>0.7</v>
      </c>
      <c r="W828" s="16">
        <f t="shared" si="118"/>
        <v>0</v>
      </c>
      <c r="X828" s="16"/>
      <c r="Y828" s="355">
        <f t="shared" si="119"/>
        <v>8.8821656050955404</v>
      </c>
      <c r="AB828" s="11">
        <v>154</v>
      </c>
      <c r="AC828" s="11">
        <v>14.8</v>
      </c>
      <c r="AD828" s="11">
        <v>36.89</v>
      </c>
      <c r="AE828" s="11">
        <v>16.14</v>
      </c>
      <c r="AF828" s="11">
        <v>24.37</v>
      </c>
      <c r="AG828" s="346">
        <v>0.63</v>
      </c>
      <c r="AH828" s="11">
        <v>0.66</v>
      </c>
      <c r="AJ828" s="16">
        <f t="shared" si="120"/>
        <v>3.0000000000000027E-2</v>
      </c>
      <c r="AK828" s="16"/>
      <c r="AL828" s="355">
        <f t="shared" si="121"/>
        <v>5.1401273885350323</v>
      </c>
      <c r="AO828" s="11">
        <v>144</v>
      </c>
      <c r="AP828" s="11">
        <v>860</v>
      </c>
      <c r="AQ828" s="11">
        <v>2759</v>
      </c>
      <c r="AR828" s="11">
        <v>111.4</v>
      </c>
      <c r="AS828" s="11">
        <v>197.82</v>
      </c>
      <c r="AT828" s="346">
        <v>0.56000000000000005</v>
      </c>
      <c r="AU828" s="11">
        <v>0.56000000000000005</v>
      </c>
      <c r="AW828" s="16">
        <f t="shared" si="116"/>
        <v>0</v>
      </c>
      <c r="AX828" s="16"/>
      <c r="AY828" s="355">
        <f t="shared" si="117"/>
        <v>3.9025516732523107</v>
      </c>
    </row>
    <row r="829" spans="1:51" x14ac:dyDescent="0.25">
      <c r="A829" s="189" t="s">
        <v>225</v>
      </c>
      <c r="B829" s="11">
        <v>348</v>
      </c>
      <c r="C829" s="11">
        <v>0.96</v>
      </c>
      <c r="D829" s="11">
        <v>4.2</v>
      </c>
      <c r="E829" s="11">
        <v>4.07</v>
      </c>
      <c r="F829" s="11">
        <v>8.0399999999999991</v>
      </c>
      <c r="G829" s="346">
        <v>0.48</v>
      </c>
      <c r="H829" s="11">
        <v>0.51</v>
      </c>
      <c r="J829" s="16">
        <f t="shared" ref="J829:J892" si="124">H829-G829</f>
        <v>3.0000000000000027E-2</v>
      </c>
      <c r="K829" s="16"/>
      <c r="L829" s="355">
        <f t="shared" ref="L829:L892" si="125">E829/3.14</f>
        <v>1.2961783439490446</v>
      </c>
      <c r="O829" s="11">
        <v>267</v>
      </c>
      <c r="P829" s="11">
        <v>48.8</v>
      </c>
      <c r="Q829" s="11">
        <v>110.27</v>
      </c>
      <c r="R829" s="11">
        <v>28.02</v>
      </c>
      <c r="S829" s="11">
        <v>40.71</v>
      </c>
      <c r="T829" s="346">
        <v>0.67</v>
      </c>
      <c r="U829" s="11">
        <v>0.69</v>
      </c>
      <c r="W829" s="16">
        <f t="shared" si="118"/>
        <v>1.9999999999999907E-2</v>
      </c>
      <c r="X829" s="16"/>
      <c r="Y829" s="355">
        <f t="shared" si="119"/>
        <v>8.9235668789808908</v>
      </c>
      <c r="AB829" s="11">
        <v>305</v>
      </c>
      <c r="AC829" s="11">
        <v>18.13</v>
      </c>
      <c r="AD829" s="11">
        <v>39.340000000000003</v>
      </c>
      <c r="AE829" s="11">
        <v>16.16</v>
      </c>
      <c r="AF829" s="11">
        <v>24.61</v>
      </c>
      <c r="AG829" s="346">
        <v>0.68</v>
      </c>
      <c r="AH829" s="11">
        <v>0.66</v>
      </c>
      <c r="AJ829" s="16">
        <f t="shared" si="120"/>
        <v>-2.0000000000000018E-2</v>
      </c>
      <c r="AK829" s="16"/>
      <c r="AL829" s="355">
        <f t="shared" si="121"/>
        <v>5.1464968152866239</v>
      </c>
      <c r="AO829" s="11">
        <v>149</v>
      </c>
      <c r="AP829" s="11">
        <v>869</v>
      </c>
      <c r="AQ829" s="11">
        <v>3698</v>
      </c>
      <c r="AR829" s="11">
        <v>114.23</v>
      </c>
      <c r="AS829" s="11">
        <v>235.72</v>
      </c>
      <c r="AT829" s="346">
        <v>0.48</v>
      </c>
      <c r="AU829" s="11">
        <v>0.48</v>
      </c>
      <c r="AW829" s="16">
        <f t="shared" si="116"/>
        <v>0</v>
      </c>
      <c r="AX829" s="16"/>
      <c r="AY829" s="355">
        <f t="shared" si="117"/>
        <v>4.001691899781072</v>
      </c>
    </row>
    <row r="830" spans="1:51" x14ac:dyDescent="0.25">
      <c r="B830" s="11">
        <v>278</v>
      </c>
      <c r="C830" s="11">
        <v>1.48</v>
      </c>
      <c r="D830" s="11">
        <v>5.09</v>
      </c>
      <c r="E830" s="11">
        <v>4.62</v>
      </c>
      <c r="F830" s="11">
        <v>8.7799999999999994</v>
      </c>
      <c r="G830" s="346">
        <v>0.54</v>
      </c>
      <c r="H830" s="11">
        <v>0.53</v>
      </c>
      <c r="J830" s="16">
        <f t="shared" si="124"/>
        <v>-1.0000000000000009E-2</v>
      </c>
      <c r="K830" s="16"/>
      <c r="L830" s="355">
        <f t="shared" si="125"/>
        <v>1.4713375796178343</v>
      </c>
      <c r="O830" s="11">
        <v>362</v>
      </c>
      <c r="P830" s="11">
        <v>52.7</v>
      </c>
      <c r="Q830" s="11">
        <v>89.6</v>
      </c>
      <c r="R830" s="11">
        <v>28.24</v>
      </c>
      <c r="S830" s="11">
        <v>36.72</v>
      </c>
      <c r="T830" s="346">
        <v>0.77</v>
      </c>
      <c r="U830" s="11">
        <v>0.77</v>
      </c>
      <c r="W830" s="16">
        <f t="shared" si="118"/>
        <v>0</v>
      </c>
      <c r="X830" s="16"/>
      <c r="Y830" s="355">
        <f t="shared" si="119"/>
        <v>8.9936305732484065</v>
      </c>
      <c r="AB830" s="11">
        <v>155</v>
      </c>
      <c r="AC830" s="11">
        <v>16.88</v>
      </c>
      <c r="AD830" s="11">
        <v>66.37</v>
      </c>
      <c r="AE830" s="11">
        <v>16.2</v>
      </c>
      <c r="AF830" s="11">
        <v>34.119999999999997</v>
      </c>
      <c r="AG830" s="346">
        <v>0.5</v>
      </c>
      <c r="AH830" s="11">
        <v>0.47</v>
      </c>
      <c r="AJ830" s="16">
        <f t="shared" si="120"/>
        <v>-3.0000000000000027E-2</v>
      </c>
      <c r="AK830" s="16"/>
      <c r="AL830" s="355">
        <f t="shared" si="121"/>
        <v>5.1592356687898082</v>
      </c>
      <c r="AO830" s="11">
        <v>33</v>
      </c>
      <c r="AP830" s="11">
        <v>693</v>
      </c>
      <c r="AQ830" s="11">
        <v>2458</v>
      </c>
      <c r="AR830" s="11">
        <v>115.4</v>
      </c>
      <c r="AS830" s="11">
        <v>207.38</v>
      </c>
      <c r="AT830" s="346">
        <v>0.53</v>
      </c>
      <c r="AU830" s="11">
        <v>0.56000000000000005</v>
      </c>
      <c r="AW830" s="16">
        <f t="shared" si="116"/>
        <v>3.0000000000000027E-2</v>
      </c>
      <c r="AX830" s="16"/>
      <c r="AY830" s="355">
        <f t="shared" si="117"/>
        <v>4.0426792019148712</v>
      </c>
    </row>
    <row r="831" spans="1:51" x14ac:dyDescent="0.25">
      <c r="B831" s="11">
        <v>298</v>
      </c>
      <c r="C831" s="11">
        <v>1.92</v>
      </c>
      <c r="D831" s="11">
        <v>7.7</v>
      </c>
      <c r="E831" s="11">
        <v>5.22</v>
      </c>
      <c r="F831" s="11">
        <v>10.63</v>
      </c>
      <c r="G831" s="346">
        <v>0.5</v>
      </c>
      <c r="H831" s="11">
        <v>0.49</v>
      </c>
      <c r="J831" s="16">
        <f t="shared" si="124"/>
        <v>-1.0000000000000009E-2</v>
      </c>
      <c r="K831" s="16"/>
      <c r="L831" s="355">
        <f t="shared" si="125"/>
        <v>1.6624203821656049</v>
      </c>
      <c r="O831" s="11">
        <v>208</v>
      </c>
      <c r="P831" s="11">
        <v>50.78</v>
      </c>
      <c r="Q831" s="11">
        <v>106.95</v>
      </c>
      <c r="R831" s="11">
        <v>28.42</v>
      </c>
      <c r="S831" s="11">
        <v>40.409999999999997</v>
      </c>
      <c r="T831" s="346">
        <v>0.69</v>
      </c>
      <c r="U831" s="11">
        <v>0.7</v>
      </c>
      <c r="W831" s="16">
        <f t="shared" si="118"/>
        <v>1.0000000000000009E-2</v>
      </c>
      <c r="X831" s="16"/>
      <c r="Y831" s="355">
        <f t="shared" si="119"/>
        <v>9.0509554140127388</v>
      </c>
      <c r="AB831" s="11">
        <v>340</v>
      </c>
      <c r="AC831" s="11">
        <v>17.440000000000001</v>
      </c>
      <c r="AD831" s="11">
        <v>46.75</v>
      </c>
      <c r="AE831" s="11">
        <v>16.27</v>
      </c>
      <c r="AF831" s="11">
        <v>25.74</v>
      </c>
      <c r="AG831" s="346">
        <v>0.61</v>
      </c>
      <c r="AH831" s="11">
        <v>0.63</v>
      </c>
      <c r="AJ831" s="16">
        <f t="shared" si="120"/>
        <v>2.0000000000000018E-2</v>
      </c>
      <c r="AK831" s="16"/>
      <c r="AL831" s="355">
        <f t="shared" si="121"/>
        <v>5.1815286624203818</v>
      </c>
      <c r="AO831" s="11">
        <v>128</v>
      </c>
      <c r="AP831" s="11">
        <v>864</v>
      </c>
      <c r="AQ831" s="11">
        <v>2638</v>
      </c>
      <c r="AR831" s="11">
        <v>116.47</v>
      </c>
      <c r="AS831" s="11">
        <v>199.48</v>
      </c>
      <c r="AT831" s="346">
        <v>0.56999999999999995</v>
      </c>
      <c r="AU831" s="11">
        <v>0.57999999999999996</v>
      </c>
      <c r="AW831" s="16">
        <f t="shared" si="116"/>
        <v>1.0000000000000009E-2</v>
      </c>
      <c r="AX831" s="16"/>
      <c r="AY831" s="355">
        <f t="shared" si="117"/>
        <v>4.080163315832106</v>
      </c>
    </row>
    <row r="832" spans="1:51" x14ac:dyDescent="0.25">
      <c r="B832" s="11">
        <v>219</v>
      </c>
      <c r="C832" s="11">
        <v>1.72</v>
      </c>
      <c r="D832" s="11">
        <v>5.19</v>
      </c>
      <c r="E832" s="11">
        <v>5.25</v>
      </c>
      <c r="F832" s="11">
        <v>8.85</v>
      </c>
      <c r="G832" s="346">
        <v>0.57999999999999996</v>
      </c>
      <c r="H832" s="11">
        <v>0.59</v>
      </c>
      <c r="J832" s="16">
        <f t="shared" si="124"/>
        <v>1.0000000000000009E-2</v>
      </c>
      <c r="K832" s="16"/>
      <c r="L832" s="355">
        <f t="shared" si="125"/>
        <v>1.6719745222929936</v>
      </c>
      <c r="O832" s="11">
        <v>96</v>
      </c>
      <c r="P832" s="11">
        <v>55.5</v>
      </c>
      <c r="Q832" s="11">
        <v>111.88</v>
      </c>
      <c r="R832" s="11">
        <v>28.48</v>
      </c>
      <c r="S832" s="11">
        <v>39.93</v>
      </c>
      <c r="T832" s="346">
        <v>0.7</v>
      </c>
      <c r="U832" s="11">
        <v>0.71</v>
      </c>
      <c r="W832" s="16">
        <f t="shared" si="118"/>
        <v>1.0000000000000009E-2</v>
      </c>
      <c r="X832" s="16"/>
      <c r="Y832" s="355">
        <f t="shared" si="119"/>
        <v>9.0700636942675157</v>
      </c>
      <c r="AB832" s="11">
        <v>374</v>
      </c>
      <c r="AC832" s="11">
        <v>18.5</v>
      </c>
      <c r="AD832" s="11">
        <v>43.39</v>
      </c>
      <c r="AE832" s="11">
        <v>16.29</v>
      </c>
      <c r="AF832" s="11">
        <v>24.96</v>
      </c>
      <c r="AG832" s="346">
        <v>0.65</v>
      </c>
      <c r="AH832" s="11">
        <v>0.65</v>
      </c>
      <c r="AJ832" s="16">
        <f t="shared" si="120"/>
        <v>0</v>
      </c>
      <c r="AK832" s="16"/>
      <c r="AL832" s="355">
        <f t="shared" si="121"/>
        <v>5.1878980891719744</v>
      </c>
      <c r="AO832" s="11">
        <v>30</v>
      </c>
      <c r="AP832" s="11">
        <v>698</v>
      </c>
      <c r="AQ832" s="11">
        <v>5094</v>
      </c>
      <c r="AR832" s="11">
        <v>119.44</v>
      </c>
      <c r="AS832" s="11">
        <v>307.95</v>
      </c>
      <c r="AT832" s="346">
        <v>0.37</v>
      </c>
      <c r="AU832" s="11">
        <v>0.39</v>
      </c>
      <c r="AW832" s="16">
        <f t="shared" si="116"/>
        <v>2.0000000000000018E-2</v>
      </c>
      <c r="AX832" s="16"/>
      <c r="AY832" s="355">
        <f t="shared" si="117"/>
        <v>4.1842080058640567</v>
      </c>
    </row>
    <row r="833" spans="2:51" x14ac:dyDescent="0.25">
      <c r="B833" s="11">
        <v>105</v>
      </c>
      <c r="C833" s="11">
        <v>1.71</v>
      </c>
      <c r="D833" s="11">
        <v>12.28</v>
      </c>
      <c r="E833" s="11">
        <v>5.31</v>
      </c>
      <c r="F833" s="11">
        <v>14.94</v>
      </c>
      <c r="G833" s="346">
        <v>0.37</v>
      </c>
      <c r="H833" s="11">
        <v>0.36</v>
      </c>
      <c r="J833" s="16">
        <f t="shared" si="124"/>
        <v>-1.0000000000000009E-2</v>
      </c>
      <c r="K833" s="16"/>
      <c r="L833" s="355">
        <f t="shared" si="125"/>
        <v>1.6910828025477704</v>
      </c>
      <c r="O833" s="11">
        <v>275</v>
      </c>
      <c r="P833" s="11">
        <v>51.06</v>
      </c>
      <c r="Q833" s="11">
        <v>107.28</v>
      </c>
      <c r="R833" s="11">
        <v>28.65</v>
      </c>
      <c r="S833" s="11">
        <v>40.03</v>
      </c>
      <c r="T833" s="346">
        <v>0.69</v>
      </c>
      <c r="U833" s="11">
        <v>0.72</v>
      </c>
      <c r="W833" s="16">
        <f t="shared" si="118"/>
        <v>3.0000000000000027E-2</v>
      </c>
      <c r="X833" s="16"/>
      <c r="Y833" s="355">
        <f t="shared" si="119"/>
        <v>9.1242038216560495</v>
      </c>
      <c r="AB833" s="11">
        <v>71</v>
      </c>
      <c r="AC833" s="11">
        <v>18.77</v>
      </c>
      <c r="AD833" s="11">
        <v>48.97</v>
      </c>
      <c r="AE833" s="11">
        <v>16.489999999999998</v>
      </c>
      <c r="AF833" s="11">
        <v>26.43</v>
      </c>
      <c r="AG833" s="346">
        <v>0.62</v>
      </c>
      <c r="AH833" s="11">
        <v>0.62</v>
      </c>
      <c r="AJ833" s="16">
        <f t="shared" si="120"/>
        <v>0</v>
      </c>
      <c r="AK833" s="16"/>
      <c r="AL833" s="355">
        <f t="shared" si="121"/>
        <v>5.2515923566878975</v>
      </c>
      <c r="AO833" s="11">
        <v>18</v>
      </c>
      <c r="AP833" s="11">
        <v>562</v>
      </c>
      <c r="AQ833" s="11">
        <v>4342</v>
      </c>
      <c r="AR833" s="11">
        <v>121.36</v>
      </c>
      <c r="AS833" s="11">
        <v>327.38</v>
      </c>
      <c r="AT833" s="346">
        <v>0.36</v>
      </c>
      <c r="AU833" s="11">
        <v>0.37</v>
      </c>
      <c r="AW833" s="16">
        <f t="shared" si="116"/>
        <v>1.0000000000000009E-2</v>
      </c>
      <c r="AX833" s="16"/>
      <c r="AY833" s="355">
        <f t="shared" si="117"/>
        <v>4.251469219622086</v>
      </c>
    </row>
    <row r="834" spans="2:51" x14ac:dyDescent="0.25">
      <c r="B834" s="11">
        <v>108</v>
      </c>
      <c r="C834" s="11">
        <v>1.69</v>
      </c>
      <c r="D834" s="11">
        <v>11.63</v>
      </c>
      <c r="E834" s="11">
        <v>5.38</v>
      </c>
      <c r="F834" s="11">
        <v>13.87</v>
      </c>
      <c r="G834" s="346">
        <v>0.38</v>
      </c>
      <c r="H834" s="11">
        <v>0.39</v>
      </c>
      <c r="J834" s="16">
        <f t="shared" si="124"/>
        <v>1.0000000000000009E-2</v>
      </c>
      <c r="K834" s="16"/>
      <c r="L834" s="355">
        <f t="shared" si="125"/>
        <v>1.7133757961783438</v>
      </c>
      <c r="O834" s="11">
        <v>352</v>
      </c>
      <c r="P834" s="11">
        <v>61.35</v>
      </c>
      <c r="Q834" s="11">
        <v>130.15</v>
      </c>
      <c r="R834" s="11">
        <v>30.52</v>
      </c>
      <c r="S834" s="11">
        <v>44.13</v>
      </c>
      <c r="T834" s="346">
        <v>0.69</v>
      </c>
      <c r="U834" s="11">
        <v>0.69</v>
      </c>
      <c r="W834" s="16">
        <f t="shared" si="118"/>
        <v>0</v>
      </c>
      <c r="X834" s="16"/>
      <c r="Y834" s="355">
        <f t="shared" si="119"/>
        <v>9.7197452229299355</v>
      </c>
      <c r="AB834" s="11">
        <v>160</v>
      </c>
      <c r="AC834" s="11">
        <v>16.66</v>
      </c>
      <c r="AD834" s="11">
        <v>50.25</v>
      </c>
      <c r="AE834" s="11">
        <v>16.5</v>
      </c>
      <c r="AF834" s="11">
        <v>27.28</v>
      </c>
      <c r="AG834" s="346">
        <v>0.57999999999999996</v>
      </c>
      <c r="AH834" s="11">
        <v>0.6</v>
      </c>
      <c r="AJ834" s="16">
        <f t="shared" si="120"/>
        <v>2.0000000000000018E-2</v>
      </c>
      <c r="AK834" s="16"/>
      <c r="AL834" s="355">
        <f t="shared" si="121"/>
        <v>5.2547770700636942</v>
      </c>
      <c r="AO834" s="11">
        <v>41</v>
      </c>
      <c r="AP834" s="11">
        <v>876</v>
      </c>
      <c r="AQ834" s="11">
        <v>2577</v>
      </c>
      <c r="AR834" s="11">
        <v>122.81</v>
      </c>
      <c r="AS834" s="11">
        <v>199.48</v>
      </c>
      <c r="AT834" s="346">
        <v>0.57999999999999996</v>
      </c>
      <c r="AU834" s="11">
        <v>0.62</v>
      </c>
      <c r="AW834" s="16">
        <f t="shared" si="116"/>
        <v>4.0000000000000036E-2</v>
      </c>
      <c r="AX834" s="16"/>
      <c r="AY834" s="355">
        <f t="shared" si="117"/>
        <v>4.302265448762264</v>
      </c>
    </row>
    <row r="835" spans="2:51" x14ac:dyDescent="0.25">
      <c r="B835" s="11">
        <v>147</v>
      </c>
      <c r="C835" s="11">
        <v>1.88</v>
      </c>
      <c r="D835" s="11">
        <v>6.07</v>
      </c>
      <c r="E835" s="11">
        <v>5.53</v>
      </c>
      <c r="F835" s="11">
        <v>10.4</v>
      </c>
      <c r="G835" s="346">
        <v>0.56000000000000005</v>
      </c>
      <c r="H835" s="11">
        <v>0.53</v>
      </c>
      <c r="J835" s="16">
        <f t="shared" si="124"/>
        <v>-3.0000000000000027E-2</v>
      </c>
      <c r="K835" s="16"/>
      <c r="L835" s="355">
        <f t="shared" si="125"/>
        <v>1.7611464968152866</v>
      </c>
      <c r="O835" s="11">
        <v>140</v>
      </c>
      <c r="P835" s="11">
        <v>65.39</v>
      </c>
      <c r="Q835" s="11">
        <v>129.59</v>
      </c>
      <c r="R835" s="11">
        <v>30.67</v>
      </c>
      <c r="S835" s="11">
        <v>43.38</v>
      </c>
      <c r="T835" s="346">
        <v>0.71</v>
      </c>
      <c r="U835" s="11">
        <v>0.71</v>
      </c>
      <c r="W835" s="16">
        <f t="shared" si="118"/>
        <v>0</v>
      </c>
      <c r="X835" s="16"/>
      <c r="Y835" s="355">
        <f t="shared" si="119"/>
        <v>9.7675159235668794</v>
      </c>
      <c r="AB835" s="11">
        <v>236</v>
      </c>
      <c r="AC835" s="11">
        <v>18.38</v>
      </c>
      <c r="AD835" s="11">
        <v>42.76</v>
      </c>
      <c r="AE835" s="11">
        <v>16.52</v>
      </c>
      <c r="AF835" s="11">
        <v>24.92</v>
      </c>
      <c r="AG835" s="346">
        <v>0.66</v>
      </c>
      <c r="AH835" s="11">
        <v>0.66</v>
      </c>
      <c r="AJ835" s="16">
        <f t="shared" si="120"/>
        <v>0</v>
      </c>
      <c r="AK835" s="16"/>
      <c r="AL835" s="355">
        <f t="shared" si="121"/>
        <v>5.2611464968152859</v>
      </c>
      <c r="AO835" s="11">
        <v>76</v>
      </c>
      <c r="AP835" s="11">
        <v>1009</v>
      </c>
      <c r="AQ835" s="11">
        <v>2831</v>
      </c>
      <c r="AR835" s="11">
        <v>123.98</v>
      </c>
      <c r="AS835" s="11">
        <v>212.55</v>
      </c>
      <c r="AT835" s="346">
        <v>0.6</v>
      </c>
      <c r="AU835" s="11">
        <v>0.57999999999999996</v>
      </c>
      <c r="AW835" s="16">
        <f t="shared" si="116"/>
        <v>-2.0000000000000018E-2</v>
      </c>
      <c r="AX835" s="16"/>
      <c r="AY835" s="355">
        <f t="shared" si="117"/>
        <v>4.3432527508960632</v>
      </c>
    </row>
    <row r="836" spans="2:51" x14ac:dyDescent="0.25">
      <c r="B836" s="11">
        <v>347</v>
      </c>
      <c r="C836" s="11">
        <v>2.76</v>
      </c>
      <c r="D836" s="11">
        <v>13.04</v>
      </c>
      <c r="E836" s="11">
        <v>6.19</v>
      </c>
      <c r="F836" s="11">
        <v>14.96</v>
      </c>
      <c r="G836" s="346">
        <v>0.46</v>
      </c>
      <c r="H836" s="11">
        <v>0.41</v>
      </c>
      <c r="J836" s="16">
        <f t="shared" si="124"/>
        <v>-5.0000000000000044E-2</v>
      </c>
      <c r="K836" s="16"/>
      <c r="L836" s="355">
        <f t="shared" si="125"/>
        <v>1.9713375796178345</v>
      </c>
      <c r="O836" s="11">
        <v>355</v>
      </c>
      <c r="P836" s="11">
        <v>62.12</v>
      </c>
      <c r="Q836" s="11">
        <v>136.61000000000001</v>
      </c>
      <c r="R836" s="11">
        <v>31.19</v>
      </c>
      <c r="S836" s="11">
        <v>45.52</v>
      </c>
      <c r="T836" s="346">
        <v>0.67</v>
      </c>
      <c r="U836" s="11">
        <v>0.69</v>
      </c>
      <c r="W836" s="16">
        <f t="shared" si="118"/>
        <v>1.9999999999999907E-2</v>
      </c>
      <c r="X836" s="16"/>
      <c r="Y836" s="355">
        <f t="shared" si="119"/>
        <v>9.933121019108281</v>
      </c>
      <c r="AB836" s="11">
        <v>190</v>
      </c>
      <c r="AC836" s="11">
        <v>17.96</v>
      </c>
      <c r="AD836" s="11">
        <v>44.25</v>
      </c>
      <c r="AE836" s="11">
        <v>16.53</v>
      </c>
      <c r="AF836" s="11">
        <v>26.35</v>
      </c>
      <c r="AG836" s="346">
        <v>0.64</v>
      </c>
      <c r="AH836" s="11">
        <v>0.63</v>
      </c>
      <c r="AJ836" s="16">
        <f t="shared" si="120"/>
        <v>-1.0000000000000009E-2</v>
      </c>
      <c r="AK836" s="16"/>
      <c r="AL836" s="355">
        <f t="shared" si="121"/>
        <v>5.2643312101910826</v>
      </c>
      <c r="AO836" s="11">
        <v>47</v>
      </c>
      <c r="AP836" s="11">
        <v>899</v>
      </c>
      <c r="AQ836" s="11">
        <v>2580</v>
      </c>
      <c r="AR836" s="11">
        <v>127.88</v>
      </c>
      <c r="AS836" s="11">
        <v>231.48</v>
      </c>
      <c r="AT836" s="346">
        <v>0.59</v>
      </c>
      <c r="AU836" s="11">
        <v>0.55000000000000004</v>
      </c>
      <c r="AW836" s="16">
        <f t="shared" si="116"/>
        <v>-3.9999999999999925E-2</v>
      </c>
      <c r="AX836" s="16"/>
      <c r="AY836" s="355">
        <f t="shared" si="117"/>
        <v>4.4798770913420594</v>
      </c>
    </row>
    <row r="837" spans="2:51" x14ac:dyDescent="0.25">
      <c r="B837" s="11">
        <v>165</v>
      </c>
      <c r="C837" s="11">
        <v>3.11</v>
      </c>
      <c r="D837" s="11">
        <v>9.76</v>
      </c>
      <c r="E837" s="11">
        <v>6.54</v>
      </c>
      <c r="F837" s="11">
        <v>11.82</v>
      </c>
      <c r="G837" s="346">
        <v>0.56000000000000005</v>
      </c>
      <c r="H837" s="11">
        <v>0.55000000000000004</v>
      </c>
      <c r="J837" s="16">
        <f t="shared" si="124"/>
        <v>-1.0000000000000009E-2</v>
      </c>
      <c r="K837" s="16"/>
      <c r="L837" s="355">
        <f t="shared" si="125"/>
        <v>2.0828025477707004</v>
      </c>
      <c r="O837" s="11">
        <v>62</v>
      </c>
      <c r="P837" s="11">
        <v>58.09</v>
      </c>
      <c r="Q837" s="11">
        <v>112.52</v>
      </c>
      <c r="R837" s="11">
        <v>31.31</v>
      </c>
      <c r="S837" s="11">
        <v>41.37</v>
      </c>
      <c r="T837" s="346">
        <v>0.72</v>
      </c>
      <c r="U837" s="11">
        <v>0.76</v>
      </c>
      <c r="W837" s="16">
        <f t="shared" si="118"/>
        <v>4.0000000000000036E-2</v>
      </c>
      <c r="X837" s="16"/>
      <c r="Y837" s="355">
        <f t="shared" si="119"/>
        <v>9.971337579617833</v>
      </c>
      <c r="AB837" s="11">
        <v>214</v>
      </c>
      <c r="AC837" s="11">
        <v>18.21</v>
      </c>
      <c r="AD837" s="11">
        <v>51.5</v>
      </c>
      <c r="AE837" s="11">
        <v>16.600000000000001</v>
      </c>
      <c r="AF837" s="11">
        <v>27.74</v>
      </c>
      <c r="AG837" s="346">
        <v>0.59</v>
      </c>
      <c r="AH837" s="11">
        <v>0.6</v>
      </c>
      <c r="AJ837" s="16">
        <f t="shared" si="120"/>
        <v>1.0000000000000009E-2</v>
      </c>
      <c r="AK837" s="16"/>
      <c r="AL837" s="355">
        <f t="shared" si="121"/>
        <v>5.2866242038216562</v>
      </c>
      <c r="AO837" s="11">
        <v>89</v>
      </c>
      <c r="AP837" s="11">
        <v>931</v>
      </c>
      <c r="AQ837" s="11">
        <v>4035</v>
      </c>
      <c r="AR837" s="11">
        <v>130.12</v>
      </c>
      <c r="AS837" s="11">
        <v>257.27999999999997</v>
      </c>
      <c r="AT837" s="346">
        <v>0.48</v>
      </c>
      <c r="AU837" s="11">
        <v>0.51</v>
      </c>
      <c r="AW837" s="16">
        <f t="shared" si="116"/>
        <v>3.0000000000000027E-2</v>
      </c>
      <c r="AX837" s="16"/>
      <c r="AY837" s="355">
        <f t="shared" si="117"/>
        <v>4.5583485073930934</v>
      </c>
    </row>
    <row r="838" spans="2:51" x14ac:dyDescent="0.25">
      <c r="B838" s="11">
        <v>166</v>
      </c>
      <c r="C838" s="11">
        <v>3.12</v>
      </c>
      <c r="D838" s="11">
        <v>14.08</v>
      </c>
      <c r="E838" s="11">
        <v>6.57</v>
      </c>
      <c r="F838" s="11">
        <v>14.42</v>
      </c>
      <c r="G838" s="346">
        <v>0.47</v>
      </c>
      <c r="H838" s="11">
        <v>0.46</v>
      </c>
      <c r="J838" s="16">
        <f t="shared" si="124"/>
        <v>-9.9999999999999534E-3</v>
      </c>
      <c r="K838" s="16"/>
      <c r="L838" s="355">
        <f t="shared" si="125"/>
        <v>2.0923566878980893</v>
      </c>
      <c r="AB838" s="11">
        <v>283</v>
      </c>
      <c r="AC838" s="11">
        <v>18.329999999999998</v>
      </c>
      <c r="AD838" s="11">
        <v>37.700000000000003</v>
      </c>
      <c r="AE838" s="11">
        <v>16.670000000000002</v>
      </c>
      <c r="AF838" s="11">
        <v>23.86</v>
      </c>
      <c r="AG838" s="346">
        <v>0.7</v>
      </c>
      <c r="AH838" s="11">
        <v>0.7</v>
      </c>
      <c r="AJ838" s="16">
        <f t="shared" si="120"/>
        <v>0</v>
      </c>
      <c r="AK838" s="16"/>
      <c r="AL838" s="355">
        <f t="shared" si="121"/>
        <v>5.3089171974522298</v>
      </c>
      <c r="AO838" s="11">
        <v>136</v>
      </c>
      <c r="AP838" s="11">
        <v>1080</v>
      </c>
      <c r="AQ838" s="11">
        <v>3759</v>
      </c>
      <c r="AR838" s="11">
        <v>130.47</v>
      </c>
      <c r="AS838" s="11">
        <v>237.48</v>
      </c>
      <c r="AT838" s="346">
        <v>0.54</v>
      </c>
      <c r="AU838" s="11">
        <v>0.55000000000000004</v>
      </c>
      <c r="AW838" s="16">
        <f t="shared" si="116"/>
        <v>1.0000000000000009E-2</v>
      </c>
      <c r="AX838" s="16"/>
      <c r="AY838" s="355">
        <f t="shared" si="117"/>
        <v>4.5706096661510678</v>
      </c>
    </row>
    <row r="839" spans="2:51" x14ac:dyDescent="0.25">
      <c r="B839" s="11">
        <v>164</v>
      </c>
      <c r="C839" s="11">
        <v>2.67</v>
      </c>
      <c r="D839" s="11">
        <v>24.91</v>
      </c>
      <c r="E839" s="11">
        <v>6.68</v>
      </c>
      <c r="F839" s="11">
        <v>20.09</v>
      </c>
      <c r="G839" s="346">
        <v>0.33</v>
      </c>
      <c r="H839" s="11">
        <v>0.33</v>
      </c>
      <c r="J839" s="16">
        <f t="shared" si="124"/>
        <v>0</v>
      </c>
      <c r="K839" s="16"/>
      <c r="L839" s="355">
        <f t="shared" si="125"/>
        <v>2.1273885350318471</v>
      </c>
      <c r="N839" s="186" t="s">
        <v>19</v>
      </c>
      <c r="O839" s="11" t="s">
        <v>3</v>
      </c>
      <c r="P839" s="11" t="s">
        <v>4</v>
      </c>
      <c r="Q839" s="11" t="s">
        <v>5</v>
      </c>
      <c r="R839" s="11" t="s">
        <v>6</v>
      </c>
      <c r="S839" s="11" t="s">
        <v>7</v>
      </c>
      <c r="T839" s="346" t="s">
        <v>8</v>
      </c>
      <c r="U839" s="11" t="s">
        <v>9</v>
      </c>
      <c r="W839" s="16" t="s">
        <v>245</v>
      </c>
      <c r="X839" s="16"/>
      <c r="Y839" s="2" t="s">
        <v>167</v>
      </c>
      <c r="AB839" s="11">
        <v>7</v>
      </c>
      <c r="AC839" s="11">
        <v>18.440000000000001</v>
      </c>
      <c r="AD839" s="11">
        <v>35.15</v>
      </c>
      <c r="AE839" s="11">
        <v>16.809999999999999</v>
      </c>
      <c r="AF839" s="11">
        <v>22.41</v>
      </c>
      <c r="AG839" s="346">
        <v>0.72</v>
      </c>
      <c r="AH839" s="11">
        <v>0.75</v>
      </c>
      <c r="AJ839" s="16">
        <f t="shared" si="120"/>
        <v>3.0000000000000027E-2</v>
      </c>
      <c r="AK839" s="16"/>
      <c r="AL839" s="355">
        <f t="shared" si="121"/>
        <v>5.3535031847133752</v>
      </c>
      <c r="AO839" s="11">
        <v>112</v>
      </c>
      <c r="AP839" s="11">
        <v>1150</v>
      </c>
      <c r="AQ839" s="11">
        <v>2344</v>
      </c>
      <c r="AR839" s="11">
        <v>133.88</v>
      </c>
      <c r="AS839" s="11">
        <v>191.24</v>
      </c>
      <c r="AT839" s="346">
        <v>0.7</v>
      </c>
      <c r="AU839" s="11">
        <v>0.7</v>
      </c>
      <c r="AW839" s="16">
        <f t="shared" si="116"/>
        <v>0</v>
      </c>
      <c r="AX839" s="16"/>
      <c r="AY839" s="355">
        <f t="shared" si="117"/>
        <v>4.6900683843359001</v>
      </c>
    </row>
    <row r="840" spans="2:51" x14ac:dyDescent="0.25">
      <c r="B840" s="11">
        <v>216</v>
      </c>
      <c r="C840" s="11">
        <v>2.93</v>
      </c>
      <c r="D840" s="11">
        <v>7.61</v>
      </c>
      <c r="E840" s="11">
        <v>6.72</v>
      </c>
      <c r="F840" s="11">
        <v>11.1</v>
      </c>
      <c r="G840" s="346">
        <v>0.62</v>
      </c>
      <c r="H840" s="11">
        <v>0.61</v>
      </c>
      <c r="J840" s="16">
        <f t="shared" si="124"/>
        <v>-1.0000000000000009E-2</v>
      </c>
      <c r="K840" s="16"/>
      <c r="L840" s="355">
        <f t="shared" si="125"/>
        <v>2.1401273885350318</v>
      </c>
      <c r="N840" s="187" t="s">
        <v>222</v>
      </c>
      <c r="O840" s="11">
        <v>492</v>
      </c>
      <c r="P840" s="11">
        <v>0.73</v>
      </c>
      <c r="Q840" s="11">
        <v>4.46</v>
      </c>
      <c r="R840" s="11">
        <v>3.19</v>
      </c>
      <c r="S840" s="11">
        <v>7.88</v>
      </c>
      <c r="T840" s="346">
        <v>0.4</v>
      </c>
      <c r="U840" s="11">
        <v>0.4</v>
      </c>
      <c r="W840" s="16">
        <f t="shared" ref="W840:W903" si="126">U840-T840</f>
        <v>0</v>
      </c>
      <c r="X840" s="16"/>
      <c r="Y840" s="355">
        <f t="shared" ref="Y840:Y903" si="127">R840/3.14</f>
        <v>1.0159235668789808</v>
      </c>
      <c r="AB840" s="11">
        <v>153</v>
      </c>
      <c r="AC840" s="11">
        <v>19.010000000000002</v>
      </c>
      <c r="AD840" s="11">
        <v>47.84</v>
      </c>
      <c r="AE840" s="11">
        <v>16.88</v>
      </c>
      <c r="AF840" s="11">
        <v>26.51</v>
      </c>
      <c r="AG840" s="346">
        <v>0.63</v>
      </c>
      <c r="AH840" s="11">
        <v>0.64</v>
      </c>
      <c r="AJ840" s="16">
        <f t="shared" si="120"/>
        <v>1.0000000000000009E-2</v>
      </c>
      <c r="AK840" s="16"/>
      <c r="AL840" s="355">
        <f t="shared" si="121"/>
        <v>5.3757961783439487</v>
      </c>
      <c r="AO840" s="11">
        <v>63</v>
      </c>
      <c r="AP840" s="11">
        <v>1120</v>
      </c>
      <c r="AQ840" s="11">
        <v>3126</v>
      </c>
      <c r="AR840" s="11">
        <v>134.37</v>
      </c>
      <c r="AS840" s="11">
        <v>234.79</v>
      </c>
      <c r="AT840" s="346">
        <v>0.6</v>
      </c>
      <c r="AU840" s="11">
        <v>0.56999999999999995</v>
      </c>
      <c r="AW840" s="16">
        <f t="shared" si="116"/>
        <v>-3.0000000000000027E-2</v>
      </c>
      <c r="AX840" s="16"/>
      <c r="AY840" s="355">
        <f t="shared" si="117"/>
        <v>4.7072340065970639</v>
      </c>
    </row>
    <row r="841" spans="2:51" x14ac:dyDescent="0.25">
      <c r="B841" s="11">
        <v>356</v>
      </c>
      <c r="C841" s="11">
        <v>2.83</v>
      </c>
      <c r="D841" s="11">
        <v>8.41</v>
      </c>
      <c r="E841" s="11">
        <v>6.98</v>
      </c>
      <c r="F841" s="11">
        <v>11.55</v>
      </c>
      <c r="G841" s="346">
        <v>0.57999999999999996</v>
      </c>
      <c r="H841" s="11">
        <v>0.6</v>
      </c>
      <c r="J841" s="16">
        <f t="shared" si="124"/>
        <v>2.0000000000000018E-2</v>
      </c>
      <c r="K841" s="16"/>
      <c r="L841" s="355">
        <f t="shared" si="125"/>
        <v>2.2229299363057327</v>
      </c>
      <c r="O841" s="11">
        <v>35</v>
      </c>
      <c r="P841" s="11">
        <v>0.76</v>
      </c>
      <c r="Q841" s="11">
        <v>8.7799999999999994</v>
      </c>
      <c r="R841" s="11">
        <v>3.24</v>
      </c>
      <c r="S841" s="11">
        <v>11.19</v>
      </c>
      <c r="T841" s="346">
        <v>0.28999999999999998</v>
      </c>
      <c r="U841" s="11">
        <v>0.28999999999999998</v>
      </c>
      <c r="W841" s="16">
        <f t="shared" si="126"/>
        <v>0</v>
      </c>
      <c r="X841" s="16"/>
      <c r="Y841" s="355">
        <f t="shared" si="127"/>
        <v>1.0318471337579618</v>
      </c>
      <c r="AB841" s="11">
        <v>375</v>
      </c>
      <c r="AC841" s="11">
        <v>18.36</v>
      </c>
      <c r="AD841" s="11">
        <v>45.13</v>
      </c>
      <c r="AE841" s="11">
        <v>16.899999999999999</v>
      </c>
      <c r="AF841" s="11">
        <v>25.67</v>
      </c>
      <c r="AG841" s="346">
        <v>0.64</v>
      </c>
      <c r="AH841" s="11">
        <v>0.66</v>
      </c>
      <c r="AJ841" s="16">
        <f t="shared" si="120"/>
        <v>2.0000000000000018E-2</v>
      </c>
      <c r="AK841" s="16"/>
      <c r="AL841" s="355">
        <f t="shared" si="121"/>
        <v>5.3821656050955404</v>
      </c>
      <c r="AO841" s="11">
        <v>54</v>
      </c>
      <c r="AP841" s="11">
        <v>1005</v>
      </c>
      <c r="AQ841" s="11">
        <v>3145</v>
      </c>
      <c r="AR841" s="11">
        <v>137.15</v>
      </c>
      <c r="AS841" s="11">
        <v>231.24</v>
      </c>
      <c r="AT841" s="346">
        <v>0.56999999999999995</v>
      </c>
      <c r="AU841" s="11">
        <v>0.59</v>
      </c>
      <c r="AW841" s="16">
        <f t="shared" si="116"/>
        <v>2.0000000000000018E-2</v>
      </c>
      <c r="AX841" s="16"/>
      <c r="AY841" s="355">
        <f t="shared" si="117"/>
        <v>4.8046226390175439</v>
      </c>
    </row>
    <row r="842" spans="2:51" x14ac:dyDescent="0.25">
      <c r="B842" s="11">
        <v>152</v>
      </c>
      <c r="C842" s="11">
        <v>3.01</v>
      </c>
      <c r="D842" s="11">
        <v>15.34</v>
      </c>
      <c r="E842" s="11">
        <v>7.29</v>
      </c>
      <c r="F842" s="11">
        <v>16.32</v>
      </c>
      <c r="G842" s="346">
        <v>0.44</v>
      </c>
      <c r="H842" s="11">
        <v>0.45</v>
      </c>
      <c r="J842" s="16">
        <f t="shared" si="124"/>
        <v>1.0000000000000009E-2</v>
      </c>
      <c r="K842" s="16"/>
      <c r="L842" s="355">
        <f t="shared" si="125"/>
        <v>2.3216560509554141</v>
      </c>
      <c r="O842" s="11">
        <v>205</v>
      </c>
      <c r="P842" s="11">
        <v>0.74</v>
      </c>
      <c r="Q842" s="11">
        <v>9.98</v>
      </c>
      <c r="R842" s="11">
        <v>3.25</v>
      </c>
      <c r="S842" s="11">
        <v>12.49</v>
      </c>
      <c r="T842" s="346">
        <v>0.27</v>
      </c>
      <c r="U842" s="11">
        <v>0.26</v>
      </c>
      <c r="W842" s="16">
        <f t="shared" si="126"/>
        <v>-1.0000000000000009E-2</v>
      </c>
      <c r="X842" s="16"/>
      <c r="Y842" s="355">
        <f t="shared" si="127"/>
        <v>1.0350318471337578</v>
      </c>
      <c r="AB842" s="11">
        <v>99</v>
      </c>
      <c r="AC842" s="11">
        <v>17.63</v>
      </c>
      <c r="AD842" s="11">
        <v>42.94</v>
      </c>
      <c r="AE842" s="11">
        <v>17.02</v>
      </c>
      <c r="AF842" s="11">
        <v>25.87</v>
      </c>
      <c r="AG842" s="346">
        <v>0.64</v>
      </c>
      <c r="AH842" s="11">
        <v>0.66</v>
      </c>
      <c r="AJ842" s="16">
        <f t="shared" si="120"/>
        <v>2.0000000000000018E-2</v>
      </c>
      <c r="AK842" s="16"/>
      <c r="AL842" s="355">
        <f t="shared" si="121"/>
        <v>5.420382165605095</v>
      </c>
      <c r="AO842" s="11">
        <v>140</v>
      </c>
      <c r="AP842" s="11">
        <v>1111</v>
      </c>
      <c r="AQ842" s="11">
        <v>2308</v>
      </c>
      <c r="AR842" s="11">
        <v>138.33000000000001</v>
      </c>
      <c r="AS842" s="11">
        <v>192.85</v>
      </c>
      <c r="AT842" s="346">
        <v>0.69</v>
      </c>
      <c r="AU842" s="11">
        <v>0.72</v>
      </c>
      <c r="AW842" s="16">
        <f t="shared" si="116"/>
        <v>3.0000000000000027E-2</v>
      </c>
      <c r="AX842" s="16"/>
      <c r="AY842" s="355">
        <f t="shared" si="117"/>
        <v>4.8459602599729994</v>
      </c>
    </row>
    <row r="843" spans="2:51" x14ac:dyDescent="0.25">
      <c r="B843" s="11">
        <v>93</v>
      </c>
      <c r="C843" s="11">
        <v>3.55</v>
      </c>
      <c r="D843" s="11">
        <v>11.64</v>
      </c>
      <c r="E843" s="11">
        <v>7.34</v>
      </c>
      <c r="F843" s="11">
        <v>13.5</v>
      </c>
      <c r="G843" s="346">
        <v>0.55000000000000004</v>
      </c>
      <c r="H843" s="11">
        <v>0.54</v>
      </c>
      <c r="J843" s="16">
        <f t="shared" si="124"/>
        <v>-1.0000000000000009E-2</v>
      </c>
      <c r="K843" s="16"/>
      <c r="L843" s="355">
        <f t="shared" si="125"/>
        <v>2.3375796178343946</v>
      </c>
      <c r="O843" s="11">
        <v>19</v>
      </c>
      <c r="P843" s="11">
        <v>0.83</v>
      </c>
      <c r="Q843" s="11">
        <v>14.29</v>
      </c>
      <c r="R843" s="11">
        <v>3.34</v>
      </c>
      <c r="S843" s="11">
        <v>16.22</v>
      </c>
      <c r="T843" s="346">
        <v>0.24</v>
      </c>
      <c r="U843" s="11">
        <v>0.21</v>
      </c>
      <c r="W843" s="16">
        <f t="shared" si="126"/>
        <v>-0.03</v>
      </c>
      <c r="X843" s="16"/>
      <c r="Y843" s="355">
        <f t="shared" si="127"/>
        <v>1.0636942675159236</v>
      </c>
      <c r="AB843" s="11">
        <v>45</v>
      </c>
      <c r="AC843" s="11">
        <v>18.91</v>
      </c>
      <c r="AD843" s="11">
        <v>51.9</v>
      </c>
      <c r="AE843" s="11">
        <v>17.07</v>
      </c>
      <c r="AF843" s="11">
        <v>28.04</v>
      </c>
      <c r="AG843" s="346">
        <v>0.6</v>
      </c>
      <c r="AH843" s="11">
        <v>0.61</v>
      </c>
      <c r="AJ843" s="16">
        <f t="shared" si="120"/>
        <v>1.0000000000000009E-2</v>
      </c>
      <c r="AK843" s="16"/>
      <c r="AL843" s="355">
        <f t="shared" si="121"/>
        <v>5.436305732484076</v>
      </c>
      <c r="AO843" s="11">
        <v>119</v>
      </c>
      <c r="AP843" s="11">
        <v>1055</v>
      </c>
      <c r="AQ843" s="11">
        <v>3058</v>
      </c>
      <c r="AR843" s="11">
        <v>141.30000000000001</v>
      </c>
      <c r="AS843" s="11">
        <v>242.45</v>
      </c>
      <c r="AT843" s="346">
        <v>0.59</v>
      </c>
      <c r="AU843" s="11">
        <v>0.57999999999999996</v>
      </c>
      <c r="AW843" s="16">
        <f t="shared" si="116"/>
        <v>-1.0000000000000009E-2</v>
      </c>
      <c r="AX843" s="16"/>
      <c r="AY843" s="355">
        <f t="shared" si="117"/>
        <v>4.950004950004951</v>
      </c>
    </row>
    <row r="844" spans="2:51" x14ac:dyDescent="0.25">
      <c r="B844" s="11">
        <v>125</v>
      </c>
      <c r="C844" s="11">
        <v>3.71</v>
      </c>
      <c r="D844" s="11">
        <v>9.85</v>
      </c>
      <c r="E844" s="11">
        <v>7.54</v>
      </c>
      <c r="F844" s="11">
        <v>12.46</v>
      </c>
      <c r="G844" s="346">
        <v>0.61</v>
      </c>
      <c r="H844" s="11">
        <v>0.61</v>
      </c>
      <c r="J844" s="16">
        <f t="shared" si="124"/>
        <v>0</v>
      </c>
      <c r="K844" s="16"/>
      <c r="L844" s="355">
        <f t="shared" si="125"/>
        <v>2.4012738853503186</v>
      </c>
      <c r="O844" s="11">
        <v>111</v>
      </c>
      <c r="P844" s="11">
        <v>0.86</v>
      </c>
      <c r="Q844" s="11">
        <v>7.73</v>
      </c>
      <c r="R844" s="11">
        <v>3.41</v>
      </c>
      <c r="S844" s="11">
        <v>11.04</v>
      </c>
      <c r="T844" s="346">
        <v>0.33</v>
      </c>
      <c r="U844" s="11">
        <v>0.31</v>
      </c>
      <c r="W844" s="16">
        <f t="shared" si="126"/>
        <v>-2.0000000000000018E-2</v>
      </c>
      <c r="X844" s="16"/>
      <c r="Y844" s="355">
        <f t="shared" si="127"/>
        <v>1.0859872611464969</v>
      </c>
      <c r="AB844" s="11">
        <v>156</v>
      </c>
      <c r="AC844" s="11">
        <v>17.149999999999999</v>
      </c>
      <c r="AD844" s="11">
        <v>32.950000000000003</v>
      </c>
      <c r="AE844" s="11">
        <v>17.07</v>
      </c>
      <c r="AF844" s="11">
        <v>23.94</v>
      </c>
      <c r="AG844" s="346">
        <v>0.72</v>
      </c>
      <c r="AH844" s="11">
        <v>0.71</v>
      </c>
      <c r="AJ844" s="16">
        <f t="shared" si="120"/>
        <v>-1.0000000000000009E-2</v>
      </c>
      <c r="AK844" s="16"/>
      <c r="AL844" s="355">
        <f t="shared" si="121"/>
        <v>5.436305732484076</v>
      </c>
      <c r="AO844" s="11">
        <v>64</v>
      </c>
      <c r="AP844" s="11">
        <v>1033</v>
      </c>
      <c r="AQ844" s="11">
        <v>3705</v>
      </c>
      <c r="AR844" s="11">
        <v>141.74</v>
      </c>
      <c r="AS844" s="11">
        <v>255.24</v>
      </c>
      <c r="AT844" s="346">
        <v>0.53</v>
      </c>
      <c r="AU844" s="11">
        <v>0.56000000000000005</v>
      </c>
      <c r="AW844" s="16">
        <f t="shared" si="116"/>
        <v>3.0000000000000027E-2</v>
      </c>
      <c r="AX844" s="16"/>
      <c r="AY844" s="355">
        <f t="shared" si="117"/>
        <v>4.9654189781578317</v>
      </c>
    </row>
    <row r="845" spans="2:51" x14ac:dyDescent="0.25">
      <c r="B845" s="11">
        <v>254</v>
      </c>
      <c r="C845" s="11">
        <v>3.87</v>
      </c>
      <c r="D845" s="11">
        <v>15.95</v>
      </c>
      <c r="E845" s="11">
        <v>7.56</v>
      </c>
      <c r="F845" s="11">
        <v>16.52</v>
      </c>
      <c r="G845" s="346">
        <v>0.49</v>
      </c>
      <c r="H845" s="11">
        <v>0.46</v>
      </c>
      <c r="J845" s="16">
        <f t="shared" si="124"/>
        <v>-2.9999999999999971E-2</v>
      </c>
      <c r="K845" s="16"/>
      <c r="L845" s="355">
        <f t="shared" si="125"/>
        <v>2.4076433121019107</v>
      </c>
      <c r="O845" s="11">
        <v>223</v>
      </c>
      <c r="P845" s="11">
        <v>0.98</v>
      </c>
      <c r="Q845" s="11">
        <v>11.62</v>
      </c>
      <c r="R845" s="11">
        <v>3.56</v>
      </c>
      <c r="S845" s="11">
        <v>12.98</v>
      </c>
      <c r="T845" s="346">
        <v>0.28999999999999998</v>
      </c>
      <c r="U845" s="11">
        <v>0.27</v>
      </c>
      <c r="W845" s="16">
        <f t="shared" si="126"/>
        <v>-1.9999999999999962E-2</v>
      </c>
      <c r="X845" s="16"/>
      <c r="Y845" s="355">
        <f t="shared" si="127"/>
        <v>1.1337579617834395</v>
      </c>
      <c r="AB845" s="11">
        <v>200</v>
      </c>
      <c r="AC845" s="11">
        <v>19.78</v>
      </c>
      <c r="AD845" s="11">
        <v>59.59</v>
      </c>
      <c r="AE845" s="11">
        <v>17.25</v>
      </c>
      <c r="AF845" s="11">
        <v>30.03</v>
      </c>
      <c r="AG845" s="346">
        <v>0.57999999999999996</v>
      </c>
      <c r="AH845" s="11">
        <v>0.56999999999999995</v>
      </c>
      <c r="AJ845" s="16">
        <f t="shared" si="120"/>
        <v>-1.0000000000000009E-2</v>
      </c>
      <c r="AK845" s="16"/>
      <c r="AL845" s="355">
        <f t="shared" si="121"/>
        <v>5.4936305732484074</v>
      </c>
      <c r="AO845" s="11">
        <v>134</v>
      </c>
      <c r="AP845" s="11">
        <v>1194</v>
      </c>
      <c r="AQ845" s="11">
        <v>3205</v>
      </c>
      <c r="AR845" s="11">
        <v>142.75</v>
      </c>
      <c r="AS845" s="11">
        <v>228.59</v>
      </c>
      <c r="AT845" s="346">
        <v>0.61</v>
      </c>
      <c r="AU845" s="11">
        <v>0.62</v>
      </c>
      <c r="AW845" s="16">
        <f t="shared" si="116"/>
        <v>1.0000000000000009E-2</v>
      </c>
      <c r="AX845" s="16"/>
      <c r="AY845" s="355">
        <f t="shared" si="117"/>
        <v>5.0008011791451281</v>
      </c>
    </row>
    <row r="846" spans="2:51" x14ac:dyDescent="0.25">
      <c r="B846" s="11">
        <v>116</v>
      </c>
      <c r="C846" s="11">
        <v>3.74</v>
      </c>
      <c r="D846" s="11">
        <v>11.89</v>
      </c>
      <c r="E846" s="11">
        <v>7.66</v>
      </c>
      <c r="F846" s="11">
        <v>13.54</v>
      </c>
      <c r="G846" s="346">
        <v>0.56000000000000005</v>
      </c>
      <c r="H846" s="11">
        <v>0.56999999999999995</v>
      </c>
      <c r="J846" s="16">
        <f t="shared" si="124"/>
        <v>9.9999999999998979E-3</v>
      </c>
      <c r="K846" s="16"/>
      <c r="L846" s="355">
        <f t="shared" si="125"/>
        <v>2.4394904458598727</v>
      </c>
      <c r="O846" s="11">
        <v>504</v>
      </c>
      <c r="P846" s="11">
        <v>0.96</v>
      </c>
      <c r="Q846" s="11">
        <v>13.89</v>
      </c>
      <c r="R846" s="11">
        <v>3.56</v>
      </c>
      <c r="S846" s="11">
        <v>13.98</v>
      </c>
      <c r="T846" s="346">
        <v>0.26</v>
      </c>
      <c r="U846" s="11">
        <v>0.25</v>
      </c>
      <c r="W846" s="16">
        <f t="shared" si="126"/>
        <v>-1.0000000000000009E-2</v>
      </c>
      <c r="X846" s="16"/>
      <c r="Y846" s="355">
        <f t="shared" si="127"/>
        <v>1.1337579617834395</v>
      </c>
      <c r="AB846" s="11">
        <v>3</v>
      </c>
      <c r="AC846" s="11">
        <v>16.61</v>
      </c>
      <c r="AD846" s="11">
        <v>44.18</v>
      </c>
      <c r="AE846" s="11">
        <v>17.260000000000002</v>
      </c>
      <c r="AF846" s="11">
        <v>29.7</v>
      </c>
      <c r="AG846" s="346">
        <v>0.61</v>
      </c>
      <c r="AH846" s="11">
        <v>0.57999999999999996</v>
      </c>
      <c r="AJ846" s="16">
        <f t="shared" si="120"/>
        <v>-3.0000000000000027E-2</v>
      </c>
      <c r="AK846" s="16"/>
      <c r="AL846" s="355">
        <f t="shared" si="121"/>
        <v>5.4968152866242042</v>
      </c>
      <c r="AO846" s="11">
        <v>57</v>
      </c>
      <c r="AP846" s="11">
        <v>1025</v>
      </c>
      <c r="AQ846" s="11">
        <v>3764</v>
      </c>
      <c r="AR846" s="11">
        <v>143.4</v>
      </c>
      <c r="AS846" s="11">
        <v>276.89</v>
      </c>
      <c r="AT846" s="346">
        <v>0.52</v>
      </c>
      <c r="AU846" s="11">
        <v>0.52</v>
      </c>
      <c r="AW846" s="16">
        <f t="shared" si="116"/>
        <v>0</v>
      </c>
      <c r="AX846" s="16"/>
      <c r="AY846" s="355">
        <f t="shared" si="117"/>
        <v>5.0235719025527947</v>
      </c>
    </row>
    <row r="847" spans="2:51" x14ac:dyDescent="0.25">
      <c r="B847" s="11">
        <v>37</v>
      </c>
      <c r="C847" s="11">
        <v>3.82</v>
      </c>
      <c r="D847" s="11">
        <v>12.25</v>
      </c>
      <c r="E847" s="11">
        <v>7.69</v>
      </c>
      <c r="F847" s="11">
        <v>14.4</v>
      </c>
      <c r="G847" s="346">
        <v>0.56000000000000005</v>
      </c>
      <c r="H847" s="11">
        <v>0.53</v>
      </c>
      <c r="J847" s="16">
        <f t="shared" si="124"/>
        <v>-3.0000000000000027E-2</v>
      </c>
      <c r="K847" s="16"/>
      <c r="L847" s="355">
        <f t="shared" si="125"/>
        <v>2.4490445859872612</v>
      </c>
      <c r="O847" s="11">
        <v>517</v>
      </c>
      <c r="P847" s="11">
        <v>0.99</v>
      </c>
      <c r="Q847" s="11">
        <v>18.8</v>
      </c>
      <c r="R847" s="11">
        <v>3.72</v>
      </c>
      <c r="S847" s="11">
        <v>17.22</v>
      </c>
      <c r="T847" s="346">
        <v>0.23</v>
      </c>
      <c r="U847" s="11">
        <v>0.22</v>
      </c>
      <c r="W847" s="16">
        <f t="shared" si="126"/>
        <v>-1.0000000000000009E-2</v>
      </c>
      <c r="X847" s="16"/>
      <c r="Y847" s="355">
        <f t="shared" si="127"/>
        <v>1.1847133757961783</v>
      </c>
      <c r="AB847" s="11">
        <v>294</v>
      </c>
      <c r="AC847" s="11">
        <v>19.14</v>
      </c>
      <c r="AD847" s="11">
        <v>67.95</v>
      </c>
      <c r="AE847" s="11">
        <v>17.28</v>
      </c>
      <c r="AF847" s="11">
        <v>32.03</v>
      </c>
      <c r="AG847" s="346">
        <v>0.53</v>
      </c>
      <c r="AH847" s="11">
        <v>0.54</v>
      </c>
      <c r="AJ847" s="16">
        <f t="shared" si="120"/>
        <v>1.0000000000000009E-2</v>
      </c>
      <c r="AK847" s="16"/>
      <c r="AL847" s="355">
        <f t="shared" si="121"/>
        <v>5.5031847133757967</v>
      </c>
      <c r="AO847" s="11">
        <v>75</v>
      </c>
      <c r="AP847" s="11">
        <v>1323</v>
      </c>
      <c r="AQ847" s="11">
        <v>2961</v>
      </c>
      <c r="AR847" s="11">
        <v>143.63999999999999</v>
      </c>
      <c r="AS847" s="11">
        <v>212.99</v>
      </c>
      <c r="AT847" s="346">
        <v>0.67</v>
      </c>
      <c r="AU847" s="11">
        <v>0.67</v>
      </c>
      <c r="AW847" s="16">
        <f t="shared" si="116"/>
        <v>0</v>
      </c>
      <c r="AX847" s="16"/>
      <c r="AY847" s="355">
        <f t="shared" si="117"/>
        <v>5.0319795542725476</v>
      </c>
    </row>
    <row r="848" spans="2:51" x14ac:dyDescent="0.25">
      <c r="B848" s="11">
        <v>262</v>
      </c>
      <c r="C848" s="11">
        <v>2.82</v>
      </c>
      <c r="D848" s="11">
        <v>18.38</v>
      </c>
      <c r="E848" s="11">
        <v>7.85</v>
      </c>
      <c r="F848" s="11">
        <v>17.38</v>
      </c>
      <c r="G848" s="346">
        <v>0.4</v>
      </c>
      <c r="H848" s="11">
        <v>0.45</v>
      </c>
      <c r="J848" s="16">
        <f t="shared" si="124"/>
        <v>4.9999999999999989E-2</v>
      </c>
      <c r="K848" s="16"/>
      <c r="L848" s="355">
        <f t="shared" si="125"/>
        <v>2.5</v>
      </c>
      <c r="O848" s="11">
        <v>480</v>
      </c>
      <c r="P848" s="11">
        <v>1.1599999999999999</v>
      </c>
      <c r="Q848" s="11">
        <v>7.48</v>
      </c>
      <c r="R848" s="11">
        <v>4.03</v>
      </c>
      <c r="S848" s="11">
        <v>10.56</v>
      </c>
      <c r="T848" s="346">
        <v>0.39</v>
      </c>
      <c r="U848" s="11">
        <v>0.38</v>
      </c>
      <c r="W848" s="16">
        <f t="shared" si="126"/>
        <v>-1.0000000000000009E-2</v>
      </c>
      <c r="X848" s="16"/>
      <c r="Y848" s="355">
        <f t="shared" si="127"/>
        <v>1.2834394904458599</v>
      </c>
      <c r="AB848" s="11">
        <v>371</v>
      </c>
      <c r="AC848" s="11">
        <v>20.09</v>
      </c>
      <c r="AD848" s="11">
        <v>42.99</v>
      </c>
      <c r="AE848" s="11">
        <v>17.34</v>
      </c>
      <c r="AF848" s="11">
        <v>25.33</v>
      </c>
      <c r="AG848" s="346">
        <v>0.68</v>
      </c>
      <c r="AH848" s="11">
        <v>0.68</v>
      </c>
      <c r="AJ848" s="16">
        <f t="shared" si="120"/>
        <v>0</v>
      </c>
      <c r="AK848" s="16"/>
      <c r="AL848" s="355">
        <f t="shared" si="121"/>
        <v>5.5222929936305727</v>
      </c>
      <c r="AO848" s="11">
        <v>68</v>
      </c>
      <c r="AP848" s="11">
        <v>1291</v>
      </c>
      <c r="AQ848" s="11">
        <v>2780</v>
      </c>
      <c r="AR848" s="11">
        <v>144.27000000000001</v>
      </c>
      <c r="AS848" s="11">
        <v>209.38</v>
      </c>
      <c r="AT848" s="346">
        <v>0.68</v>
      </c>
      <c r="AU848" s="11">
        <v>0.69</v>
      </c>
      <c r="AW848" s="16">
        <f t="shared" si="116"/>
        <v>9.9999999999998979E-3</v>
      </c>
      <c r="AX848" s="16"/>
      <c r="AY848" s="355">
        <f t="shared" si="117"/>
        <v>5.0540496400369017</v>
      </c>
    </row>
    <row r="849" spans="2:51" x14ac:dyDescent="0.25">
      <c r="B849" s="11">
        <v>296</v>
      </c>
      <c r="C849" s="11">
        <v>4.4000000000000004</v>
      </c>
      <c r="D849" s="11">
        <v>24.91</v>
      </c>
      <c r="E849" s="11">
        <v>8.1199999999999992</v>
      </c>
      <c r="F849" s="11">
        <v>20.7</v>
      </c>
      <c r="G849" s="346">
        <v>0.42</v>
      </c>
      <c r="H849" s="11">
        <v>0.39</v>
      </c>
      <c r="J849" s="16">
        <f t="shared" si="124"/>
        <v>-2.9999999999999971E-2</v>
      </c>
      <c r="K849" s="16"/>
      <c r="L849" s="355">
        <f t="shared" si="125"/>
        <v>2.5859872611464967</v>
      </c>
      <c r="O849" s="11">
        <v>213</v>
      </c>
      <c r="P849" s="11">
        <v>1.27</v>
      </c>
      <c r="Q849" s="11">
        <v>7.02</v>
      </c>
      <c r="R849" s="11">
        <v>4.09</v>
      </c>
      <c r="S849" s="11">
        <v>9.82</v>
      </c>
      <c r="T849" s="346">
        <v>0.43</v>
      </c>
      <c r="U849" s="11">
        <v>0.42</v>
      </c>
      <c r="W849" s="16">
        <f t="shared" si="126"/>
        <v>-1.0000000000000009E-2</v>
      </c>
      <c r="X849" s="16"/>
      <c r="Y849" s="355">
        <f t="shared" si="127"/>
        <v>1.3025477707006368</v>
      </c>
      <c r="AB849" s="11">
        <v>333</v>
      </c>
      <c r="AC849" s="11">
        <v>20.329999999999998</v>
      </c>
      <c r="AD849" s="11">
        <v>54.05</v>
      </c>
      <c r="AE849" s="11">
        <v>17.37</v>
      </c>
      <c r="AF849" s="11">
        <v>29.23</v>
      </c>
      <c r="AG849" s="346">
        <v>0.61</v>
      </c>
      <c r="AH849" s="11">
        <v>0.59</v>
      </c>
      <c r="AJ849" s="16">
        <f t="shared" si="120"/>
        <v>-2.0000000000000018E-2</v>
      </c>
      <c r="AK849" s="16"/>
      <c r="AL849" s="355">
        <f t="shared" si="121"/>
        <v>5.531847133757962</v>
      </c>
      <c r="AO849" s="11">
        <v>100</v>
      </c>
      <c r="AP849" s="11">
        <v>996</v>
      </c>
      <c r="AQ849" s="11">
        <v>3680</v>
      </c>
      <c r="AR849" s="11">
        <v>144.81</v>
      </c>
      <c r="AS849" s="11">
        <v>256.79000000000002</v>
      </c>
      <c r="AT849" s="346">
        <v>0.52</v>
      </c>
      <c r="AU849" s="11">
        <v>0.56000000000000005</v>
      </c>
      <c r="AW849" s="16">
        <f t="shared" si="116"/>
        <v>4.0000000000000036E-2</v>
      </c>
      <c r="AX849" s="16"/>
      <c r="AY849" s="355">
        <f t="shared" si="117"/>
        <v>5.0729668564063468</v>
      </c>
    </row>
    <row r="850" spans="2:51" x14ac:dyDescent="0.25">
      <c r="B850" s="11">
        <v>26</v>
      </c>
      <c r="C850" s="11">
        <v>4.17</v>
      </c>
      <c r="D850" s="11">
        <v>11.5</v>
      </c>
      <c r="E850" s="11">
        <v>8.41</v>
      </c>
      <c r="F850" s="11">
        <v>13.72</v>
      </c>
      <c r="G850" s="346">
        <v>0.6</v>
      </c>
      <c r="H850" s="11">
        <v>0.61</v>
      </c>
      <c r="J850" s="16">
        <f t="shared" si="124"/>
        <v>1.0000000000000009E-2</v>
      </c>
      <c r="K850" s="16"/>
      <c r="L850" s="355">
        <f t="shared" si="125"/>
        <v>2.6783439490445859</v>
      </c>
      <c r="O850" s="11">
        <v>67</v>
      </c>
      <c r="P850" s="11">
        <v>1.0900000000000001</v>
      </c>
      <c r="Q850" s="11">
        <v>4.9400000000000004</v>
      </c>
      <c r="R850" s="11">
        <v>4.12</v>
      </c>
      <c r="S850" s="11">
        <v>8.51</v>
      </c>
      <c r="T850" s="346">
        <v>0.47</v>
      </c>
      <c r="U850" s="11">
        <v>0.48</v>
      </c>
      <c r="W850" s="16">
        <f t="shared" si="126"/>
        <v>1.0000000000000009E-2</v>
      </c>
      <c r="X850" s="16"/>
      <c r="Y850" s="355">
        <f t="shared" si="127"/>
        <v>1.3121019108280254</v>
      </c>
      <c r="AB850" s="11">
        <v>349</v>
      </c>
      <c r="AC850" s="11">
        <v>20.3</v>
      </c>
      <c r="AD850" s="11">
        <v>48.93</v>
      </c>
      <c r="AE850" s="11">
        <v>17.45</v>
      </c>
      <c r="AF850" s="11">
        <v>27.15</v>
      </c>
      <c r="AG850" s="346">
        <v>0.64</v>
      </c>
      <c r="AH850" s="11">
        <v>0.64</v>
      </c>
      <c r="AJ850" s="16">
        <f t="shared" si="120"/>
        <v>0</v>
      </c>
      <c r="AK850" s="16"/>
      <c r="AL850" s="355">
        <f t="shared" si="121"/>
        <v>5.5573248407643305</v>
      </c>
      <c r="AO850" s="11">
        <v>99</v>
      </c>
      <c r="AP850" s="11">
        <v>1368</v>
      </c>
      <c r="AQ850" s="11">
        <v>3892</v>
      </c>
      <c r="AR850" s="11">
        <v>145.1</v>
      </c>
      <c r="AS850" s="11">
        <v>241.18</v>
      </c>
      <c r="AT850" s="346">
        <v>0.59</v>
      </c>
      <c r="AU850" s="11">
        <v>0.6</v>
      </c>
      <c r="AW850" s="16">
        <f t="shared" si="116"/>
        <v>1.0000000000000009E-2</v>
      </c>
      <c r="AX850" s="16"/>
      <c r="AY850" s="355">
        <f t="shared" si="117"/>
        <v>5.0831261022343828</v>
      </c>
    </row>
    <row r="851" spans="2:51" x14ac:dyDescent="0.25">
      <c r="B851" s="11">
        <v>269</v>
      </c>
      <c r="C851" s="11">
        <v>3.99</v>
      </c>
      <c r="D851" s="11">
        <v>15.67</v>
      </c>
      <c r="E851" s="11">
        <v>8.41</v>
      </c>
      <c r="F851" s="11">
        <v>16.79</v>
      </c>
      <c r="G851" s="346">
        <v>0.5</v>
      </c>
      <c r="H851" s="11">
        <v>0.5</v>
      </c>
      <c r="J851" s="16">
        <f t="shared" si="124"/>
        <v>0</v>
      </c>
      <c r="K851" s="16"/>
      <c r="L851" s="355">
        <f t="shared" si="125"/>
        <v>2.6783439490445859</v>
      </c>
      <c r="O851" s="11">
        <v>460</v>
      </c>
      <c r="P851" s="11">
        <v>1.23</v>
      </c>
      <c r="Q851" s="11">
        <v>6.33</v>
      </c>
      <c r="R851" s="11">
        <v>4.18</v>
      </c>
      <c r="S851" s="11">
        <v>9.35</v>
      </c>
      <c r="T851" s="346">
        <v>0.44</v>
      </c>
      <c r="U851" s="11">
        <v>0.45</v>
      </c>
      <c r="W851" s="16">
        <f t="shared" si="126"/>
        <v>1.0000000000000009E-2</v>
      </c>
      <c r="X851" s="16"/>
      <c r="Y851" s="355">
        <f t="shared" si="127"/>
        <v>1.3312101910828025</v>
      </c>
      <c r="AB851" s="11">
        <v>35</v>
      </c>
      <c r="AC851" s="11">
        <v>15.43</v>
      </c>
      <c r="AD851" s="11">
        <v>52.88</v>
      </c>
      <c r="AE851" s="11">
        <v>17.53</v>
      </c>
      <c r="AF851" s="11">
        <v>33.409999999999997</v>
      </c>
      <c r="AG851" s="346">
        <v>0.54</v>
      </c>
      <c r="AH851" s="11">
        <v>0.52</v>
      </c>
      <c r="AJ851" s="16">
        <f t="shared" si="120"/>
        <v>-2.0000000000000018E-2</v>
      </c>
      <c r="AK851" s="16"/>
      <c r="AL851" s="355">
        <f t="shared" si="121"/>
        <v>5.5828025477707008</v>
      </c>
      <c r="AO851" s="11">
        <v>8</v>
      </c>
      <c r="AP851" s="11">
        <v>1054</v>
      </c>
      <c r="AQ851" s="11">
        <v>2555</v>
      </c>
      <c r="AR851" s="11">
        <v>146.99</v>
      </c>
      <c r="AS851" s="11">
        <v>215.08</v>
      </c>
      <c r="AT851" s="346">
        <v>0.64</v>
      </c>
      <c r="AU851" s="11">
        <v>0.68</v>
      </c>
      <c r="AW851" s="16">
        <f t="shared" si="116"/>
        <v>4.0000000000000036E-2</v>
      </c>
      <c r="AX851" s="16"/>
      <c r="AY851" s="355">
        <f t="shared" si="117"/>
        <v>5.1493363595274424</v>
      </c>
    </row>
    <row r="852" spans="2:51" x14ac:dyDescent="0.25">
      <c r="B852" s="11">
        <v>206</v>
      </c>
      <c r="C852" s="11">
        <v>3.93</v>
      </c>
      <c r="D852" s="11">
        <v>19</v>
      </c>
      <c r="E852" s="11">
        <v>8.44</v>
      </c>
      <c r="F852" s="11">
        <v>17.7</v>
      </c>
      <c r="G852" s="346">
        <v>0.45</v>
      </c>
      <c r="H852" s="11">
        <v>0.48</v>
      </c>
      <c r="J852" s="16">
        <f t="shared" si="124"/>
        <v>2.9999999999999971E-2</v>
      </c>
      <c r="K852" s="16"/>
      <c r="L852" s="355">
        <f t="shared" si="125"/>
        <v>2.6878980891719744</v>
      </c>
      <c r="O852" s="11">
        <v>377</v>
      </c>
      <c r="P852" s="11">
        <v>1.21</v>
      </c>
      <c r="Q852" s="11">
        <v>9.86</v>
      </c>
      <c r="R852" s="11">
        <v>4.28</v>
      </c>
      <c r="S852" s="11">
        <v>11.68</v>
      </c>
      <c r="T852" s="346">
        <v>0.35</v>
      </c>
      <c r="U852" s="11">
        <v>0.37</v>
      </c>
      <c r="W852" s="16">
        <f t="shared" si="126"/>
        <v>2.0000000000000018E-2</v>
      </c>
      <c r="X852" s="16"/>
      <c r="Y852" s="355">
        <f t="shared" si="127"/>
        <v>1.3630573248407643</v>
      </c>
      <c r="AB852" s="11">
        <v>57</v>
      </c>
      <c r="AC852" s="11">
        <v>16.37</v>
      </c>
      <c r="AD852" s="11">
        <v>41.37</v>
      </c>
      <c r="AE852" s="11">
        <v>17.559999999999999</v>
      </c>
      <c r="AF852" s="11">
        <v>25.73</v>
      </c>
      <c r="AG852" s="346">
        <v>0.63</v>
      </c>
      <c r="AH852" s="11">
        <v>0.68</v>
      </c>
      <c r="AJ852" s="16">
        <f t="shared" si="120"/>
        <v>5.0000000000000044E-2</v>
      </c>
      <c r="AK852" s="16"/>
      <c r="AL852" s="355">
        <f t="shared" si="121"/>
        <v>5.5923566878980884</v>
      </c>
      <c r="AO852" s="11">
        <v>24</v>
      </c>
      <c r="AP852" s="11">
        <v>1262</v>
      </c>
      <c r="AQ852" s="11">
        <v>2961</v>
      </c>
      <c r="AR852" s="11">
        <v>147.19999999999999</v>
      </c>
      <c r="AS852" s="11">
        <v>219.48</v>
      </c>
      <c r="AT852" s="346">
        <v>0.65</v>
      </c>
      <c r="AU852" s="11">
        <v>0.67</v>
      </c>
      <c r="AW852" s="16">
        <f t="shared" si="116"/>
        <v>2.0000000000000018E-2</v>
      </c>
      <c r="AX852" s="16"/>
      <c r="AY852" s="355">
        <f t="shared" si="117"/>
        <v>5.1566930547822265</v>
      </c>
    </row>
    <row r="853" spans="2:51" x14ac:dyDescent="0.25">
      <c r="B853" s="11">
        <v>260</v>
      </c>
      <c r="C853" s="11">
        <v>4.83</v>
      </c>
      <c r="D853" s="11">
        <v>14.8</v>
      </c>
      <c r="E853" s="11">
        <v>8.4700000000000006</v>
      </c>
      <c r="F853" s="11">
        <v>14.75</v>
      </c>
      <c r="G853" s="346">
        <v>0.56999999999999995</v>
      </c>
      <c r="H853" s="11">
        <v>0.56999999999999995</v>
      </c>
      <c r="J853" s="16">
        <f t="shared" si="124"/>
        <v>0</v>
      </c>
      <c r="K853" s="16"/>
      <c r="L853" s="355">
        <f t="shared" si="125"/>
        <v>2.6974522292993632</v>
      </c>
      <c r="O853" s="11">
        <v>115</v>
      </c>
      <c r="P853" s="11">
        <v>1.33</v>
      </c>
      <c r="Q853" s="11">
        <v>11.85</v>
      </c>
      <c r="R853" s="11">
        <v>4.29</v>
      </c>
      <c r="S853" s="11">
        <v>12.82</v>
      </c>
      <c r="T853" s="346">
        <v>0.34</v>
      </c>
      <c r="U853" s="11">
        <v>0.33</v>
      </c>
      <c r="W853" s="16">
        <f t="shared" si="126"/>
        <v>-1.0000000000000009E-2</v>
      </c>
      <c r="X853" s="16"/>
      <c r="Y853" s="355">
        <f t="shared" si="127"/>
        <v>1.3662420382165605</v>
      </c>
      <c r="AB853" s="11">
        <v>31</v>
      </c>
      <c r="AC853" s="11">
        <v>21.63</v>
      </c>
      <c r="AD853" s="11">
        <v>50.18</v>
      </c>
      <c r="AE853" s="11">
        <v>17.600000000000001</v>
      </c>
      <c r="AF853" s="11">
        <v>27.15</v>
      </c>
      <c r="AG853" s="346">
        <v>0.66</v>
      </c>
      <c r="AH853" s="11">
        <v>0.65</v>
      </c>
      <c r="AJ853" s="16">
        <f t="shared" si="120"/>
        <v>-1.0000000000000009E-2</v>
      </c>
      <c r="AK853" s="16"/>
      <c r="AL853" s="355">
        <f t="shared" si="121"/>
        <v>5.6050955414012744</v>
      </c>
      <c r="AO853" s="11">
        <v>137</v>
      </c>
      <c r="AP853" s="11">
        <v>1086</v>
      </c>
      <c r="AQ853" s="11">
        <v>2244</v>
      </c>
      <c r="AR853" s="11">
        <v>151.88</v>
      </c>
      <c r="AS853" s="11">
        <v>204.99</v>
      </c>
      <c r="AT853" s="346">
        <v>0.7</v>
      </c>
      <c r="AU853" s="11">
        <v>0.74</v>
      </c>
      <c r="AW853" s="16">
        <f t="shared" si="116"/>
        <v>4.0000000000000036E-2</v>
      </c>
      <c r="AX853" s="16"/>
      <c r="AY853" s="355">
        <f t="shared" si="117"/>
        <v>5.3206422633174224</v>
      </c>
    </row>
    <row r="854" spans="2:51" x14ac:dyDescent="0.25">
      <c r="B854" s="11">
        <v>119</v>
      </c>
      <c r="C854" s="11">
        <v>4.1500000000000004</v>
      </c>
      <c r="D854" s="11">
        <v>15.56</v>
      </c>
      <c r="E854" s="11">
        <v>9.23</v>
      </c>
      <c r="F854" s="11">
        <v>16.37</v>
      </c>
      <c r="G854" s="346">
        <v>0.52</v>
      </c>
      <c r="H854" s="11">
        <v>0.56000000000000005</v>
      </c>
      <c r="J854" s="16">
        <f t="shared" si="124"/>
        <v>4.0000000000000036E-2</v>
      </c>
      <c r="K854" s="16"/>
      <c r="L854" s="355">
        <f t="shared" si="125"/>
        <v>2.9394904458598727</v>
      </c>
      <c r="O854" s="11">
        <v>33</v>
      </c>
      <c r="P854" s="11">
        <v>1.33</v>
      </c>
      <c r="Q854" s="11">
        <v>18.88</v>
      </c>
      <c r="R854" s="11">
        <v>4.3099999999999996</v>
      </c>
      <c r="S854" s="11">
        <v>16.72</v>
      </c>
      <c r="T854" s="346">
        <v>0.27</v>
      </c>
      <c r="U854" s="11">
        <v>0.26</v>
      </c>
      <c r="W854" s="16">
        <f t="shared" si="126"/>
        <v>-1.0000000000000009E-2</v>
      </c>
      <c r="X854" s="16"/>
      <c r="Y854" s="355">
        <f t="shared" si="127"/>
        <v>1.3726114649681527</v>
      </c>
      <c r="AB854" s="11">
        <v>157</v>
      </c>
      <c r="AC854" s="11">
        <v>20.059999999999999</v>
      </c>
      <c r="AD854" s="11">
        <v>48.58</v>
      </c>
      <c r="AE854" s="11">
        <v>17.72</v>
      </c>
      <c r="AF854" s="11">
        <v>26.78</v>
      </c>
      <c r="AG854" s="346">
        <v>0.64</v>
      </c>
      <c r="AH854" s="11">
        <v>0.66</v>
      </c>
      <c r="AJ854" s="16">
        <f t="shared" si="120"/>
        <v>2.0000000000000018E-2</v>
      </c>
      <c r="AK854" s="16"/>
      <c r="AL854" s="355">
        <f t="shared" si="121"/>
        <v>5.6433121019108272</v>
      </c>
      <c r="AO854" s="11">
        <v>86</v>
      </c>
      <c r="AP854" s="11">
        <v>1479</v>
      </c>
      <c r="AQ854" s="11">
        <v>3778</v>
      </c>
      <c r="AR854" s="11">
        <v>152.37</v>
      </c>
      <c r="AS854" s="11">
        <v>243.04</v>
      </c>
      <c r="AT854" s="346">
        <v>0.63</v>
      </c>
      <c r="AU854" s="11">
        <v>0.63</v>
      </c>
      <c r="AW854" s="16">
        <f t="shared" si="116"/>
        <v>0</v>
      </c>
      <c r="AX854" s="16"/>
      <c r="AY854" s="355">
        <f t="shared" si="117"/>
        <v>5.3378078855785862</v>
      </c>
    </row>
    <row r="855" spans="2:51" x14ac:dyDescent="0.25">
      <c r="B855" s="11">
        <v>15</v>
      </c>
      <c r="C855" s="11">
        <v>5.03</v>
      </c>
      <c r="D855" s="11">
        <v>14.12</v>
      </c>
      <c r="E855" s="11">
        <v>9.2899999999999991</v>
      </c>
      <c r="F855" s="11">
        <v>14.51</v>
      </c>
      <c r="G855" s="346">
        <v>0.6</v>
      </c>
      <c r="H855" s="11">
        <v>0.64</v>
      </c>
      <c r="J855" s="16">
        <f t="shared" si="124"/>
        <v>4.0000000000000036E-2</v>
      </c>
      <c r="K855" s="16"/>
      <c r="L855" s="355">
        <f t="shared" si="125"/>
        <v>2.9585987261146491</v>
      </c>
      <c r="O855" s="11">
        <v>90</v>
      </c>
      <c r="P855" s="11">
        <v>1.36</v>
      </c>
      <c r="Q855" s="11">
        <v>8.6199999999999992</v>
      </c>
      <c r="R855" s="11">
        <v>4.3099999999999996</v>
      </c>
      <c r="S855" s="11">
        <v>11.19</v>
      </c>
      <c r="T855" s="346">
        <v>0.4</v>
      </c>
      <c r="U855" s="11">
        <v>0.39</v>
      </c>
      <c r="W855" s="16">
        <f t="shared" si="126"/>
        <v>-1.0000000000000009E-2</v>
      </c>
      <c r="X855" s="16"/>
      <c r="Y855" s="355">
        <f t="shared" si="127"/>
        <v>1.3726114649681527</v>
      </c>
      <c r="AB855" s="11">
        <v>321</v>
      </c>
      <c r="AC855" s="11">
        <v>21.22</v>
      </c>
      <c r="AD855" s="11">
        <v>49.01</v>
      </c>
      <c r="AE855" s="11">
        <v>17.78</v>
      </c>
      <c r="AF855" s="11">
        <v>26.61</v>
      </c>
      <c r="AG855" s="346">
        <v>0.66</v>
      </c>
      <c r="AH855" s="11">
        <v>0.67</v>
      </c>
      <c r="AJ855" s="16">
        <f t="shared" si="120"/>
        <v>1.0000000000000009E-2</v>
      </c>
      <c r="AK855" s="16"/>
      <c r="AL855" s="355">
        <f t="shared" si="121"/>
        <v>5.6624203821656049</v>
      </c>
      <c r="AO855" s="11">
        <v>32</v>
      </c>
      <c r="AP855" s="11">
        <v>1136</v>
      </c>
      <c r="AQ855" s="11">
        <v>3343</v>
      </c>
      <c r="AR855" s="11">
        <v>152.94999999999999</v>
      </c>
      <c r="AS855" s="11">
        <v>247.38</v>
      </c>
      <c r="AT855" s="346">
        <v>0.57999999999999996</v>
      </c>
      <c r="AU855" s="11">
        <v>0.62</v>
      </c>
      <c r="AW855" s="16">
        <f t="shared" si="116"/>
        <v>4.0000000000000036E-2</v>
      </c>
      <c r="AX855" s="16"/>
      <c r="AY855" s="355">
        <f t="shared" si="117"/>
        <v>5.3581263772346572</v>
      </c>
    </row>
    <row r="856" spans="2:51" x14ac:dyDescent="0.25">
      <c r="B856" s="11">
        <v>104</v>
      </c>
      <c r="C856" s="11">
        <v>3.78</v>
      </c>
      <c r="D856" s="11">
        <v>12.4</v>
      </c>
      <c r="E856" s="11">
        <v>9.4700000000000006</v>
      </c>
      <c r="F856" s="11">
        <v>15.57</v>
      </c>
      <c r="G856" s="346">
        <v>0.56000000000000005</v>
      </c>
      <c r="H856" s="11">
        <v>0.61</v>
      </c>
      <c r="J856" s="16">
        <f t="shared" si="124"/>
        <v>4.9999999999999933E-2</v>
      </c>
      <c r="K856" s="16"/>
      <c r="L856" s="355">
        <f t="shared" si="125"/>
        <v>3.015923566878981</v>
      </c>
      <c r="O856" s="11">
        <v>246</v>
      </c>
      <c r="P856" s="11">
        <v>1.23</v>
      </c>
      <c r="Q856" s="11">
        <v>7.14</v>
      </c>
      <c r="R856" s="11">
        <v>4.3099999999999996</v>
      </c>
      <c r="S856" s="11">
        <v>10.7</v>
      </c>
      <c r="T856" s="346">
        <v>0.42</v>
      </c>
      <c r="U856" s="11">
        <v>0.4</v>
      </c>
      <c r="W856" s="16">
        <f t="shared" si="126"/>
        <v>-1.9999999999999962E-2</v>
      </c>
      <c r="X856" s="16"/>
      <c r="Y856" s="355">
        <f t="shared" si="127"/>
        <v>1.3726114649681527</v>
      </c>
      <c r="AB856" s="11">
        <v>229</v>
      </c>
      <c r="AC856" s="11">
        <v>20.05</v>
      </c>
      <c r="AD856" s="11">
        <v>51.75</v>
      </c>
      <c r="AE856" s="11">
        <v>17.829999999999998</v>
      </c>
      <c r="AF856" s="11">
        <v>27.97</v>
      </c>
      <c r="AG856" s="346">
        <v>0.62</v>
      </c>
      <c r="AH856" s="11">
        <v>0.64</v>
      </c>
      <c r="AJ856" s="16">
        <f t="shared" si="120"/>
        <v>2.0000000000000018E-2</v>
      </c>
      <c r="AK856" s="16"/>
      <c r="AL856" s="355">
        <f t="shared" si="121"/>
        <v>5.6783439490445851</v>
      </c>
      <c r="AO856" s="11">
        <v>5</v>
      </c>
      <c r="AP856" s="11">
        <v>1261</v>
      </c>
      <c r="AQ856" s="11">
        <v>3226</v>
      </c>
      <c r="AR856" s="11">
        <v>155.88</v>
      </c>
      <c r="AS856" s="11">
        <v>236.55</v>
      </c>
      <c r="AT856" s="346">
        <v>0.63</v>
      </c>
      <c r="AU856" s="11">
        <v>0.66</v>
      </c>
      <c r="AW856" s="16">
        <f t="shared" si="116"/>
        <v>3.0000000000000027E-2</v>
      </c>
      <c r="AX856" s="16"/>
      <c r="AY856" s="355">
        <f t="shared" si="117"/>
        <v>5.4607697919799829</v>
      </c>
    </row>
    <row r="857" spans="2:51" x14ac:dyDescent="0.25">
      <c r="B857" s="11">
        <v>352</v>
      </c>
      <c r="C857" s="11">
        <v>4.0999999999999996</v>
      </c>
      <c r="D857" s="11">
        <v>18.63</v>
      </c>
      <c r="E857" s="11">
        <v>10.06</v>
      </c>
      <c r="F857" s="11">
        <v>22.94</v>
      </c>
      <c r="G857" s="346">
        <v>0.47</v>
      </c>
      <c r="H857" s="11">
        <v>0.44</v>
      </c>
      <c r="J857" s="16">
        <f t="shared" si="124"/>
        <v>-2.9999999999999971E-2</v>
      </c>
      <c r="K857" s="16"/>
      <c r="L857" s="355">
        <f t="shared" si="125"/>
        <v>3.2038216560509554</v>
      </c>
      <c r="O857" s="11">
        <v>516</v>
      </c>
      <c r="P857" s="11">
        <v>1.42</v>
      </c>
      <c r="Q857" s="11">
        <v>11.66</v>
      </c>
      <c r="R857" s="11">
        <v>4.3099999999999996</v>
      </c>
      <c r="S857" s="11">
        <v>12.89</v>
      </c>
      <c r="T857" s="346">
        <v>0.35</v>
      </c>
      <c r="U857" s="11">
        <v>0.33</v>
      </c>
      <c r="W857" s="16">
        <f t="shared" si="126"/>
        <v>-1.9999999999999962E-2</v>
      </c>
      <c r="X857" s="16"/>
      <c r="Y857" s="355">
        <f t="shared" si="127"/>
        <v>1.3726114649681527</v>
      </c>
      <c r="AB857" s="11">
        <v>74</v>
      </c>
      <c r="AC857" s="11">
        <v>18.5</v>
      </c>
      <c r="AD857" s="11">
        <v>37.33</v>
      </c>
      <c r="AE857" s="11">
        <v>17.84</v>
      </c>
      <c r="AF857" s="11">
        <v>24.26</v>
      </c>
      <c r="AG857" s="346">
        <v>0.7</v>
      </c>
      <c r="AH857" s="11">
        <v>0.74</v>
      </c>
      <c r="AJ857" s="16">
        <f t="shared" si="120"/>
        <v>4.0000000000000036E-2</v>
      </c>
      <c r="AK857" s="16"/>
      <c r="AL857" s="355">
        <f t="shared" si="121"/>
        <v>5.6815286624203818</v>
      </c>
      <c r="AO857" s="11">
        <v>92</v>
      </c>
      <c r="AP857" s="11">
        <v>1217</v>
      </c>
      <c r="AQ857" s="11">
        <v>3897</v>
      </c>
      <c r="AR857" s="11">
        <v>156.37</v>
      </c>
      <c r="AS857" s="11">
        <v>267.08</v>
      </c>
      <c r="AT857" s="346">
        <v>0.56000000000000005</v>
      </c>
      <c r="AU857" s="11">
        <v>0.59</v>
      </c>
      <c r="AW857" s="16">
        <f t="shared" si="116"/>
        <v>2.9999999999999916E-2</v>
      </c>
      <c r="AX857" s="16"/>
      <c r="AY857" s="355">
        <f t="shared" si="117"/>
        <v>5.4779354142411467</v>
      </c>
    </row>
    <row r="858" spans="2:51" x14ac:dyDescent="0.25">
      <c r="B858" s="11">
        <v>413</v>
      </c>
      <c r="C858" s="11">
        <v>6.13</v>
      </c>
      <c r="D858" s="11">
        <v>20.13</v>
      </c>
      <c r="E858" s="11">
        <v>10.130000000000001</v>
      </c>
      <c r="F858" s="11">
        <v>17.829999999999998</v>
      </c>
      <c r="G858" s="346">
        <v>0.55000000000000004</v>
      </c>
      <c r="H858" s="11">
        <v>0.56999999999999995</v>
      </c>
      <c r="J858" s="16">
        <f t="shared" si="124"/>
        <v>1.9999999999999907E-2</v>
      </c>
      <c r="K858" s="16"/>
      <c r="L858" s="355">
        <f t="shared" si="125"/>
        <v>3.2261146496815289</v>
      </c>
      <c r="O858" s="11">
        <v>85</v>
      </c>
      <c r="P858" s="11">
        <v>1.37</v>
      </c>
      <c r="Q858" s="11">
        <v>13.58</v>
      </c>
      <c r="R858" s="11">
        <v>4.34</v>
      </c>
      <c r="S858" s="11">
        <v>13.69</v>
      </c>
      <c r="T858" s="346">
        <v>0.32</v>
      </c>
      <c r="U858" s="11">
        <v>0.32</v>
      </c>
      <c r="W858" s="16">
        <f t="shared" si="126"/>
        <v>0</v>
      </c>
      <c r="X858" s="16"/>
      <c r="Y858" s="355">
        <f t="shared" si="127"/>
        <v>1.3821656050955413</v>
      </c>
      <c r="AB858" s="11">
        <v>343</v>
      </c>
      <c r="AC858" s="11">
        <v>20.329999999999998</v>
      </c>
      <c r="AD858" s="11">
        <v>40.520000000000003</v>
      </c>
      <c r="AE858" s="11">
        <v>17.87</v>
      </c>
      <c r="AF858" s="11">
        <v>24.37</v>
      </c>
      <c r="AG858" s="346">
        <v>0.71</v>
      </c>
      <c r="AH858" s="11">
        <v>0.73</v>
      </c>
      <c r="AJ858" s="16">
        <f t="shared" si="120"/>
        <v>2.0000000000000018E-2</v>
      </c>
      <c r="AK858" s="16"/>
      <c r="AL858" s="355">
        <f t="shared" si="121"/>
        <v>5.6910828025477711</v>
      </c>
      <c r="AO858" s="11">
        <v>44</v>
      </c>
      <c r="AP858" s="11">
        <v>1758</v>
      </c>
      <c r="AQ858" s="11">
        <v>4509</v>
      </c>
      <c r="AR858" s="11">
        <v>158.61000000000001</v>
      </c>
      <c r="AS858" s="11">
        <v>260.11</v>
      </c>
      <c r="AT858" s="346">
        <v>0.62</v>
      </c>
      <c r="AU858" s="11">
        <v>0.61</v>
      </c>
      <c r="AW858" s="16">
        <f t="shared" ref="AW858:AW886" si="128">AU858-AT858</f>
        <v>-1.0000000000000009E-2</v>
      </c>
      <c r="AX858" s="16"/>
      <c r="AY858" s="355">
        <f t="shared" ref="AY858:AY886" si="129">AR858/(3.14*9.0909)</f>
        <v>5.5564068302921816</v>
      </c>
    </row>
    <row r="859" spans="2:51" x14ac:dyDescent="0.25">
      <c r="B859" s="11">
        <v>25</v>
      </c>
      <c r="C859" s="11">
        <v>6.23</v>
      </c>
      <c r="D859" s="11">
        <v>16</v>
      </c>
      <c r="E859" s="11">
        <v>10.18</v>
      </c>
      <c r="F859" s="11">
        <v>16.559999999999999</v>
      </c>
      <c r="G859" s="346">
        <v>0.62</v>
      </c>
      <c r="H859" s="11">
        <v>0.62</v>
      </c>
      <c r="J859" s="16">
        <f t="shared" si="124"/>
        <v>0</v>
      </c>
      <c r="K859" s="16"/>
      <c r="L859" s="355">
        <f t="shared" si="125"/>
        <v>3.2420382165605095</v>
      </c>
      <c r="O859" s="11">
        <v>326</v>
      </c>
      <c r="P859" s="11">
        <v>1.44</v>
      </c>
      <c r="Q859" s="11">
        <v>16.010000000000002</v>
      </c>
      <c r="R859" s="11">
        <v>4.4000000000000004</v>
      </c>
      <c r="S859" s="11">
        <v>15.16</v>
      </c>
      <c r="T859" s="346">
        <v>0.3</v>
      </c>
      <c r="U859" s="11">
        <v>0.28999999999999998</v>
      </c>
      <c r="W859" s="16">
        <f t="shared" si="126"/>
        <v>-1.0000000000000009E-2</v>
      </c>
      <c r="X859" s="16"/>
      <c r="Y859" s="355">
        <f t="shared" si="127"/>
        <v>1.4012738853503186</v>
      </c>
      <c r="AB859" s="11">
        <v>193</v>
      </c>
      <c r="AC859" s="11">
        <v>20.41</v>
      </c>
      <c r="AD859" s="11">
        <v>55.42</v>
      </c>
      <c r="AE859" s="11">
        <v>17.920000000000002</v>
      </c>
      <c r="AF859" s="11">
        <v>29.86</v>
      </c>
      <c r="AG859" s="346">
        <v>0.61</v>
      </c>
      <c r="AH859" s="11">
        <v>0.6</v>
      </c>
      <c r="AJ859" s="16">
        <f t="shared" si="120"/>
        <v>-1.0000000000000009E-2</v>
      </c>
      <c r="AK859" s="16"/>
      <c r="AL859" s="355">
        <f t="shared" si="121"/>
        <v>5.7070063694267521</v>
      </c>
      <c r="AO859" s="11">
        <v>138</v>
      </c>
      <c r="AP859" s="11">
        <v>1495</v>
      </c>
      <c r="AQ859" s="11">
        <v>2910</v>
      </c>
      <c r="AR859" s="11">
        <v>161.44</v>
      </c>
      <c r="AS859" s="11">
        <v>219.62</v>
      </c>
      <c r="AT859" s="346">
        <v>0.72</v>
      </c>
      <c r="AU859" s="11">
        <v>0.74</v>
      </c>
      <c r="AW859" s="16">
        <f t="shared" si="128"/>
        <v>2.0000000000000018E-2</v>
      </c>
      <c r="AX859" s="16"/>
      <c r="AY859" s="355">
        <f t="shared" si="129"/>
        <v>5.6555470568209421</v>
      </c>
    </row>
    <row r="860" spans="2:51" x14ac:dyDescent="0.25">
      <c r="B860" s="11">
        <v>349</v>
      </c>
      <c r="C860" s="11">
        <v>5.77</v>
      </c>
      <c r="D860" s="11">
        <v>16.04</v>
      </c>
      <c r="E860" s="11">
        <v>10.46</v>
      </c>
      <c r="F860" s="11">
        <v>16.559999999999999</v>
      </c>
      <c r="G860" s="346">
        <v>0.6</v>
      </c>
      <c r="H860" s="11">
        <v>0.63</v>
      </c>
      <c r="J860" s="16">
        <f t="shared" si="124"/>
        <v>3.0000000000000027E-2</v>
      </c>
      <c r="K860" s="16"/>
      <c r="L860" s="355">
        <f t="shared" si="125"/>
        <v>3.3312101910828025</v>
      </c>
      <c r="O860" s="11">
        <v>468</v>
      </c>
      <c r="P860" s="11">
        <v>1.34</v>
      </c>
      <c r="Q860" s="11">
        <v>9.5500000000000007</v>
      </c>
      <c r="R860" s="11">
        <v>4.4000000000000004</v>
      </c>
      <c r="S860" s="11">
        <v>11.63</v>
      </c>
      <c r="T860" s="346">
        <v>0.38</v>
      </c>
      <c r="U860" s="11">
        <v>0.38</v>
      </c>
      <c r="W860" s="16">
        <f t="shared" si="126"/>
        <v>0</v>
      </c>
      <c r="X860" s="16"/>
      <c r="Y860" s="355">
        <f t="shared" si="127"/>
        <v>1.4012738853503186</v>
      </c>
      <c r="AB860" s="11">
        <v>298</v>
      </c>
      <c r="AC860" s="11">
        <v>21.54</v>
      </c>
      <c r="AD860" s="11">
        <v>40.08</v>
      </c>
      <c r="AE860" s="11">
        <v>17.98</v>
      </c>
      <c r="AF860" s="11">
        <v>24.23</v>
      </c>
      <c r="AG860" s="346">
        <v>0.73</v>
      </c>
      <c r="AH860" s="11">
        <v>0.74</v>
      </c>
      <c r="AJ860" s="16">
        <f t="shared" si="120"/>
        <v>1.0000000000000009E-2</v>
      </c>
      <c r="AK860" s="16"/>
      <c r="AL860" s="355">
        <f t="shared" si="121"/>
        <v>5.7261146496815289</v>
      </c>
      <c r="AO860" s="11">
        <v>102</v>
      </c>
      <c r="AP860" s="11">
        <v>1322</v>
      </c>
      <c r="AQ860" s="11">
        <v>2677</v>
      </c>
      <c r="AR860" s="11">
        <v>162.37</v>
      </c>
      <c r="AS860" s="11">
        <v>227.24</v>
      </c>
      <c r="AT860" s="346">
        <v>0.7</v>
      </c>
      <c r="AU860" s="11">
        <v>0.71</v>
      </c>
      <c r="AW860" s="16">
        <f t="shared" si="128"/>
        <v>1.0000000000000009E-2</v>
      </c>
      <c r="AX860" s="16"/>
      <c r="AY860" s="355">
        <f t="shared" si="129"/>
        <v>5.6881267072349875</v>
      </c>
    </row>
    <row r="861" spans="2:51" x14ac:dyDescent="0.25">
      <c r="B861" s="11">
        <v>107</v>
      </c>
      <c r="C861" s="11">
        <v>7.55</v>
      </c>
      <c r="D861" s="11">
        <v>21.94</v>
      </c>
      <c r="E861" s="11">
        <v>10.94</v>
      </c>
      <c r="F861" s="11">
        <v>20.07</v>
      </c>
      <c r="G861" s="346">
        <v>0.59</v>
      </c>
      <c r="H861" s="11">
        <v>0.55000000000000004</v>
      </c>
      <c r="J861" s="16">
        <f t="shared" si="124"/>
        <v>-3.9999999999999925E-2</v>
      </c>
      <c r="K861" s="16"/>
      <c r="L861" s="355">
        <f t="shared" si="125"/>
        <v>3.484076433121019</v>
      </c>
      <c r="O861" s="11">
        <v>481</v>
      </c>
      <c r="P861" s="11">
        <v>1.42</v>
      </c>
      <c r="Q861" s="11">
        <v>14.4</v>
      </c>
      <c r="R861" s="11">
        <v>4.4000000000000004</v>
      </c>
      <c r="S861" s="11">
        <v>14.17</v>
      </c>
      <c r="T861" s="346">
        <v>0.31</v>
      </c>
      <c r="U861" s="11">
        <v>0.31</v>
      </c>
      <c r="W861" s="16">
        <f t="shared" si="126"/>
        <v>0</v>
      </c>
      <c r="X861" s="16"/>
      <c r="Y861" s="355">
        <f t="shared" si="127"/>
        <v>1.4012738853503186</v>
      </c>
      <c r="AB861" s="11">
        <v>382</v>
      </c>
      <c r="AC861" s="11">
        <v>23.09</v>
      </c>
      <c r="AD861" s="11">
        <v>43.69</v>
      </c>
      <c r="AE861" s="11">
        <v>17.98</v>
      </c>
      <c r="AF861" s="11">
        <v>24.77</v>
      </c>
      <c r="AG861" s="346">
        <v>0.73</v>
      </c>
      <c r="AH861" s="11">
        <v>0.73</v>
      </c>
      <c r="AJ861" s="16">
        <f t="shared" si="120"/>
        <v>0</v>
      </c>
      <c r="AK861" s="16"/>
      <c r="AL861" s="355">
        <f t="shared" si="121"/>
        <v>5.7261146496815289</v>
      </c>
      <c r="AO861" s="11">
        <v>50</v>
      </c>
      <c r="AP861" s="11">
        <v>1549</v>
      </c>
      <c r="AQ861" s="11">
        <v>3297</v>
      </c>
      <c r="AR861" s="11">
        <v>163.78</v>
      </c>
      <c r="AS861" s="11">
        <v>229.97</v>
      </c>
      <c r="AT861" s="346">
        <v>0.69</v>
      </c>
      <c r="AU861" s="11">
        <v>0.71</v>
      </c>
      <c r="AW861" s="16">
        <f t="shared" si="128"/>
        <v>2.0000000000000018E-2</v>
      </c>
      <c r="AX861" s="16"/>
      <c r="AY861" s="355">
        <f t="shared" si="129"/>
        <v>5.7375216610885404</v>
      </c>
    </row>
    <row r="862" spans="2:51" x14ac:dyDescent="0.25">
      <c r="B862" s="11">
        <v>393</v>
      </c>
      <c r="C862" s="11">
        <v>6.16</v>
      </c>
      <c r="D862" s="11">
        <v>27.26</v>
      </c>
      <c r="E862" s="11">
        <v>11.46</v>
      </c>
      <c r="F862" s="11">
        <v>21.14</v>
      </c>
      <c r="G862" s="346">
        <v>0.49</v>
      </c>
      <c r="H862" s="11">
        <v>0.54</v>
      </c>
      <c r="J862" s="16">
        <f t="shared" si="124"/>
        <v>5.0000000000000044E-2</v>
      </c>
      <c r="K862" s="16"/>
      <c r="L862" s="355">
        <f t="shared" si="125"/>
        <v>3.6496815286624207</v>
      </c>
      <c r="O862" s="11">
        <v>152</v>
      </c>
      <c r="P862" s="11">
        <v>1.44</v>
      </c>
      <c r="Q862" s="11">
        <v>26.24</v>
      </c>
      <c r="R862" s="11">
        <v>4.4400000000000004</v>
      </c>
      <c r="S862" s="11">
        <v>19.559999999999999</v>
      </c>
      <c r="T862" s="346">
        <v>0.23</v>
      </c>
      <c r="U862" s="11">
        <v>0.23</v>
      </c>
      <c r="W862" s="16">
        <f t="shared" si="126"/>
        <v>0</v>
      </c>
      <c r="X862" s="16"/>
      <c r="Y862" s="355">
        <f t="shared" si="127"/>
        <v>1.4140127388535033</v>
      </c>
      <c r="AB862" s="11">
        <v>175</v>
      </c>
      <c r="AC862" s="11">
        <v>19.84</v>
      </c>
      <c r="AD862" s="11">
        <v>50.48</v>
      </c>
      <c r="AE862" s="11">
        <v>18.12</v>
      </c>
      <c r="AF862" s="11">
        <v>28.12</v>
      </c>
      <c r="AG862" s="346">
        <v>0.63</v>
      </c>
      <c r="AH862" s="11">
        <v>0.64</v>
      </c>
      <c r="AJ862" s="16">
        <f t="shared" si="120"/>
        <v>1.0000000000000009E-2</v>
      </c>
      <c r="AK862" s="16"/>
      <c r="AL862" s="355">
        <f t="shared" si="121"/>
        <v>5.7707006369426752</v>
      </c>
      <c r="AO862" s="11">
        <v>58</v>
      </c>
      <c r="AP862" s="11">
        <v>1764</v>
      </c>
      <c r="AQ862" s="11">
        <v>4189</v>
      </c>
      <c r="AR862" s="11">
        <v>165.34</v>
      </c>
      <c r="AS862" s="11">
        <v>248.35</v>
      </c>
      <c r="AT862" s="346">
        <v>0.65</v>
      </c>
      <c r="AU862" s="11">
        <v>0.67</v>
      </c>
      <c r="AW862" s="16">
        <f t="shared" si="128"/>
        <v>2.0000000000000018E-2</v>
      </c>
      <c r="AX862" s="16"/>
      <c r="AY862" s="355">
        <f t="shared" si="129"/>
        <v>5.7921713972669391</v>
      </c>
    </row>
    <row r="863" spans="2:51" x14ac:dyDescent="0.25">
      <c r="B863" s="11">
        <v>84</v>
      </c>
      <c r="C863" s="11">
        <v>6.86</v>
      </c>
      <c r="D863" s="11">
        <v>30.44</v>
      </c>
      <c r="E863" s="11">
        <v>11.57</v>
      </c>
      <c r="F863" s="11">
        <v>26.5</v>
      </c>
      <c r="G863" s="346">
        <v>0.47</v>
      </c>
      <c r="H863" s="11">
        <v>0.44</v>
      </c>
      <c r="J863" s="16">
        <f t="shared" si="124"/>
        <v>-2.9999999999999971E-2</v>
      </c>
      <c r="K863" s="16"/>
      <c r="L863" s="355">
        <f t="shared" si="125"/>
        <v>3.6847133757961781</v>
      </c>
      <c r="O863" s="11">
        <v>133</v>
      </c>
      <c r="P863" s="11">
        <v>1.26</v>
      </c>
      <c r="Q863" s="11">
        <v>9.27</v>
      </c>
      <c r="R863" s="11">
        <v>4.53</v>
      </c>
      <c r="S863" s="11">
        <v>11.45</v>
      </c>
      <c r="T863" s="346">
        <v>0.37</v>
      </c>
      <c r="U863" s="11">
        <v>0.4</v>
      </c>
      <c r="W863" s="16">
        <f t="shared" si="126"/>
        <v>3.0000000000000027E-2</v>
      </c>
      <c r="X863" s="16"/>
      <c r="Y863" s="355">
        <f t="shared" si="127"/>
        <v>1.4426751592356688</v>
      </c>
      <c r="AB863" s="11">
        <v>15</v>
      </c>
      <c r="AC863" s="11">
        <v>22.81</v>
      </c>
      <c r="AD863" s="11">
        <v>64.14</v>
      </c>
      <c r="AE863" s="11">
        <v>18.13</v>
      </c>
      <c r="AF863" s="11">
        <v>30.99</v>
      </c>
      <c r="AG863" s="346">
        <v>0.6</v>
      </c>
      <c r="AH863" s="11">
        <v>0.59</v>
      </c>
      <c r="AJ863" s="16">
        <f t="shared" si="120"/>
        <v>-1.0000000000000009E-2</v>
      </c>
      <c r="AK863" s="16"/>
      <c r="AL863" s="355">
        <f t="shared" si="121"/>
        <v>5.7738853503184711</v>
      </c>
      <c r="AO863" s="11">
        <v>19</v>
      </c>
      <c r="AP863" s="11">
        <v>1593</v>
      </c>
      <c r="AQ863" s="11">
        <v>4653</v>
      </c>
      <c r="AR863" s="11">
        <v>168.65</v>
      </c>
      <c r="AS863" s="11">
        <v>288.05</v>
      </c>
      <c r="AT863" s="346">
        <v>0.59</v>
      </c>
      <c r="AU863" s="11">
        <v>0.59</v>
      </c>
      <c r="AW863" s="16">
        <f t="shared" si="128"/>
        <v>0</v>
      </c>
      <c r="AX863" s="16"/>
      <c r="AY863" s="355">
        <f t="shared" si="129"/>
        <v>5.9081269272352079</v>
      </c>
    </row>
    <row r="864" spans="2:51" x14ac:dyDescent="0.25">
      <c r="B864" s="11">
        <v>369</v>
      </c>
      <c r="C864" s="11">
        <v>7.7</v>
      </c>
      <c r="D864" s="11">
        <v>21.9</v>
      </c>
      <c r="E864" s="11">
        <v>11.58</v>
      </c>
      <c r="F864" s="11">
        <v>18.93</v>
      </c>
      <c r="G864" s="346">
        <v>0.59</v>
      </c>
      <c r="H864" s="11">
        <v>0.61</v>
      </c>
      <c r="J864" s="16">
        <f t="shared" si="124"/>
        <v>2.0000000000000018E-2</v>
      </c>
      <c r="K864" s="16"/>
      <c r="L864" s="355">
        <f t="shared" si="125"/>
        <v>3.6878980891719744</v>
      </c>
      <c r="O864" s="11">
        <v>226</v>
      </c>
      <c r="P864" s="11">
        <v>1.38</v>
      </c>
      <c r="Q864" s="11">
        <v>10.9</v>
      </c>
      <c r="R864" s="11">
        <v>4.53</v>
      </c>
      <c r="S864" s="11">
        <v>12.41</v>
      </c>
      <c r="T864" s="346">
        <v>0.36</v>
      </c>
      <c r="U864" s="11">
        <v>0.37</v>
      </c>
      <c r="W864" s="16">
        <f t="shared" si="126"/>
        <v>1.0000000000000009E-2</v>
      </c>
      <c r="X864" s="16"/>
      <c r="Y864" s="355">
        <f t="shared" si="127"/>
        <v>1.4426751592356688</v>
      </c>
      <c r="AB864" s="11">
        <v>8</v>
      </c>
      <c r="AC864" s="11">
        <v>16.12</v>
      </c>
      <c r="AD864" s="11">
        <v>49.53</v>
      </c>
      <c r="AE864" s="11">
        <v>18.239999999999998</v>
      </c>
      <c r="AF864" s="11">
        <v>30.21</v>
      </c>
      <c r="AG864" s="346">
        <v>0.56999999999999995</v>
      </c>
      <c r="AH864" s="11">
        <v>0.6</v>
      </c>
      <c r="AJ864" s="16">
        <f t="shared" si="120"/>
        <v>3.0000000000000027E-2</v>
      </c>
      <c r="AK864" s="16"/>
      <c r="AL864" s="355">
        <f t="shared" si="121"/>
        <v>5.8089171974522289</v>
      </c>
      <c r="AO864" s="11">
        <v>79</v>
      </c>
      <c r="AP864" s="11">
        <v>1578</v>
      </c>
      <c r="AQ864" s="11">
        <v>4076</v>
      </c>
      <c r="AR864" s="11">
        <v>176.31</v>
      </c>
      <c r="AS864" s="11">
        <v>268.98</v>
      </c>
      <c r="AT864" s="346">
        <v>0.62</v>
      </c>
      <c r="AU864" s="11">
        <v>0.66</v>
      </c>
      <c r="AW864" s="16">
        <f t="shared" si="128"/>
        <v>4.0000000000000036E-2</v>
      </c>
      <c r="AX864" s="16"/>
      <c r="AY864" s="355">
        <f t="shared" si="129"/>
        <v>6.1764711446240108</v>
      </c>
    </row>
    <row r="865" spans="2:51" x14ac:dyDescent="0.25">
      <c r="B865" s="11">
        <v>420</v>
      </c>
      <c r="C865" s="11">
        <v>8.74</v>
      </c>
      <c r="D865" s="11">
        <v>21.27</v>
      </c>
      <c r="E865" s="11">
        <v>11.59</v>
      </c>
      <c r="F865" s="11">
        <v>18.14</v>
      </c>
      <c r="G865" s="346">
        <v>0.64</v>
      </c>
      <c r="H865" s="11">
        <v>0.64</v>
      </c>
      <c r="J865" s="16">
        <f t="shared" si="124"/>
        <v>0</v>
      </c>
      <c r="K865" s="16"/>
      <c r="L865" s="355">
        <f t="shared" si="125"/>
        <v>3.6910828025477707</v>
      </c>
      <c r="O865" s="11">
        <v>294</v>
      </c>
      <c r="P865" s="11">
        <v>1.43</v>
      </c>
      <c r="Q865" s="11">
        <v>7.65</v>
      </c>
      <c r="R865" s="11">
        <v>4.5599999999999996</v>
      </c>
      <c r="S865" s="11">
        <v>10.57</v>
      </c>
      <c r="T865" s="346">
        <v>0.43</v>
      </c>
      <c r="U865" s="11">
        <v>0.43</v>
      </c>
      <c r="W865" s="16">
        <f t="shared" si="126"/>
        <v>0</v>
      </c>
      <c r="X865" s="16"/>
      <c r="Y865" s="355">
        <f t="shared" si="127"/>
        <v>1.4522292993630572</v>
      </c>
      <c r="AB865" s="11">
        <v>417</v>
      </c>
      <c r="AC865" s="11">
        <v>21.67</v>
      </c>
      <c r="AD865" s="11">
        <v>44.92</v>
      </c>
      <c r="AE865" s="11">
        <v>18.399999999999999</v>
      </c>
      <c r="AF865" s="11">
        <v>25.9</v>
      </c>
      <c r="AG865" s="346">
        <v>0.69</v>
      </c>
      <c r="AH865" s="11">
        <v>0.71</v>
      </c>
      <c r="AJ865" s="16">
        <f t="shared" si="120"/>
        <v>2.0000000000000018E-2</v>
      </c>
      <c r="AK865" s="16"/>
      <c r="AL865" s="355">
        <f t="shared" si="121"/>
        <v>5.8598726114649677</v>
      </c>
      <c r="AO865" s="11">
        <v>52</v>
      </c>
      <c r="AP865" s="11">
        <v>1809</v>
      </c>
      <c r="AQ865" s="11">
        <v>4067</v>
      </c>
      <c r="AR865" s="11">
        <v>176.71</v>
      </c>
      <c r="AS865" s="11">
        <v>257.04000000000002</v>
      </c>
      <c r="AT865" s="346">
        <v>0.67</v>
      </c>
      <c r="AU865" s="11">
        <v>0.69</v>
      </c>
      <c r="AW865" s="16">
        <f t="shared" si="128"/>
        <v>1.9999999999999907E-2</v>
      </c>
      <c r="AX865" s="16"/>
      <c r="AY865" s="355">
        <f t="shared" si="129"/>
        <v>6.1904838974902674</v>
      </c>
    </row>
    <row r="866" spans="2:51" x14ac:dyDescent="0.25">
      <c r="B866" s="11">
        <v>4</v>
      </c>
      <c r="C866" s="11">
        <v>7.22</v>
      </c>
      <c r="D866" s="11">
        <v>19.510000000000002</v>
      </c>
      <c r="E866" s="11">
        <v>11.63</v>
      </c>
      <c r="F866" s="11">
        <v>17.600000000000001</v>
      </c>
      <c r="G866" s="346">
        <v>0.61</v>
      </c>
      <c r="H866" s="11">
        <v>0.66</v>
      </c>
      <c r="J866" s="16">
        <f t="shared" si="124"/>
        <v>5.0000000000000044E-2</v>
      </c>
      <c r="K866" s="16"/>
      <c r="L866" s="355">
        <f t="shared" si="125"/>
        <v>3.7038216560509554</v>
      </c>
      <c r="O866" s="11">
        <v>98</v>
      </c>
      <c r="P866" s="11">
        <v>1.51</v>
      </c>
      <c r="Q866" s="11">
        <v>15.09</v>
      </c>
      <c r="R866" s="11">
        <v>4.5999999999999996</v>
      </c>
      <c r="S866" s="11">
        <v>14.75</v>
      </c>
      <c r="T866" s="346">
        <v>0.32</v>
      </c>
      <c r="U866" s="11">
        <v>0.31</v>
      </c>
      <c r="W866" s="16">
        <f t="shared" si="126"/>
        <v>-1.0000000000000009E-2</v>
      </c>
      <c r="X866" s="16"/>
      <c r="Y866" s="355">
        <f t="shared" si="127"/>
        <v>1.4649681528662419</v>
      </c>
      <c r="AB866" s="11">
        <v>254</v>
      </c>
      <c r="AC866" s="11">
        <v>22.78</v>
      </c>
      <c r="AD866" s="11">
        <v>48.97</v>
      </c>
      <c r="AE866" s="11">
        <v>18.52</v>
      </c>
      <c r="AF866" s="11">
        <v>26.79</v>
      </c>
      <c r="AG866" s="346">
        <v>0.68</v>
      </c>
      <c r="AH866" s="11">
        <v>0.69</v>
      </c>
      <c r="AJ866" s="16">
        <f t="shared" si="120"/>
        <v>9.9999999999998979E-3</v>
      </c>
      <c r="AK866" s="16"/>
      <c r="AL866" s="355">
        <f t="shared" si="121"/>
        <v>5.8980891719745223</v>
      </c>
      <c r="AO866" s="11">
        <v>81</v>
      </c>
      <c r="AP866" s="11">
        <v>1759</v>
      </c>
      <c r="AQ866" s="11">
        <v>4111</v>
      </c>
      <c r="AR866" s="11">
        <v>180.02</v>
      </c>
      <c r="AS866" s="11">
        <v>267.14</v>
      </c>
      <c r="AT866" s="346">
        <v>0.65</v>
      </c>
      <c r="AU866" s="11">
        <v>0.67</v>
      </c>
      <c r="AW866" s="16">
        <f t="shared" si="128"/>
        <v>2.0000000000000018E-2</v>
      </c>
      <c r="AX866" s="16"/>
      <c r="AY866" s="355">
        <f t="shared" si="129"/>
        <v>6.3064394274585363</v>
      </c>
    </row>
    <row r="867" spans="2:51" x14ac:dyDescent="0.25">
      <c r="B867" s="11">
        <v>424</v>
      </c>
      <c r="C867" s="11">
        <v>7.11</v>
      </c>
      <c r="D867" s="11">
        <v>16.71</v>
      </c>
      <c r="E867" s="11">
        <v>11.72</v>
      </c>
      <c r="F867" s="11">
        <v>16.72</v>
      </c>
      <c r="G867" s="346">
        <v>0.65</v>
      </c>
      <c r="H867" s="11">
        <v>0.7</v>
      </c>
      <c r="J867" s="16">
        <f t="shared" si="124"/>
        <v>4.9999999999999933E-2</v>
      </c>
      <c r="K867" s="16"/>
      <c r="L867" s="355">
        <f t="shared" si="125"/>
        <v>3.7324840764331211</v>
      </c>
      <c r="O867" s="11">
        <v>510</v>
      </c>
      <c r="P867" s="11">
        <v>1.55</v>
      </c>
      <c r="Q867" s="11">
        <v>22.2</v>
      </c>
      <c r="R867" s="11">
        <v>4.5999999999999996</v>
      </c>
      <c r="S867" s="11">
        <v>18.48</v>
      </c>
      <c r="T867" s="346">
        <v>0.26</v>
      </c>
      <c r="U867" s="11">
        <v>0.25</v>
      </c>
      <c r="W867" s="16">
        <f t="shared" si="126"/>
        <v>-1.0000000000000009E-2</v>
      </c>
      <c r="X867" s="16"/>
      <c r="Y867" s="355">
        <f t="shared" si="127"/>
        <v>1.4649681528662419</v>
      </c>
      <c r="AB867" s="11">
        <v>196</v>
      </c>
      <c r="AC867" s="11">
        <v>20.36</v>
      </c>
      <c r="AD867" s="11">
        <v>56.24</v>
      </c>
      <c r="AE867" s="11">
        <v>18.55</v>
      </c>
      <c r="AF867" s="11">
        <v>29.36</v>
      </c>
      <c r="AG867" s="346">
        <v>0.6</v>
      </c>
      <c r="AH867" s="11">
        <v>0.63</v>
      </c>
      <c r="AJ867" s="16">
        <f t="shared" si="120"/>
        <v>3.0000000000000027E-2</v>
      </c>
      <c r="AK867" s="16"/>
      <c r="AL867" s="355">
        <f t="shared" si="121"/>
        <v>5.9076433121019107</v>
      </c>
      <c r="AO867" s="11">
        <v>94</v>
      </c>
      <c r="AP867" s="11">
        <v>1497</v>
      </c>
      <c r="AQ867" s="11">
        <v>3415</v>
      </c>
      <c r="AR867" s="11">
        <v>183.44</v>
      </c>
      <c r="AS867" s="11">
        <v>261.72000000000003</v>
      </c>
      <c r="AT867" s="346">
        <v>0.66</v>
      </c>
      <c r="AU867" s="11">
        <v>0.7</v>
      </c>
      <c r="AW867" s="16">
        <f t="shared" si="128"/>
        <v>3.9999999999999925E-2</v>
      </c>
      <c r="AX867" s="16"/>
      <c r="AY867" s="355">
        <f t="shared" si="129"/>
        <v>6.4262484644650248</v>
      </c>
    </row>
    <row r="868" spans="2:51" x14ac:dyDescent="0.25">
      <c r="B868" s="11">
        <v>360</v>
      </c>
      <c r="C868" s="11">
        <v>8.4600000000000009</v>
      </c>
      <c r="D868" s="11">
        <v>18.170000000000002</v>
      </c>
      <c r="E868" s="11">
        <v>11.76</v>
      </c>
      <c r="F868" s="11">
        <v>17.29</v>
      </c>
      <c r="G868" s="346">
        <v>0.68</v>
      </c>
      <c r="H868" s="11">
        <v>0.68</v>
      </c>
      <c r="J868" s="16">
        <f t="shared" si="124"/>
        <v>0</v>
      </c>
      <c r="K868" s="16"/>
      <c r="L868" s="355">
        <f t="shared" si="125"/>
        <v>3.7452229299363053</v>
      </c>
      <c r="O868" s="11">
        <v>567</v>
      </c>
      <c r="P868" s="11">
        <v>1.43</v>
      </c>
      <c r="Q868" s="11">
        <v>7.01</v>
      </c>
      <c r="R868" s="11">
        <v>4.62</v>
      </c>
      <c r="S868" s="11">
        <v>10.72</v>
      </c>
      <c r="T868" s="346">
        <v>0.45</v>
      </c>
      <c r="U868" s="11">
        <v>0.43</v>
      </c>
      <c r="W868" s="16">
        <f t="shared" si="126"/>
        <v>-2.0000000000000018E-2</v>
      </c>
      <c r="X868" s="16"/>
      <c r="Y868" s="355">
        <f t="shared" si="127"/>
        <v>1.4713375796178343</v>
      </c>
      <c r="AB868" s="11">
        <v>133</v>
      </c>
      <c r="AC868" s="11">
        <v>23.63</v>
      </c>
      <c r="AD868" s="11">
        <v>71.739999999999995</v>
      </c>
      <c r="AE868" s="11">
        <v>18.649999999999999</v>
      </c>
      <c r="AF868" s="11">
        <v>34.22</v>
      </c>
      <c r="AG868" s="346">
        <v>0.56999999999999995</v>
      </c>
      <c r="AH868" s="11">
        <v>0.55000000000000004</v>
      </c>
      <c r="AJ868" s="16">
        <f t="shared" si="120"/>
        <v>-1.9999999999999907E-2</v>
      </c>
      <c r="AK868" s="16"/>
      <c r="AL868" s="355">
        <f t="shared" si="121"/>
        <v>5.9394904458598718</v>
      </c>
      <c r="AO868" s="11">
        <v>17</v>
      </c>
      <c r="AP868" s="11">
        <v>1502</v>
      </c>
      <c r="AQ868" s="11">
        <v>4763</v>
      </c>
      <c r="AR868" s="11">
        <v>184.99</v>
      </c>
      <c r="AS868" s="11">
        <v>304.49</v>
      </c>
      <c r="AT868" s="346">
        <v>0.56000000000000005</v>
      </c>
      <c r="AU868" s="11">
        <v>0.61</v>
      </c>
      <c r="AW868" s="16">
        <f t="shared" si="128"/>
        <v>4.9999999999999933E-2</v>
      </c>
      <c r="AX868" s="16"/>
      <c r="AY868" s="355">
        <f t="shared" si="129"/>
        <v>6.4805478818217681</v>
      </c>
    </row>
    <row r="869" spans="2:51" x14ac:dyDescent="0.25">
      <c r="B869" s="11">
        <v>444</v>
      </c>
      <c r="C869" s="11">
        <v>8.39</v>
      </c>
      <c r="D869" s="11">
        <v>23.06</v>
      </c>
      <c r="E869" s="11">
        <v>12.05</v>
      </c>
      <c r="F869" s="11">
        <v>19.68</v>
      </c>
      <c r="G869" s="346">
        <v>0.6</v>
      </c>
      <c r="H869" s="11">
        <v>0.61</v>
      </c>
      <c r="J869" s="16">
        <f t="shared" si="124"/>
        <v>1.0000000000000009E-2</v>
      </c>
      <c r="K869" s="16"/>
      <c r="L869" s="355">
        <f t="shared" si="125"/>
        <v>3.8375796178343951</v>
      </c>
      <c r="O869" s="11">
        <v>204</v>
      </c>
      <c r="P869" s="11">
        <v>1.55</v>
      </c>
      <c r="Q869" s="11">
        <v>20.12</v>
      </c>
      <c r="R869" s="11">
        <v>4.6500000000000004</v>
      </c>
      <c r="S869" s="11">
        <v>17.170000000000002</v>
      </c>
      <c r="T869" s="346">
        <v>0.28000000000000003</v>
      </c>
      <c r="U869" s="11">
        <v>0.27</v>
      </c>
      <c r="W869" s="16">
        <f t="shared" si="126"/>
        <v>-1.0000000000000009E-2</v>
      </c>
      <c r="X869" s="16"/>
      <c r="Y869" s="355">
        <f t="shared" si="127"/>
        <v>1.4808917197452229</v>
      </c>
      <c r="AB869" s="11">
        <v>130</v>
      </c>
      <c r="AC869" s="11">
        <v>22.49</v>
      </c>
      <c r="AD869" s="11">
        <v>54.86</v>
      </c>
      <c r="AE869" s="11">
        <v>18.88</v>
      </c>
      <c r="AF869" s="11">
        <v>29.09</v>
      </c>
      <c r="AG869" s="346">
        <v>0.64</v>
      </c>
      <c r="AH869" s="11">
        <v>0.65</v>
      </c>
      <c r="AJ869" s="16">
        <f t="shared" si="120"/>
        <v>1.0000000000000009E-2</v>
      </c>
      <c r="AK869" s="16"/>
      <c r="AL869" s="355">
        <f t="shared" si="121"/>
        <v>6.0127388535031843</v>
      </c>
      <c r="AO869" s="11">
        <v>113</v>
      </c>
      <c r="AP869" s="11">
        <v>1885</v>
      </c>
      <c r="AQ869" s="11">
        <v>5639</v>
      </c>
      <c r="AR869" s="11">
        <v>185.1</v>
      </c>
      <c r="AS869" s="11">
        <v>333.91</v>
      </c>
      <c r="AT869" s="346">
        <v>0.57999999999999996</v>
      </c>
      <c r="AU869" s="11">
        <v>0.55000000000000004</v>
      </c>
      <c r="AW869" s="16">
        <f t="shared" si="128"/>
        <v>-2.9999999999999916E-2</v>
      </c>
      <c r="AX869" s="16"/>
      <c r="AY869" s="355">
        <f t="shared" si="129"/>
        <v>6.4844013888599878</v>
      </c>
    </row>
    <row r="870" spans="2:51" x14ac:dyDescent="0.25">
      <c r="B870" s="11">
        <v>387</v>
      </c>
      <c r="C870" s="11">
        <v>7.95</v>
      </c>
      <c r="D870" s="11">
        <v>38.26</v>
      </c>
      <c r="E870" s="11">
        <v>12.1</v>
      </c>
      <c r="F870" s="11">
        <v>24.65</v>
      </c>
      <c r="G870" s="346">
        <v>0.46</v>
      </c>
      <c r="H870" s="11">
        <v>0.49</v>
      </c>
      <c r="J870" s="16">
        <f t="shared" si="124"/>
        <v>2.9999999999999971E-2</v>
      </c>
      <c r="K870" s="16"/>
      <c r="L870" s="355">
        <f t="shared" si="125"/>
        <v>3.8535031847133756</v>
      </c>
      <c r="O870" s="11">
        <v>30</v>
      </c>
      <c r="P870" s="11">
        <v>1.48</v>
      </c>
      <c r="Q870" s="11">
        <v>23.18</v>
      </c>
      <c r="R870" s="11">
        <v>4.6900000000000004</v>
      </c>
      <c r="S870" s="11">
        <v>18.64</v>
      </c>
      <c r="T870" s="346">
        <v>0.25</v>
      </c>
      <c r="U870" s="11">
        <v>0.25</v>
      </c>
      <c r="W870" s="16">
        <f t="shared" si="126"/>
        <v>0</v>
      </c>
      <c r="X870" s="16"/>
      <c r="Y870" s="355">
        <f t="shared" si="127"/>
        <v>1.4936305732484076</v>
      </c>
      <c r="AB870" s="11">
        <v>118</v>
      </c>
      <c r="AC870" s="11">
        <v>17.739999999999998</v>
      </c>
      <c r="AD870" s="11">
        <v>44.08</v>
      </c>
      <c r="AE870" s="11">
        <v>18.91</v>
      </c>
      <c r="AF870" s="11">
        <v>28.48</v>
      </c>
      <c r="AG870" s="346">
        <v>0.63</v>
      </c>
      <c r="AH870" s="11">
        <v>0.66</v>
      </c>
      <c r="AJ870" s="16">
        <f t="shared" si="120"/>
        <v>3.0000000000000027E-2</v>
      </c>
      <c r="AK870" s="16"/>
      <c r="AL870" s="355">
        <f t="shared" si="121"/>
        <v>6.0222929936305727</v>
      </c>
      <c r="AO870" s="11">
        <v>117</v>
      </c>
      <c r="AP870" s="11">
        <v>1867</v>
      </c>
      <c r="AQ870" s="11">
        <v>5427</v>
      </c>
      <c r="AR870" s="11">
        <v>186.85</v>
      </c>
      <c r="AS870" s="11">
        <v>329.42</v>
      </c>
      <c r="AT870" s="346">
        <v>0.59</v>
      </c>
      <c r="AU870" s="11">
        <v>0.56999999999999995</v>
      </c>
      <c r="AW870" s="16">
        <f t="shared" si="128"/>
        <v>-2.0000000000000018E-2</v>
      </c>
      <c r="AX870" s="16"/>
      <c r="AY870" s="355">
        <f t="shared" si="129"/>
        <v>6.5457071826498581</v>
      </c>
    </row>
    <row r="871" spans="2:51" x14ac:dyDescent="0.25">
      <c r="B871" s="11">
        <v>304</v>
      </c>
      <c r="C871" s="11">
        <v>9.4499999999999993</v>
      </c>
      <c r="D871" s="11">
        <v>43.08</v>
      </c>
      <c r="E871" s="11">
        <v>12.14</v>
      </c>
      <c r="F871" s="11">
        <v>25.31</v>
      </c>
      <c r="G871" s="346">
        <v>0.47</v>
      </c>
      <c r="H871" s="11">
        <v>0.48</v>
      </c>
      <c r="J871" s="16">
        <f t="shared" si="124"/>
        <v>1.0000000000000009E-2</v>
      </c>
      <c r="K871" s="16"/>
      <c r="L871" s="355">
        <f t="shared" si="125"/>
        <v>3.8662420382165603</v>
      </c>
      <c r="O871" s="11">
        <v>64</v>
      </c>
      <c r="P871" s="11">
        <v>1.67</v>
      </c>
      <c r="Q871" s="11">
        <v>18.59</v>
      </c>
      <c r="R871" s="11">
        <v>4.6900000000000004</v>
      </c>
      <c r="S871" s="11">
        <v>16.29</v>
      </c>
      <c r="T871" s="346">
        <v>0.3</v>
      </c>
      <c r="U871" s="11">
        <v>0.28999999999999998</v>
      </c>
      <c r="W871" s="16">
        <f t="shared" si="126"/>
        <v>-1.0000000000000009E-2</v>
      </c>
      <c r="X871" s="16"/>
      <c r="Y871" s="355">
        <f t="shared" si="127"/>
        <v>1.4936305732484076</v>
      </c>
      <c r="AB871" s="11">
        <v>72</v>
      </c>
      <c r="AC871" s="11">
        <v>23.61</v>
      </c>
      <c r="AD871" s="11">
        <v>64.42</v>
      </c>
      <c r="AE871" s="11">
        <v>18.989999999999998</v>
      </c>
      <c r="AF871" s="11">
        <v>31.44</v>
      </c>
      <c r="AG871" s="346">
        <v>0.61</v>
      </c>
      <c r="AH871" s="11">
        <v>0.6</v>
      </c>
      <c r="AJ871" s="16">
        <f t="shared" si="120"/>
        <v>-1.0000000000000009E-2</v>
      </c>
      <c r="AK871" s="16"/>
      <c r="AL871" s="355">
        <f t="shared" si="121"/>
        <v>6.0477707006369421</v>
      </c>
      <c r="AO871" s="11">
        <v>145</v>
      </c>
      <c r="AP871" s="11">
        <v>2352</v>
      </c>
      <c r="AQ871" s="11">
        <v>4908</v>
      </c>
      <c r="AR871" s="11">
        <v>190.31</v>
      </c>
      <c r="AS871" s="11">
        <v>274.88</v>
      </c>
      <c r="AT871" s="346">
        <v>0.69</v>
      </c>
      <c r="AU871" s="11">
        <v>0.69</v>
      </c>
      <c r="AW871" s="16">
        <f t="shared" si="128"/>
        <v>0</v>
      </c>
      <c r="AX871" s="16"/>
      <c r="AY871" s="355">
        <f t="shared" si="129"/>
        <v>6.6669174949429726</v>
      </c>
    </row>
    <row r="872" spans="2:51" x14ac:dyDescent="0.25">
      <c r="B872" s="11">
        <v>250</v>
      </c>
      <c r="C872" s="11">
        <v>8.32</v>
      </c>
      <c r="D872" s="11">
        <v>18.2</v>
      </c>
      <c r="E872" s="11">
        <v>12.16</v>
      </c>
      <c r="F872" s="11">
        <v>17.29</v>
      </c>
      <c r="G872" s="346">
        <v>0.68</v>
      </c>
      <c r="H872" s="11">
        <v>0.7</v>
      </c>
      <c r="J872" s="16">
        <f t="shared" si="124"/>
        <v>1.9999999999999907E-2</v>
      </c>
      <c r="K872" s="16"/>
      <c r="L872" s="355">
        <f t="shared" si="125"/>
        <v>3.8726114649681529</v>
      </c>
      <c r="O872" s="11">
        <v>427</v>
      </c>
      <c r="P872" s="11">
        <v>1.55</v>
      </c>
      <c r="Q872" s="11">
        <v>11.57</v>
      </c>
      <c r="R872" s="11">
        <v>4.6900000000000004</v>
      </c>
      <c r="S872" s="11">
        <v>12.98</v>
      </c>
      <c r="T872" s="346">
        <v>0.37</v>
      </c>
      <c r="U872" s="11">
        <v>0.36</v>
      </c>
      <c r="W872" s="16">
        <f t="shared" si="126"/>
        <v>-1.0000000000000009E-2</v>
      </c>
      <c r="X872" s="16"/>
      <c r="Y872" s="355">
        <f t="shared" si="127"/>
        <v>1.4936305732484076</v>
      </c>
      <c r="AB872" s="11">
        <v>137</v>
      </c>
      <c r="AC872" s="11">
        <v>24.41</v>
      </c>
      <c r="AD872" s="11">
        <v>51.24</v>
      </c>
      <c r="AE872" s="11">
        <v>19.059999999999999</v>
      </c>
      <c r="AF872" s="11">
        <v>27.53</v>
      </c>
      <c r="AG872" s="346">
        <v>0.69</v>
      </c>
      <c r="AH872" s="11">
        <v>0.69</v>
      </c>
      <c r="AJ872" s="16">
        <f t="shared" si="120"/>
        <v>0</v>
      </c>
      <c r="AK872" s="16"/>
      <c r="AL872" s="355">
        <f t="shared" si="121"/>
        <v>6.0700636942675157</v>
      </c>
      <c r="AO872" s="11">
        <v>70</v>
      </c>
      <c r="AP872" s="11">
        <v>1894</v>
      </c>
      <c r="AQ872" s="11">
        <v>4176</v>
      </c>
      <c r="AR872" s="11">
        <v>194.51</v>
      </c>
      <c r="AS872" s="11">
        <v>268.69</v>
      </c>
      <c r="AT872" s="346">
        <v>0.67</v>
      </c>
      <c r="AU872" s="11">
        <v>0.72</v>
      </c>
      <c r="AW872" s="16">
        <f t="shared" si="128"/>
        <v>4.9999999999999933E-2</v>
      </c>
      <c r="AX872" s="16"/>
      <c r="AY872" s="355">
        <f t="shared" si="129"/>
        <v>6.8140514000386609</v>
      </c>
    </row>
    <row r="873" spans="2:51" x14ac:dyDescent="0.25">
      <c r="B873" s="11">
        <v>209</v>
      </c>
      <c r="C873" s="11">
        <v>9.99</v>
      </c>
      <c r="D873" s="11">
        <v>23.07</v>
      </c>
      <c r="E873" s="11">
        <v>12.17</v>
      </c>
      <c r="F873" s="11">
        <v>19.46</v>
      </c>
      <c r="G873" s="346">
        <v>0.66</v>
      </c>
      <c r="H873" s="11">
        <v>0.63</v>
      </c>
      <c r="J873" s="16">
        <f t="shared" si="124"/>
        <v>-3.0000000000000027E-2</v>
      </c>
      <c r="K873" s="16"/>
      <c r="L873" s="355">
        <f t="shared" si="125"/>
        <v>3.8757961783439487</v>
      </c>
      <c r="O873" s="11">
        <v>27</v>
      </c>
      <c r="P873" s="11">
        <v>1.56</v>
      </c>
      <c r="Q873" s="11">
        <v>6.59</v>
      </c>
      <c r="R873" s="11">
        <v>4.72</v>
      </c>
      <c r="S873" s="11">
        <v>9.5399999999999991</v>
      </c>
      <c r="T873" s="346">
        <v>0.49</v>
      </c>
      <c r="U873" s="11">
        <v>0.49</v>
      </c>
      <c r="W873" s="16">
        <f t="shared" si="126"/>
        <v>0</v>
      </c>
      <c r="X873" s="16"/>
      <c r="Y873" s="355">
        <f t="shared" si="127"/>
        <v>1.5031847133757961</v>
      </c>
      <c r="AB873" s="11">
        <v>239</v>
      </c>
      <c r="AC873" s="11">
        <v>24.32</v>
      </c>
      <c r="AD873" s="11">
        <v>59.53</v>
      </c>
      <c r="AE873" s="11">
        <v>19.079999999999998</v>
      </c>
      <c r="AF873" s="11">
        <v>29.75</v>
      </c>
      <c r="AG873" s="346">
        <v>0.64</v>
      </c>
      <c r="AH873" s="11">
        <v>0.64</v>
      </c>
      <c r="AJ873" s="16">
        <f t="shared" si="120"/>
        <v>0</v>
      </c>
      <c r="AK873" s="16"/>
      <c r="AL873" s="355">
        <f t="shared" si="121"/>
        <v>6.0764331210191074</v>
      </c>
      <c r="AO873" s="11">
        <v>155</v>
      </c>
      <c r="AP873" s="11">
        <v>1783</v>
      </c>
      <c r="AQ873" s="11">
        <v>6433</v>
      </c>
      <c r="AR873" s="11">
        <v>196.95</v>
      </c>
      <c r="AS873" s="11">
        <v>358.63</v>
      </c>
      <c r="AT873" s="346">
        <v>0.53</v>
      </c>
      <c r="AU873" s="11">
        <v>0.55000000000000004</v>
      </c>
      <c r="AW873" s="16">
        <f t="shared" si="128"/>
        <v>2.0000000000000018E-2</v>
      </c>
      <c r="AX873" s="16"/>
      <c r="AY873" s="355">
        <f t="shared" si="129"/>
        <v>6.8995291925228228</v>
      </c>
    </row>
    <row r="874" spans="2:51" x14ac:dyDescent="0.25">
      <c r="B874" s="11">
        <v>103</v>
      </c>
      <c r="C874" s="11">
        <v>6.5</v>
      </c>
      <c r="D874" s="11">
        <v>21.57</v>
      </c>
      <c r="E874" s="11">
        <v>12.45</v>
      </c>
      <c r="F874" s="11">
        <v>20.49</v>
      </c>
      <c r="G874" s="346">
        <v>0.56000000000000005</v>
      </c>
      <c r="H874" s="11">
        <v>0.61</v>
      </c>
      <c r="J874" s="16">
        <f t="shared" si="124"/>
        <v>4.9999999999999933E-2</v>
      </c>
      <c r="K874" s="16"/>
      <c r="L874" s="355">
        <f t="shared" si="125"/>
        <v>3.9649681528662417</v>
      </c>
      <c r="O874" s="11">
        <v>71</v>
      </c>
      <c r="P874" s="11">
        <v>1.22</v>
      </c>
      <c r="Q874" s="11">
        <v>7.84</v>
      </c>
      <c r="R874" s="11">
        <v>4.72</v>
      </c>
      <c r="S874" s="11">
        <v>10.82</v>
      </c>
      <c r="T874" s="346">
        <v>0.39</v>
      </c>
      <c r="U874" s="11">
        <v>0.44</v>
      </c>
      <c r="W874" s="16">
        <f t="shared" si="126"/>
        <v>4.9999999999999989E-2</v>
      </c>
      <c r="X874" s="16"/>
      <c r="Y874" s="355">
        <f t="shared" si="127"/>
        <v>1.5031847133757961</v>
      </c>
      <c r="AB874" s="11">
        <v>43</v>
      </c>
      <c r="AC874" s="11">
        <v>22.03</v>
      </c>
      <c r="AD874" s="11">
        <v>78.2</v>
      </c>
      <c r="AE874" s="11">
        <v>19.14</v>
      </c>
      <c r="AF874" s="11">
        <v>39.43</v>
      </c>
      <c r="AG874" s="346">
        <v>0.53</v>
      </c>
      <c r="AH874" s="11">
        <v>0.49</v>
      </c>
      <c r="AJ874" s="16">
        <f t="shared" si="120"/>
        <v>-4.0000000000000036E-2</v>
      </c>
      <c r="AK874" s="16"/>
      <c r="AL874" s="355">
        <f t="shared" si="121"/>
        <v>6.0955414012738851</v>
      </c>
      <c r="AO874" s="11">
        <v>55</v>
      </c>
      <c r="AP874" s="11">
        <v>1731</v>
      </c>
      <c r="AQ874" s="11">
        <v>4393</v>
      </c>
      <c r="AR874" s="11">
        <v>198.27</v>
      </c>
      <c r="AS874" s="11">
        <v>293.08</v>
      </c>
      <c r="AT874" s="346">
        <v>0.63</v>
      </c>
      <c r="AU874" s="11">
        <v>0.68</v>
      </c>
      <c r="AW874" s="16">
        <f t="shared" si="128"/>
        <v>5.0000000000000044E-2</v>
      </c>
      <c r="AX874" s="16"/>
      <c r="AY874" s="355">
        <f t="shared" si="129"/>
        <v>6.9457712769814686</v>
      </c>
    </row>
    <row r="875" spans="2:51" x14ac:dyDescent="0.25">
      <c r="B875" s="11">
        <v>408</v>
      </c>
      <c r="C875" s="11">
        <v>9.84</v>
      </c>
      <c r="D875" s="11">
        <v>29.04</v>
      </c>
      <c r="E875" s="11">
        <v>12.62</v>
      </c>
      <c r="F875" s="11">
        <v>21.39</v>
      </c>
      <c r="G875" s="346">
        <v>0.57999999999999996</v>
      </c>
      <c r="H875" s="11">
        <v>0.59</v>
      </c>
      <c r="J875" s="16">
        <f t="shared" si="124"/>
        <v>1.0000000000000009E-2</v>
      </c>
      <c r="K875" s="16"/>
      <c r="L875" s="355">
        <f t="shared" si="125"/>
        <v>4.0191082802547768</v>
      </c>
      <c r="O875" s="11">
        <v>381</v>
      </c>
      <c r="P875" s="11">
        <v>1.65</v>
      </c>
      <c r="Q875" s="11">
        <v>7.31</v>
      </c>
      <c r="R875" s="11">
        <v>4.72</v>
      </c>
      <c r="S875" s="11">
        <v>10.44</v>
      </c>
      <c r="T875" s="346">
        <v>0.47</v>
      </c>
      <c r="U875" s="11">
        <v>0.45</v>
      </c>
      <c r="W875" s="16">
        <f t="shared" si="126"/>
        <v>-1.9999999999999962E-2</v>
      </c>
      <c r="X875" s="16"/>
      <c r="Y875" s="355">
        <f t="shared" si="127"/>
        <v>1.5031847133757961</v>
      </c>
      <c r="AB875" s="11">
        <v>259</v>
      </c>
      <c r="AC875" s="11">
        <v>20.05</v>
      </c>
      <c r="AD875" s="11">
        <v>48.04</v>
      </c>
      <c r="AE875" s="11">
        <v>19.28</v>
      </c>
      <c r="AF875" s="11">
        <v>27.66</v>
      </c>
      <c r="AG875" s="346">
        <v>0.65</v>
      </c>
      <c r="AH875" s="11">
        <v>0.7</v>
      </c>
      <c r="AJ875" s="16">
        <f t="shared" si="120"/>
        <v>4.9999999999999933E-2</v>
      </c>
      <c r="AK875" s="16"/>
      <c r="AL875" s="355">
        <f t="shared" si="121"/>
        <v>6.1401273885350323</v>
      </c>
      <c r="AO875" s="11">
        <v>143</v>
      </c>
      <c r="AP875" s="11">
        <v>2441</v>
      </c>
      <c r="AQ875" s="11">
        <v>4974</v>
      </c>
      <c r="AR875" s="11">
        <v>198.99</v>
      </c>
      <c r="AS875" s="11">
        <v>274.69</v>
      </c>
      <c r="AT875" s="346">
        <v>0.7</v>
      </c>
      <c r="AU875" s="11">
        <v>0.72</v>
      </c>
      <c r="AW875" s="16">
        <f t="shared" si="128"/>
        <v>2.0000000000000018E-2</v>
      </c>
      <c r="AX875" s="16"/>
      <c r="AY875" s="355">
        <f t="shared" si="129"/>
        <v>6.9709942321407299</v>
      </c>
    </row>
    <row r="876" spans="2:51" x14ac:dyDescent="0.25">
      <c r="B876" s="11">
        <v>118</v>
      </c>
      <c r="C876" s="11">
        <v>10.64</v>
      </c>
      <c r="D876" s="11">
        <v>21.9</v>
      </c>
      <c r="E876" s="11">
        <v>12.67</v>
      </c>
      <c r="F876" s="11">
        <v>17.82</v>
      </c>
      <c r="G876" s="346">
        <v>0.7</v>
      </c>
      <c r="H876" s="11">
        <v>0.71</v>
      </c>
      <c r="J876" s="16">
        <f t="shared" si="124"/>
        <v>1.0000000000000009E-2</v>
      </c>
      <c r="K876" s="16"/>
      <c r="L876" s="355">
        <f t="shared" si="125"/>
        <v>4.0350318471337578</v>
      </c>
      <c r="O876" s="11">
        <v>503</v>
      </c>
      <c r="P876" s="11">
        <v>1.68</v>
      </c>
      <c r="Q876" s="11">
        <v>18.79</v>
      </c>
      <c r="R876" s="11">
        <v>4.72</v>
      </c>
      <c r="S876" s="11">
        <v>17.760000000000002</v>
      </c>
      <c r="T876" s="346">
        <v>0.3</v>
      </c>
      <c r="U876" s="11">
        <v>0.27</v>
      </c>
      <c r="W876" s="16">
        <f t="shared" si="126"/>
        <v>-2.9999999999999971E-2</v>
      </c>
      <c r="X876" s="16"/>
      <c r="Y876" s="355">
        <f t="shared" si="127"/>
        <v>1.5031847133757961</v>
      </c>
      <c r="AB876" s="11">
        <v>240</v>
      </c>
      <c r="AC876" s="11">
        <v>22.41</v>
      </c>
      <c r="AD876" s="11">
        <v>65.069999999999993</v>
      </c>
      <c r="AE876" s="11">
        <v>19.32</v>
      </c>
      <c r="AF876" s="11">
        <v>31.56</v>
      </c>
      <c r="AG876" s="346">
        <v>0.59</v>
      </c>
      <c r="AH876" s="11">
        <v>0.61</v>
      </c>
      <c r="AJ876" s="16">
        <f t="shared" si="120"/>
        <v>2.0000000000000018E-2</v>
      </c>
      <c r="AK876" s="16"/>
      <c r="AL876" s="355">
        <f t="shared" si="121"/>
        <v>6.1528662420382165</v>
      </c>
      <c r="AO876" s="11">
        <v>109</v>
      </c>
      <c r="AP876" s="11">
        <v>1692</v>
      </c>
      <c r="AQ876" s="11">
        <v>4700</v>
      </c>
      <c r="AR876" s="11">
        <v>200.65</v>
      </c>
      <c r="AS876" s="11">
        <v>321.22000000000003</v>
      </c>
      <c r="AT876" s="346">
        <v>0.6</v>
      </c>
      <c r="AU876" s="11">
        <v>0.62</v>
      </c>
      <c r="AW876" s="16">
        <f t="shared" si="128"/>
        <v>2.0000000000000018E-2</v>
      </c>
      <c r="AX876" s="16"/>
      <c r="AY876" s="355">
        <f t="shared" si="129"/>
        <v>7.029147156535692</v>
      </c>
    </row>
    <row r="877" spans="2:51" x14ac:dyDescent="0.25">
      <c r="B877" s="11">
        <v>180</v>
      </c>
      <c r="C877" s="11">
        <v>8.4600000000000009</v>
      </c>
      <c r="D877" s="11">
        <v>25.16</v>
      </c>
      <c r="E877" s="11">
        <v>12.76</v>
      </c>
      <c r="F877" s="11">
        <v>22.03</v>
      </c>
      <c r="G877" s="346">
        <v>0.57999999999999996</v>
      </c>
      <c r="H877" s="11">
        <v>0.57999999999999996</v>
      </c>
      <c r="J877" s="16">
        <f t="shared" si="124"/>
        <v>0</v>
      </c>
      <c r="K877" s="16"/>
      <c r="L877" s="355">
        <f t="shared" si="125"/>
        <v>4.0636942675159231</v>
      </c>
      <c r="O877" s="11">
        <v>534</v>
      </c>
      <c r="P877" s="11">
        <v>1.43</v>
      </c>
      <c r="Q877" s="11">
        <v>10.81</v>
      </c>
      <c r="R877" s="11">
        <v>4.72</v>
      </c>
      <c r="S877" s="11">
        <v>12.47</v>
      </c>
      <c r="T877" s="346">
        <v>0.36</v>
      </c>
      <c r="U877" s="11">
        <v>0.38</v>
      </c>
      <c r="W877" s="16">
        <f t="shared" si="126"/>
        <v>2.0000000000000018E-2</v>
      </c>
      <c r="X877" s="16"/>
      <c r="Y877" s="355">
        <f t="shared" si="127"/>
        <v>1.5031847133757961</v>
      </c>
      <c r="AB877" s="11">
        <v>269</v>
      </c>
      <c r="AC877" s="11">
        <v>20.91</v>
      </c>
      <c r="AD877" s="11">
        <v>62.97</v>
      </c>
      <c r="AE877" s="11">
        <v>19.38</v>
      </c>
      <c r="AF877" s="11">
        <v>31.56</v>
      </c>
      <c r="AG877" s="346">
        <v>0.57999999999999996</v>
      </c>
      <c r="AH877" s="11">
        <v>0.61</v>
      </c>
      <c r="AJ877" s="16">
        <f t="shared" si="120"/>
        <v>3.0000000000000027E-2</v>
      </c>
      <c r="AK877" s="16"/>
      <c r="AL877" s="355">
        <f t="shared" si="121"/>
        <v>6.1719745222929934</v>
      </c>
      <c r="AO877" s="11">
        <v>21</v>
      </c>
      <c r="AP877" s="11">
        <v>1824</v>
      </c>
      <c r="AQ877" s="11">
        <v>6915</v>
      </c>
      <c r="AR877" s="11">
        <v>206.89</v>
      </c>
      <c r="AS877" s="11">
        <v>426.42</v>
      </c>
      <c r="AT877" s="346">
        <v>0.51</v>
      </c>
      <c r="AU877" s="11">
        <v>0.49</v>
      </c>
      <c r="AW877" s="16">
        <f t="shared" si="128"/>
        <v>-2.0000000000000018E-2</v>
      </c>
      <c r="AX877" s="16"/>
      <c r="AY877" s="355">
        <f t="shared" si="129"/>
        <v>7.2477461012492856</v>
      </c>
    </row>
    <row r="878" spans="2:51" x14ac:dyDescent="0.25">
      <c r="B878" s="11">
        <v>268</v>
      </c>
      <c r="C878" s="11">
        <v>10.43</v>
      </c>
      <c r="D878" s="11">
        <v>25.72</v>
      </c>
      <c r="E878" s="11">
        <v>12.78</v>
      </c>
      <c r="F878" s="11">
        <v>20.82</v>
      </c>
      <c r="G878" s="346">
        <v>0.64</v>
      </c>
      <c r="H878" s="11">
        <v>0.61</v>
      </c>
      <c r="J878" s="16">
        <f t="shared" si="124"/>
        <v>-3.0000000000000027E-2</v>
      </c>
      <c r="K878" s="16"/>
      <c r="L878" s="355">
        <f t="shared" si="125"/>
        <v>4.0700636942675157</v>
      </c>
      <c r="O878" s="11">
        <v>49</v>
      </c>
      <c r="P878" s="11">
        <v>1.63</v>
      </c>
      <c r="Q878" s="11">
        <v>22.02</v>
      </c>
      <c r="R878" s="11">
        <v>4.75</v>
      </c>
      <c r="S878" s="11">
        <v>20.48</v>
      </c>
      <c r="T878" s="346">
        <v>0.27</v>
      </c>
      <c r="U878" s="11">
        <v>0.23</v>
      </c>
      <c r="W878" s="16">
        <f t="shared" si="126"/>
        <v>-4.0000000000000008E-2</v>
      </c>
      <c r="X878" s="16"/>
      <c r="Y878" s="355">
        <f t="shared" si="127"/>
        <v>1.5127388535031847</v>
      </c>
      <c r="AB878" s="11">
        <v>11</v>
      </c>
      <c r="AC878" s="11">
        <v>26.37</v>
      </c>
      <c r="AD878" s="11">
        <v>51.52</v>
      </c>
      <c r="AE878" s="11">
        <v>19.510000000000002</v>
      </c>
      <c r="AF878" s="11">
        <v>27.52</v>
      </c>
      <c r="AG878" s="346">
        <v>0.72</v>
      </c>
      <c r="AH878" s="11">
        <v>0.71</v>
      </c>
      <c r="AJ878" s="16">
        <f t="shared" ref="AJ878:AJ941" si="130">AH878-AG878</f>
        <v>-1.0000000000000009E-2</v>
      </c>
      <c r="AK878" s="16"/>
      <c r="AL878" s="355">
        <f t="shared" ref="AL878:AL941" si="131">AE878/3.14</f>
        <v>6.2133757961783438</v>
      </c>
      <c r="AO878" s="11">
        <v>39</v>
      </c>
      <c r="AP878" s="11">
        <v>2238</v>
      </c>
      <c r="AQ878" s="11">
        <v>5190</v>
      </c>
      <c r="AR878" s="11">
        <v>207.58</v>
      </c>
      <c r="AS878" s="11">
        <v>318.49</v>
      </c>
      <c r="AT878" s="346">
        <v>0.66</v>
      </c>
      <c r="AU878" s="11">
        <v>0.65</v>
      </c>
      <c r="AW878" s="16">
        <f t="shared" si="128"/>
        <v>-1.0000000000000009E-2</v>
      </c>
      <c r="AX878" s="16"/>
      <c r="AY878" s="355">
        <f t="shared" si="129"/>
        <v>7.2719180999435782</v>
      </c>
    </row>
    <row r="879" spans="2:51" x14ac:dyDescent="0.25">
      <c r="B879" s="11">
        <v>111</v>
      </c>
      <c r="C879" s="11">
        <v>9.5299999999999994</v>
      </c>
      <c r="D879" s="11">
        <v>28.35</v>
      </c>
      <c r="E879" s="11">
        <v>13.03</v>
      </c>
      <c r="F879" s="11">
        <v>21.53</v>
      </c>
      <c r="G879" s="346">
        <v>0.57999999999999996</v>
      </c>
      <c r="H879" s="11">
        <v>0.61</v>
      </c>
      <c r="J879" s="16">
        <f t="shared" si="124"/>
        <v>3.0000000000000027E-2</v>
      </c>
      <c r="K879" s="16"/>
      <c r="L879" s="355">
        <f t="shared" si="125"/>
        <v>4.1496815286624198</v>
      </c>
      <c r="O879" s="11">
        <v>270</v>
      </c>
      <c r="P879" s="11">
        <v>1.63</v>
      </c>
      <c r="Q879" s="11">
        <v>11.76</v>
      </c>
      <c r="R879" s="11">
        <v>4.82</v>
      </c>
      <c r="S879" s="11">
        <v>12.88</v>
      </c>
      <c r="T879" s="346">
        <v>0.37</v>
      </c>
      <c r="U879" s="11">
        <v>0.37</v>
      </c>
      <c r="W879" s="16">
        <f t="shared" si="126"/>
        <v>0</v>
      </c>
      <c r="X879" s="16"/>
      <c r="Y879" s="355">
        <f t="shared" si="127"/>
        <v>1.5350318471337581</v>
      </c>
      <c r="AB879" s="11">
        <v>273</v>
      </c>
      <c r="AC879" s="11">
        <v>25.69</v>
      </c>
      <c r="AD879" s="11">
        <v>62.71</v>
      </c>
      <c r="AE879" s="11">
        <v>19.53</v>
      </c>
      <c r="AF879" s="11">
        <v>30.08</v>
      </c>
      <c r="AG879" s="346">
        <v>0.64</v>
      </c>
      <c r="AH879" s="11">
        <v>0.65</v>
      </c>
      <c r="AJ879" s="16">
        <f t="shared" si="130"/>
        <v>1.0000000000000009E-2</v>
      </c>
      <c r="AK879" s="16"/>
      <c r="AL879" s="355">
        <f t="shared" si="131"/>
        <v>6.2197452229299364</v>
      </c>
      <c r="AO879" s="11">
        <v>115</v>
      </c>
      <c r="AP879" s="11">
        <v>2820</v>
      </c>
      <c r="AQ879" s="11">
        <v>6250</v>
      </c>
      <c r="AR879" s="11">
        <v>212.85</v>
      </c>
      <c r="AS879" s="11">
        <v>332.41</v>
      </c>
      <c r="AT879" s="346">
        <v>0.67</v>
      </c>
      <c r="AU879" s="11">
        <v>0.64</v>
      </c>
      <c r="AW879" s="16">
        <f t="shared" si="128"/>
        <v>-3.0000000000000027E-2</v>
      </c>
      <c r="AX879" s="16"/>
      <c r="AY879" s="355">
        <f t="shared" si="129"/>
        <v>7.4565361189565014</v>
      </c>
    </row>
    <row r="880" spans="2:51" x14ac:dyDescent="0.25">
      <c r="B880" s="11">
        <v>49</v>
      </c>
      <c r="C880" s="11">
        <v>12.08</v>
      </c>
      <c r="D880" s="11">
        <v>26.66</v>
      </c>
      <c r="E880" s="11">
        <v>13.4</v>
      </c>
      <c r="F880" s="11">
        <v>19.559999999999999</v>
      </c>
      <c r="G880" s="346">
        <v>0.67</v>
      </c>
      <c r="H880" s="11">
        <v>0.68</v>
      </c>
      <c r="J880" s="16">
        <f t="shared" si="124"/>
        <v>1.0000000000000009E-2</v>
      </c>
      <c r="K880" s="16"/>
      <c r="L880" s="355">
        <f t="shared" si="125"/>
        <v>4.2675159235668794</v>
      </c>
      <c r="O880" s="11">
        <v>277</v>
      </c>
      <c r="P880" s="11">
        <v>1.34</v>
      </c>
      <c r="Q880" s="11">
        <v>7.36</v>
      </c>
      <c r="R880" s="11">
        <v>4.82</v>
      </c>
      <c r="S880" s="11">
        <v>10.26</v>
      </c>
      <c r="T880" s="346">
        <v>0.43</v>
      </c>
      <c r="U880" s="11">
        <v>0.47</v>
      </c>
      <c r="W880" s="16">
        <f t="shared" si="126"/>
        <v>3.999999999999998E-2</v>
      </c>
      <c r="X880" s="16"/>
      <c r="Y880" s="355">
        <f t="shared" si="127"/>
        <v>1.5350318471337581</v>
      </c>
      <c r="AB880" s="11">
        <v>75</v>
      </c>
      <c r="AC880" s="11">
        <v>25.69</v>
      </c>
      <c r="AD880" s="11">
        <v>68.790000000000006</v>
      </c>
      <c r="AE880" s="11">
        <v>19.64</v>
      </c>
      <c r="AF880" s="11">
        <v>31.56</v>
      </c>
      <c r="AG880" s="346">
        <v>0.61</v>
      </c>
      <c r="AH880" s="11">
        <v>0.62</v>
      </c>
      <c r="AJ880" s="16">
        <f t="shared" si="130"/>
        <v>1.0000000000000009E-2</v>
      </c>
      <c r="AK880" s="16"/>
      <c r="AL880" s="355">
        <f t="shared" si="131"/>
        <v>6.2547770700636942</v>
      </c>
      <c r="AO880" s="11">
        <v>129</v>
      </c>
      <c r="AP880" s="11">
        <v>2416</v>
      </c>
      <c r="AQ880" s="11">
        <v>4853</v>
      </c>
      <c r="AR880" s="11">
        <v>221.32</v>
      </c>
      <c r="AS880" s="11">
        <v>306.23</v>
      </c>
      <c r="AT880" s="346">
        <v>0.71</v>
      </c>
      <c r="AU880" s="11">
        <v>0.72</v>
      </c>
      <c r="AW880" s="16">
        <f t="shared" si="128"/>
        <v>1.0000000000000009E-2</v>
      </c>
      <c r="AX880" s="16"/>
      <c r="AY880" s="355">
        <f t="shared" si="129"/>
        <v>7.7532561608994728</v>
      </c>
    </row>
    <row r="881" spans="2:51" x14ac:dyDescent="0.25">
      <c r="B881" s="11">
        <v>154</v>
      </c>
      <c r="C881" s="11">
        <v>8</v>
      </c>
      <c r="D881" s="11">
        <v>37.64</v>
      </c>
      <c r="E881" s="11">
        <v>13.43</v>
      </c>
      <c r="F881" s="11">
        <v>25.65</v>
      </c>
      <c r="G881" s="346">
        <v>0.47</v>
      </c>
      <c r="H881" s="11">
        <v>0.52</v>
      </c>
      <c r="J881" s="16">
        <f t="shared" si="124"/>
        <v>5.0000000000000044E-2</v>
      </c>
      <c r="K881" s="16"/>
      <c r="L881" s="355">
        <f t="shared" si="125"/>
        <v>4.2770700636942669</v>
      </c>
      <c r="O881" s="11">
        <v>43</v>
      </c>
      <c r="P881" s="11">
        <v>1.72</v>
      </c>
      <c r="Q881" s="11">
        <v>24.25</v>
      </c>
      <c r="R881" s="11">
        <v>4.84</v>
      </c>
      <c r="S881" s="11">
        <v>21.18</v>
      </c>
      <c r="T881" s="346">
        <v>0.27</v>
      </c>
      <c r="U881" s="11">
        <v>0.23</v>
      </c>
      <c r="W881" s="16">
        <f t="shared" si="126"/>
        <v>-4.0000000000000008E-2</v>
      </c>
      <c r="X881" s="16"/>
      <c r="Y881" s="355">
        <f t="shared" si="127"/>
        <v>1.5414012738853502</v>
      </c>
      <c r="AB881" s="11">
        <v>272</v>
      </c>
      <c r="AC881" s="11">
        <v>25.05</v>
      </c>
      <c r="AD881" s="11">
        <v>52.64</v>
      </c>
      <c r="AE881" s="11">
        <v>19.64</v>
      </c>
      <c r="AF881" s="11">
        <v>28.31</v>
      </c>
      <c r="AG881" s="346">
        <v>0.69</v>
      </c>
      <c r="AH881" s="11">
        <v>0.69</v>
      </c>
      <c r="AJ881" s="16">
        <f t="shared" si="130"/>
        <v>0</v>
      </c>
      <c r="AK881" s="16"/>
      <c r="AL881" s="355">
        <f t="shared" si="131"/>
        <v>6.2547770700636942</v>
      </c>
      <c r="AO881" s="11">
        <v>74</v>
      </c>
      <c r="AP881" s="11">
        <v>2985</v>
      </c>
      <c r="AQ881" s="11">
        <v>6063</v>
      </c>
      <c r="AR881" s="11">
        <v>229.24</v>
      </c>
      <c r="AS881" s="11">
        <v>314.98</v>
      </c>
      <c r="AT881" s="346">
        <v>0.7</v>
      </c>
      <c r="AU881" s="11">
        <v>0.73</v>
      </c>
      <c r="AW881" s="16">
        <f t="shared" si="128"/>
        <v>3.0000000000000027E-2</v>
      </c>
      <c r="AX881" s="16"/>
      <c r="AY881" s="355">
        <f t="shared" si="129"/>
        <v>8.0307086676513428</v>
      </c>
    </row>
    <row r="882" spans="2:51" x14ac:dyDescent="0.25">
      <c r="B882" s="11">
        <v>342</v>
      </c>
      <c r="C882" s="11">
        <v>10.85</v>
      </c>
      <c r="D882" s="11">
        <v>3.87</v>
      </c>
      <c r="E882" s="11">
        <v>13.64</v>
      </c>
      <c r="F882" s="11">
        <v>8.1199999999999992</v>
      </c>
      <c r="G882" s="346">
        <v>1.67</v>
      </c>
      <c r="H882" s="11">
        <v>1.68</v>
      </c>
      <c r="J882" s="16">
        <f t="shared" si="124"/>
        <v>1.0000000000000009E-2</v>
      </c>
      <c r="K882" s="16"/>
      <c r="L882" s="355">
        <f t="shared" si="125"/>
        <v>4.3439490445859876</v>
      </c>
      <c r="O882" s="11">
        <v>132</v>
      </c>
      <c r="P882" s="11">
        <v>1.72</v>
      </c>
      <c r="Q882" s="11">
        <v>10.81</v>
      </c>
      <c r="R882" s="11">
        <v>4.84</v>
      </c>
      <c r="S882" s="11">
        <v>12.32</v>
      </c>
      <c r="T882" s="346">
        <v>0.4</v>
      </c>
      <c r="U882" s="11">
        <v>0.39</v>
      </c>
      <c r="W882" s="16">
        <f t="shared" si="126"/>
        <v>-1.0000000000000009E-2</v>
      </c>
      <c r="X882" s="16"/>
      <c r="Y882" s="355">
        <f t="shared" si="127"/>
        <v>1.5414012738853502</v>
      </c>
      <c r="AB882" s="11">
        <v>41</v>
      </c>
      <c r="AC882" s="11">
        <v>23.81</v>
      </c>
      <c r="AD882" s="11">
        <v>59.17</v>
      </c>
      <c r="AE882" s="11">
        <v>19.690000000000001</v>
      </c>
      <c r="AF882" s="11">
        <v>31.23</v>
      </c>
      <c r="AG882" s="346">
        <v>0.63</v>
      </c>
      <c r="AH882" s="11">
        <v>0.63</v>
      </c>
      <c r="AJ882" s="16">
        <f t="shared" si="130"/>
        <v>0</v>
      </c>
      <c r="AK882" s="16"/>
      <c r="AL882" s="355">
        <f t="shared" si="131"/>
        <v>6.2707006369426752</v>
      </c>
      <c r="AO882" s="11">
        <v>83</v>
      </c>
      <c r="AP882" s="11">
        <v>3340</v>
      </c>
      <c r="AQ882" s="11">
        <v>7021</v>
      </c>
      <c r="AR882" s="11">
        <v>237.42</v>
      </c>
      <c r="AS882" s="11">
        <v>326.19</v>
      </c>
      <c r="AT882" s="357">
        <v>0.68972147277927975</v>
      </c>
      <c r="AU882" s="20">
        <v>0.72785799687298813</v>
      </c>
      <c r="AW882" s="17">
        <f t="shared" si="128"/>
        <v>3.8136524093708379E-2</v>
      </c>
      <c r="AX882" s="16"/>
      <c r="AY882" s="355">
        <f t="shared" si="129"/>
        <v>8.3172694637662783</v>
      </c>
    </row>
    <row r="883" spans="2:51" x14ac:dyDescent="0.25">
      <c r="B883" s="11">
        <v>215</v>
      </c>
      <c r="C883" s="11">
        <v>12.2</v>
      </c>
      <c r="D883" s="11">
        <v>23.2</v>
      </c>
      <c r="E883" s="11">
        <v>13.68</v>
      </c>
      <c r="F883" s="11">
        <v>19.170000000000002</v>
      </c>
      <c r="G883" s="346">
        <v>0.73</v>
      </c>
      <c r="H883" s="11">
        <v>0.71</v>
      </c>
      <c r="J883" s="16">
        <f t="shared" si="124"/>
        <v>-2.0000000000000018E-2</v>
      </c>
      <c r="K883" s="16"/>
      <c r="L883" s="355">
        <f t="shared" si="125"/>
        <v>4.3566878980891719</v>
      </c>
      <c r="O883" s="11">
        <v>304</v>
      </c>
      <c r="P883" s="11">
        <v>1.73</v>
      </c>
      <c r="Q883" s="11">
        <v>14.1</v>
      </c>
      <c r="R883" s="11">
        <v>4.84</v>
      </c>
      <c r="S883" s="11">
        <v>14.25</v>
      </c>
      <c r="T883" s="346">
        <v>0.35</v>
      </c>
      <c r="U883" s="11">
        <v>0.34</v>
      </c>
      <c r="W883" s="16">
        <f t="shared" si="126"/>
        <v>-9.9999999999999534E-3</v>
      </c>
      <c r="X883" s="16"/>
      <c r="Y883" s="355">
        <f t="shared" si="127"/>
        <v>1.5414012738853502</v>
      </c>
      <c r="AB883" s="11">
        <v>227</v>
      </c>
      <c r="AC883" s="11">
        <v>25.08</v>
      </c>
      <c r="AD883" s="11">
        <v>48.46</v>
      </c>
      <c r="AE883" s="11">
        <v>19.7</v>
      </c>
      <c r="AF883" s="11">
        <v>27.14</v>
      </c>
      <c r="AG883" s="346">
        <v>0.72</v>
      </c>
      <c r="AH883" s="11">
        <v>0.73</v>
      </c>
      <c r="AJ883" s="16">
        <f t="shared" si="130"/>
        <v>1.0000000000000009E-2</v>
      </c>
      <c r="AK883" s="16"/>
      <c r="AL883" s="355">
        <f t="shared" si="131"/>
        <v>6.2738853503184711</v>
      </c>
      <c r="AO883" s="11">
        <v>114</v>
      </c>
      <c r="AP883" s="11">
        <v>2307</v>
      </c>
      <c r="AQ883" s="11">
        <v>6085</v>
      </c>
      <c r="AR883" s="11">
        <v>259.24</v>
      </c>
      <c r="AS883" s="11">
        <v>401.81</v>
      </c>
      <c r="AT883" s="357">
        <v>0.61573452538561524</v>
      </c>
      <c r="AU883" s="20">
        <v>0.64518055797516238</v>
      </c>
      <c r="AW883" s="17">
        <f t="shared" si="128"/>
        <v>2.9446032589547144E-2</v>
      </c>
      <c r="AX883" s="16"/>
      <c r="AY883" s="355">
        <f t="shared" si="129"/>
        <v>9.0816651326205466</v>
      </c>
    </row>
    <row r="884" spans="2:51" x14ac:dyDescent="0.25">
      <c r="B884" s="11">
        <v>305</v>
      </c>
      <c r="C884" s="11">
        <v>9.98</v>
      </c>
      <c r="D884" s="11">
        <v>71.39</v>
      </c>
      <c r="E884" s="11">
        <v>13.68</v>
      </c>
      <c r="F884" s="11">
        <v>35.32</v>
      </c>
      <c r="G884" s="346">
        <v>0.37</v>
      </c>
      <c r="H884" s="11">
        <v>0.39</v>
      </c>
      <c r="J884" s="16">
        <f t="shared" si="124"/>
        <v>2.0000000000000018E-2</v>
      </c>
      <c r="K884" s="16"/>
      <c r="L884" s="355">
        <f t="shared" si="125"/>
        <v>4.3566878980891719</v>
      </c>
      <c r="O884" s="11">
        <v>321</v>
      </c>
      <c r="P884" s="11">
        <v>1.69</v>
      </c>
      <c r="Q884" s="11">
        <v>22.63</v>
      </c>
      <c r="R884" s="11">
        <v>4.84</v>
      </c>
      <c r="S884" s="11">
        <v>17.760000000000002</v>
      </c>
      <c r="T884" s="346">
        <v>0.27</v>
      </c>
      <c r="U884" s="11">
        <v>0.27</v>
      </c>
      <c r="W884" s="16">
        <f t="shared" si="126"/>
        <v>0</v>
      </c>
      <c r="X884" s="16"/>
      <c r="Y884" s="355">
        <f t="shared" si="127"/>
        <v>1.5414012738853502</v>
      </c>
      <c r="AB884" s="11">
        <v>46</v>
      </c>
      <c r="AC884" s="11">
        <v>20.97</v>
      </c>
      <c r="AD884" s="11">
        <v>61.96</v>
      </c>
      <c r="AE884" s="11">
        <v>19.739999999999998</v>
      </c>
      <c r="AF884" s="11">
        <v>33.21</v>
      </c>
      <c r="AG884" s="346">
        <v>0.57999999999999996</v>
      </c>
      <c r="AH884" s="11">
        <v>0.59</v>
      </c>
      <c r="AJ884" s="16">
        <f t="shared" si="130"/>
        <v>1.0000000000000009E-2</v>
      </c>
      <c r="AK884" s="16"/>
      <c r="AL884" s="355">
        <f t="shared" si="131"/>
        <v>6.2866242038216553</v>
      </c>
      <c r="AO884" s="11">
        <v>97</v>
      </c>
      <c r="AP884" s="11">
        <v>3853</v>
      </c>
      <c r="AQ884" s="11">
        <v>8048</v>
      </c>
      <c r="AR884" s="11">
        <v>269.18</v>
      </c>
      <c r="AS884" s="11">
        <v>416.13</v>
      </c>
      <c r="AT884" s="357">
        <v>0.69191942095121395</v>
      </c>
      <c r="AU884" s="20">
        <v>0.64686516232907987</v>
      </c>
      <c r="AW884" s="17">
        <f t="shared" si="128"/>
        <v>-4.505425862213408E-2</v>
      </c>
      <c r="AX884" s="16"/>
      <c r="AY884" s="355">
        <f t="shared" si="129"/>
        <v>9.4298820413470104</v>
      </c>
    </row>
    <row r="885" spans="2:51" x14ac:dyDescent="0.25">
      <c r="B885" s="11">
        <v>279</v>
      </c>
      <c r="C885" s="11">
        <v>8.98</v>
      </c>
      <c r="D885" s="11">
        <v>24.12</v>
      </c>
      <c r="E885" s="11">
        <v>13.69</v>
      </c>
      <c r="F885" s="11">
        <v>22.01</v>
      </c>
      <c r="G885" s="346">
        <v>0.61</v>
      </c>
      <c r="H885" s="11">
        <v>0.62</v>
      </c>
      <c r="J885" s="16">
        <f t="shared" si="124"/>
        <v>1.0000000000000009E-2</v>
      </c>
      <c r="K885" s="16"/>
      <c r="L885" s="355">
        <f t="shared" si="125"/>
        <v>4.3598726114649677</v>
      </c>
      <c r="O885" s="11">
        <v>323</v>
      </c>
      <c r="P885" s="11">
        <v>1.34</v>
      </c>
      <c r="Q885" s="11">
        <v>25.36</v>
      </c>
      <c r="R885" s="11">
        <v>4.84</v>
      </c>
      <c r="S885" s="11">
        <v>19.760000000000002</v>
      </c>
      <c r="T885" s="346">
        <v>0.23</v>
      </c>
      <c r="U885" s="11">
        <v>0.25</v>
      </c>
      <c r="W885" s="16">
        <f t="shared" si="126"/>
        <v>1.999999999999999E-2</v>
      </c>
      <c r="X885" s="16"/>
      <c r="Y885" s="355">
        <f t="shared" si="127"/>
        <v>1.5414012738853502</v>
      </c>
      <c r="AB885" s="11">
        <v>337</v>
      </c>
      <c r="AC885" s="11">
        <v>27.91</v>
      </c>
      <c r="AD885" s="11">
        <v>43.97</v>
      </c>
      <c r="AE885" s="11">
        <v>19.95</v>
      </c>
      <c r="AF885" s="11">
        <v>24.92</v>
      </c>
      <c r="AG885" s="346">
        <v>0.8</v>
      </c>
      <c r="AH885" s="11">
        <v>0.8</v>
      </c>
      <c r="AJ885" s="16">
        <f t="shared" si="130"/>
        <v>0</v>
      </c>
      <c r="AK885" s="16"/>
      <c r="AL885" s="355">
        <f t="shared" si="131"/>
        <v>6.3535031847133752</v>
      </c>
      <c r="AO885" s="11">
        <v>20</v>
      </c>
      <c r="AP885" s="11">
        <v>3434</v>
      </c>
      <c r="AQ885" s="11">
        <v>7989</v>
      </c>
      <c r="AR885" s="11">
        <v>306.49</v>
      </c>
      <c r="AS885" s="11">
        <v>441.49</v>
      </c>
      <c r="AT885" s="357">
        <v>0.65562262881798095</v>
      </c>
      <c r="AU885" s="20">
        <v>0.69421730956533556</v>
      </c>
      <c r="AW885" s="17">
        <f t="shared" si="128"/>
        <v>3.8594680747354615E-2</v>
      </c>
      <c r="AX885" s="16"/>
      <c r="AY885" s="355">
        <f t="shared" si="129"/>
        <v>10.736921564947043</v>
      </c>
    </row>
    <row r="886" spans="2:51" x14ac:dyDescent="0.25">
      <c r="B886" s="11">
        <v>36</v>
      </c>
      <c r="C886" s="11">
        <v>12.08</v>
      </c>
      <c r="D886" s="11">
        <v>26.75</v>
      </c>
      <c r="E886" s="11">
        <v>13.74</v>
      </c>
      <c r="F886" s="11">
        <v>20.63</v>
      </c>
      <c r="G886" s="346">
        <v>0.67</v>
      </c>
      <c r="H886" s="11">
        <v>0.67</v>
      </c>
      <c r="J886" s="16">
        <f t="shared" si="124"/>
        <v>0</v>
      </c>
      <c r="K886" s="16"/>
      <c r="L886" s="355">
        <f t="shared" si="125"/>
        <v>4.3757961783439487</v>
      </c>
      <c r="O886" s="11">
        <v>101</v>
      </c>
      <c r="P886" s="11">
        <v>1.74</v>
      </c>
      <c r="Q886" s="11">
        <v>10.01</v>
      </c>
      <c r="R886" s="11">
        <v>4.87</v>
      </c>
      <c r="S886" s="11">
        <v>11.9</v>
      </c>
      <c r="T886" s="346">
        <v>0.42</v>
      </c>
      <c r="U886" s="11">
        <v>0.41</v>
      </c>
      <c r="W886" s="16">
        <f t="shared" si="126"/>
        <v>-1.0000000000000009E-2</v>
      </c>
      <c r="X886" s="16"/>
      <c r="Y886" s="355">
        <f t="shared" si="127"/>
        <v>1.5509554140127388</v>
      </c>
      <c r="AB886" s="11">
        <v>123</v>
      </c>
      <c r="AC886" s="11">
        <v>22.17</v>
      </c>
      <c r="AD886" s="11">
        <v>60.48</v>
      </c>
      <c r="AE886" s="11">
        <v>20.03</v>
      </c>
      <c r="AF886" s="11">
        <v>31.19</v>
      </c>
      <c r="AG886" s="346">
        <v>0.61</v>
      </c>
      <c r="AH886" s="11">
        <v>0.64</v>
      </c>
      <c r="AJ886" s="16">
        <f t="shared" si="130"/>
        <v>3.0000000000000027E-2</v>
      </c>
      <c r="AK886" s="16"/>
      <c r="AL886" s="355">
        <f t="shared" si="131"/>
        <v>6.3789808917197455</v>
      </c>
      <c r="AO886" s="11">
        <v>152</v>
      </c>
      <c r="AP886" s="11">
        <v>4953</v>
      </c>
      <c r="AQ886" s="11">
        <v>11643</v>
      </c>
      <c r="AR886" s="11">
        <v>440.21</v>
      </c>
      <c r="AS886" s="11">
        <v>647.83000000000004</v>
      </c>
      <c r="AT886" s="357">
        <v>0.65223141847156718</v>
      </c>
      <c r="AU886" s="20">
        <v>0.67951468749517618</v>
      </c>
      <c r="AW886" s="17">
        <f t="shared" si="128"/>
        <v>2.7283269023609003E-2</v>
      </c>
      <c r="AX886" s="16"/>
      <c r="AY886" s="355">
        <f t="shared" si="129"/>
        <v>15.421384848136441</v>
      </c>
    </row>
    <row r="887" spans="2:51" x14ac:dyDescent="0.25">
      <c r="B887" s="11">
        <v>440</v>
      </c>
      <c r="C887" s="11">
        <v>9.33</v>
      </c>
      <c r="D887" s="11">
        <v>35.78</v>
      </c>
      <c r="E887" s="11">
        <v>13.74</v>
      </c>
      <c r="F887" s="11">
        <v>27.39</v>
      </c>
      <c r="G887" s="346">
        <v>0.51</v>
      </c>
      <c r="H887" s="11">
        <v>0.5</v>
      </c>
      <c r="J887" s="16">
        <f t="shared" si="124"/>
        <v>-1.0000000000000009E-2</v>
      </c>
      <c r="K887" s="16"/>
      <c r="L887" s="355">
        <f t="shared" si="125"/>
        <v>4.3757961783439487</v>
      </c>
      <c r="O887" s="11">
        <v>206</v>
      </c>
      <c r="P887" s="11">
        <v>1.71</v>
      </c>
      <c r="Q887" s="11">
        <v>9.57</v>
      </c>
      <c r="R887" s="11">
        <v>4.96</v>
      </c>
      <c r="S887" s="11">
        <v>11.57</v>
      </c>
      <c r="T887" s="346">
        <v>0.42</v>
      </c>
      <c r="U887" s="11">
        <v>0.43</v>
      </c>
      <c r="W887" s="16">
        <f t="shared" si="126"/>
        <v>1.0000000000000009E-2</v>
      </c>
      <c r="X887" s="16"/>
      <c r="Y887" s="355">
        <f t="shared" si="127"/>
        <v>1.5796178343949043</v>
      </c>
      <c r="AB887" s="11">
        <v>52</v>
      </c>
      <c r="AC887" s="11">
        <v>27.36</v>
      </c>
      <c r="AD887" s="11">
        <v>62.42</v>
      </c>
      <c r="AE887" s="11">
        <v>20.07</v>
      </c>
      <c r="AF887" s="11">
        <v>30.83</v>
      </c>
      <c r="AG887" s="346">
        <v>0.66</v>
      </c>
      <c r="AH887" s="11">
        <v>0.65</v>
      </c>
      <c r="AJ887" s="16">
        <f t="shared" si="130"/>
        <v>-1.0000000000000009E-2</v>
      </c>
      <c r="AK887" s="16"/>
      <c r="AL887" s="355">
        <f t="shared" si="131"/>
        <v>6.3917197452229297</v>
      </c>
    </row>
    <row r="888" spans="2:51" x14ac:dyDescent="0.25">
      <c r="B888" s="11">
        <v>411</v>
      </c>
      <c r="C888" s="11">
        <v>9.85</v>
      </c>
      <c r="D888" s="11">
        <v>34.590000000000003</v>
      </c>
      <c r="E888" s="11">
        <v>13.85</v>
      </c>
      <c r="F888" s="11">
        <v>24.47</v>
      </c>
      <c r="G888" s="346">
        <v>0.53</v>
      </c>
      <c r="H888" s="11">
        <v>0.56999999999999995</v>
      </c>
      <c r="J888" s="16">
        <f t="shared" si="124"/>
        <v>3.9999999999999925E-2</v>
      </c>
      <c r="K888" s="16"/>
      <c r="L888" s="355">
        <f t="shared" si="125"/>
        <v>4.4108280254777066</v>
      </c>
      <c r="O888" s="11">
        <v>239</v>
      </c>
      <c r="P888" s="11">
        <v>1.1100000000000001</v>
      </c>
      <c r="Q888" s="11">
        <v>18.559999999999999</v>
      </c>
      <c r="R888" s="11">
        <v>4.96</v>
      </c>
      <c r="S888" s="11">
        <v>17.88</v>
      </c>
      <c r="T888" s="346">
        <v>0.24</v>
      </c>
      <c r="U888" s="11">
        <v>0.28000000000000003</v>
      </c>
      <c r="W888" s="16">
        <f t="shared" si="126"/>
        <v>4.0000000000000036E-2</v>
      </c>
      <c r="X888" s="16"/>
      <c r="Y888" s="355">
        <f t="shared" si="127"/>
        <v>1.5796178343949043</v>
      </c>
      <c r="AB888" s="11">
        <v>389</v>
      </c>
      <c r="AC888" s="11">
        <v>28.45</v>
      </c>
      <c r="AD888" s="11">
        <v>43.68</v>
      </c>
      <c r="AE888" s="11">
        <v>20.49</v>
      </c>
      <c r="AF888" s="11">
        <v>25.05</v>
      </c>
      <c r="AG888" s="346">
        <v>0.81</v>
      </c>
      <c r="AH888" s="11">
        <v>0.82</v>
      </c>
      <c r="AJ888" s="16">
        <f t="shared" si="130"/>
        <v>9.9999999999998979E-3</v>
      </c>
      <c r="AK888" s="16"/>
      <c r="AL888" s="355">
        <f t="shared" si="131"/>
        <v>6.5254777070063685</v>
      </c>
      <c r="AN888" s="186" t="s">
        <v>21</v>
      </c>
      <c r="AO888" s="11" t="s">
        <v>3</v>
      </c>
      <c r="AP888" s="11" t="s">
        <v>4</v>
      </c>
      <c r="AQ888" s="11" t="s">
        <v>5</v>
      </c>
      <c r="AR888" s="11" t="s">
        <v>6</v>
      </c>
      <c r="AS888" s="11" t="s">
        <v>7</v>
      </c>
      <c r="AT888" s="346" t="s">
        <v>8</v>
      </c>
      <c r="AU888" s="11" t="s">
        <v>9</v>
      </c>
      <c r="AW888" s="16" t="s">
        <v>245</v>
      </c>
      <c r="AX888" s="16"/>
      <c r="AY888" s="2" t="s">
        <v>167</v>
      </c>
    </row>
    <row r="889" spans="2:51" x14ac:dyDescent="0.25">
      <c r="B889" s="11">
        <v>422</v>
      </c>
      <c r="C889" s="11">
        <v>10.36</v>
      </c>
      <c r="D889" s="11">
        <v>23.96</v>
      </c>
      <c r="E889" s="11">
        <v>13.95</v>
      </c>
      <c r="F889" s="11">
        <v>20.14</v>
      </c>
      <c r="G889" s="346">
        <v>0.66</v>
      </c>
      <c r="H889" s="11">
        <v>0.69</v>
      </c>
      <c r="J889" s="16">
        <f t="shared" si="124"/>
        <v>2.9999999999999916E-2</v>
      </c>
      <c r="K889" s="16"/>
      <c r="L889" s="355">
        <f t="shared" si="125"/>
        <v>4.4426751592356686</v>
      </c>
      <c r="O889" s="11">
        <v>214</v>
      </c>
      <c r="P889" s="11">
        <v>1.8</v>
      </c>
      <c r="Q889" s="11">
        <v>7.24</v>
      </c>
      <c r="R889" s="11">
        <v>5</v>
      </c>
      <c r="S889" s="11">
        <v>10.66</v>
      </c>
      <c r="T889" s="346">
        <v>0.5</v>
      </c>
      <c r="U889" s="11">
        <v>0.47</v>
      </c>
      <c r="W889" s="16">
        <f t="shared" si="126"/>
        <v>-3.0000000000000027E-2</v>
      </c>
      <c r="X889" s="16"/>
      <c r="Y889" s="355">
        <f t="shared" si="127"/>
        <v>1.592356687898089</v>
      </c>
      <c r="AB889" s="11">
        <v>258</v>
      </c>
      <c r="AC889" s="11">
        <v>22.47</v>
      </c>
      <c r="AD889" s="11">
        <v>46.75</v>
      </c>
      <c r="AE889" s="11">
        <v>20.56</v>
      </c>
      <c r="AF889" s="11">
        <v>27.85</v>
      </c>
      <c r="AG889" s="346">
        <v>0.69</v>
      </c>
      <c r="AH889" s="11">
        <v>0.74</v>
      </c>
      <c r="AJ889" s="16">
        <f t="shared" si="130"/>
        <v>5.0000000000000044E-2</v>
      </c>
      <c r="AK889" s="16"/>
      <c r="AL889" s="355">
        <f t="shared" si="131"/>
        <v>6.5477707006369421</v>
      </c>
      <c r="AN889" s="187" t="s">
        <v>243</v>
      </c>
      <c r="AO889" s="11">
        <v>141</v>
      </c>
      <c r="AP889" s="11">
        <v>1.55</v>
      </c>
      <c r="AQ889" s="11">
        <v>5.41</v>
      </c>
      <c r="AR889" s="11">
        <v>4.62</v>
      </c>
      <c r="AS889" s="11">
        <v>8.82</v>
      </c>
      <c r="AT889" s="346">
        <v>0.54</v>
      </c>
      <c r="AU889" s="11">
        <v>0.52</v>
      </c>
      <c r="AW889" s="16">
        <f t="shared" ref="AW889:AW952" si="132">AU889-AT889</f>
        <v>-2.0000000000000018E-2</v>
      </c>
      <c r="AX889" s="16"/>
      <c r="AY889" s="355">
        <f t="shared" ref="AY889:AY952" si="133">AR889/3.14</f>
        <v>1.4713375796178343</v>
      </c>
    </row>
    <row r="890" spans="2:51" x14ac:dyDescent="0.25">
      <c r="B890" s="11">
        <v>415</v>
      </c>
      <c r="C890" s="11">
        <v>13.93</v>
      </c>
      <c r="D890" s="11">
        <v>46.15</v>
      </c>
      <c r="E890" s="11">
        <v>14.03</v>
      </c>
      <c r="F890" s="11">
        <v>26.67</v>
      </c>
      <c r="G890" s="346">
        <v>0.55000000000000004</v>
      </c>
      <c r="H890" s="11">
        <v>0.53</v>
      </c>
      <c r="J890" s="16">
        <f t="shared" si="124"/>
        <v>-2.0000000000000018E-2</v>
      </c>
      <c r="K890" s="16"/>
      <c r="L890" s="355">
        <f t="shared" si="125"/>
        <v>4.468152866242038</v>
      </c>
      <c r="O890" s="11">
        <v>218</v>
      </c>
      <c r="P890" s="11">
        <v>1.84</v>
      </c>
      <c r="Q890" s="11">
        <v>13.31</v>
      </c>
      <c r="R890" s="11">
        <v>5</v>
      </c>
      <c r="S890" s="11">
        <v>13.73</v>
      </c>
      <c r="T890" s="346">
        <v>0.37</v>
      </c>
      <c r="U890" s="11">
        <v>0.36</v>
      </c>
      <c r="W890" s="16">
        <f t="shared" si="126"/>
        <v>-1.0000000000000009E-2</v>
      </c>
      <c r="X890" s="16"/>
      <c r="Y890" s="355">
        <f t="shared" si="127"/>
        <v>1.592356687898089</v>
      </c>
      <c r="AB890" s="11">
        <v>362</v>
      </c>
      <c r="AC890" s="11">
        <v>27.24</v>
      </c>
      <c r="AD890" s="11">
        <v>50.11</v>
      </c>
      <c r="AE890" s="11">
        <v>20.58</v>
      </c>
      <c r="AF890" s="11">
        <v>27.21</v>
      </c>
      <c r="AG890" s="346">
        <v>0.74</v>
      </c>
      <c r="AH890" s="11">
        <v>0.76</v>
      </c>
      <c r="AJ890" s="16">
        <f t="shared" si="130"/>
        <v>2.0000000000000018E-2</v>
      </c>
      <c r="AK890" s="16"/>
      <c r="AL890" s="355">
        <f t="shared" si="131"/>
        <v>6.5541401273885338</v>
      </c>
      <c r="AO890" s="11">
        <v>178</v>
      </c>
      <c r="AP890" s="11">
        <v>2.25</v>
      </c>
      <c r="AQ890" s="11">
        <v>13.64</v>
      </c>
      <c r="AR890" s="11">
        <v>5.6</v>
      </c>
      <c r="AS890" s="11">
        <v>14</v>
      </c>
      <c r="AT890" s="346">
        <v>0.41</v>
      </c>
      <c r="AU890" s="11">
        <v>0.4</v>
      </c>
      <c r="AW890" s="16">
        <f t="shared" si="132"/>
        <v>-9.9999999999999534E-3</v>
      </c>
      <c r="AX890" s="16"/>
      <c r="AY890" s="355">
        <f t="shared" si="133"/>
        <v>1.7834394904458597</v>
      </c>
    </row>
    <row r="891" spans="2:51" x14ac:dyDescent="0.25">
      <c r="B891" s="11">
        <v>392</v>
      </c>
      <c r="C891" s="11">
        <v>13.26</v>
      </c>
      <c r="D891" s="11">
        <v>42.51</v>
      </c>
      <c r="E891" s="11">
        <v>14.07</v>
      </c>
      <c r="F891" s="11">
        <v>28.37</v>
      </c>
      <c r="G891" s="346">
        <v>0.55000000000000004</v>
      </c>
      <c r="H891" s="11">
        <v>0.5</v>
      </c>
      <c r="J891" s="16">
        <f t="shared" si="124"/>
        <v>-5.0000000000000044E-2</v>
      </c>
      <c r="K891" s="16"/>
      <c r="L891" s="355">
        <f t="shared" si="125"/>
        <v>4.4808917197452232</v>
      </c>
      <c r="O891" s="11">
        <v>254</v>
      </c>
      <c r="P891" s="11">
        <v>1.86</v>
      </c>
      <c r="Q891" s="11">
        <v>4.7300000000000004</v>
      </c>
      <c r="R891" s="11">
        <v>5</v>
      </c>
      <c r="S891" s="11">
        <v>8.0299999999999994</v>
      </c>
      <c r="T891" s="346">
        <v>0.63</v>
      </c>
      <c r="U891" s="11">
        <v>0.62</v>
      </c>
      <c r="W891" s="16">
        <f t="shared" si="126"/>
        <v>-1.0000000000000009E-2</v>
      </c>
      <c r="X891" s="16"/>
      <c r="Y891" s="355">
        <f t="shared" si="127"/>
        <v>1.592356687898089</v>
      </c>
      <c r="AB891" s="11">
        <v>351</v>
      </c>
      <c r="AC891" s="11">
        <v>22.3</v>
      </c>
      <c r="AD891" s="11">
        <v>53.31</v>
      </c>
      <c r="AE891" s="11">
        <v>20.59</v>
      </c>
      <c r="AF891" s="11">
        <v>30.79</v>
      </c>
      <c r="AG891" s="346">
        <v>0.65</v>
      </c>
      <c r="AH891" s="11">
        <v>0.67</v>
      </c>
      <c r="AJ891" s="16">
        <f t="shared" si="130"/>
        <v>2.0000000000000018E-2</v>
      </c>
      <c r="AK891" s="16"/>
      <c r="AL891" s="355">
        <f t="shared" si="131"/>
        <v>6.5573248407643305</v>
      </c>
      <c r="AO891" s="11">
        <v>222</v>
      </c>
      <c r="AP891" s="11">
        <v>2.44</v>
      </c>
      <c r="AQ891" s="11">
        <v>18.54</v>
      </c>
      <c r="AR891" s="11">
        <v>5.97</v>
      </c>
      <c r="AS891" s="11">
        <v>16.95</v>
      </c>
      <c r="AT891" s="346">
        <v>0.36</v>
      </c>
      <c r="AU891" s="11">
        <v>0.35</v>
      </c>
      <c r="AW891" s="16">
        <f t="shared" si="132"/>
        <v>-1.0000000000000009E-2</v>
      </c>
      <c r="AX891" s="16"/>
      <c r="AY891" s="355">
        <f t="shared" si="133"/>
        <v>1.9012738853503184</v>
      </c>
    </row>
    <row r="892" spans="2:51" x14ac:dyDescent="0.25">
      <c r="B892" s="11">
        <v>245</v>
      </c>
      <c r="C892" s="11">
        <v>11.12</v>
      </c>
      <c r="D892" s="11">
        <v>61.95</v>
      </c>
      <c r="E892" s="11">
        <v>14.09</v>
      </c>
      <c r="F892" s="11">
        <v>32.79</v>
      </c>
      <c r="G892" s="346">
        <v>0.42</v>
      </c>
      <c r="H892" s="11">
        <v>0.43</v>
      </c>
      <c r="J892" s="16">
        <f t="shared" si="124"/>
        <v>1.0000000000000009E-2</v>
      </c>
      <c r="K892" s="16"/>
      <c r="L892" s="355">
        <f t="shared" si="125"/>
        <v>4.4872611464968148</v>
      </c>
      <c r="O892" s="11">
        <v>448</v>
      </c>
      <c r="P892" s="11">
        <v>1.85</v>
      </c>
      <c r="Q892" s="11">
        <v>9.2899999999999991</v>
      </c>
      <c r="R892" s="11">
        <v>5</v>
      </c>
      <c r="S892" s="11">
        <v>11.37</v>
      </c>
      <c r="T892" s="346">
        <v>0.45</v>
      </c>
      <c r="U892" s="11">
        <v>0.44</v>
      </c>
      <c r="W892" s="16">
        <f t="shared" si="126"/>
        <v>-1.0000000000000009E-2</v>
      </c>
      <c r="X892" s="16"/>
      <c r="Y892" s="355">
        <f t="shared" si="127"/>
        <v>1.592356687898089</v>
      </c>
      <c r="AB892" s="11">
        <v>51</v>
      </c>
      <c r="AC892" s="11">
        <v>19.809999999999999</v>
      </c>
      <c r="AD892" s="11">
        <v>65.78</v>
      </c>
      <c r="AE892" s="11">
        <v>20.68</v>
      </c>
      <c r="AF892" s="11">
        <v>36.31</v>
      </c>
      <c r="AG892" s="346">
        <v>0.55000000000000004</v>
      </c>
      <c r="AH892" s="11">
        <v>0.56999999999999995</v>
      </c>
      <c r="AJ892" s="16">
        <f t="shared" si="130"/>
        <v>1.9999999999999907E-2</v>
      </c>
      <c r="AK892" s="16"/>
      <c r="AL892" s="355">
        <f t="shared" si="131"/>
        <v>6.5859872611464967</v>
      </c>
      <c r="AO892" s="11">
        <v>84</v>
      </c>
      <c r="AP892" s="11">
        <v>2.4300000000000002</v>
      </c>
      <c r="AQ892" s="11">
        <v>15.16</v>
      </c>
      <c r="AR892" s="11">
        <v>6.15</v>
      </c>
      <c r="AS892" s="11">
        <v>14.88</v>
      </c>
      <c r="AT892" s="346">
        <v>0.4</v>
      </c>
      <c r="AU892" s="11">
        <v>0.41</v>
      </c>
      <c r="AW892" s="16">
        <f t="shared" si="132"/>
        <v>9.9999999999999534E-3</v>
      </c>
      <c r="AX892" s="16"/>
      <c r="AY892" s="355">
        <f t="shared" si="133"/>
        <v>1.9585987261146498</v>
      </c>
    </row>
    <row r="893" spans="2:51" x14ac:dyDescent="0.25">
      <c r="B893" s="11">
        <v>156</v>
      </c>
      <c r="C893" s="11">
        <v>12.51</v>
      </c>
      <c r="D893" s="11">
        <v>52.38</v>
      </c>
      <c r="E893" s="11">
        <v>14.13</v>
      </c>
      <c r="F893" s="11">
        <v>29</v>
      </c>
      <c r="G893" s="346">
        <v>0.49</v>
      </c>
      <c r="H893" s="11">
        <v>0.49</v>
      </c>
      <c r="J893" s="16">
        <f t="shared" ref="J893:J956" si="134">H893-G893</f>
        <v>0</v>
      </c>
      <c r="K893" s="16"/>
      <c r="L893" s="355">
        <f t="shared" ref="L893:L956" si="135">E893/3.14</f>
        <v>4.5</v>
      </c>
      <c r="O893" s="11">
        <v>474</v>
      </c>
      <c r="P893" s="11">
        <v>1.83</v>
      </c>
      <c r="Q893" s="11">
        <v>6.07</v>
      </c>
      <c r="R893" s="11">
        <v>5</v>
      </c>
      <c r="S893" s="11">
        <v>9.16</v>
      </c>
      <c r="T893" s="346">
        <v>0.55000000000000004</v>
      </c>
      <c r="U893" s="11">
        <v>0.55000000000000004</v>
      </c>
      <c r="W893" s="16">
        <f t="shared" si="126"/>
        <v>0</v>
      </c>
      <c r="X893" s="16"/>
      <c r="Y893" s="355">
        <f t="shared" si="127"/>
        <v>1.592356687898089</v>
      </c>
      <c r="AB893" s="11">
        <v>234</v>
      </c>
      <c r="AC893" s="11">
        <v>26.84</v>
      </c>
      <c r="AD893" s="11">
        <v>53.01</v>
      </c>
      <c r="AE893" s="11">
        <v>20.73</v>
      </c>
      <c r="AF893" s="11">
        <v>28.06</v>
      </c>
      <c r="AG893" s="346">
        <v>0.71</v>
      </c>
      <c r="AH893" s="11">
        <v>0.74</v>
      </c>
      <c r="AJ893" s="16">
        <f t="shared" si="130"/>
        <v>3.0000000000000027E-2</v>
      </c>
      <c r="AK893" s="16"/>
      <c r="AL893" s="355">
        <f t="shared" si="131"/>
        <v>6.6019108280254777</v>
      </c>
      <c r="AO893" s="11">
        <v>223</v>
      </c>
      <c r="AP893" s="11">
        <v>3.07</v>
      </c>
      <c r="AQ893" s="11">
        <v>23.01</v>
      </c>
      <c r="AR893" s="11">
        <v>6.41</v>
      </c>
      <c r="AS893" s="11">
        <v>18.03</v>
      </c>
      <c r="AT893" s="346">
        <v>0.37</v>
      </c>
      <c r="AU893" s="11">
        <v>0.36</v>
      </c>
      <c r="AW893" s="16">
        <f t="shared" si="132"/>
        <v>-1.0000000000000009E-2</v>
      </c>
      <c r="AX893" s="16"/>
      <c r="AY893" s="355">
        <f t="shared" si="133"/>
        <v>2.0414012738853504</v>
      </c>
    </row>
    <row r="894" spans="2:51" x14ac:dyDescent="0.25">
      <c r="B894" s="11">
        <v>139</v>
      </c>
      <c r="C894" s="11">
        <v>10.73</v>
      </c>
      <c r="D894" s="11">
        <v>33.11</v>
      </c>
      <c r="E894" s="11">
        <v>14.35</v>
      </c>
      <c r="F894" s="11">
        <v>25.17</v>
      </c>
      <c r="G894" s="346">
        <v>0.56999999999999995</v>
      </c>
      <c r="H894" s="11">
        <v>0.56999999999999995</v>
      </c>
      <c r="J894" s="16">
        <f t="shared" si="134"/>
        <v>0</v>
      </c>
      <c r="K894" s="16"/>
      <c r="L894" s="355">
        <f t="shared" si="135"/>
        <v>4.5700636942675157</v>
      </c>
      <c r="O894" s="11">
        <v>500</v>
      </c>
      <c r="P894" s="11">
        <v>1.84</v>
      </c>
      <c r="Q894" s="11">
        <v>8.11</v>
      </c>
      <c r="R894" s="11">
        <v>5</v>
      </c>
      <c r="S894" s="11">
        <v>10.69</v>
      </c>
      <c r="T894" s="346">
        <v>0.48</v>
      </c>
      <c r="U894" s="11">
        <v>0.47</v>
      </c>
      <c r="W894" s="16">
        <f t="shared" si="126"/>
        <v>-1.0000000000000009E-2</v>
      </c>
      <c r="X894" s="16"/>
      <c r="Y894" s="355">
        <f t="shared" si="127"/>
        <v>1.592356687898089</v>
      </c>
      <c r="AB894" s="11">
        <v>47</v>
      </c>
      <c r="AC894" s="11">
        <v>22.18</v>
      </c>
      <c r="AD894" s="11">
        <v>50.55</v>
      </c>
      <c r="AE894" s="11">
        <v>20.93</v>
      </c>
      <c r="AF894" s="11">
        <v>29.88</v>
      </c>
      <c r="AG894" s="346">
        <v>0.66</v>
      </c>
      <c r="AH894" s="11">
        <v>0.7</v>
      </c>
      <c r="AJ894" s="16">
        <f t="shared" si="130"/>
        <v>3.9999999999999925E-2</v>
      </c>
      <c r="AK894" s="16"/>
      <c r="AL894" s="355">
        <f t="shared" si="131"/>
        <v>6.6656050955414008</v>
      </c>
      <c r="AO894" s="11">
        <v>9</v>
      </c>
      <c r="AP894" s="11">
        <v>3.01</v>
      </c>
      <c r="AQ894" s="11">
        <v>13.49</v>
      </c>
      <c r="AR894" s="11">
        <v>6.5</v>
      </c>
      <c r="AS894" s="11">
        <v>13.91</v>
      </c>
      <c r="AT894" s="346">
        <v>0.47</v>
      </c>
      <c r="AU894" s="11">
        <v>0.47</v>
      </c>
      <c r="AW894" s="16">
        <f t="shared" si="132"/>
        <v>0</v>
      </c>
      <c r="AX894" s="16"/>
      <c r="AY894" s="355">
        <f t="shared" si="133"/>
        <v>2.0700636942675157</v>
      </c>
    </row>
    <row r="895" spans="2:51" x14ac:dyDescent="0.25">
      <c r="B895" s="11">
        <v>57</v>
      </c>
      <c r="C895" s="11">
        <v>12.4</v>
      </c>
      <c r="D895" s="11">
        <v>53.86</v>
      </c>
      <c r="E895" s="11">
        <v>14.37</v>
      </c>
      <c r="F895" s="11">
        <v>30.08</v>
      </c>
      <c r="G895" s="346">
        <v>0.48</v>
      </c>
      <c r="H895" s="11">
        <v>0.48</v>
      </c>
      <c r="J895" s="16">
        <f t="shared" si="134"/>
        <v>0</v>
      </c>
      <c r="K895" s="16"/>
      <c r="L895" s="355">
        <f t="shared" si="135"/>
        <v>4.5764331210191083</v>
      </c>
      <c r="O895" s="11">
        <v>298</v>
      </c>
      <c r="P895" s="11">
        <v>1.67</v>
      </c>
      <c r="Q895" s="11">
        <v>4.45</v>
      </c>
      <c r="R895" s="11">
        <v>5.03</v>
      </c>
      <c r="S895" s="11">
        <v>8.19</v>
      </c>
      <c r="T895" s="346">
        <v>0.61</v>
      </c>
      <c r="U895" s="11">
        <v>0.61</v>
      </c>
      <c r="W895" s="16">
        <f t="shared" si="126"/>
        <v>0</v>
      </c>
      <c r="X895" s="16"/>
      <c r="Y895" s="355">
        <f t="shared" si="127"/>
        <v>1.6019108280254777</v>
      </c>
      <c r="AB895" s="11">
        <v>290</v>
      </c>
      <c r="AC895" s="11">
        <v>30.82</v>
      </c>
      <c r="AD895" s="11">
        <v>59.65</v>
      </c>
      <c r="AE895" s="11">
        <v>21.08</v>
      </c>
      <c r="AF895" s="11">
        <v>28.97</v>
      </c>
      <c r="AG895" s="346">
        <v>0.72</v>
      </c>
      <c r="AH895" s="11">
        <v>0.73</v>
      </c>
      <c r="AJ895" s="16">
        <f t="shared" si="130"/>
        <v>1.0000000000000009E-2</v>
      </c>
      <c r="AK895" s="16"/>
      <c r="AL895" s="355">
        <f t="shared" si="131"/>
        <v>6.7133757961783429</v>
      </c>
      <c r="AO895" s="11">
        <v>240</v>
      </c>
      <c r="AP895" s="11">
        <v>3</v>
      </c>
      <c r="AQ895" s="11">
        <v>19.690000000000001</v>
      </c>
      <c r="AR895" s="11">
        <v>6.88</v>
      </c>
      <c r="AS895" s="11">
        <v>16.98</v>
      </c>
      <c r="AT895" s="346">
        <v>0.39</v>
      </c>
      <c r="AU895" s="11">
        <v>0.41</v>
      </c>
      <c r="AW895" s="16">
        <f t="shared" si="132"/>
        <v>1.9999999999999962E-2</v>
      </c>
      <c r="AX895" s="16"/>
      <c r="AY895" s="355">
        <f t="shared" si="133"/>
        <v>2.1910828025477707</v>
      </c>
    </row>
    <row r="896" spans="2:51" x14ac:dyDescent="0.25">
      <c r="B896" s="11">
        <v>158</v>
      </c>
      <c r="C896" s="11">
        <v>9.8699999999999992</v>
      </c>
      <c r="D896" s="11">
        <v>49.83</v>
      </c>
      <c r="E896" s="11">
        <v>14.37</v>
      </c>
      <c r="F896" s="11">
        <v>29.69</v>
      </c>
      <c r="G896" s="346">
        <v>0.45</v>
      </c>
      <c r="H896" s="11">
        <v>0.48</v>
      </c>
      <c r="J896" s="16">
        <f t="shared" si="134"/>
        <v>2.9999999999999971E-2</v>
      </c>
      <c r="K896" s="16"/>
      <c r="L896" s="355">
        <f t="shared" si="135"/>
        <v>4.5764331210191083</v>
      </c>
      <c r="O896" s="11">
        <v>29</v>
      </c>
      <c r="P896" s="11">
        <v>1.95</v>
      </c>
      <c r="Q896" s="11">
        <v>11</v>
      </c>
      <c r="R896" s="11">
        <v>5.13</v>
      </c>
      <c r="S896" s="11">
        <v>12.69</v>
      </c>
      <c r="T896" s="346">
        <v>0.42</v>
      </c>
      <c r="U896" s="11">
        <v>0.4</v>
      </c>
      <c r="W896" s="16">
        <f t="shared" si="126"/>
        <v>-1.9999999999999962E-2</v>
      </c>
      <c r="X896" s="16"/>
      <c r="Y896" s="355">
        <f t="shared" si="127"/>
        <v>1.6337579617834395</v>
      </c>
      <c r="AB896" s="11">
        <v>110</v>
      </c>
      <c r="AC896" s="11">
        <v>28.93</v>
      </c>
      <c r="AD896" s="11">
        <v>56.59</v>
      </c>
      <c r="AE896" s="11">
        <v>21.23</v>
      </c>
      <c r="AF896" s="11">
        <v>28.79</v>
      </c>
      <c r="AG896" s="346">
        <v>0.72</v>
      </c>
      <c r="AH896" s="11">
        <v>0.74</v>
      </c>
      <c r="AJ896" s="16">
        <f t="shared" si="130"/>
        <v>2.0000000000000018E-2</v>
      </c>
      <c r="AK896" s="16"/>
      <c r="AL896" s="355">
        <f t="shared" si="131"/>
        <v>6.7611464968152868</v>
      </c>
      <c r="AO896" s="11">
        <v>196</v>
      </c>
      <c r="AP896" s="11">
        <v>3.5</v>
      </c>
      <c r="AQ896" s="11">
        <v>17.57</v>
      </c>
      <c r="AR896" s="11">
        <v>7.12</v>
      </c>
      <c r="AS896" s="11">
        <v>15.85</v>
      </c>
      <c r="AT896" s="346">
        <v>0.45</v>
      </c>
      <c r="AU896" s="11">
        <v>0.45</v>
      </c>
      <c r="AW896" s="16">
        <f t="shared" si="132"/>
        <v>0</v>
      </c>
      <c r="AX896" s="16"/>
      <c r="AY896" s="355">
        <f t="shared" si="133"/>
        <v>2.2675159235668789</v>
      </c>
    </row>
    <row r="897" spans="2:51" x14ac:dyDescent="0.25">
      <c r="B897" s="11">
        <v>310</v>
      </c>
      <c r="C897" s="11">
        <v>12.45</v>
      </c>
      <c r="D897" s="11">
        <v>72.709999999999994</v>
      </c>
      <c r="E897" s="11">
        <v>14.38</v>
      </c>
      <c r="F897" s="11">
        <v>38.24</v>
      </c>
      <c r="G897" s="346">
        <v>0.41</v>
      </c>
      <c r="H897" s="11">
        <v>0.38</v>
      </c>
      <c r="J897" s="16">
        <f t="shared" si="134"/>
        <v>-2.9999999999999971E-2</v>
      </c>
      <c r="K897" s="16"/>
      <c r="L897" s="355">
        <f t="shared" si="135"/>
        <v>4.5796178343949041</v>
      </c>
      <c r="O897" s="11">
        <v>86</v>
      </c>
      <c r="P897" s="11">
        <v>1.98</v>
      </c>
      <c r="Q897" s="11">
        <v>15.37</v>
      </c>
      <c r="R897" s="11">
        <v>5.16</v>
      </c>
      <c r="S897" s="11">
        <v>14.79</v>
      </c>
      <c r="T897" s="346">
        <v>0.36</v>
      </c>
      <c r="U897" s="11">
        <v>0.35</v>
      </c>
      <c r="W897" s="16">
        <f t="shared" si="126"/>
        <v>-1.0000000000000009E-2</v>
      </c>
      <c r="X897" s="16"/>
      <c r="Y897" s="355">
        <f t="shared" si="127"/>
        <v>1.6433121019108281</v>
      </c>
      <c r="AB897" s="11">
        <v>245</v>
      </c>
      <c r="AC897" s="11">
        <v>24.13</v>
      </c>
      <c r="AD897" s="11">
        <v>41.93</v>
      </c>
      <c r="AE897" s="11">
        <v>21.39</v>
      </c>
      <c r="AF897" s="11">
        <v>26.49</v>
      </c>
      <c r="AG897" s="346">
        <v>0.76</v>
      </c>
      <c r="AH897" s="11">
        <v>0.81</v>
      </c>
      <c r="AJ897" s="16">
        <f t="shared" si="130"/>
        <v>5.0000000000000044E-2</v>
      </c>
      <c r="AK897" s="16"/>
      <c r="AL897" s="355">
        <f t="shared" si="131"/>
        <v>6.8121019108280256</v>
      </c>
      <c r="AO897" s="11">
        <v>191</v>
      </c>
      <c r="AP897" s="11">
        <v>2.64</v>
      </c>
      <c r="AQ897" s="11">
        <v>20.18</v>
      </c>
      <c r="AR897" s="11">
        <v>7.14</v>
      </c>
      <c r="AS897" s="11">
        <v>17.420000000000002</v>
      </c>
      <c r="AT897" s="346">
        <v>0.36</v>
      </c>
      <c r="AU897" s="11">
        <v>0.41</v>
      </c>
      <c r="AW897" s="16">
        <f t="shared" si="132"/>
        <v>4.9999999999999989E-2</v>
      </c>
      <c r="AX897" s="16"/>
      <c r="AY897" s="355">
        <f t="shared" si="133"/>
        <v>2.2738853503184711</v>
      </c>
    </row>
    <row r="898" spans="2:51" x14ac:dyDescent="0.25">
      <c r="B898" s="11">
        <v>52</v>
      </c>
      <c r="C898" s="11">
        <v>14.96</v>
      </c>
      <c r="D898" s="11">
        <v>59.3</v>
      </c>
      <c r="E898" s="11">
        <v>14.68</v>
      </c>
      <c r="F898" s="11">
        <v>29.86</v>
      </c>
      <c r="G898" s="346">
        <v>0.5</v>
      </c>
      <c r="H898" s="11">
        <v>0.49</v>
      </c>
      <c r="J898" s="16">
        <f t="shared" si="134"/>
        <v>-1.0000000000000009E-2</v>
      </c>
      <c r="K898" s="16"/>
      <c r="L898" s="355">
        <f t="shared" si="135"/>
        <v>4.6751592356687892</v>
      </c>
      <c r="O898" s="11">
        <v>179</v>
      </c>
      <c r="P898" s="11">
        <v>2.02</v>
      </c>
      <c r="Q898" s="11">
        <v>14.42</v>
      </c>
      <c r="R898" s="11">
        <v>5.25</v>
      </c>
      <c r="S898" s="11">
        <v>14.69</v>
      </c>
      <c r="T898" s="346">
        <v>0.37</v>
      </c>
      <c r="U898" s="11">
        <v>0.36</v>
      </c>
      <c r="W898" s="16">
        <f t="shared" si="126"/>
        <v>-1.0000000000000009E-2</v>
      </c>
      <c r="X898" s="16"/>
      <c r="Y898" s="355">
        <f t="shared" si="127"/>
        <v>1.6719745222929936</v>
      </c>
      <c r="AB898" s="11">
        <v>402</v>
      </c>
      <c r="AC898" s="11">
        <v>25.72</v>
      </c>
      <c r="AD898" s="11">
        <v>53.93</v>
      </c>
      <c r="AE898" s="11">
        <v>21.4</v>
      </c>
      <c r="AF898" s="11">
        <v>29.43</v>
      </c>
      <c r="AG898" s="346">
        <v>0.69</v>
      </c>
      <c r="AH898" s="11">
        <v>0.73</v>
      </c>
      <c r="AJ898" s="16">
        <f t="shared" si="130"/>
        <v>4.0000000000000036E-2</v>
      </c>
      <c r="AK898" s="16"/>
      <c r="AL898" s="355">
        <f t="shared" si="131"/>
        <v>6.8152866242038206</v>
      </c>
      <c r="AO898" s="11">
        <v>81</v>
      </c>
      <c r="AP898" s="11">
        <v>3.5</v>
      </c>
      <c r="AQ898" s="11">
        <v>21.67</v>
      </c>
      <c r="AR898" s="11">
        <v>7.28</v>
      </c>
      <c r="AS898" s="11">
        <v>17.670000000000002</v>
      </c>
      <c r="AT898" s="346">
        <v>0.4</v>
      </c>
      <c r="AU898" s="11">
        <v>0.41</v>
      </c>
      <c r="AW898" s="16">
        <f t="shared" si="132"/>
        <v>9.9999999999999534E-3</v>
      </c>
      <c r="AX898" s="16"/>
      <c r="AY898" s="355">
        <f t="shared" si="133"/>
        <v>2.3184713375796178</v>
      </c>
    </row>
    <row r="899" spans="2:51" x14ac:dyDescent="0.25">
      <c r="B899" s="11">
        <v>223</v>
      </c>
      <c r="C899" s="11">
        <v>12.78</v>
      </c>
      <c r="D899" s="11">
        <v>31.31</v>
      </c>
      <c r="E899" s="11">
        <v>14.88</v>
      </c>
      <c r="F899" s="11">
        <v>22.38</v>
      </c>
      <c r="G899" s="346">
        <v>0.64</v>
      </c>
      <c r="H899" s="11">
        <v>0.66</v>
      </c>
      <c r="J899" s="16">
        <f t="shared" si="134"/>
        <v>2.0000000000000018E-2</v>
      </c>
      <c r="K899" s="16"/>
      <c r="L899" s="355">
        <f t="shared" si="135"/>
        <v>4.7388535031847132</v>
      </c>
      <c r="O899" s="11">
        <v>330</v>
      </c>
      <c r="P899" s="11">
        <v>2.13</v>
      </c>
      <c r="Q899" s="11">
        <v>6.9</v>
      </c>
      <c r="R899" s="11">
        <v>5.35</v>
      </c>
      <c r="S899" s="11">
        <v>9.73</v>
      </c>
      <c r="T899" s="346">
        <v>0.56000000000000005</v>
      </c>
      <c r="U899" s="11">
        <v>0.55000000000000004</v>
      </c>
      <c r="W899" s="16">
        <f t="shared" si="126"/>
        <v>-1.0000000000000009E-2</v>
      </c>
      <c r="X899" s="16"/>
      <c r="Y899" s="355">
        <f t="shared" si="127"/>
        <v>1.7038216560509551</v>
      </c>
      <c r="AB899" s="11">
        <v>170</v>
      </c>
      <c r="AC899" s="11">
        <v>28.76</v>
      </c>
      <c r="AD899" s="11">
        <v>79.05</v>
      </c>
      <c r="AE899" s="11">
        <v>21.7</v>
      </c>
      <c r="AF899" s="11">
        <v>37.25</v>
      </c>
      <c r="AG899" s="346">
        <v>0.6</v>
      </c>
      <c r="AH899" s="11">
        <v>0.57999999999999996</v>
      </c>
      <c r="AJ899" s="16">
        <f t="shared" si="130"/>
        <v>-2.0000000000000018E-2</v>
      </c>
      <c r="AK899" s="16"/>
      <c r="AL899" s="355">
        <f t="shared" si="131"/>
        <v>6.9108280254777066</v>
      </c>
      <c r="AO899" s="11">
        <v>136</v>
      </c>
      <c r="AP899" s="11">
        <v>3.52</v>
      </c>
      <c r="AQ899" s="11">
        <v>19.12</v>
      </c>
      <c r="AR899" s="11">
        <v>7.32</v>
      </c>
      <c r="AS899" s="11">
        <v>16.98</v>
      </c>
      <c r="AT899" s="346">
        <v>0.43</v>
      </c>
      <c r="AU899" s="11">
        <v>0.43</v>
      </c>
      <c r="AW899" s="16">
        <f t="shared" si="132"/>
        <v>0</v>
      </c>
      <c r="AX899" s="16"/>
      <c r="AY899" s="355">
        <f t="shared" si="133"/>
        <v>2.3312101910828025</v>
      </c>
    </row>
    <row r="900" spans="2:51" x14ac:dyDescent="0.25">
      <c r="B900" s="11">
        <v>308</v>
      </c>
      <c r="C900" s="11">
        <v>14.6</v>
      </c>
      <c r="D900" s="11">
        <v>66.72</v>
      </c>
      <c r="E900" s="11">
        <v>14.92</v>
      </c>
      <c r="F900" s="11">
        <v>32.92</v>
      </c>
      <c r="G900" s="346">
        <v>0.47</v>
      </c>
      <c r="H900" s="11">
        <v>0.45</v>
      </c>
      <c r="J900" s="16">
        <f t="shared" si="134"/>
        <v>-1.9999999999999962E-2</v>
      </c>
      <c r="K900" s="16"/>
      <c r="L900" s="355">
        <f t="shared" si="135"/>
        <v>4.7515923566878975</v>
      </c>
      <c r="O900" s="11">
        <v>23</v>
      </c>
      <c r="P900" s="11">
        <v>1.83</v>
      </c>
      <c r="Q900" s="11">
        <v>22.16</v>
      </c>
      <c r="R900" s="11">
        <v>5.41</v>
      </c>
      <c r="S900" s="11">
        <v>18.399999999999999</v>
      </c>
      <c r="T900" s="346">
        <v>0.28999999999999998</v>
      </c>
      <c r="U900" s="11">
        <v>0.28999999999999998</v>
      </c>
      <c r="W900" s="16">
        <f t="shared" si="126"/>
        <v>0</v>
      </c>
      <c r="X900" s="16"/>
      <c r="Y900" s="355">
        <f t="shared" si="127"/>
        <v>1.7229299363057324</v>
      </c>
      <c r="AB900" s="11">
        <v>207</v>
      </c>
      <c r="AC900" s="11">
        <v>25.18</v>
      </c>
      <c r="AD900" s="11">
        <v>59.67</v>
      </c>
      <c r="AE900" s="11">
        <v>21.74</v>
      </c>
      <c r="AF900" s="11">
        <v>31.8</v>
      </c>
      <c r="AG900" s="346">
        <v>0.65</v>
      </c>
      <c r="AH900" s="11">
        <v>0.68</v>
      </c>
      <c r="AJ900" s="16">
        <f t="shared" si="130"/>
        <v>3.0000000000000027E-2</v>
      </c>
      <c r="AK900" s="16"/>
      <c r="AL900" s="355">
        <f t="shared" si="131"/>
        <v>6.9235668789808908</v>
      </c>
      <c r="AO900" s="11">
        <v>193</v>
      </c>
      <c r="AP900" s="11">
        <v>3.52</v>
      </c>
      <c r="AQ900" s="11">
        <v>11.69</v>
      </c>
      <c r="AR900" s="11">
        <v>7.5</v>
      </c>
      <c r="AS900" s="11">
        <v>12.82</v>
      </c>
      <c r="AT900" s="346">
        <v>0.55000000000000004</v>
      </c>
      <c r="AU900" s="11">
        <v>0.57999999999999996</v>
      </c>
      <c r="AW900" s="16">
        <f t="shared" si="132"/>
        <v>2.9999999999999916E-2</v>
      </c>
      <c r="AX900" s="16"/>
      <c r="AY900" s="355">
        <f t="shared" si="133"/>
        <v>2.3885350318471334</v>
      </c>
    </row>
    <row r="901" spans="2:51" x14ac:dyDescent="0.25">
      <c r="B901" s="11">
        <v>355</v>
      </c>
      <c r="C901" s="11">
        <v>14.35</v>
      </c>
      <c r="D901" s="11">
        <v>38.93</v>
      </c>
      <c r="E901" s="11">
        <v>14.92</v>
      </c>
      <c r="F901" s="11">
        <v>23.96</v>
      </c>
      <c r="G901" s="346">
        <v>0.61</v>
      </c>
      <c r="H901" s="11">
        <v>0.62</v>
      </c>
      <c r="J901" s="16">
        <f t="shared" si="134"/>
        <v>1.0000000000000009E-2</v>
      </c>
      <c r="K901" s="16"/>
      <c r="L901" s="355">
        <f t="shared" si="135"/>
        <v>4.7515923566878975</v>
      </c>
      <c r="O901" s="11">
        <v>469</v>
      </c>
      <c r="P901" s="11">
        <v>1.98</v>
      </c>
      <c r="Q901" s="11">
        <v>12.73</v>
      </c>
      <c r="R901" s="11">
        <v>5.44</v>
      </c>
      <c r="S901" s="11">
        <v>13.66</v>
      </c>
      <c r="T901" s="346">
        <v>0.39</v>
      </c>
      <c r="U901" s="11">
        <v>0.4</v>
      </c>
      <c r="W901" s="16">
        <f t="shared" si="126"/>
        <v>1.0000000000000009E-2</v>
      </c>
      <c r="X901" s="16"/>
      <c r="Y901" s="355">
        <f t="shared" si="127"/>
        <v>1.7324840764331211</v>
      </c>
      <c r="AB901" s="11">
        <v>138</v>
      </c>
      <c r="AC901" s="11">
        <v>26.74</v>
      </c>
      <c r="AD901" s="11">
        <v>62.81</v>
      </c>
      <c r="AE901" s="11">
        <v>21.78</v>
      </c>
      <c r="AF901" s="11">
        <v>31.48</v>
      </c>
      <c r="AG901" s="346">
        <v>0.65</v>
      </c>
      <c r="AH901" s="11">
        <v>0.69</v>
      </c>
      <c r="AJ901" s="16">
        <f t="shared" si="130"/>
        <v>3.9999999999999925E-2</v>
      </c>
      <c r="AK901" s="16"/>
      <c r="AL901" s="355">
        <f t="shared" si="131"/>
        <v>6.9363057324840769</v>
      </c>
      <c r="AO901" s="11">
        <v>12</v>
      </c>
      <c r="AP901" s="11">
        <v>4.4400000000000004</v>
      </c>
      <c r="AQ901" s="11">
        <v>21.99</v>
      </c>
      <c r="AR901" s="11">
        <v>8</v>
      </c>
      <c r="AS901" s="11">
        <v>17.82</v>
      </c>
      <c r="AT901" s="346">
        <v>0.45</v>
      </c>
      <c r="AU901" s="11">
        <v>0.45</v>
      </c>
      <c r="AW901" s="16">
        <f t="shared" si="132"/>
        <v>0</v>
      </c>
      <c r="AX901" s="16"/>
      <c r="AY901" s="355">
        <f t="shared" si="133"/>
        <v>2.5477707006369426</v>
      </c>
    </row>
    <row r="902" spans="2:51" x14ac:dyDescent="0.25">
      <c r="B902" s="11">
        <v>145</v>
      </c>
      <c r="C902" s="11">
        <v>15.46</v>
      </c>
      <c r="D902" s="11">
        <v>33.36</v>
      </c>
      <c r="E902" s="11">
        <v>14.95</v>
      </c>
      <c r="F902" s="11">
        <v>22.46</v>
      </c>
      <c r="G902" s="346">
        <v>0.68</v>
      </c>
      <c r="H902" s="11">
        <v>0.67</v>
      </c>
      <c r="J902" s="16">
        <f t="shared" si="134"/>
        <v>-1.0000000000000009E-2</v>
      </c>
      <c r="K902" s="16"/>
      <c r="L902" s="355">
        <f t="shared" si="135"/>
        <v>4.7611464968152859</v>
      </c>
      <c r="O902" s="11">
        <v>295</v>
      </c>
      <c r="P902" s="11">
        <v>2.08</v>
      </c>
      <c r="Q902" s="11">
        <v>10.56</v>
      </c>
      <c r="R902" s="11">
        <v>5.49</v>
      </c>
      <c r="S902" s="11">
        <v>12.28</v>
      </c>
      <c r="T902" s="346">
        <v>0.44</v>
      </c>
      <c r="U902" s="11">
        <v>0.45</v>
      </c>
      <c r="W902" s="16">
        <f t="shared" si="126"/>
        <v>1.0000000000000009E-2</v>
      </c>
      <c r="X902" s="16"/>
      <c r="Y902" s="355">
        <f t="shared" si="127"/>
        <v>1.7484076433121019</v>
      </c>
      <c r="AB902" s="11">
        <v>401</v>
      </c>
      <c r="AC902" s="11">
        <v>32.79</v>
      </c>
      <c r="AD902" s="11">
        <v>60.5</v>
      </c>
      <c r="AE902" s="11">
        <v>21.8</v>
      </c>
      <c r="AF902" s="11">
        <v>29.37</v>
      </c>
      <c r="AG902" s="346">
        <v>0.74</v>
      </c>
      <c r="AH902" s="11">
        <v>0.74</v>
      </c>
      <c r="AJ902" s="16">
        <f t="shared" si="130"/>
        <v>0</v>
      </c>
      <c r="AK902" s="16"/>
      <c r="AL902" s="355">
        <f t="shared" si="131"/>
        <v>6.9426751592356686</v>
      </c>
      <c r="AO902" s="11">
        <v>169</v>
      </c>
      <c r="AP902" s="11">
        <v>4.88</v>
      </c>
      <c r="AQ902" s="11">
        <v>33.5</v>
      </c>
      <c r="AR902" s="11">
        <v>8.44</v>
      </c>
      <c r="AS902" s="11">
        <v>21.76</v>
      </c>
      <c r="AT902" s="346">
        <v>0.38</v>
      </c>
      <c r="AU902" s="11">
        <v>0.39</v>
      </c>
      <c r="AW902" s="16">
        <f t="shared" si="132"/>
        <v>1.0000000000000009E-2</v>
      </c>
      <c r="AX902" s="16"/>
      <c r="AY902" s="355">
        <f t="shared" si="133"/>
        <v>2.6878980891719744</v>
      </c>
    </row>
    <row r="903" spans="2:51" x14ac:dyDescent="0.25">
      <c r="B903" s="11">
        <v>194</v>
      </c>
      <c r="C903" s="11">
        <v>14.82</v>
      </c>
      <c r="D903" s="11">
        <v>31.4</v>
      </c>
      <c r="E903" s="11">
        <v>15.08</v>
      </c>
      <c r="F903" s="11">
        <v>21.79</v>
      </c>
      <c r="G903" s="346">
        <v>0.69</v>
      </c>
      <c r="H903" s="11">
        <v>0.69</v>
      </c>
      <c r="J903" s="16">
        <f t="shared" si="134"/>
        <v>0</v>
      </c>
      <c r="K903" s="16"/>
      <c r="L903" s="355">
        <f t="shared" si="135"/>
        <v>4.8025477707006372</v>
      </c>
      <c r="O903" s="11">
        <v>41</v>
      </c>
      <c r="P903" s="11">
        <v>1.67</v>
      </c>
      <c r="Q903" s="11">
        <v>15.38</v>
      </c>
      <c r="R903" s="11">
        <v>5.5</v>
      </c>
      <c r="S903" s="11">
        <v>15.45</v>
      </c>
      <c r="T903" s="346">
        <v>0.33</v>
      </c>
      <c r="U903" s="11">
        <v>0.36</v>
      </c>
      <c r="W903" s="16">
        <f t="shared" si="126"/>
        <v>2.9999999999999971E-2</v>
      </c>
      <c r="X903" s="16"/>
      <c r="Y903" s="355">
        <f t="shared" si="127"/>
        <v>1.7515923566878979</v>
      </c>
      <c r="AB903" s="11">
        <v>64</v>
      </c>
      <c r="AC903" s="11">
        <v>26.37</v>
      </c>
      <c r="AD903" s="11">
        <v>74.28</v>
      </c>
      <c r="AE903" s="11">
        <v>21.85</v>
      </c>
      <c r="AF903" s="11">
        <v>36.11</v>
      </c>
      <c r="AG903" s="346">
        <v>0.6</v>
      </c>
      <c r="AH903" s="11">
        <v>0.61</v>
      </c>
      <c r="AJ903" s="16">
        <f t="shared" si="130"/>
        <v>1.0000000000000009E-2</v>
      </c>
      <c r="AK903" s="16"/>
      <c r="AL903" s="355">
        <f t="shared" si="131"/>
        <v>6.9585987261146496</v>
      </c>
      <c r="AO903" s="11">
        <v>142</v>
      </c>
      <c r="AP903" s="11">
        <v>4.8899999999999997</v>
      </c>
      <c r="AQ903" s="11">
        <v>19.61</v>
      </c>
      <c r="AR903" s="11">
        <v>8.6300000000000008</v>
      </c>
      <c r="AS903" s="11">
        <v>16.88</v>
      </c>
      <c r="AT903" s="346">
        <v>0.5</v>
      </c>
      <c r="AU903" s="11">
        <v>0.51</v>
      </c>
      <c r="AW903" s="16">
        <f t="shared" si="132"/>
        <v>1.0000000000000009E-2</v>
      </c>
      <c r="AX903" s="16"/>
      <c r="AY903" s="355">
        <f t="shared" si="133"/>
        <v>2.7484076433121021</v>
      </c>
    </row>
    <row r="904" spans="2:51" x14ac:dyDescent="0.25">
      <c r="B904" s="11">
        <v>346</v>
      </c>
      <c r="C904" s="11">
        <v>13.43</v>
      </c>
      <c r="D904" s="11">
        <v>41.65</v>
      </c>
      <c r="E904" s="11">
        <v>15.09</v>
      </c>
      <c r="F904" s="11">
        <v>25.57</v>
      </c>
      <c r="G904" s="346">
        <v>0.56999999999999995</v>
      </c>
      <c r="H904" s="11">
        <v>0.59</v>
      </c>
      <c r="J904" s="16">
        <f t="shared" si="134"/>
        <v>2.0000000000000018E-2</v>
      </c>
      <c r="K904" s="16"/>
      <c r="L904" s="355">
        <f t="shared" si="135"/>
        <v>4.8057324840764331</v>
      </c>
      <c r="O904" s="11">
        <v>471</v>
      </c>
      <c r="P904" s="11">
        <v>2.19</v>
      </c>
      <c r="Q904" s="11">
        <v>17.940000000000001</v>
      </c>
      <c r="R904" s="11">
        <v>5.53</v>
      </c>
      <c r="S904" s="11">
        <v>15.93</v>
      </c>
      <c r="T904" s="346">
        <v>0.35</v>
      </c>
      <c r="U904" s="11">
        <v>0.35</v>
      </c>
      <c r="W904" s="16">
        <f t="shared" ref="W904:W967" si="136">U904-T904</f>
        <v>0</v>
      </c>
      <c r="X904" s="16"/>
      <c r="Y904" s="355">
        <f t="shared" ref="Y904:Y967" si="137">R904/3.14</f>
        <v>1.7611464968152866</v>
      </c>
      <c r="AB904" s="11">
        <v>304</v>
      </c>
      <c r="AC904" s="11">
        <v>32.29</v>
      </c>
      <c r="AD904" s="11">
        <v>59.12</v>
      </c>
      <c r="AE904" s="11">
        <v>21.89</v>
      </c>
      <c r="AF904" s="11">
        <v>30.21</v>
      </c>
      <c r="AG904" s="346">
        <v>0.74</v>
      </c>
      <c r="AH904" s="11">
        <v>0.72</v>
      </c>
      <c r="AJ904" s="16">
        <f t="shared" si="130"/>
        <v>-2.0000000000000018E-2</v>
      </c>
      <c r="AK904" s="16"/>
      <c r="AL904" s="355">
        <f t="shared" si="131"/>
        <v>6.9713375796178347</v>
      </c>
      <c r="AO904" s="11">
        <v>246</v>
      </c>
      <c r="AP904" s="11">
        <v>5.57</v>
      </c>
      <c r="AQ904" s="11">
        <v>21.49</v>
      </c>
      <c r="AR904" s="11">
        <v>8.82</v>
      </c>
      <c r="AS904" s="11">
        <v>17.41</v>
      </c>
      <c r="AT904" s="346">
        <v>0.51</v>
      </c>
      <c r="AU904" s="11">
        <v>0.51</v>
      </c>
      <c r="AW904" s="16">
        <f t="shared" si="132"/>
        <v>0</v>
      </c>
      <c r="AX904" s="16"/>
      <c r="AY904" s="355">
        <f t="shared" si="133"/>
        <v>2.8089171974522293</v>
      </c>
    </row>
    <row r="905" spans="2:51" x14ac:dyDescent="0.25">
      <c r="B905" s="11">
        <v>221</v>
      </c>
      <c r="C905" s="11">
        <v>13.39</v>
      </c>
      <c r="D905" s="11">
        <v>39.979999999999997</v>
      </c>
      <c r="E905" s="11">
        <v>15.26</v>
      </c>
      <c r="F905" s="11">
        <v>25.91</v>
      </c>
      <c r="G905" s="346">
        <v>0.57999999999999996</v>
      </c>
      <c r="H905" s="11">
        <v>0.59</v>
      </c>
      <c r="J905" s="16">
        <f t="shared" si="134"/>
        <v>1.0000000000000009E-2</v>
      </c>
      <c r="K905" s="16"/>
      <c r="L905" s="355">
        <f t="shared" si="135"/>
        <v>4.8598726114649677</v>
      </c>
      <c r="O905" s="11">
        <v>128</v>
      </c>
      <c r="P905" s="11">
        <v>2</v>
      </c>
      <c r="Q905" s="11">
        <v>6.97</v>
      </c>
      <c r="R905" s="11">
        <v>5.56</v>
      </c>
      <c r="S905" s="11">
        <v>9.84</v>
      </c>
      <c r="T905" s="346">
        <v>0.54</v>
      </c>
      <c r="U905" s="11">
        <v>0.56000000000000005</v>
      </c>
      <c r="W905" s="16">
        <f t="shared" si="136"/>
        <v>2.0000000000000018E-2</v>
      </c>
      <c r="X905" s="16"/>
      <c r="Y905" s="355">
        <f t="shared" si="137"/>
        <v>1.770700636942675</v>
      </c>
      <c r="AB905" s="11">
        <v>181</v>
      </c>
      <c r="AC905" s="11">
        <v>25.06</v>
      </c>
      <c r="AD905" s="11">
        <v>62.71</v>
      </c>
      <c r="AE905" s="11">
        <v>22.16</v>
      </c>
      <c r="AF905" s="11">
        <v>32.86</v>
      </c>
      <c r="AG905" s="346">
        <v>0.63</v>
      </c>
      <c r="AH905" s="11">
        <v>0.67</v>
      </c>
      <c r="AJ905" s="16">
        <f t="shared" si="130"/>
        <v>4.0000000000000036E-2</v>
      </c>
      <c r="AK905" s="16"/>
      <c r="AL905" s="355">
        <f t="shared" si="131"/>
        <v>7.0573248407643314</v>
      </c>
      <c r="AO905" s="11">
        <v>132</v>
      </c>
      <c r="AP905" s="11">
        <v>5.65</v>
      </c>
      <c r="AQ905" s="11">
        <v>12.02</v>
      </c>
      <c r="AR905" s="11">
        <v>8.8699999999999992</v>
      </c>
      <c r="AS905" s="11">
        <v>13.03</v>
      </c>
      <c r="AT905" s="346">
        <v>0.69</v>
      </c>
      <c r="AU905" s="11">
        <v>0.68</v>
      </c>
      <c r="AW905" s="16">
        <f t="shared" si="132"/>
        <v>-9.9999999999998979E-3</v>
      </c>
      <c r="AX905" s="16"/>
      <c r="AY905" s="355">
        <f t="shared" si="133"/>
        <v>2.8248407643312099</v>
      </c>
    </row>
    <row r="906" spans="2:51" x14ac:dyDescent="0.25">
      <c r="B906" s="11">
        <v>317</v>
      </c>
      <c r="C906" s="11">
        <v>14.08</v>
      </c>
      <c r="D906" s="11">
        <v>43.57</v>
      </c>
      <c r="E906" s="11">
        <v>15.26</v>
      </c>
      <c r="F906" s="11">
        <v>25.63</v>
      </c>
      <c r="G906" s="346">
        <v>0.56999999999999995</v>
      </c>
      <c r="H906" s="11">
        <v>0.6</v>
      </c>
      <c r="J906" s="16">
        <f t="shared" si="134"/>
        <v>3.0000000000000027E-2</v>
      </c>
      <c r="K906" s="16"/>
      <c r="L906" s="355">
        <f t="shared" si="135"/>
        <v>4.8598726114649677</v>
      </c>
      <c r="O906" s="11">
        <v>224</v>
      </c>
      <c r="P906" s="11">
        <v>2.2999999999999998</v>
      </c>
      <c r="Q906" s="11">
        <v>16.559999999999999</v>
      </c>
      <c r="R906" s="11">
        <v>5.6</v>
      </c>
      <c r="S906" s="11">
        <v>15.17</v>
      </c>
      <c r="T906" s="346">
        <v>0.37</v>
      </c>
      <c r="U906" s="11">
        <v>0.37</v>
      </c>
      <c r="W906" s="16">
        <f t="shared" si="136"/>
        <v>0</v>
      </c>
      <c r="X906" s="16"/>
      <c r="Y906" s="355">
        <f t="shared" si="137"/>
        <v>1.7834394904458597</v>
      </c>
      <c r="AB906" s="11">
        <v>297</v>
      </c>
      <c r="AC906" s="11">
        <v>29.09</v>
      </c>
      <c r="AD906" s="11">
        <v>65.22</v>
      </c>
      <c r="AE906" s="11">
        <v>22.58</v>
      </c>
      <c r="AF906" s="11">
        <v>33.21</v>
      </c>
      <c r="AG906" s="346">
        <v>0.67</v>
      </c>
      <c r="AH906" s="11">
        <v>0.68</v>
      </c>
      <c r="AJ906" s="16">
        <f t="shared" si="130"/>
        <v>1.0000000000000009E-2</v>
      </c>
      <c r="AK906" s="16"/>
      <c r="AL906" s="355">
        <f t="shared" si="131"/>
        <v>7.1910828025477702</v>
      </c>
      <c r="AO906" s="11">
        <v>156</v>
      </c>
      <c r="AP906" s="11">
        <v>5.89</v>
      </c>
      <c r="AQ906" s="11">
        <v>36.14</v>
      </c>
      <c r="AR906" s="11">
        <v>9.09</v>
      </c>
      <c r="AS906" s="11">
        <v>22.63</v>
      </c>
      <c r="AT906" s="346">
        <v>0.4</v>
      </c>
      <c r="AU906" s="11">
        <v>0.4</v>
      </c>
      <c r="AW906" s="16">
        <f t="shared" si="132"/>
        <v>0</v>
      </c>
      <c r="AX906" s="16"/>
      <c r="AY906" s="355">
        <f t="shared" si="133"/>
        <v>2.894904458598726</v>
      </c>
    </row>
    <row r="907" spans="2:51" x14ac:dyDescent="0.25">
      <c r="B907" s="11">
        <v>301</v>
      </c>
      <c r="C907" s="11">
        <v>14.62</v>
      </c>
      <c r="D907" s="11">
        <v>55.97</v>
      </c>
      <c r="E907" s="11">
        <v>15.3</v>
      </c>
      <c r="F907" s="11">
        <v>29.42</v>
      </c>
      <c r="G907" s="346">
        <v>0.51</v>
      </c>
      <c r="H907" s="11">
        <v>0.52</v>
      </c>
      <c r="J907" s="16">
        <f t="shared" si="134"/>
        <v>1.0000000000000009E-2</v>
      </c>
      <c r="K907" s="16"/>
      <c r="L907" s="355">
        <f t="shared" si="135"/>
        <v>4.8726114649681529</v>
      </c>
      <c r="O907" s="11">
        <v>156</v>
      </c>
      <c r="P907" s="11">
        <v>2.23</v>
      </c>
      <c r="Q907" s="11">
        <v>13.81</v>
      </c>
      <c r="R907" s="11">
        <v>5.66</v>
      </c>
      <c r="S907" s="11">
        <v>14.08</v>
      </c>
      <c r="T907" s="346">
        <v>0.4</v>
      </c>
      <c r="U907" s="11">
        <v>0.4</v>
      </c>
      <c r="W907" s="16">
        <f t="shared" si="136"/>
        <v>0</v>
      </c>
      <c r="X907" s="16"/>
      <c r="Y907" s="355">
        <f t="shared" si="137"/>
        <v>1.802547770700637</v>
      </c>
      <c r="AB907" s="11">
        <v>197</v>
      </c>
      <c r="AC907" s="11">
        <v>24.93</v>
      </c>
      <c r="AD907" s="11">
        <v>68.12</v>
      </c>
      <c r="AE907" s="11">
        <v>22.59</v>
      </c>
      <c r="AF907" s="11">
        <v>35.94</v>
      </c>
      <c r="AG907" s="346">
        <v>0.6</v>
      </c>
      <c r="AH907" s="11">
        <v>0.63</v>
      </c>
      <c r="AJ907" s="16">
        <f t="shared" si="130"/>
        <v>3.0000000000000027E-2</v>
      </c>
      <c r="AK907" s="16"/>
      <c r="AL907" s="355">
        <f t="shared" si="131"/>
        <v>7.1942675159235669</v>
      </c>
      <c r="AO907" s="11">
        <v>50</v>
      </c>
      <c r="AP907" s="11">
        <v>6.1</v>
      </c>
      <c r="AQ907" s="11">
        <v>34.21</v>
      </c>
      <c r="AR907" s="11">
        <v>9.2200000000000006</v>
      </c>
      <c r="AS907" s="11">
        <v>21.98</v>
      </c>
      <c r="AT907" s="346">
        <v>0.42</v>
      </c>
      <c r="AU907" s="11">
        <v>0.42</v>
      </c>
      <c r="AW907" s="16">
        <f t="shared" si="132"/>
        <v>0</v>
      </c>
      <c r="AX907" s="16"/>
      <c r="AY907" s="355">
        <f t="shared" si="133"/>
        <v>2.9363057324840764</v>
      </c>
    </row>
    <row r="908" spans="2:51" x14ac:dyDescent="0.25">
      <c r="B908" s="11">
        <v>442</v>
      </c>
      <c r="C908" s="11">
        <v>13.78</v>
      </c>
      <c r="D908" s="11">
        <v>27.38</v>
      </c>
      <c r="E908" s="11">
        <v>15.41</v>
      </c>
      <c r="F908" s="11">
        <v>20.74</v>
      </c>
      <c r="G908" s="346">
        <v>0.71</v>
      </c>
      <c r="H908" s="11">
        <v>0.74</v>
      </c>
      <c r="J908" s="16">
        <f t="shared" si="134"/>
        <v>3.0000000000000027E-2</v>
      </c>
      <c r="K908" s="16"/>
      <c r="L908" s="355">
        <f t="shared" si="135"/>
        <v>4.9076433121019107</v>
      </c>
      <c r="O908" s="11">
        <v>337</v>
      </c>
      <c r="P908" s="11">
        <v>2.17</v>
      </c>
      <c r="Q908" s="11">
        <v>21.02</v>
      </c>
      <c r="R908" s="11">
        <v>5.66</v>
      </c>
      <c r="S908" s="11">
        <v>17.97</v>
      </c>
      <c r="T908" s="346">
        <v>0.32</v>
      </c>
      <c r="U908" s="11">
        <v>0.32</v>
      </c>
      <c r="W908" s="16">
        <f t="shared" si="136"/>
        <v>0</v>
      </c>
      <c r="X908" s="16"/>
      <c r="Y908" s="355">
        <f t="shared" si="137"/>
        <v>1.802547770700637</v>
      </c>
      <c r="AB908" s="11">
        <v>347</v>
      </c>
      <c r="AC908" s="11">
        <v>30.56</v>
      </c>
      <c r="AD908" s="11">
        <v>67.569999999999993</v>
      </c>
      <c r="AE908" s="11">
        <v>22.6</v>
      </c>
      <c r="AF908" s="11">
        <v>35.69</v>
      </c>
      <c r="AG908" s="346">
        <v>0.67</v>
      </c>
      <c r="AH908" s="11">
        <v>0.63</v>
      </c>
      <c r="AJ908" s="16">
        <f t="shared" si="130"/>
        <v>-4.0000000000000036E-2</v>
      </c>
      <c r="AK908" s="16"/>
      <c r="AL908" s="355">
        <f t="shared" si="131"/>
        <v>7.1974522292993628</v>
      </c>
      <c r="AO908" s="11">
        <v>63</v>
      </c>
      <c r="AP908" s="11">
        <v>5.63</v>
      </c>
      <c r="AQ908" s="11">
        <v>28.29</v>
      </c>
      <c r="AR908" s="11">
        <v>9.2200000000000006</v>
      </c>
      <c r="AS908" s="11">
        <v>20.7</v>
      </c>
      <c r="AT908" s="346">
        <v>0.45</v>
      </c>
      <c r="AU908" s="11">
        <v>0.45</v>
      </c>
      <c r="AW908" s="16">
        <f t="shared" si="132"/>
        <v>0</v>
      </c>
      <c r="AX908" s="16"/>
      <c r="AY908" s="355">
        <f t="shared" si="133"/>
        <v>2.9363057324840764</v>
      </c>
    </row>
    <row r="909" spans="2:51" x14ac:dyDescent="0.25">
      <c r="B909" s="11">
        <v>101</v>
      </c>
      <c r="C909" s="11">
        <v>14.68</v>
      </c>
      <c r="D909" s="11">
        <v>38.33</v>
      </c>
      <c r="E909" s="11">
        <v>15.47</v>
      </c>
      <c r="F909" s="11">
        <v>25.51</v>
      </c>
      <c r="G909" s="346">
        <v>0.62</v>
      </c>
      <c r="H909" s="11">
        <v>0.61</v>
      </c>
      <c r="J909" s="16">
        <f t="shared" si="134"/>
        <v>-1.0000000000000009E-2</v>
      </c>
      <c r="K909" s="16"/>
      <c r="L909" s="355">
        <f t="shared" si="135"/>
        <v>4.9267515923566876</v>
      </c>
      <c r="O909" s="11">
        <v>21</v>
      </c>
      <c r="P909" s="11">
        <v>2.35</v>
      </c>
      <c r="Q909" s="11">
        <v>11.04</v>
      </c>
      <c r="R909" s="11">
        <v>5.69</v>
      </c>
      <c r="S909" s="11">
        <v>12.85</v>
      </c>
      <c r="T909" s="346">
        <v>0.46</v>
      </c>
      <c r="U909" s="11">
        <v>0.44</v>
      </c>
      <c r="W909" s="16">
        <f t="shared" si="136"/>
        <v>-2.0000000000000018E-2</v>
      </c>
      <c r="X909" s="16"/>
      <c r="Y909" s="355">
        <f t="shared" si="137"/>
        <v>1.8121019108280256</v>
      </c>
      <c r="AB909" s="11">
        <v>115</v>
      </c>
      <c r="AC909" s="11">
        <v>23.97</v>
      </c>
      <c r="AD909" s="11">
        <v>58.69</v>
      </c>
      <c r="AE909" s="11">
        <v>22.62</v>
      </c>
      <c r="AF909" s="11">
        <v>34.22</v>
      </c>
      <c r="AG909" s="346">
        <v>0.64</v>
      </c>
      <c r="AH909" s="11">
        <v>0.66</v>
      </c>
      <c r="AJ909" s="16">
        <f t="shared" si="130"/>
        <v>2.0000000000000018E-2</v>
      </c>
      <c r="AK909" s="16"/>
      <c r="AL909" s="355">
        <f t="shared" si="131"/>
        <v>7.2038216560509554</v>
      </c>
      <c r="AO909" s="11">
        <v>179</v>
      </c>
      <c r="AP909" s="11">
        <v>5.82</v>
      </c>
      <c r="AQ909" s="11">
        <v>26.57</v>
      </c>
      <c r="AR909" s="11">
        <v>9.4</v>
      </c>
      <c r="AS909" s="11">
        <v>19.41</v>
      </c>
      <c r="AT909" s="346">
        <v>0.47</v>
      </c>
      <c r="AU909" s="11">
        <v>0.48</v>
      </c>
      <c r="AW909" s="16">
        <f t="shared" si="132"/>
        <v>1.0000000000000009E-2</v>
      </c>
      <c r="AX909" s="16"/>
      <c r="AY909" s="355">
        <f t="shared" si="133"/>
        <v>2.9936305732484074</v>
      </c>
    </row>
    <row r="910" spans="2:51" x14ac:dyDescent="0.25">
      <c r="B910" s="11">
        <v>61</v>
      </c>
      <c r="C910" s="11">
        <v>12.48</v>
      </c>
      <c r="D910" s="11">
        <v>48.27</v>
      </c>
      <c r="E910" s="11">
        <v>15.56</v>
      </c>
      <c r="F910" s="11">
        <v>29.19</v>
      </c>
      <c r="G910" s="346">
        <v>0.51</v>
      </c>
      <c r="H910" s="11">
        <v>0.53</v>
      </c>
      <c r="J910" s="16">
        <f t="shared" si="134"/>
        <v>2.0000000000000018E-2</v>
      </c>
      <c r="K910" s="16"/>
      <c r="L910" s="355">
        <f t="shared" si="135"/>
        <v>4.9554140127388537</v>
      </c>
      <c r="O910" s="11">
        <v>272</v>
      </c>
      <c r="P910" s="11">
        <v>2.1800000000000002</v>
      </c>
      <c r="Q910" s="11">
        <v>9.34</v>
      </c>
      <c r="R910" s="11">
        <v>5.69</v>
      </c>
      <c r="S910" s="11">
        <v>11.5</v>
      </c>
      <c r="T910" s="346">
        <v>0.48</v>
      </c>
      <c r="U910" s="11">
        <v>0.49</v>
      </c>
      <c r="W910" s="16">
        <f t="shared" si="136"/>
        <v>1.0000000000000009E-2</v>
      </c>
      <c r="X910" s="16"/>
      <c r="Y910" s="355">
        <f t="shared" si="137"/>
        <v>1.8121019108280256</v>
      </c>
      <c r="AB910" s="11">
        <v>387</v>
      </c>
      <c r="AC910" s="11">
        <v>34.99</v>
      </c>
      <c r="AD910" s="11">
        <v>69.48</v>
      </c>
      <c r="AE910" s="11">
        <v>22.65</v>
      </c>
      <c r="AF910" s="11">
        <v>31.72</v>
      </c>
      <c r="AG910" s="346">
        <v>0.71</v>
      </c>
      <c r="AH910" s="11">
        <v>0.71</v>
      </c>
      <c r="AJ910" s="16">
        <f t="shared" si="130"/>
        <v>0</v>
      </c>
      <c r="AK910" s="16"/>
      <c r="AL910" s="355">
        <f t="shared" si="131"/>
        <v>7.2133757961783429</v>
      </c>
      <c r="AO910" s="11">
        <v>89</v>
      </c>
      <c r="AP910" s="11">
        <v>6.23</v>
      </c>
      <c r="AQ910" s="11">
        <v>32.31</v>
      </c>
      <c r="AR910" s="11">
        <v>9.42</v>
      </c>
      <c r="AS910" s="11">
        <v>21.39</v>
      </c>
      <c r="AT910" s="346">
        <v>0.44</v>
      </c>
      <c r="AU910" s="11">
        <v>0.44</v>
      </c>
      <c r="AW910" s="16">
        <f t="shared" si="132"/>
        <v>0</v>
      </c>
      <c r="AX910" s="16"/>
      <c r="AY910" s="355">
        <f t="shared" si="133"/>
        <v>3</v>
      </c>
    </row>
    <row r="911" spans="2:51" x14ac:dyDescent="0.25">
      <c r="B911" s="11">
        <v>380</v>
      </c>
      <c r="C911" s="11">
        <v>16.309999999999999</v>
      </c>
      <c r="D911" s="11">
        <v>32.979999999999997</v>
      </c>
      <c r="E911" s="11">
        <v>15.58</v>
      </c>
      <c r="F911" s="11">
        <v>22.15</v>
      </c>
      <c r="G911" s="346">
        <v>0.7</v>
      </c>
      <c r="H911" s="11">
        <v>0.7</v>
      </c>
      <c r="J911" s="16">
        <f t="shared" si="134"/>
        <v>0</v>
      </c>
      <c r="K911" s="16"/>
      <c r="L911" s="355">
        <f t="shared" si="135"/>
        <v>4.9617834394904454</v>
      </c>
      <c r="O911" s="11">
        <v>333</v>
      </c>
      <c r="P911" s="11">
        <v>2.38</v>
      </c>
      <c r="Q911" s="11">
        <v>11.36</v>
      </c>
      <c r="R911" s="11">
        <v>5.75</v>
      </c>
      <c r="S911" s="11">
        <v>12.67</v>
      </c>
      <c r="T911" s="346">
        <v>0.46</v>
      </c>
      <c r="U911" s="11">
        <v>0.45</v>
      </c>
      <c r="W911" s="16">
        <f t="shared" si="136"/>
        <v>-1.0000000000000009E-2</v>
      </c>
      <c r="X911" s="16"/>
      <c r="Y911" s="355">
        <f t="shared" si="137"/>
        <v>1.8312101910828025</v>
      </c>
      <c r="AB911" s="11">
        <v>256</v>
      </c>
      <c r="AC911" s="11">
        <v>29.77</v>
      </c>
      <c r="AD911" s="11">
        <v>73.569999999999993</v>
      </c>
      <c r="AE911" s="11">
        <v>22.78</v>
      </c>
      <c r="AF911" s="11">
        <v>35.31</v>
      </c>
      <c r="AG911" s="346">
        <v>0.64</v>
      </c>
      <c r="AH911" s="11">
        <v>0.65</v>
      </c>
      <c r="AJ911" s="16">
        <f t="shared" si="130"/>
        <v>1.0000000000000009E-2</v>
      </c>
      <c r="AK911" s="16"/>
      <c r="AL911" s="355">
        <f t="shared" si="131"/>
        <v>7.2547770700636942</v>
      </c>
      <c r="AO911" s="11">
        <v>245</v>
      </c>
      <c r="AP911" s="11">
        <v>6.68</v>
      </c>
      <c r="AQ911" s="11">
        <v>21.88</v>
      </c>
      <c r="AR911" s="11">
        <v>9.6199999999999992</v>
      </c>
      <c r="AS911" s="11">
        <v>17.34</v>
      </c>
      <c r="AT911" s="346">
        <v>0.55000000000000004</v>
      </c>
      <c r="AU911" s="11">
        <v>0.55000000000000004</v>
      </c>
      <c r="AW911" s="16">
        <f t="shared" si="132"/>
        <v>0</v>
      </c>
      <c r="AX911" s="16"/>
      <c r="AY911" s="355">
        <f t="shared" si="133"/>
        <v>3.0636942675159231</v>
      </c>
    </row>
    <row r="912" spans="2:51" x14ac:dyDescent="0.25">
      <c r="B912" s="11">
        <v>24</v>
      </c>
      <c r="C912" s="11">
        <v>11.11</v>
      </c>
      <c r="D912" s="11">
        <v>27.88</v>
      </c>
      <c r="E912" s="11">
        <v>15.84</v>
      </c>
      <c r="F912" s="11">
        <v>23.15</v>
      </c>
      <c r="G912" s="346">
        <v>0.63</v>
      </c>
      <c r="H912" s="11">
        <v>0.68</v>
      </c>
      <c r="J912" s="16">
        <f t="shared" si="134"/>
        <v>5.0000000000000044E-2</v>
      </c>
      <c r="K912" s="16"/>
      <c r="L912" s="355">
        <f t="shared" si="135"/>
        <v>5.0445859872611463</v>
      </c>
      <c r="O912" s="11">
        <v>374</v>
      </c>
      <c r="P912" s="11">
        <v>2.09</v>
      </c>
      <c r="Q912" s="11">
        <v>19.38</v>
      </c>
      <c r="R912" s="11">
        <v>5.75</v>
      </c>
      <c r="S912" s="11">
        <v>17.14</v>
      </c>
      <c r="T912" s="346">
        <v>0.33</v>
      </c>
      <c r="U912" s="11">
        <v>0.34</v>
      </c>
      <c r="W912" s="16">
        <f t="shared" si="136"/>
        <v>1.0000000000000009E-2</v>
      </c>
      <c r="X912" s="16"/>
      <c r="Y912" s="355">
        <f t="shared" si="137"/>
        <v>1.8312101910828025</v>
      </c>
      <c r="AB912" s="11">
        <v>307</v>
      </c>
      <c r="AC912" s="11">
        <v>32.31</v>
      </c>
      <c r="AD912" s="11">
        <v>55.65</v>
      </c>
      <c r="AE912" s="11">
        <v>22.79</v>
      </c>
      <c r="AF912" s="11">
        <v>29.48</v>
      </c>
      <c r="AG912" s="346">
        <v>0.76</v>
      </c>
      <c r="AH912" s="11">
        <v>0.77</v>
      </c>
      <c r="AJ912" s="16">
        <f t="shared" si="130"/>
        <v>1.0000000000000009E-2</v>
      </c>
      <c r="AK912" s="16"/>
      <c r="AL912" s="355">
        <f t="shared" si="131"/>
        <v>7.2579617834394901</v>
      </c>
      <c r="AO912" s="11">
        <v>92</v>
      </c>
      <c r="AP912" s="11">
        <v>6.32</v>
      </c>
      <c r="AQ912" s="11">
        <v>21.93</v>
      </c>
      <c r="AR912" s="11">
        <v>9.73</v>
      </c>
      <c r="AS912" s="11">
        <v>17.7</v>
      </c>
      <c r="AT912" s="346">
        <v>0.54</v>
      </c>
      <c r="AU912" s="11">
        <v>0.55000000000000004</v>
      </c>
      <c r="AW912" s="16">
        <f t="shared" si="132"/>
        <v>1.0000000000000009E-2</v>
      </c>
      <c r="AX912" s="16"/>
      <c r="AY912" s="355">
        <f t="shared" si="133"/>
        <v>3.0987261146496814</v>
      </c>
    </row>
    <row r="913" spans="2:51" x14ac:dyDescent="0.25">
      <c r="B913" s="11">
        <v>303</v>
      </c>
      <c r="C913" s="11">
        <v>14.3</v>
      </c>
      <c r="D913" s="11">
        <v>56.19</v>
      </c>
      <c r="E913" s="11">
        <v>15.84</v>
      </c>
      <c r="F913" s="11">
        <v>30.51</v>
      </c>
      <c r="G913" s="346">
        <v>0.5</v>
      </c>
      <c r="H913" s="11">
        <v>0.52</v>
      </c>
      <c r="J913" s="16">
        <f t="shared" si="134"/>
        <v>2.0000000000000018E-2</v>
      </c>
      <c r="K913" s="16"/>
      <c r="L913" s="355">
        <f t="shared" si="135"/>
        <v>5.0445859872611463</v>
      </c>
      <c r="O913" s="11">
        <v>533</v>
      </c>
      <c r="P913" s="11">
        <v>2.42</v>
      </c>
      <c r="Q913" s="11">
        <v>5.58</v>
      </c>
      <c r="R913" s="11">
        <v>5.75</v>
      </c>
      <c r="S913" s="11">
        <v>8.85</v>
      </c>
      <c r="T913" s="346">
        <v>0.66</v>
      </c>
      <c r="U913" s="11">
        <v>0.65</v>
      </c>
      <c r="W913" s="16">
        <f t="shared" si="136"/>
        <v>-1.0000000000000009E-2</v>
      </c>
      <c r="X913" s="16"/>
      <c r="Y913" s="355">
        <f t="shared" si="137"/>
        <v>1.8312101910828025</v>
      </c>
      <c r="AB913" s="11">
        <v>287</v>
      </c>
      <c r="AC913" s="11">
        <v>31.56</v>
      </c>
      <c r="AD913" s="11">
        <v>77.75</v>
      </c>
      <c r="AE913" s="11">
        <v>22.86</v>
      </c>
      <c r="AF913" s="11">
        <v>35.85</v>
      </c>
      <c r="AG913" s="346">
        <v>0.64</v>
      </c>
      <c r="AH913" s="11">
        <v>0.64</v>
      </c>
      <c r="AJ913" s="16">
        <f t="shared" si="130"/>
        <v>0</v>
      </c>
      <c r="AK913" s="16"/>
      <c r="AL913" s="355">
        <f t="shared" si="131"/>
        <v>7.2802547770700636</v>
      </c>
      <c r="AO913" s="11">
        <v>58</v>
      </c>
      <c r="AP913" s="11">
        <v>7.25</v>
      </c>
      <c r="AQ913" s="11">
        <v>30.46</v>
      </c>
      <c r="AR913" s="11">
        <v>9.94</v>
      </c>
      <c r="AS913" s="11">
        <v>20.66</v>
      </c>
      <c r="AT913" s="346">
        <v>0.49</v>
      </c>
      <c r="AU913" s="11">
        <v>0.48</v>
      </c>
      <c r="AW913" s="16">
        <f t="shared" si="132"/>
        <v>-1.0000000000000009E-2</v>
      </c>
      <c r="AX913" s="16"/>
      <c r="AY913" s="355">
        <f t="shared" si="133"/>
        <v>3.1656050955414008</v>
      </c>
    </row>
    <row r="914" spans="2:51" x14ac:dyDescent="0.25">
      <c r="B914" s="11">
        <v>401</v>
      </c>
      <c r="C914" s="11">
        <v>13.46</v>
      </c>
      <c r="D914" s="11">
        <v>65.819999999999993</v>
      </c>
      <c r="E914" s="11">
        <v>15.91</v>
      </c>
      <c r="F914" s="11">
        <v>32.54</v>
      </c>
      <c r="G914" s="346">
        <v>0.45</v>
      </c>
      <c r="H914" s="11">
        <v>0.49</v>
      </c>
      <c r="J914" s="16">
        <f t="shared" si="134"/>
        <v>3.999999999999998E-2</v>
      </c>
      <c r="K914" s="16"/>
      <c r="L914" s="355">
        <f t="shared" si="135"/>
        <v>5.0668789808917198</v>
      </c>
      <c r="O914" s="11">
        <v>496</v>
      </c>
      <c r="P914" s="11">
        <v>2.31</v>
      </c>
      <c r="Q914" s="11">
        <v>7.78</v>
      </c>
      <c r="R914" s="11">
        <v>5.84</v>
      </c>
      <c r="S914" s="11">
        <v>10.75</v>
      </c>
      <c r="T914" s="346">
        <v>0.55000000000000004</v>
      </c>
      <c r="U914" s="11">
        <v>0.54</v>
      </c>
      <c r="W914" s="16">
        <f t="shared" si="136"/>
        <v>-1.0000000000000009E-2</v>
      </c>
      <c r="X914" s="16"/>
      <c r="Y914" s="355">
        <f t="shared" si="137"/>
        <v>1.859872611464968</v>
      </c>
      <c r="AB914" s="11">
        <v>39</v>
      </c>
      <c r="AC914" s="11">
        <v>25.29</v>
      </c>
      <c r="AD914" s="11">
        <v>63</v>
      </c>
      <c r="AE914" s="11">
        <v>22.93</v>
      </c>
      <c r="AF914" s="11">
        <v>34.07</v>
      </c>
      <c r="AG914" s="346">
        <v>0.63</v>
      </c>
      <c r="AH914" s="11">
        <v>0.67</v>
      </c>
      <c r="AJ914" s="16">
        <f t="shared" si="130"/>
        <v>4.0000000000000036E-2</v>
      </c>
      <c r="AK914" s="16"/>
      <c r="AL914" s="355">
        <f t="shared" si="131"/>
        <v>7.3025477707006363</v>
      </c>
      <c r="AO914" s="11">
        <v>177</v>
      </c>
      <c r="AP914" s="11">
        <v>6.88</v>
      </c>
      <c r="AQ914" s="11">
        <v>25.54</v>
      </c>
      <c r="AR914" s="11">
        <v>10.119999999999999</v>
      </c>
      <c r="AS914" s="11">
        <v>19.559999999999999</v>
      </c>
      <c r="AT914" s="346">
        <v>0.52</v>
      </c>
      <c r="AU914" s="11">
        <v>0.52</v>
      </c>
      <c r="AW914" s="16">
        <f t="shared" si="132"/>
        <v>0</v>
      </c>
      <c r="AX914" s="16"/>
      <c r="AY914" s="355">
        <f t="shared" si="133"/>
        <v>3.2229299363057322</v>
      </c>
    </row>
    <row r="915" spans="2:51" x14ac:dyDescent="0.25">
      <c r="B915" s="11">
        <v>290</v>
      </c>
      <c r="C915" s="11">
        <v>14.02</v>
      </c>
      <c r="D915" s="11">
        <v>48.51</v>
      </c>
      <c r="E915" s="11">
        <v>15.92</v>
      </c>
      <c r="F915" s="11">
        <v>29.77</v>
      </c>
      <c r="G915" s="346">
        <v>0.54</v>
      </c>
      <c r="H915" s="11">
        <v>0.53</v>
      </c>
      <c r="J915" s="16">
        <f t="shared" si="134"/>
        <v>-1.0000000000000009E-2</v>
      </c>
      <c r="K915" s="16"/>
      <c r="L915" s="355">
        <f t="shared" si="135"/>
        <v>5.0700636942675157</v>
      </c>
      <c r="O915" s="11">
        <v>358</v>
      </c>
      <c r="P915" s="11">
        <v>1.79</v>
      </c>
      <c r="Q915" s="11">
        <v>7.42</v>
      </c>
      <c r="R915" s="11">
        <v>5.94</v>
      </c>
      <c r="S915" s="11">
        <v>10.96</v>
      </c>
      <c r="T915" s="346">
        <v>0.49</v>
      </c>
      <c r="U915" s="11">
        <v>0.54</v>
      </c>
      <c r="W915" s="16">
        <f t="shared" si="136"/>
        <v>5.0000000000000044E-2</v>
      </c>
      <c r="X915" s="16"/>
      <c r="Y915" s="355">
        <f t="shared" si="137"/>
        <v>1.89171974522293</v>
      </c>
      <c r="AB915" s="11">
        <v>68</v>
      </c>
      <c r="AC915" s="11">
        <v>31.87</v>
      </c>
      <c r="AD915" s="11">
        <v>62.42</v>
      </c>
      <c r="AE915" s="11">
        <v>23.11</v>
      </c>
      <c r="AF915" s="11">
        <v>31.18</v>
      </c>
      <c r="AG915" s="346">
        <v>0.71</v>
      </c>
      <c r="AH915" s="11">
        <v>0.74</v>
      </c>
      <c r="AJ915" s="16">
        <f t="shared" si="130"/>
        <v>3.0000000000000027E-2</v>
      </c>
      <c r="AK915" s="16"/>
      <c r="AL915" s="355">
        <f t="shared" si="131"/>
        <v>7.3598726114649677</v>
      </c>
      <c r="AO915" s="11">
        <v>202</v>
      </c>
      <c r="AP915" s="11">
        <v>7.36</v>
      </c>
      <c r="AQ915" s="11">
        <v>21.33</v>
      </c>
      <c r="AR915" s="11">
        <v>10.19</v>
      </c>
      <c r="AS915" s="11">
        <v>17.61</v>
      </c>
      <c r="AT915" s="346">
        <v>0.59</v>
      </c>
      <c r="AU915" s="11">
        <v>0.57999999999999996</v>
      </c>
      <c r="AW915" s="16">
        <f t="shared" si="132"/>
        <v>-1.0000000000000009E-2</v>
      </c>
      <c r="AX915" s="16"/>
      <c r="AY915" s="355">
        <f t="shared" si="133"/>
        <v>3.2452229299363053</v>
      </c>
    </row>
    <row r="916" spans="2:51" x14ac:dyDescent="0.25">
      <c r="B916" s="11">
        <v>100</v>
      </c>
      <c r="C916" s="11">
        <v>16.63</v>
      </c>
      <c r="D916" s="11">
        <v>30.41</v>
      </c>
      <c r="E916" s="11">
        <v>16.02</v>
      </c>
      <c r="F916" s="11">
        <v>22.06</v>
      </c>
      <c r="G916" s="346">
        <v>0.74</v>
      </c>
      <c r="H916" s="11">
        <v>0.73</v>
      </c>
      <c r="J916" s="16">
        <f t="shared" si="134"/>
        <v>-1.0000000000000009E-2</v>
      </c>
      <c r="K916" s="16"/>
      <c r="L916" s="355">
        <f t="shared" si="135"/>
        <v>5.1019108280254777</v>
      </c>
      <c r="O916" s="11">
        <v>408</v>
      </c>
      <c r="P916" s="11">
        <v>2.66</v>
      </c>
      <c r="Q916" s="11">
        <v>10.74</v>
      </c>
      <c r="R916" s="11">
        <v>6.04</v>
      </c>
      <c r="S916" s="11">
        <v>12.38</v>
      </c>
      <c r="T916" s="346">
        <v>0.5</v>
      </c>
      <c r="U916" s="11">
        <v>0.49</v>
      </c>
      <c r="W916" s="16">
        <f t="shared" si="136"/>
        <v>-1.0000000000000009E-2</v>
      </c>
      <c r="X916" s="16"/>
      <c r="Y916" s="355">
        <f t="shared" si="137"/>
        <v>1.9235668789808917</v>
      </c>
      <c r="AB916" s="11">
        <v>233</v>
      </c>
      <c r="AC916" s="11">
        <v>37.869999999999997</v>
      </c>
      <c r="AD916" s="11">
        <v>67.97</v>
      </c>
      <c r="AE916" s="11">
        <v>23.38</v>
      </c>
      <c r="AF916" s="11">
        <v>31.46</v>
      </c>
      <c r="AG916" s="346">
        <v>0.75</v>
      </c>
      <c r="AH916" s="11">
        <v>0.74</v>
      </c>
      <c r="AJ916" s="16">
        <f t="shared" si="130"/>
        <v>-1.0000000000000009E-2</v>
      </c>
      <c r="AK916" s="16"/>
      <c r="AL916" s="355">
        <f t="shared" si="131"/>
        <v>7.4458598726114644</v>
      </c>
      <c r="AO916" s="11">
        <v>47</v>
      </c>
      <c r="AP916" s="11">
        <v>7.78</v>
      </c>
      <c r="AQ916" s="11">
        <v>21.66</v>
      </c>
      <c r="AR916" s="11">
        <v>10.41</v>
      </c>
      <c r="AS916" s="11">
        <v>17.329999999999998</v>
      </c>
      <c r="AT916" s="346">
        <v>0.6</v>
      </c>
      <c r="AU916" s="11">
        <v>0.6</v>
      </c>
      <c r="AW916" s="16">
        <f t="shared" si="132"/>
        <v>0</v>
      </c>
      <c r="AX916" s="16"/>
      <c r="AY916" s="355">
        <f t="shared" si="133"/>
        <v>3.3152866242038215</v>
      </c>
    </row>
    <row r="917" spans="2:51" x14ac:dyDescent="0.25">
      <c r="B917" s="11">
        <v>41</v>
      </c>
      <c r="C917" s="11">
        <v>15.2</v>
      </c>
      <c r="D917" s="11">
        <v>52.25</v>
      </c>
      <c r="E917" s="11">
        <v>16.11</v>
      </c>
      <c r="F917" s="11">
        <v>27.69</v>
      </c>
      <c r="G917" s="346">
        <v>0.54</v>
      </c>
      <c r="H917" s="11">
        <v>0.57999999999999996</v>
      </c>
      <c r="J917" s="16">
        <f t="shared" si="134"/>
        <v>3.9999999999999925E-2</v>
      </c>
      <c r="K917" s="16"/>
      <c r="L917" s="355">
        <f t="shared" si="135"/>
        <v>5.130573248407643</v>
      </c>
      <c r="O917" s="11">
        <v>219</v>
      </c>
      <c r="P917" s="11">
        <v>2.4900000000000002</v>
      </c>
      <c r="Q917" s="11">
        <v>17.940000000000001</v>
      </c>
      <c r="R917" s="11">
        <v>6.06</v>
      </c>
      <c r="S917" s="11">
        <v>15.79</v>
      </c>
      <c r="T917" s="346">
        <v>0.37</v>
      </c>
      <c r="U917" s="11">
        <v>0.38</v>
      </c>
      <c r="W917" s="16">
        <f t="shared" si="136"/>
        <v>1.0000000000000009E-2</v>
      </c>
      <c r="X917" s="16"/>
      <c r="Y917" s="355">
        <f t="shared" si="137"/>
        <v>1.9299363057324839</v>
      </c>
      <c r="AB917" s="11">
        <v>411</v>
      </c>
      <c r="AC917" s="11">
        <v>30.87</v>
      </c>
      <c r="AD917" s="11">
        <v>52.31</v>
      </c>
      <c r="AE917" s="11">
        <v>23.43</v>
      </c>
      <c r="AF917" s="11">
        <v>29.03</v>
      </c>
      <c r="AG917" s="346">
        <v>0.77</v>
      </c>
      <c r="AH917" s="11">
        <v>0.81</v>
      </c>
      <c r="AJ917" s="16">
        <f t="shared" si="130"/>
        <v>4.0000000000000036E-2</v>
      </c>
      <c r="AK917" s="16"/>
      <c r="AL917" s="355">
        <f t="shared" si="131"/>
        <v>7.4617834394904454</v>
      </c>
      <c r="AO917" s="11">
        <v>238</v>
      </c>
      <c r="AP917" s="11">
        <v>8.02</v>
      </c>
      <c r="AQ917" s="11">
        <v>32.08</v>
      </c>
      <c r="AR917" s="11">
        <v>10.54</v>
      </c>
      <c r="AS917" s="11">
        <v>21.18</v>
      </c>
      <c r="AT917" s="346">
        <v>0.5</v>
      </c>
      <c r="AU917" s="11">
        <v>0.5</v>
      </c>
      <c r="AW917" s="16">
        <f t="shared" si="132"/>
        <v>0</v>
      </c>
      <c r="AX917" s="16"/>
      <c r="AY917" s="355">
        <f t="shared" si="133"/>
        <v>3.3566878980891715</v>
      </c>
    </row>
    <row r="918" spans="2:51" x14ac:dyDescent="0.25">
      <c r="B918" s="11">
        <v>314</v>
      </c>
      <c r="C918" s="11">
        <v>15.43</v>
      </c>
      <c r="D918" s="11">
        <v>51.73</v>
      </c>
      <c r="E918" s="11">
        <v>16.13</v>
      </c>
      <c r="F918" s="11">
        <v>29.86</v>
      </c>
      <c r="G918" s="346">
        <v>0.55000000000000004</v>
      </c>
      <c r="H918" s="11">
        <v>0.54</v>
      </c>
      <c r="J918" s="16">
        <f t="shared" si="134"/>
        <v>-1.0000000000000009E-2</v>
      </c>
      <c r="K918" s="16"/>
      <c r="L918" s="355">
        <f t="shared" si="135"/>
        <v>5.1369426751592355</v>
      </c>
      <c r="O918" s="11">
        <v>209</v>
      </c>
      <c r="P918" s="11">
        <v>2.3199999999999998</v>
      </c>
      <c r="Q918" s="11">
        <v>17.77</v>
      </c>
      <c r="R918" s="11">
        <v>6.15</v>
      </c>
      <c r="S918" s="11">
        <v>16.13</v>
      </c>
      <c r="T918" s="346">
        <v>0.36</v>
      </c>
      <c r="U918" s="11">
        <v>0.38</v>
      </c>
      <c r="W918" s="16">
        <f t="shared" si="136"/>
        <v>2.0000000000000018E-2</v>
      </c>
      <c r="X918" s="16"/>
      <c r="Y918" s="355">
        <f t="shared" si="137"/>
        <v>1.9585987261146498</v>
      </c>
      <c r="AB918" s="11">
        <v>388</v>
      </c>
      <c r="AC918" s="11">
        <v>36.68</v>
      </c>
      <c r="AD918" s="11">
        <v>60.91</v>
      </c>
      <c r="AE918" s="11">
        <v>23.47</v>
      </c>
      <c r="AF918" s="11">
        <v>29.35</v>
      </c>
      <c r="AG918" s="346">
        <v>0.78</v>
      </c>
      <c r="AH918" s="11">
        <v>0.8</v>
      </c>
      <c r="AJ918" s="16">
        <f t="shared" si="130"/>
        <v>2.0000000000000018E-2</v>
      </c>
      <c r="AK918" s="16"/>
      <c r="AL918" s="355">
        <f t="shared" si="131"/>
        <v>7.4745222929936297</v>
      </c>
      <c r="AO918" s="11">
        <v>41</v>
      </c>
      <c r="AP918" s="11">
        <v>7.83</v>
      </c>
      <c r="AQ918" s="11">
        <v>31.06</v>
      </c>
      <c r="AR918" s="11">
        <v>10.88</v>
      </c>
      <c r="AS918" s="11">
        <v>21.39</v>
      </c>
      <c r="AT918" s="346">
        <v>0.5</v>
      </c>
      <c r="AU918" s="11">
        <v>0.51</v>
      </c>
      <c r="AW918" s="16">
        <f t="shared" si="132"/>
        <v>1.0000000000000009E-2</v>
      </c>
      <c r="AX918" s="16"/>
      <c r="AY918" s="355">
        <f t="shared" si="133"/>
        <v>3.4649681528662422</v>
      </c>
    </row>
    <row r="919" spans="2:51" x14ac:dyDescent="0.25">
      <c r="B919" s="11">
        <v>295</v>
      </c>
      <c r="C919" s="11">
        <v>14.99</v>
      </c>
      <c r="D919" s="11">
        <v>37.46</v>
      </c>
      <c r="E919" s="11">
        <v>16.22</v>
      </c>
      <c r="F919" s="11">
        <v>24.39</v>
      </c>
      <c r="G919" s="346">
        <v>0.63</v>
      </c>
      <c r="H919" s="11">
        <v>0.66</v>
      </c>
      <c r="J919" s="16">
        <f t="shared" si="134"/>
        <v>3.0000000000000027E-2</v>
      </c>
      <c r="K919" s="16"/>
      <c r="L919" s="355">
        <f t="shared" si="135"/>
        <v>5.1656050955414008</v>
      </c>
      <c r="O919" s="11">
        <v>535</v>
      </c>
      <c r="P919" s="11">
        <v>2.72</v>
      </c>
      <c r="Q919" s="11">
        <v>17.190000000000001</v>
      </c>
      <c r="R919" s="11">
        <v>6.15</v>
      </c>
      <c r="S919" s="11">
        <v>15.44</v>
      </c>
      <c r="T919" s="346">
        <v>0.4</v>
      </c>
      <c r="U919" s="11">
        <v>0.4</v>
      </c>
      <c r="W919" s="16">
        <f t="shared" si="136"/>
        <v>0</v>
      </c>
      <c r="X919" s="16"/>
      <c r="Y919" s="355">
        <f t="shared" si="137"/>
        <v>1.9585987261146498</v>
      </c>
      <c r="AB919" s="11">
        <v>410</v>
      </c>
      <c r="AC919" s="11">
        <v>29.86</v>
      </c>
      <c r="AD919" s="11">
        <v>47.78</v>
      </c>
      <c r="AE919" s="11">
        <v>23.68</v>
      </c>
      <c r="AF919" s="11">
        <v>29.12</v>
      </c>
      <c r="AG919" s="346">
        <v>0.79</v>
      </c>
      <c r="AH919" s="11">
        <v>0.81</v>
      </c>
      <c r="AJ919" s="16">
        <f t="shared" si="130"/>
        <v>2.0000000000000018E-2</v>
      </c>
      <c r="AK919" s="16"/>
      <c r="AL919" s="355">
        <f t="shared" si="131"/>
        <v>7.5414012738853495</v>
      </c>
      <c r="AO919" s="11">
        <v>203</v>
      </c>
      <c r="AP919" s="11">
        <v>7.11</v>
      </c>
      <c r="AQ919" s="11">
        <v>20.09</v>
      </c>
      <c r="AR919" s="11">
        <v>11</v>
      </c>
      <c r="AS919" s="11">
        <v>17.77</v>
      </c>
      <c r="AT919" s="346">
        <v>0.6</v>
      </c>
      <c r="AU919" s="11">
        <v>0.62</v>
      </c>
      <c r="AW919" s="16">
        <f t="shared" si="132"/>
        <v>2.0000000000000018E-2</v>
      </c>
      <c r="AX919" s="16"/>
      <c r="AY919" s="355">
        <f t="shared" si="133"/>
        <v>3.5031847133757958</v>
      </c>
    </row>
    <row r="920" spans="2:51" x14ac:dyDescent="0.25">
      <c r="B920" s="11">
        <v>212</v>
      </c>
      <c r="C920" s="11">
        <v>13.3</v>
      </c>
      <c r="D920" s="11">
        <v>34.630000000000003</v>
      </c>
      <c r="E920" s="11">
        <v>16.29</v>
      </c>
      <c r="F920" s="11">
        <v>24.01</v>
      </c>
      <c r="G920" s="346">
        <v>0.63</v>
      </c>
      <c r="H920" s="11">
        <v>0.68</v>
      </c>
      <c r="J920" s="16">
        <f t="shared" si="134"/>
        <v>5.0000000000000044E-2</v>
      </c>
      <c r="K920" s="16"/>
      <c r="L920" s="355">
        <f t="shared" si="135"/>
        <v>5.1878980891719744</v>
      </c>
      <c r="O920" s="11">
        <v>327</v>
      </c>
      <c r="P920" s="11">
        <v>2.71</v>
      </c>
      <c r="Q920" s="11">
        <v>18.66</v>
      </c>
      <c r="R920" s="11">
        <v>6.26</v>
      </c>
      <c r="S920" s="11">
        <v>16.14</v>
      </c>
      <c r="T920" s="346">
        <v>0.38</v>
      </c>
      <c r="U920" s="11">
        <v>0.39</v>
      </c>
      <c r="W920" s="16">
        <f t="shared" si="136"/>
        <v>1.0000000000000009E-2</v>
      </c>
      <c r="X920" s="16"/>
      <c r="Y920" s="355">
        <f t="shared" si="137"/>
        <v>1.9936305732484074</v>
      </c>
      <c r="AB920" s="11">
        <v>289</v>
      </c>
      <c r="AC920" s="11">
        <v>36.020000000000003</v>
      </c>
      <c r="AD920" s="11">
        <v>81.69</v>
      </c>
      <c r="AE920" s="11">
        <v>23.71</v>
      </c>
      <c r="AF920" s="11">
        <v>34.97</v>
      </c>
      <c r="AG920" s="346">
        <v>0.66</v>
      </c>
      <c r="AH920" s="11">
        <v>0.68</v>
      </c>
      <c r="AJ920" s="16">
        <f t="shared" si="130"/>
        <v>2.0000000000000018E-2</v>
      </c>
      <c r="AK920" s="16"/>
      <c r="AL920" s="355">
        <f t="shared" si="131"/>
        <v>7.5509554140127388</v>
      </c>
      <c r="AO920" s="11">
        <v>247</v>
      </c>
      <c r="AP920" s="11">
        <v>6.87</v>
      </c>
      <c r="AQ920" s="11">
        <v>33.64</v>
      </c>
      <c r="AR920" s="11">
        <v>11.19</v>
      </c>
      <c r="AS920" s="11">
        <v>23.25</v>
      </c>
      <c r="AT920" s="346">
        <v>0.45</v>
      </c>
      <c r="AU920" s="11">
        <v>0.48</v>
      </c>
      <c r="AW920" s="16">
        <f t="shared" si="132"/>
        <v>2.9999999999999971E-2</v>
      </c>
      <c r="AX920" s="16"/>
      <c r="AY920" s="355">
        <f t="shared" si="133"/>
        <v>3.5636942675159231</v>
      </c>
    </row>
    <row r="921" spans="2:51" x14ac:dyDescent="0.25">
      <c r="B921" s="11">
        <v>244</v>
      </c>
      <c r="C921" s="11">
        <v>16.79</v>
      </c>
      <c r="D921" s="11">
        <v>49.57</v>
      </c>
      <c r="E921" s="11">
        <v>16.350000000000001</v>
      </c>
      <c r="F921" s="11">
        <v>27.87</v>
      </c>
      <c r="G921" s="346">
        <v>0.57999999999999996</v>
      </c>
      <c r="H921" s="11">
        <v>0.59</v>
      </c>
      <c r="J921" s="16">
        <f t="shared" si="134"/>
        <v>1.0000000000000009E-2</v>
      </c>
      <c r="K921" s="16"/>
      <c r="L921" s="355">
        <f t="shared" si="135"/>
        <v>5.2070063694267521</v>
      </c>
      <c r="O921" s="11">
        <v>440</v>
      </c>
      <c r="P921" s="11">
        <v>2.17</v>
      </c>
      <c r="Q921" s="11">
        <v>19.98</v>
      </c>
      <c r="R921" s="11">
        <v>6.27</v>
      </c>
      <c r="S921" s="11">
        <v>17.02</v>
      </c>
      <c r="T921" s="346">
        <v>0.33</v>
      </c>
      <c r="U921" s="11">
        <v>0.37</v>
      </c>
      <c r="W921" s="16">
        <f t="shared" si="136"/>
        <v>3.999999999999998E-2</v>
      </c>
      <c r="X921" s="16"/>
      <c r="Y921" s="355">
        <f t="shared" si="137"/>
        <v>1.9968152866242037</v>
      </c>
      <c r="AB921" s="11">
        <v>252</v>
      </c>
      <c r="AC921" s="11">
        <v>32.15</v>
      </c>
      <c r="AD921" s="11">
        <v>61.04</v>
      </c>
      <c r="AE921" s="11">
        <v>23.79</v>
      </c>
      <c r="AF921" s="11">
        <v>31.21</v>
      </c>
      <c r="AG921" s="346">
        <v>0.73</v>
      </c>
      <c r="AH921" s="11">
        <v>0.76</v>
      </c>
      <c r="AJ921" s="16">
        <f t="shared" si="130"/>
        <v>3.0000000000000027E-2</v>
      </c>
      <c r="AK921" s="16"/>
      <c r="AL921" s="355">
        <f t="shared" si="131"/>
        <v>7.5764331210191074</v>
      </c>
      <c r="AO921" s="11">
        <v>27</v>
      </c>
      <c r="AP921" s="11">
        <v>9.41</v>
      </c>
      <c r="AQ921" s="11">
        <v>36.450000000000003</v>
      </c>
      <c r="AR921" s="11">
        <v>11.51</v>
      </c>
      <c r="AS921" s="11">
        <v>23.21</v>
      </c>
      <c r="AT921" s="346">
        <v>0.51</v>
      </c>
      <c r="AU921" s="11">
        <v>0.5</v>
      </c>
      <c r="AW921" s="16">
        <f t="shared" si="132"/>
        <v>-1.0000000000000009E-2</v>
      </c>
      <c r="AX921" s="16"/>
      <c r="AY921" s="355">
        <f t="shared" si="133"/>
        <v>3.6656050955414012</v>
      </c>
    </row>
    <row r="922" spans="2:51" x14ac:dyDescent="0.25">
      <c r="B922" s="11">
        <v>351</v>
      </c>
      <c r="C922" s="11">
        <v>15.05</v>
      </c>
      <c r="D922" s="11">
        <v>28.41</v>
      </c>
      <c r="E922" s="11">
        <v>16.36</v>
      </c>
      <c r="F922" s="11">
        <v>21.81</v>
      </c>
      <c r="G922" s="346">
        <v>0.73</v>
      </c>
      <c r="H922" s="11">
        <v>0.75</v>
      </c>
      <c r="J922" s="16">
        <f t="shared" si="134"/>
        <v>2.0000000000000018E-2</v>
      </c>
      <c r="K922" s="16"/>
      <c r="L922" s="355">
        <f t="shared" si="135"/>
        <v>5.2101910828025471</v>
      </c>
      <c r="O922" s="11">
        <v>153</v>
      </c>
      <c r="P922" s="11">
        <v>2.92</v>
      </c>
      <c r="Q922" s="11">
        <v>6.11</v>
      </c>
      <c r="R922" s="11">
        <v>6.31</v>
      </c>
      <c r="S922" s="11">
        <v>9.07</v>
      </c>
      <c r="T922" s="346">
        <v>0.69</v>
      </c>
      <c r="U922" s="11">
        <v>0.7</v>
      </c>
      <c r="W922" s="16">
        <f t="shared" si="136"/>
        <v>1.0000000000000009E-2</v>
      </c>
      <c r="X922" s="16"/>
      <c r="Y922" s="355">
        <f t="shared" si="137"/>
        <v>2.0095541401273884</v>
      </c>
      <c r="AB922" s="11">
        <v>10</v>
      </c>
      <c r="AC922" s="11">
        <v>36.700000000000003</v>
      </c>
      <c r="AD922" s="11">
        <v>57.34</v>
      </c>
      <c r="AE922" s="11">
        <v>23.81</v>
      </c>
      <c r="AF922" s="11">
        <v>29.51</v>
      </c>
      <c r="AG922" s="346">
        <v>0.8</v>
      </c>
      <c r="AH922" s="11">
        <v>0.81</v>
      </c>
      <c r="AJ922" s="16">
        <f t="shared" si="130"/>
        <v>1.0000000000000009E-2</v>
      </c>
      <c r="AK922" s="16"/>
      <c r="AL922" s="355">
        <f t="shared" si="131"/>
        <v>7.5828025477707</v>
      </c>
      <c r="AO922" s="11">
        <v>128</v>
      </c>
      <c r="AP922" s="11">
        <v>9.1</v>
      </c>
      <c r="AQ922" s="11">
        <v>29.86</v>
      </c>
      <c r="AR922" s="11">
        <v>11.54</v>
      </c>
      <c r="AS922" s="11">
        <v>21.23</v>
      </c>
      <c r="AT922" s="346">
        <v>0.55000000000000004</v>
      </c>
      <c r="AU922" s="11">
        <v>0.54</v>
      </c>
      <c r="AW922" s="16">
        <f t="shared" si="132"/>
        <v>-1.0000000000000009E-2</v>
      </c>
      <c r="AX922" s="16"/>
      <c r="AY922" s="355">
        <f t="shared" si="133"/>
        <v>3.6751592356687892</v>
      </c>
    </row>
    <row r="923" spans="2:51" x14ac:dyDescent="0.25">
      <c r="B923" s="11">
        <v>419</v>
      </c>
      <c r="C923" s="11">
        <v>15.02</v>
      </c>
      <c r="D923" s="11">
        <v>43.21</v>
      </c>
      <c r="E923" s="11">
        <v>16.48</v>
      </c>
      <c r="F923" s="11">
        <v>25.57</v>
      </c>
      <c r="G923" s="346">
        <v>0.59</v>
      </c>
      <c r="H923" s="11">
        <v>0.64</v>
      </c>
      <c r="J923" s="16">
        <f t="shared" si="134"/>
        <v>5.0000000000000044E-2</v>
      </c>
      <c r="K923" s="16"/>
      <c r="L923" s="355">
        <f t="shared" si="135"/>
        <v>5.2484076433121016</v>
      </c>
      <c r="O923" s="11">
        <v>157</v>
      </c>
      <c r="P923" s="11">
        <v>2.82</v>
      </c>
      <c r="Q923" s="11">
        <v>21.03</v>
      </c>
      <c r="R923" s="11">
        <v>6.31</v>
      </c>
      <c r="S923" s="11">
        <v>17.41</v>
      </c>
      <c r="T923" s="346">
        <v>0.37</v>
      </c>
      <c r="U923" s="11">
        <v>0.36</v>
      </c>
      <c r="W923" s="16">
        <f t="shared" si="136"/>
        <v>-1.0000000000000009E-2</v>
      </c>
      <c r="X923" s="16"/>
      <c r="Y923" s="355">
        <f t="shared" si="137"/>
        <v>2.0095541401273884</v>
      </c>
      <c r="AB923" s="11">
        <v>206</v>
      </c>
      <c r="AC923" s="11">
        <v>36.450000000000003</v>
      </c>
      <c r="AD923" s="11">
        <v>67.64</v>
      </c>
      <c r="AE923" s="11">
        <v>23.85</v>
      </c>
      <c r="AF923" s="11">
        <v>31.99</v>
      </c>
      <c r="AG923" s="346">
        <v>0.73</v>
      </c>
      <c r="AH923" s="11">
        <v>0.75</v>
      </c>
      <c r="AJ923" s="16">
        <f t="shared" si="130"/>
        <v>2.0000000000000018E-2</v>
      </c>
      <c r="AK923" s="16"/>
      <c r="AL923" s="355">
        <f t="shared" si="131"/>
        <v>7.5955414012738851</v>
      </c>
      <c r="AO923" s="11">
        <v>157</v>
      </c>
      <c r="AP923" s="11">
        <v>7.57</v>
      </c>
      <c r="AQ923" s="11">
        <v>21.86</v>
      </c>
      <c r="AR923" s="11">
        <v>11.58</v>
      </c>
      <c r="AS923" s="11">
        <v>18.899999999999999</v>
      </c>
      <c r="AT923" s="346">
        <v>0.59</v>
      </c>
      <c r="AU923" s="11">
        <v>0.61</v>
      </c>
      <c r="AW923" s="16">
        <f t="shared" si="132"/>
        <v>2.0000000000000018E-2</v>
      </c>
      <c r="AX923" s="16"/>
      <c r="AY923" s="355">
        <f t="shared" si="133"/>
        <v>3.6878980891719744</v>
      </c>
    </row>
    <row r="924" spans="2:51" x14ac:dyDescent="0.25">
      <c r="B924" s="11">
        <v>365</v>
      </c>
      <c r="C924" s="11">
        <v>14.6</v>
      </c>
      <c r="D924" s="11">
        <v>32.56</v>
      </c>
      <c r="E924" s="11">
        <v>16.579999999999998</v>
      </c>
      <c r="F924" s="11">
        <v>23.24</v>
      </c>
      <c r="G924" s="346">
        <v>0.67</v>
      </c>
      <c r="H924" s="11">
        <v>0.71</v>
      </c>
      <c r="J924" s="16">
        <f t="shared" si="134"/>
        <v>3.9999999999999925E-2</v>
      </c>
      <c r="K924" s="16"/>
      <c r="L924" s="355">
        <f t="shared" si="135"/>
        <v>5.2802547770700627</v>
      </c>
      <c r="O924" s="11">
        <v>230</v>
      </c>
      <c r="P924" s="11">
        <v>2.76</v>
      </c>
      <c r="Q924" s="11">
        <v>15.79</v>
      </c>
      <c r="R924" s="11">
        <v>6.37</v>
      </c>
      <c r="S924" s="11">
        <v>14.91</v>
      </c>
      <c r="T924" s="346">
        <v>0.42</v>
      </c>
      <c r="U924" s="11">
        <v>0.43</v>
      </c>
      <c r="W924" s="16">
        <f t="shared" si="136"/>
        <v>1.0000000000000009E-2</v>
      </c>
      <c r="X924" s="16"/>
      <c r="Y924" s="355">
        <f t="shared" si="137"/>
        <v>2.0286624203821657</v>
      </c>
      <c r="AB924" s="11">
        <v>281</v>
      </c>
      <c r="AC924" s="11">
        <v>36.68</v>
      </c>
      <c r="AD924" s="11">
        <v>69.209999999999994</v>
      </c>
      <c r="AE924" s="11">
        <v>23.88</v>
      </c>
      <c r="AF924" s="11">
        <v>32.6</v>
      </c>
      <c r="AG924" s="346">
        <v>0.73</v>
      </c>
      <c r="AH924" s="11">
        <v>0.73</v>
      </c>
      <c r="AJ924" s="16">
        <f t="shared" si="130"/>
        <v>0</v>
      </c>
      <c r="AK924" s="16"/>
      <c r="AL924" s="355">
        <f t="shared" si="131"/>
        <v>7.6050955414012735</v>
      </c>
      <c r="AO924" s="11">
        <v>201</v>
      </c>
      <c r="AP924" s="11">
        <v>8.57</v>
      </c>
      <c r="AQ924" s="11">
        <v>28.07</v>
      </c>
      <c r="AR924" s="11">
        <v>11.6</v>
      </c>
      <c r="AS924" s="11">
        <v>21.19</v>
      </c>
      <c r="AT924" s="346">
        <v>0.55000000000000004</v>
      </c>
      <c r="AU924" s="11">
        <v>0.55000000000000004</v>
      </c>
      <c r="AW924" s="16">
        <f t="shared" si="132"/>
        <v>0</v>
      </c>
      <c r="AX924" s="16"/>
      <c r="AY924" s="355">
        <f t="shared" si="133"/>
        <v>3.6942675159235665</v>
      </c>
    </row>
    <row r="925" spans="2:51" x14ac:dyDescent="0.25">
      <c r="B925" s="11">
        <v>238</v>
      </c>
      <c r="C925" s="11">
        <v>16.11</v>
      </c>
      <c r="D925" s="11">
        <v>85.41</v>
      </c>
      <c r="E925" s="11">
        <v>16.62</v>
      </c>
      <c r="F925" s="11">
        <v>40.33</v>
      </c>
      <c r="G925" s="346">
        <v>0.43</v>
      </c>
      <c r="H925" s="11">
        <v>0.41</v>
      </c>
      <c r="J925" s="16">
        <f t="shared" si="134"/>
        <v>-2.0000000000000018E-2</v>
      </c>
      <c r="K925" s="16"/>
      <c r="L925" s="355">
        <f t="shared" si="135"/>
        <v>5.2929936305732488</v>
      </c>
      <c r="O925" s="11">
        <v>453</v>
      </c>
      <c r="P925" s="11">
        <v>3.01</v>
      </c>
      <c r="Q925" s="11">
        <v>22.69</v>
      </c>
      <c r="R925" s="11">
        <v>6.41</v>
      </c>
      <c r="S925" s="11">
        <v>17.88</v>
      </c>
      <c r="T925" s="346">
        <v>0.36</v>
      </c>
      <c r="U925" s="11">
        <v>0.36</v>
      </c>
      <c r="W925" s="16">
        <f t="shared" si="136"/>
        <v>0</v>
      </c>
      <c r="X925" s="16"/>
      <c r="Y925" s="355">
        <f t="shared" si="137"/>
        <v>2.0414012738853504</v>
      </c>
      <c r="AB925" s="11">
        <v>218</v>
      </c>
      <c r="AC925" s="11">
        <v>36.71</v>
      </c>
      <c r="AD925" s="11">
        <v>82.18</v>
      </c>
      <c r="AE925" s="11">
        <v>23.98</v>
      </c>
      <c r="AF925" s="11">
        <v>36.56</v>
      </c>
      <c r="AG925" s="346">
        <v>0.67</v>
      </c>
      <c r="AH925" s="11">
        <v>0.66</v>
      </c>
      <c r="AJ925" s="16">
        <f t="shared" si="130"/>
        <v>-1.0000000000000009E-2</v>
      </c>
      <c r="AK925" s="16"/>
      <c r="AL925" s="355">
        <f t="shared" si="131"/>
        <v>7.6369426751592355</v>
      </c>
      <c r="AO925" s="11">
        <v>127</v>
      </c>
      <c r="AP925" s="11">
        <v>8.82</v>
      </c>
      <c r="AQ925" s="11">
        <v>42.52</v>
      </c>
      <c r="AR925" s="11">
        <v>11.77</v>
      </c>
      <c r="AS925" s="11">
        <v>24.66</v>
      </c>
      <c r="AT925" s="346">
        <v>0.46</v>
      </c>
      <c r="AU925" s="11">
        <v>0.48</v>
      </c>
      <c r="AW925" s="16">
        <f t="shared" si="132"/>
        <v>1.9999999999999962E-2</v>
      </c>
      <c r="AX925" s="16"/>
      <c r="AY925" s="355">
        <f t="shared" si="133"/>
        <v>3.7484076433121016</v>
      </c>
    </row>
    <row r="926" spans="2:51" x14ac:dyDescent="0.25">
      <c r="B926" s="11">
        <v>182</v>
      </c>
      <c r="C926" s="11">
        <v>16.71</v>
      </c>
      <c r="D926" s="11">
        <v>63.71</v>
      </c>
      <c r="E926" s="11">
        <v>16.7</v>
      </c>
      <c r="F926" s="11">
        <v>31.33</v>
      </c>
      <c r="G926" s="346">
        <v>0.51</v>
      </c>
      <c r="H926" s="11">
        <v>0.53</v>
      </c>
      <c r="J926" s="16">
        <f t="shared" si="134"/>
        <v>2.0000000000000018E-2</v>
      </c>
      <c r="K926" s="16"/>
      <c r="L926" s="355">
        <f t="shared" si="135"/>
        <v>5.3184713375796173</v>
      </c>
      <c r="O926" s="11">
        <v>87</v>
      </c>
      <c r="P926" s="11">
        <v>2.31</v>
      </c>
      <c r="Q926" s="11">
        <v>13.53</v>
      </c>
      <c r="R926" s="11">
        <v>6.43</v>
      </c>
      <c r="S926" s="11">
        <v>14.59</v>
      </c>
      <c r="T926" s="346">
        <v>0.41</v>
      </c>
      <c r="U926" s="11">
        <v>0.44</v>
      </c>
      <c r="W926" s="16">
        <f t="shared" si="136"/>
        <v>3.0000000000000027E-2</v>
      </c>
      <c r="X926" s="16"/>
      <c r="Y926" s="355">
        <f t="shared" si="137"/>
        <v>2.0477707006369426</v>
      </c>
      <c r="AB926" s="11">
        <v>97</v>
      </c>
      <c r="AC926" s="11">
        <v>32.92</v>
      </c>
      <c r="AD926" s="11">
        <v>74.19</v>
      </c>
      <c r="AE926" s="11">
        <v>24.07</v>
      </c>
      <c r="AF926" s="11">
        <v>35.409999999999997</v>
      </c>
      <c r="AG926" s="346">
        <v>0.67</v>
      </c>
      <c r="AH926" s="11">
        <v>0.68</v>
      </c>
      <c r="AJ926" s="16">
        <f t="shared" si="130"/>
        <v>1.0000000000000009E-2</v>
      </c>
      <c r="AK926" s="16"/>
      <c r="AL926" s="355">
        <f t="shared" si="131"/>
        <v>7.6656050955414008</v>
      </c>
      <c r="AO926" s="11">
        <v>64</v>
      </c>
      <c r="AP926" s="11">
        <v>10.48</v>
      </c>
      <c r="AQ926" s="11">
        <v>44.61</v>
      </c>
      <c r="AR926" s="11">
        <v>12.12</v>
      </c>
      <c r="AS926" s="11">
        <v>25.36</v>
      </c>
      <c r="AT926" s="346">
        <v>0.48</v>
      </c>
      <c r="AU926" s="11">
        <v>0.48</v>
      </c>
      <c r="AW926" s="16">
        <f t="shared" si="132"/>
        <v>0</v>
      </c>
      <c r="AX926" s="16"/>
      <c r="AY926" s="355">
        <f t="shared" si="133"/>
        <v>3.8598726114649677</v>
      </c>
    </row>
    <row r="927" spans="2:51" x14ac:dyDescent="0.25">
      <c r="B927" s="11">
        <v>198</v>
      </c>
      <c r="C927" s="11">
        <v>14.33</v>
      </c>
      <c r="D927" s="11">
        <v>41.78</v>
      </c>
      <c r="E927" s="11">
        <v>16.96</v>
      </c>
      <c r="F927" s="11">
        <v>26.53</v>
      </c>
      <c r="G927" s="346">
        <v>0.59</v>
      </c>
      <c r="H927" s="11">
        <v>0.64</v>
      </c>
      <c r="J927" s="16">
        <f t="shared" si="134"/>
        <v>5.0000000000000044E-2</v>
      </c>
      <c r="K927" s="16"/>
      <c r="L927" s="355">
        <f t="shared" si="135"/>
        <v>5.4012738853503182</v>
      </c>
      <c r="O927" s="11">
        <v>57</v>
      </c>
      <c r="P927" s="11">
        <v>3.09</v>
      </c>
      <c r="Q927" s="11">
        <v>11</v>
      </c>
      <c r="R927" s="11">
        <v>6.46</v>
      </c>
      <c r="S927" s="11">
        <v>12.38</v>
      </c>
      <c r="T927" s="346">
        <v>0.53</v>
      </c>
      <c r="U927" s="11">
        <v>0.52</v>
      </c>
      <c r="W927" s="16">
        <f t="shared" si="136"/>
        <v>-1.0000000000000009E-2</v>
      </c>
      <c r="X927" s="16"/>
      <c r="Y927" s="355">
        <f t="shared" si="137"/>
        <v>2.057324840764331</v>
      </c>
      <c r="AB927" s="11">
        <v>250</v>
      </c>
      <c r="AC927" s="11">
        <v>33.53</v>
      </c>
      <c r="AD927" s="11">
        <v>77.849999999999994</v>
      </c>
      <c r="AE927" s="11">
        <v>24.17</v>
      </c>
      <c r="AF927" s="11">
        <v>36.590000000000003</v>
      </c>
      <c r="AG927" s="346">
        <v>0.66</v>
      </c>
      <c r="AH927" s="11">
        <v>0.66</v>
      </c>
      <c r="AJ927" s="16">
        <f t="shared" si="130"/>
        <v>0</v>
      </c>
      <c r="AK927" s="16"/>
      <c r="AL927" s="355">
        <f t="shared" si="131"/>
        <v>7.6974522292993637</v>
      </c>
      <c r="AO927" s="11">
        <v>153</v>
      </c>
      <c r="AP927" s="11">
        <v>9.51</v>
      </c>
      <c r="AQ927" s="11">
        <v>23.28</v>
      </c>
      <c r="AR927" s="11">
        <v>12.23</v>
      </c>
      <c r="AS927" s="11">
        <v>18.57</v>
      </c>
      <c r="AT927" s="346">
        <v>0.64</v>
      </c>
      <c r="AU927" s="11">
        <v>0.66</v>
      </c>
      <c r="AW927" s="16">
        <f t="shared" si="132"/>
        <v>2.0000000000000018E-2</v>
      </c>
      <c r="AX927" s="16"/>
      <c r="AY927" s="355">
        <f t="shared" si="133"/>
        <v>3.894904458598726</v>
      </c>
    </row>
    <row r="928" spans="2:51" x14ac:dyDescent="0.25">
      <c r="B928" s="11">
        <v>172</v>
      </c>
      <c r="C928" s="11">
        <v>16.32</v>
      </c>
      <c r="D928" s="11">
        <v>57.12</v>
      </c>
      <c r="E928" s="11">
        <v>17.02</v>
      </c>
      <c r="F928" s="11">
        <v>29.96</v>
      </c>
      <c r="G928" s="346">
        <v>0.53</v>
      </c>
      <c r="H928" s="11">
        <v>0.56999999999999995</v>
      </c>
      <c r="J928" s="16">
        <f t="shared" si="134"/>
        <v>3.9999999999999925E-2</v>
      </c>
      <c r="K928" s="16"/>
      <c r="L928" s="355">
        <f t="shared" si="135"/>
        <v>5.420382165605095</v>
      </c>
      <c r="O928" s="11">
        <v>487</v>
      </c>
      <c r="P928" s="11">
        <v>2.46</v>
      </c>
      <c r="Q928" s="11">
        <v>18.48</v>
      </c>
      <c r="R928" s="11">
        <v>6.48</v>
      </c>
      <c r="S928" s="11">
        <v>16.399999999999999</v>
      </c>
      <c r="T928" s="346">
        <v>0.36</v>
      </c>
      <c r="U928" s="11">
        <v>0.39</v>
      </c>
      <c r="W928" s="16">
        <f t="shared" si="136"/>
        <v>3.0000000000000027E-2</v>
      </c>
      <c r="X928" s="16"/>
      <c r="Y928" s="355">
        <f t="shared" si="137"/>
        <v>2.0636942675159236</v>
      </c>
      <c r="AB928" s="11">
        <v>184</v>
      </c>
      <c r="AC928" s="11">
        <v>41.88</v>
      </c>
      <c r="AD928" s="11">
        <v>81.31</v>
      </c>
      <c r="AE928" s="11">
        <v>24.27</v>
      </c>
      <c r="AF928" s="11">
        <v>34.18</v>
      </c>
      <c r="AG928" s="346">
        <v>0.72</v>
      </c>
      <c r="AH928" s="11">
        <v>0.71</v>
      </c>
      <c r="AJ928" s="16">
        <f t="shared" si="130"/>
        <v>-1.0000000000000009E-2</v>
      </c>
      <c r="AK928" s="16"/>
      <c r="AL928" s="355">
        <f t="shared" si="131"/>
        <v>7.7292993630573248</v>
      </c>
      <c r="AO928" s="11">
        <v>130</v>
      </c>
      <c r="AP928" s="11">
        <v>9.32</v>
      </c>
      <c r="AQ928" s="11">
        <v>24.62</v>
      </c>
      <c r="AR928" s="11">
        <v>12.41</v>
      </c>
      <c r="AS928" s="11">
        <v>19.010000000000002</v>
      </c>
      <c r="AT928" s="346">
        <v>0.62</v>
      </c>
      <c r="AU928" s="11">
        <v>0.65</v>
      </c>
      <c r="AW928" s="16">
        <f t="shared" si="132"/>
        <v>3.0000000000000027E-2</v>
      </c>
      <c r="AX928" s="16"/>
      <c r="AY928" s="355">
        <f t="shared" si="133"/>
        <v>3.952229299363057</v>
      </c>
    </row>
    <row r="929" spans="2:51" x14ac:dyDescent="0.25">
      <c r="B929" s="11">
        <v>142</v>
      </c>
      <c r="C929" s="11">
        <v>15.92</v>
      </c>
      <c r="D929" s="11">
        <v>35.28</v>
      </c>
      <c r="E929" s="11">
        <v>17.03</v>
      </c>
      <c r="F929" s="11">
        <v>24.08</v>
      </c>
      <c r="G929" s="346">
        <v>0.67</v>
      </c>
      <c r="H929" s="11">
        <v>0.71</v>
      </c>
      <c r="J929" s="16">
        <f t="shared" si="134"/>
        <v>3.9999999999999925E-2</v>
      </c>
      <c r="K929" s="16"/>
      <c r="L929" s="355">
        <f t="shared" si="135"/>
        <v>5.4235668789808917</v>
      </c>
      <c r="O929" s="11">
        <v>185</v>
      </c>
      <c r="P929" s="11">
        <v>3.04</v>
      </c>
      <c r="Q929" s="11">
        <v>50.45</v>
      </c>
      <c r="R929" s="11">
        <v>6.5</v>
      </c>
      <c r="S929" s="11">
        <v>27.24</v>
      </c>
      <c r="T929" s="346">
        <v>0.25</v>
      </c>
      <c r="U929" s="11">
        <v>0.24</v>
      </c>
      <c r="W929" s="16">
        <f t="shared" si="136"/>
        <v>-1.0000000000000009E-2</v>
      </c>
      <c r="X929" s="16"/>
      <c r="Y929" s="355">
        <f t="shared" si="137"/>
        <v>2.0700636942675157</v>
      </c>
      <c r="AB929" s="11">
        <v>413</v>
      </c>
      <c r="AC929" s="11">
        <v>34.869999999999997</v>
      </c>
      <c r="AD929" s="11">
        <v>52.38</v>
      </c>
      <c r="AE929" s="11">
        <v>24.35</v>
      </c>
      <c r="AF929" s="11">
        <v>29.01</v>
      </c>
      <c r="AG929" s="346">
        <v>0.82</v>
      </c>
      <c r="AH929" s="11">
        <v>0.84</v>
      </c>
      <c r="AJ929" s="16">
        <f t="shared" si="130"/>
        <v>2.0000000000000018E-2</v>
      </c>
      <c r="AK929" s="16"/>
      <c r="AL929" s="355">
        <f t="shared" si="131"/>
        <v>7.7547770700636942</v>
      </c>
      <c r="AO929" s="11">
        <v>15</v>
      </c>
      <c r="AP929" s="11">
        <v>10.44</v>
      </c>
      <c r="AQ929" s="11">
        <v>43.27</v>
      </c>
      <c r="AR929" s="11">
        <v>12.45</v>
      </c>
      <c r="AS929" s="11">
        <v>26.4</v>
      </c>
      <c r="AT929" s="346">
        <v>0.49</v>
      </c>
      <c r="AU929" s="11">
        <v>0.47</v>
      </c>
      <c r="AW929" s="16">
        <f t="shared" si="132"/>
        <v>-2.0000000000000018E-2</v>
      </c>
      <c r="AX929" s="16"/>
      <c r="AY929" s="355">
        <f t="shared" si="133"/>
        <v>3.9649681528662417</v>
      </c>
    </row>
    <row r="930" spans="2:51" x14ac:dyDescent="0.25">
      <c r="B930" s="11">
        <v>184</v>
      </c>
      <c r="C930" s="11">
        <v>18.510000000000002</v>
      </c>
      <c r="D930" s="11">
        <v>46.08</v>
      </c>
      <c r="E930" s="11">
        <v>17.09</v>
      </c>
      <c r="F930" s="11">
        <v>26.35</v>
      </c>
      <c r="G930" s="346">
        <v>0.63</v>
      </c>
      <c r="H930" s="11">
        <v>0.65</v>
      </c>
      <c r="J930" s="16">
        <f t="shared" si="134"/>
        <v>2.0000000000000018E-2</v>
      </c>
      <c r="K930" s="16"/>
      <c r="L930" s="355">
        <f t="shared" si="135"/>
        <v>5.4426751592356686</v>
      </c>
      <c r="O930" s="11">
        <v>220</v>
      </c>
      <c r="P930" s="11">
        <v>3</v>
      </c>
      <c r="Q930" s="11">
        <v>9.8000000000000007</v>
      </c>
      <c r="R930" s="11">
        <v>6.5</v>
      </c>
      <c r="S930" s="11">
        <v>11.57</v>
      </c>
      <c r="T930" s="346">
        <v>0.55000000000000004</v>
      </c>
      <c r="U930" s="11">
        <v>0.56000000000000005</v>
      </c>
      <c r="W930" s="16">
        <f t="shared" si="136"/>
        <v>1.0000000000000009E-2</v>
      </c>
      <c r="X930" s="16"/>
      <c r="Y930" s="355">
        <f t="shared" si="137"/>
        <v>2.0700636942675157</v>
      </c>
      <c r="AB930" s="11">
        <v>131</v>
      </c>
      <c r="AC930" s="11">
        <v>35.049999999999997</v>
      </c>
      <c r="AD930" s="11">
        <v>67.8</v>
      </c>
      <c r="AE930" s="11">
        <v>24.48</v>
      </c>
      <c r="AF930" s="11">
        <v>33.24</v>
      </c>
      <c r="AG930" s="346">
        <v>0.72</v>
      </c>
      <c r="AH930" s="11">
        <v>0.74</v>
      </c>
      <c r="AJ930" s="16">
        <f t="shared" si="130"/>
        <v>2.0000000000000018E-2</v>
      </c>
      <c r="AK930" s="16"/>
      <c r="AL930" s="355">
        <f t="shared" si="131"/>
        <v>7.7961783439490446</v>
      </c>
      <c r="AO930" s="11">
        <v>33</v>
      </c>
      <c r="AP930" s="11">
        <v>10.33</v>
      </c>
      <c r="AQ930" s="11">
        <v>38.68</v>
      </c>
      <c r="AR930" s="11">
        <v>12.45</v>
      </c>
      <c r="AS930" s="11">
        <v>23.62</v>
      </c>
      <c r="AT930" s="346">
        <v>0.52</v>
      </c>
      <c r="AU930" s="11">
        <v>0.53</v>
      </c>
      <c r="AW930" s="16">
        <f t="shared" si="132"/>
        <v>1.0000000000000009E-2</v>
      </c>
      <c r="AX930" s="16"/>
      <c r="AY930" s="355">
        <f t="shared" si="133"/>
        <v>3.9649681528662417</v>
      </c>
    </row>
    <row r="931" spans="2:51" x14ac:dyDescent="0.25">
      <c r="B931" s="11">
        <v>374</v>
      </c>
      <c r="C931" s="11">
        <v>15.91</v>
      </c>
      <c r="D931" s="11">
        <v>50.75</v>
      </c>
      <c r="E931" s="11">
        <v>17.16</v>
      </c>
      <c r="F931" s="11">
        <v>29.19</v>
      </c>
      <c r="G931" s="346">
        <v>0.56000000000000005</v>
      </c>
      <c r="H931" s="11">
        <v>0.59</v>
      </c>
      <c r="J931" s="16">
        <f t="shared" si="134"/>
        <v>2.9999999999999916E-2</v>
      </c>
      <c r="K931" s="16"/>
      <c r="L931" s="355">
        <f t="shared" si="135"/>
        <v>5.4649681528662422</v>
      </c>
      <c r="O931" s="11">
        <v>194</v>
      </c>
      <c r="P931" s="11">
        <v>2.78</v>
      </c>
      <c r="Q931" s="11">
        <v>8.66</v>
      </c>
      <c r="R931" s="11">
        <v>6.53</v>
      </c>
      <c r="S931" s="11">
        <v>11.37</v>
      </c>
      <c r="T931" s="346">
        <v>0.56999999999999995</v>
      </c>
      <c r="U931" s="11">
        <v>0.56999999999999995</v>
      </c>
      <c r="W931" s="16">
        <f t="shared" si="136"/>
        <v>0</v>
      </c>
      <c r="X931" s="16"/>
      <c r="Y931" s="355">
        <f t="shared" si="137"/>
        <v>2.0796178343949046</v>
      </c>
      <c r="AB931" s="11">
        <v>144</v>
      </c>
      <c r="AC931" s="11">
        <v>38.79</v>
      </c>
      <c r="AD931" s="11">
        <v>101.48</v>
      </c>
      <c r="AE931" s="11">
        <v>24.59</v>
      </c>
      <c r="AF931" s="11">
        <v>41.72</v>
      </c>
      <c r="AG931" s="346">
        <v>0.62</v>
      </c>
      <c r="AH931" s="11">
        <v>0.59</v>
      </c>
      <c r="AJ931" s="16">
        <f t="shared" si="130"/>
        <v>-3.0000000000000027E-2</v>
      </c>
      <c r="AK931" s="16"/>
      <c r="AL931" s="355">
        <f t="shared" si="131"/>
        <v>7.8312101910828025</v>
      </c>
      <c r="AO931" s="11">
        <v>69</v>
      </c>
      <c r="AP931" s="11">
        <v>10.58</v>
      </c>
      <c r="AQ931" s="11">
        <v>51.76</v>
      </c>
      <c r="AR931" s="11">
        <v>12.5</v>
      </c>
      <c r="AS931" s="11">
        <v>28.16</v>
      </c>
      <c r="AT931" s="346">
        <v>0.45</v>
      </c>
      <c r="AU931" s="11">
        <v>0.44</v>
      </c>
      <c r="AW931" s="16">
        <f t="shared" si="132"/>
        <v>-1.0000000000000009E-2</v>
      </c>
      <c r="AX931" s="16"/>
      <c r="AY931" s="355">
        <f t="shared" si="133"/>
        <v>3.9808917197452227</v>
      </c>
    </row>
    <row r="932" spans="2:51" x14ac:dyDescent="0.25">
      <c r="B932" s="11">
        <v>45</v>
      </c>
      <c r="C932" s="11">
        <v>20.63</v>
      </c>
      <c r="D932" s="11">
        <v>60.91</v>
      </c>
      <c r="E932" s="11">
        <v>17.45</v>
      </c>
      <c r="F932" s="11">
        <v>29.92</v>
      </c>
      <c r="G932" s="346">
        <v>0.57999999999999996</v>
      </c>
      <c r="H932" s="11">
        <v>0.57999999999999996</v>
      </c>
      <c r="J932" s="16">
        <f t="shared" si="134"/>
        <v>0</v>
      </c>
      <c r="K932" s="16"/>
      <c r="L932" s="355">
        <f t="shared" si="135"/>
        <v>5.5573248407643305</v>
      </c>
      <c r="O932" s="11">
        <v>210</v>
      </c>
      <c r="P932" s="11">
        <v>2.87</v>
      </c>
      <c r="Q932" s="11">
        <v>23.85</v>
      </c>
      <c r="R932" s="11">
        <v>6.59</v>
      </c>
      <c r="S932" s="11">
        <v>18.55</v>
      </c>
      <c r="T932" s="346">
        <v>0.35</v>
      </c>
      <c r="U932" s="11">
        <v>0.36</v>
      </c>
      <c r="W932" s="16">
        <f t="shared" si="136"/>
        <v>1.0000000000000009E-2</v>
      </c>
      <c r="X932" s="16"/>
      <c r="Y932" s="355">
        <f t="shared" si="137"/>
        <v>2.0987261146496814</v>
      </c>
      <c r="AB932" s="11">
        <v>261</v>
      </c>
      <c r="AC932" s="11">
        <v>31.07</v>
      </c>
      <c r="AD932" s="11">
        <v>80.25</v>
      </c>
      <c r="AE932" s="11">
        <v>24.83</v>
      </c>
      <c r="AF932" s="11">
        <v>41.68</v>
      </c>
      <c r="AG932" s="346">
        <v>0.62</v>
      </c>
      <c r="AH932" s="11">
        <v>0.6</v>
      </c>
      <c r="AJ932" s="16">
        <f t="shared" si="130"/>
        <v>-2.0000000000000018E-2</v>
      </c>
      <c r="AK932" s="16"/>
      <c r="AL932" s="355">
        <f t="shared" si="131"/>
        <v>7.9076433121019098</v>
      </c>
      <c r="AO932" s="11">
        <v>59</v>
      </c>
      <c r="AP932" s="11">
        <v>8.39</v>
      </c>
      <c r="AQ932" s="11">
        <v>35.57</v>
      </c>
      <c r="AR932" s="11">
        <v>12.73</v>
      </c>
      <c r="AS932" s="11">
        <v>23.39</v>
      </c>
      <c r="AT932" s="346">
        <v>0.49</v>
      </c>
      <c r="AU932" s="11">
        <v>0.54</v>
      </c>
      <c r="AW932" s="16">
        <f t="shared" si="132"/>
        <v>5.0000000000000044E-2</v>
      </c>
      <c r="AX932" s="16"/>
      <c r="AY932" s="355">
        <f t="shared" si="133"/>
        <v>4.0541401273885347</v>
      </c>
    </row>
    <row r="933" spans="2:51" x14ac:dyDescent="0.25">
      <c r="B933" s="11">
        <v>335</v>
      </c>
      <c r="C933" s="11">
        <v>18.53</v>
      </c>
      <c r="D933" s="11">
        <v>56.33</v>
      </c>
      <c r="E933" s="11">
        <v>17.47</v>
      </c>
      <c r="F933" s="11">
        <v>30.05</v>
      </c>
      <c r="G933" s="346">
        <v>0.56999999999999995</v>
      </c>
      <c r="H933" s="11">
        <v>0.57999999999999996</v>
      </c>
      <c r="J933" s="16">
        <f t="shared" si="134"/>
        <v>1.0000000000000009E-2</v>
      </c>
      <c r="K933" s="16"/>
      <c r="L933" s="355">
        <f t="shared" si="135"/>
        <v>5.5636942675159231</v>
      </c>
      <c r="O933" s="11">
        <v>288</v>
      </c>
      <c r="P933" s="11">
        <v>3.03</v>
      </c>
      <c r="Q933" s="11">
        <v>12.18</v>
      </c>
      <c r="R933" s="11">
        <v>6.59</v>
      </c>
      <c r="S933" s="11">
        <v>13.25</v>
      </c>
      <c r="T933" s="346">
        <v>0.5</v>
      </c>
      <c r="U933" s="11">
        <v>0.5</v>
      </c>
      <c r="W933" s="16">
        <f t="shared" si="136"/>
        <v>0</v>
      </c>
      <c r="X933" s="16"/>
      <c r="Y933" s="355">
        <f t="shared" si="137"/>
        <v>2.0987261146496814</v>
      </c>
      <c r="AB933" s="11">
        <v>222</v>
      </c>
      <c r="AC933" s="11">
        <v>31.4</v>
      </c>
      <c r="AD933" s="11">
        <v>82.9</v>
      </c>
      <c r="AE933" s="11">
        <v>24.88</v>
      </c>
      <c r="AF933" s="11">
        <v>39.61</v>
      </c>
      <c r="AG933" s="346">
        <v>0.62</v>
      </c>
      <c r="AH933" s="11">
        <v>0.63</v>
      </c>
      <c r="AJ933" s="16">
        <f t="shared" si="130"/>
        <v>1.0000000000000009E-2</v>
      </c>
      <c r="AK933" s="16"/>
      <c r="AL933" s="355">
        <f t="shared" si="131"/>
        <v>7.9235668789808908</v>
      </c>
      <c r="AO933" s="11">
        <v>188</v>
      </c>
      <c r="AP933" s="11">
        <v>9.57</v>
      </c>
      <c r="AQ933" s="11">
        <v>34.57</v>
      </c>
      <c r="AR933" s="11">
        <v>12.77</v>
      </c>
      <c r="AS933" s="11">
        <v>22.62</v>
      </c>
      <c r="AT933" s="346">
        <v>0.53</v>
      </c>
      <c r="AU933" s="11">
        <v>0.56000000000000005</v>
      </c>
      <c r="AW933" s="16">
        <f t="shared" si="132"/>
        <v>3.0000000000000027E-2</v>
      </c>
      <c r="AX933" s="16"/>
      <c r="AY933" s="355">
        <f t="shared" si="133"/>
        <v>4.0668789808917198</v>
      </c>
    </row>
    <row r="934" spans="2:51" x14ac:dyDescent="0.25">
      <c r="B934" s="11">
        <v>185</v>
      </c>
      <c r="C934" s="11">
        <v>18.05</v>
      </c>
      <c r="D934" s="11">
        <v>52.45</v>
      </c>
      <c r="E934" s="11">
        <v>17.77</v>
      </c>
      <c r="F934" s="11">
        <v>29.53</v>
      </c>
      <c r="G934" s="346">
        <v>0.59</v>
      </c>
      <c r="H934" s="11">
        <v>0.6</v>
      </c>
      <c r="J934" s="16">
        <f t="shared" si="134"/>
        <v>1.0000000000000009E-2</v>
      </c>
      <c r="K934" s="16"/>
      <c r="L934" s="355">
        <f t="shared" si="135"/>
        <v>5.6592356687898082</v>
      </c>
      <c r="O934" s="11">
        <v>458</v>
      </c>
      <c r="P934" s="11">
        <v>2.95</v>
      </c>
      <c r="Q934" s="11">
        <v>17.28</v>
      </c>
      <c r="R934" s="11">
        <v>6.59</v>
      </c>
      <c r="S934" s="11">
        <v>15.54</v>
      </c>
      <c r="T934" s="346">
        <v>0.41</v>
      </c>
      <c r="U934" s="11">
        <v>0.42</v>
      </c>
      <c r="W934" s="16">
        <f t="shared" si="136"/>
        <v>1.0000000000000009E-2</v>
      </c>
      <c r="X934" s="16"/>
      <c r="Y934" s="355">
        <f t="shared" si="137"/>
        <v>2.0987261146496814</v>
      </c>
      <c r="AB934" s="11">
        <v>30</v>
      </c>
      <c r="AC934" s="11">
        <v>28.87</v>
      </c>
      <c r="AD934" s="11">
        <v>66.45</v>
      </c>
      <c r="AE934" s="11">
        <v>24.89</v>
      </c>
      <c r="AF934" s="11">
        <v>35.28</v>
      </c>
      <c r="AG934" s="346">
        <v>0.66</v>
      </c>
      <c r="AH934" s="11">
        <v>0.71</v>
      </c>
      <c r="AJ934" s="16">
        <f t="shared" si="130"/>
        <v>4.9999999999999933E-2</v>
      </c>
      <c r="AK934" s="16"/>
      <c r="AL934" s="355">
        <f t="shared" si="131"/>
        <v>7.9267515923566876</v>
      </c>
      <c r="AO934" s="11">
        <v>232</v>
      </c>
      <c r="AP934" s="11">
        <v>10.94</v>
      </c>
      <c r="AQ934" s="11">
        <v>26.61</v>
      </c>
      <c r="AR934" s="11">
        <v>12.86</v>
      </c>
      <c r="AS934" s="11">
        <v>19.72</v>
      </c>
      <c r="AT934" s="346">
        <v>0.64</v>
      </c>
      <c r="AU934" s="11">
        <v>0.65</v>
      </c>
      <c r="AW934" s="16">
        <f t="shared" si="132"/>
        <v>1.0000000000000009E-2</v>
      </c>
      <c r="AX934" s="16"/>
      <c r="AY934" s="355">
        <f t="shared" si="133"/>
        <v>4.0955414012738851</v>
      </c>
    </row>
    <row r="935" spans="2:51" x14ac:dyDescent="0.25">
      <c r="B935" s="11">
        <v>417</v>
      </c>
      <c r="C935" s="11">
        <v>19.920000000000002</v>
      </c>
      <c r="D935" s="11">
        <v>40.090000000000003</v>
      </c>
      <c r="E935" s="11">
        <v>17.82</v>
      </c>
      <c r="F935" s="11">
        <v>24.94</v>
      </c>
      <c r="G935" s="346">
        <v>0.7</v>
      </c>
      <c r="H935" s="11">
        <v>0.71</v>
      </c>
      <c r="J935" s="16">
        <f t="shared" si="134"/>
        <v>1.0000000000000009E-2</v>
      </c>
      <c r="K935" s="16"/>
      <c r="L935" s="355">
        <f t="shared" si="135"/>
        <v>5.6751592356687901</v>
      </c>
      <c r="O935" s="11">
        <v>167</v>
      </c>
      <c r="P935" s="11">
        <v>2.5299999999999998</v>
      </c>
      <c r="Q935" s="11">
        <v>9.35</v>
      </c>
      <c r="R935" s="11">
        <v>6.62</v>
      </c>
      <c r="S935" s="11">
        <v>11.8</v>
      </c>
      <c r="T935" s="346">
        <v>0.52</v>
      </c>
      <c r="U935" s="11">
        <v>0.56000000000000005</v>
      </c>
      <c r="W935" s="16">
        <f t="shared" si="136"/>
        <v>4.0000000000000036E-2</v>
      </c>
      <c r="X935" s="16"/>
      <c r="Y935" s="355">
        <f t="shared" si="137"/>
        <v>2.1082802547770698</v>
      </c>
      <c r="AB935" s="11">
        <v>198</v>
      </c>
      <c r="AC935" s="11">
        <v>40.840000000000003</v>
      </c>
      <c r="AD935" s="11">
        <v>63.83</v>
      </c>
      <c r="AE935" s="11">
        <v>24.91</v>
      </c>
      <c r="AF935" s="11">
        <v>30.85</v>
      </c>
      <c r="AG935" s="346">
        <v>0.8</v>
      </c>
      <c r="AH935" s="11">
        <v>0.81</v>
      </c>
      <c r="AJ935" s="16">
        <f t="shared" si="130"/>
        <v>1.0000000000000009E-2</v>
      </c>
      <c r="AK935" s="16"/>
      <c r="AL935" s="355">
        <f t="shared" si="131"/>
        <v>7.9331210191082802</v>
      </c>
      <c r="AO935" s="11">
        <v>187</v>
      </c>
      <c r="AP935" s="11">
        <v>11.22</v>
      </c>
      <c r="AQ935" s="11">
        <v>37</v>
      </c>
      <c r="AR935" s="11">
        <v>12.93</v>
      </c>
      <c r="AS935" s="11">
        <v>23.55</v>
      </c>
      <c r="AT935" s="346">
        <v>0.55000000000000004</v>
      </c>
      <c r="AU935" s="11">
        <v>0.55000000000000004</v>
      </c>
      <c r="AW935" s="16">
        <f t="shared" si="132"/>
        <v>0</v>
      </c>
      <c r="AX935" s="16"/>
      <c r="AY935" s="355">
        <f t="shared" si="133"/>
        <v>4.1178343949044587</v>
      </c>
    </row>
    <row r="936" spans="2:51" x14ac:dyDescent="0.25">
      <c r="B936" s="11">
        <v>30</v>
      </c>
      <c r="C936" s="11">
        <v>16.79</v>
      </c>
      <c r="D936" s="11">
        <v>53.41</v>
      </c>
      <c r="E936" s="11">
        <v>17.91</v>
      </c>
      <c r="F936" s="11">
        <v>33.770000000000003</v>
      </c>
      <c r="G936" s="346">
        <v>0.56000000000000005</v>
      </c>
      <c r="H936" s="11">
        <v>0.53</v>
      </c>
      <c r="J936" s="16">
        <f t="shared" si="134"/>
        <v>-3.0000000000000027E-2</v>
      </c>
      <c r="K936" s="16"/>
      <c r="L936" s="355">
        <f t="shared" si="135"/>
        <v>5.7038216560509554</v>
      </c>
      <c r="O936" s="11">
        <v>24</v>
      </c>
      <c r="P936" s="11">
        <v>2.65</v>
      </c>
      <c r="Q936" s="11">
        <v>14.56</v>
      </c>
      <c r="R936" s="11">
        <v>6.66</v>
      </c>
      <c r="S936" s="11">
        <v>14.35</v>
      </c>
      <c r="T936" s="346">
        <v>0.43</v>
      </c>
      <c r="U936" s="11">
        <v>0.46</v>
      </c>
      <c r="W936" s="16">
        <f t="shared" si="136"/>
        <v>3.0000000000000027E-2</v>
      </c>
      <c r="X936" s="16"/>
      <c r="Y936" s="355">
        <f t="shared" si="137"/>
        <v>2.1210191082802545</v>
      </c>
      <c r="AB936" s="11">
        <v>303</v>
      </c>
      <c r="AC936" s="11">
        <v>40.799999999999997</v>
      </c>
      <c r="AD936" s="11">
        <v>70.81</v>
      </c>
      <c r="AE936" s="11">
        <v>24.91</v>
      </c>
      <c r="AF936" s="11">
        <v>33.5</v>
      </c>
      <c r="AG936" s="346">
        <v>0.76</v>
      </c>
      <c r="AH936" s="11">
        <v>0.74</v>
      </c>
      <c r="AJ936" s="16">
        <f t="shared" si="130"/>
        <v>-2.0000000000000018E-2</v>
      </c>
      <c r="AK936" s="16"/>
      <c r="AL936" s="355">
        <f t="shared" si="131"/>
        <v>7.9331210191082802</v>
      </c>
      <c r="AO936" s="11">
        <v>105</v>
      </c>
      <c r="AP936" s="11">
        <v>11.39</v>
      </c>
      <c r="AQ936" s="11">
        <v>36.74</v>
      </c>
      <c r="AR936" s="11">
        <v>12.99</v>
      </c>
      <c r="AS936" s="11">
        <v>22.6</v>
      </c>
      <c r="AT936" s="346">
        <v>0.56000000000000005</v>
      </c>
      <c r="AU936" s="11">
        <v>0.56999999999999995</v>
      </c>
      <c r="AW936" s="16">
        <f t="shared" si="132"/>
        <v>9.9999999999998979E-3</v>
      </c>
      <c r="AX936" s="16"/>
      <c r="AY936" s="355">
        <f t="shared" si="133"/>
        <v>4.1369426751592355</v>
      </c>
    </row>
    <row r="937" spans="2:51" x14ac:dyDescent="0.25">
      <c r="B937" s="11">
        <v>406</v>
      </c>
      <c r="C937" s="11">
        <v>17.559999999999999</v>
      </c>
      <c r="D937" s="11">
        <v>53.8</v>
      </c>
      <c r="E937" s="11">
        <v>18.25</v>
      </c>
      <c r="F937" s="11">
        <v>31.88</v>
      </c>
      <c r="G937" s="346">
        <v>0.56999999999999995</v>
      </c>
      <c r="H937" s="11">
        <v>0.56999999999999995</v>
      </c>
      <c r="J937" s="16">
        <f t="shared" si="134"/>
        <v>0</v>
      </c>
      <c r="K937" s="16"/>
      <c r="L937" s="355">
        <f t="shared" si="135"/>
        <v>5.8121019108280256</v>
      </c>
      <c r="O937" s="11">
        <v>493</v>
      </c>
      <c r="P937" s="11">
        <v>3.1</v>
      </c>
      <c r="Q937" s="11">
        <v>13.56</v>
      </c>
      <c r="R937" s="11">
        <v>6.66</v>
      </c>
      <c r="S937" s="11">
        <v>13.91</v>
      </c>
      <c r="T937" s="346">
        <v>0.48</v>
      </c>
      <c r="U937" s="11">
        <v>0.48</v>
      </c>
      <c r="W937" s="16">
        <f t="shared" si="136"/>
        <v>0</v>
      </c>
      <c r="X937" s="16"/>
      <c r="Y937" s="355">
        <f t="shared" si="137"/>
        <v>2.1210191082802545</v>
      </c>
      <c r="AB937" s="11">
        <v>309</v>
      </c>
      <c r="AC937" s="11">
        <v>39.29</v>
      </c>
      <c r="AD937" s="11">
        <v>105.17</v>
      </c>
      <c r="AE937" s="11">
        <v>24.91</v>
      </c>
      <c r="AF937" s="11">
        <v>42.97</v>
      </c>
      <c r="AG937" s="346">
        <v>0.61</v>
      </c>
      <c r="AH937" s="11">
        <v>0.57999999999999996</v>
      </c>
      <c r="AJ937" s="16">
        <f t="shared" si="130"/>
        <v>-3.0000000000000027E-2</v>
      </c>
      <c r="AK937" s="16"/>
      <c r="AL937" s="355">
        <f t="shared" si="131"/>
        <v>7.9331210191082802</v>
      </c>
      <c r="AO937" s="11">
        <v>159</v>
      </c>
      <c r="AP937" s="11">
        <v>11.33</v>
      </c>
      <c r="AQ937" s="11">
        <v>30.35</v>
      </c>
      <c r="AR937" s="11">
        <v>13.16</v>
      </c>
      <c r="AS937" s="11">
        <v>20.92</v>
      </c>
      <c r="AT937" s="346">
        <v>0.61</v>
      </c>
      <c r="AU937" s="11">
        <v>0.63</v>
      </c>
      <c r="AW937" s="16">
        <f t="shared" si="132"/>
        <v>2.0000000000000018E-2</v>
      </c>
      <c r="AX937" s="16"/>
      <c r="AY937" s="355">
        <f t="shared" si="133"/>
        <v>4.1910828025477702</v>
      </c>
    </row>
    <row r="938" spans="2:51" x14ac:dyDescent="0.25">
      <c r="B938" s="11">
        <v>300</v>
      </c>
      <c r="C938" s="11">
        <v>17.12</v>
      </c>
      <c r="D938" s="11">
        <v>73.209999999999994</v>
      </c>
      <c r="E938" s="11">
        <v>18.399999999999999</v>
      </c>
      <c r="F938" s="11">
        <v>33.770000000000003</v>
      </c>
      <c r="G938" s="346">
        <v>0.49</v>
      </c>
      <c r="H938" s="11">
        <v>0.54</v>
      </c>
      <c r="J938" s="16">
        <f t="shared" si="134"/>
        <v>5.0000000000000044E-2</v>
      </c>
      <c r="K938" s="16"/>
      <c r="L938" s="355">
        <f t="shared" si="135"/>
        <v>5.8598726114649677</v>
      </c>
      <c r="O938" s="11">
        <v>175</v>
      </c>
      <c r="P938" s="11">
        <v>3.19</v>
      </c>
      <c r="Q938" s="11">
        <v>10.72</v>
      </c>
      <c r="R938" s="11">
        <v>6.72</v>
      </c>
      <c r="S938" s="11">
        <v>12.29</v>
      </c>
      <c r="T938" s="346">
        <v>0.55000000000000004</v>
      </c>
      <c r="U938" s="11">
        <v>0.55000000000000004</v>
      </c>
      <c r="W938" s="16">
        <f t="shared" si="136"/>
        <v>0</v>
      </c>
      <c r="X938" s="16"/>
      <c r="Y938" s="355">
        <f t="shared" si="137"/>
        <v>2.1401273885350318</v>
      </c>
      <c r="AB938" s="11">
        <v>69</v>
      </c>
      <c r="AC938" s="11">
        <v>30.48</v>
      </c>
      <c r="AD938" s="11">
        <v>77.88</v>
      </c>
      <c r="AE938" s="11">
        <v>25.05</v>
      </c>
      <c r="AF938" s="11">
        <v>38.57</v>
      </c>
      <c r="AG938" s="346">
        <v>0.63</v>
      </c>
      <c r="AH938" s="11">
        <v>0.65</v>
      </c>
      <c r="AJ938" s="16">
        <f t="shared" si="130"/>
        <v>2.0000000000000018E-2</v>
      </c>
      <c r="AK938" s="16"/>
      <c r="AL938" s="355">
        <f t="shared" si="131"/>
        <v>7.9777070063694264</v>
      </c>
      <c r="AO938" s="11">
        <v>11</v>
      </c>
      <c r="AP938" s="11">
        <v>11.36</v>
      </c>
      <c r="AQ938" s="11">
        <v>31.16</v>
      </c>
      <c r="AR938" s="11">
        <v>13.21</v>
      </c>
      <c r="AS938" s="11">
        <v>21.7</v>
      </c>
      <c r="AT938" s="346">
        <v>0.6</v>
      </c>
      <c r="AU938" s="11">
        <v>0.61</v>
      </c>
      <c r="AW938" s="16">
        <f t="shared" si="132"/>
        <v>1.0000000000000009E-2</v>
      </c>
      <c r="AX938" s="16"/>
      <c r="AY938" s="355">
        <f t="shared" si="133"/>
        <v>4.2070063694267521</v>
      </c>
    </row>
    <row r="939" spans="2:51" x14ac:dyDescent="0.25">
      <c r="B939" s="11">
        <v>19</v>
      </c>
      <c r="C939" s="11">
        <v>18.920000000000002</v>
      </c>
      <c r="D939" s="11">
        <v>48.28</v>
      </c>
      <c r="E939" s="11">
        <v>18.440000000000001</v>
      </c>
      <c r="F939" s="11">
        <v>27.58</v>
      </c>
      <c r="G939" s="346">
        <v>0.63</v>
      </c>
      <c r="H939" s="11">
        <v>0.67</v>
      </c>
      <c r="J939" s="16">
        <f t="shared" si="134"/>
        <v>4.0000000000000036E-2</v>
      </c>
      <c r="K939" s="16"/>
      <c r="L939" s="355">
        <f t="shared" si="135"/>
        <v>5.8726114649681529</v>
      </c>
      <c r="O939" s="11">
        <v>147</v>
      </c>
      <c r="P939" s="11">
        <v>3.44</v>
      </c>
      <c r="Q939" s="11">
        <v>17.46</v>
      </c>
      <c r="R939" s="11">
        <v>6.75</v>
      </c>
      <c r="S939" s="11">
        <v>15.62</v>
      </c>
      <c r="T939" s="346">
        <v>0.44</v>
      </c>
      <c r="U939" s="11">
        <v>0.43</v>
      </c>
      <c r="W939" s="16">
        <f t="shared" si="136"/>
        <v>-1.0000000000000009E-2</v>
      </c>
      <c r="X939" s="16"/>
      <c r="Y939" s="355">
        <f t="shared" si="137"/>
        <v>2.1496815286624202</v>
      </c>
      <c r="AB939" s="11">
        <v>263</v>
      </c>
      <c r="AC939" s="11">
        <v>42.11</v>
      </c>
      <c r="AD939" s="11">
        <v>74.28</v>
      </c>
      <c r="AE939" s="11">
        <v>25.35</v>
      </c>
      <c r="AF939" s="11">
        <v>35.64</v>
      </c>
      <c r="AG939" s="346">
        <v>0.75</v>
      </c>
      <c r="AH939" s="11">
        <v>0.69</v>
      </c>
      <c r="AJ939" s="16">
        <f t="shared" si="130"/>
        <v>-6.0000000000000053E-2</v>
      </c>
      <c r="AK939" s="16"/>
      <c r="AL939" s="355">
        <f t="shared" si="131"/>
        <v>8.0732484076433124</v>
      </c>
      <c r="AO939" s="11">
        <v>194</v>
      </c>
      <c r="AP939" s="11">
        <v>10.76</v>
      </c>
      <c r="AQ939" s="11">
        <v>31.52</v>
      </c>
      <c r="AR939" s="11">
        <v>13.21</v>
      </c>
      <c r="AS939" s="11">
        <v>21.72</v>
      </c>
      <c r="AT939" s="346">
        <v>0.57999999999999996</v>
      </c>
      <c r="AU939" s="11">
        <v>0.61</v>
      </c>
      <c r="AW939" s="16">
        <f t="shared" si="132"/>
        <v>3.0000000000000027E-2</v>
      </c>
      <c r="AX939" s="16"/>
      <c r="AY939" s="355">
        <f t="shared" si="133"/>
        <v>4.2070063694267521</v>
      </c>
    </row>
    <row r="940" spans="2:51" x14ac:dyDescent="0.25">
      <c r="B940" s="11">
        <v>426</v>
      </c>
      <c r="C940" s="11">
        <v>18.190000000000001</v>
      </c>
      <c r="D940" s="11">
        <v>42.28</v>
      </c>
      <c r="E940" s="11">
        <v>18.53</v>
      </c>
      <c r="F940" s="11">
        <v>26.74</v>
      </c>
      <c r="G940" s="346">
        <v>0.66</v>
      </c>
      <c r="H940" s="11">
        <v>0.69</v>
      </c>
      <c r="J940" s="16">
        <f t="shared" si="134"/>
        <v>2.9999999999999916E-2</v>
      </c>
      <c r="K940" s="16"/>
      <c r="L940" s="355">
        <f t="shared" si="135"/>
        <v>5.9012738853503182</v>
      </c>
      <c r="O940" s="11">
        <v>69</v>
      </c>
      <c r="P940" s="11">
        <v>3.04</v>
      </c>
      <c r="Q940" s="11">
        <v>14.75</v>
      </c>
      <c r="R940" s="11">
        <v>6.81</v>
      </c>
      <c r="S940" s="11">
        <v>14.52</v>
      </c>
      <c r="T940" s="346">
        <v>0.45</v>
      </c>
      <c r="U940" s="11">
        <v>0.47</v>
      </c>
      <c r="W940" s="16">
        <f t="shared" si="136"/>
        <v>1.9999999999999962E-2</v>
      </c>
      <c r="X940" s="16"/>
      <c r="Y940" s="355">
        <f t="shared" si="137"/>
        <v>2.1687898089171971</v>
      </c>
      <c r="AB940" s="11">
        <v>335</v>
      </c>
      <c r="AC940" s="11">
        <v>46.5</v>
      </c>
      <c r="AD940" s="11">
        <v>66.540000000000006</v>
      </c>
      <c r="AE940" s="11">
        <v>25.52</v>
      </c>
      <c r="AF940" s="11">
        <v>30.67</v>
      </c>
      <c r="AG940" s="346">
        <v>0.84</v>
      </c>
      <c r="AH940" s="11">
        <v>0.83</v>
      </c>
      <c r="AJ940" s="16">
        <f t="shared" si="130"/>
        <v>-1.0000000000000009E-2</v>
      </c>
      <c r="AK940" s="16"/>
      <c r="AL940" s="355">
        <f t="shared" si="131"/>
        <v>8.1273885350318462</v>
      </c>
      <c r="AO940" s="11">
        <v>38</v>
      </c>
      <c r="AP940" s="11">
        <v>11.05</v>
      </c>
      <c r="AQ940" s="11">
        <v>39.119999999999997</v>
      </c>
      <c r="AR940" s="11">
        <v>13.33</v>
      </c>
      <c r="AS940" s="11">
        <v>24.36</v>
      </c>
      <c r="AT940" s="346">
        <v>0.53</v>
      </c>
      <c r="AU940" s="11">
        <v>0.55000000000000004</v>
      </c>
      <c r="AW940" s="16">
        <f t="shared" si="132"/>
        <v>2.0000000000000018E-2</v>
      </c>
      <c r="AX940" s="16"/>
      <c r="AY940" s="355">
        <f t="shared" si="133"/>
        <v>4.2452229299363058</v>
      </c>
    </row>
    <row r="941" spans="2:51" x14ac:dyDescent="0.25">
      <c r="B941" s="11">
        <v>451</v>
      </c>
      <c r="C941" s="11">
        <v>19.170000000000002</v>
      </c>
      <c r="D941" s="11">
        <v>46.98</v>
      </c>
      <c r="E941" s="11">
        <v>18.54</v>
      </c>
      <c r="F941" s="11">
        <v>27.63</v>
      </c>
      <c r="G941" s="346">
        <v>0.64</v>
      </c>
      <c r="H941" s="11">
        <v>0.67</v>
      </c>
      <c r="J941" s="16">
        <f t="shared" si="134"/>
        <v>3.0000000000000027E-2</v>
      </c>
      <c r="K941" s="16"/>
      <c r="L941" s="355">
        <f t="shared" si="135"/>
        <v>5.904458598726114</v>
      </c>
      <c r="O941" s="11">
        <v>276</v>
      </c>
      <c r="P941" s="11">
        <v>3.38</v>
      </c>
      <c r="Q941" s="11">
        <v>29.9</v>
      </c>
      <c r="R941" s="11">
        <v>6.81</v>
      </c>
      <c r="S941" s="11">
        <v>21.19</v>
      </c>
      <c r="T941" s="346">
        <v>0.34</v>
      </c>
      <c r="U941" s="11">
        <v>0.32</v>
      </c>
      <c r="W941" s="16">
        <f t="shared" si="136"/>
        <v>-2.0000000000000018E-2</v>
      </c>
      <c r="X941" s="16"/>
      <c r="Y941" s="355">
        <f t="shared" si="137"/>
        <v>2.1687898089171971</v>
      </c>
      <c r="AB941" s="11">
        <v>396</v>
      </c>
      <c r="AC941" s="11">
        <v>33.71</v>
      </c>
      <c r="AD941" s="11">
        <v>60.17</v>
      </c>
      <c r="AE941" s="11">
        <v>25.61</v>
      </c>
      <c r="AF941" s="11">
        <v>32.75</v>
      </c>
      <c r="AG941" s="346">
        <v>0.75</v>
      </c>
      <c r="AH941" s="11">
        <v>0.78</v>
      </c>
      <c r="AJ941" s="16">
        <f t="shared" si="130"/>
        <v>3.0000000000000027E-2</v>
      </c>
      <c r="AK941" s="16"/>
      <c r="AL941" s="355">
        <f t="shared" si="131"/>
        <v>8.1560509554140115</v>
      </c>
      <c r="AO941" s="11">
        <v>228</v>
      </c>
      <c r="AP941" s="11">
        <v>11.93</v>
      </c>
      <c r="AQ941" s="11">
        <v>39.36</v>
      </c>
      <c r="AR941" s="11">
        <v>13.35</v>
      </c>
      <c r="AS941" s="11">
        <v>23.86</v>
      </c>
      <c r="AT941" s="346">
        <v>0.55000000000000004</v>
      </c>
      <c r="AU941" s="11">
        <v>0.56000000000000005</v>
      </c>
      <c r="AW941" s="16">
        <f t="shared" si="132"/>
        <v>1.0000000000000009E-2</v>
      </c>
      <c r="AX941" s="16"/>
      <c r="AY941" s="355">
        <f t="shared" si="133"/>
        <v>4.2515923566878975</v>
      </c>
    </row>
    <row r="942" spans="2:51" x14ac:dyDescent="0.25">
      <c r="B942" s="11">
        <v>428</v>
      </c>
      <c r="C942" s="11">
        <v>18.28</v>
      </c>
      <c r="D942" s="11">
        <v>45.04</v>
      </c>
      <c r="E942" s="11">
        <v>18.79</v>
      </c>
      <c r="F942" s="11">
        <v>27.05</v>
      </c>
      <c r="G942" s="346">
        <v>0.64</v>
      </c>
      <c r="H942" s="11">
        <v>0.69</v>
      </c>
      <c r="J942" s="16">
        <f t="shared" si="134"/>
        <v>4.9999999999999933E-2</v>
      </c>
      <c r="K942" s="16"/>
      <c r="L942" s="355">
        <f t="shared" si="135"/>
        <v>5.984076433121019</v>
      </c>
      <c r="O942" s="11">
        <v>419</v>
      </c>
      <c r="P942" s="11">
        <v>2.99</v>
      </c>
      <c r="Q942" s="11">
        <v>15.45</v>
      </c>
      <c r="R942" s="11">
        <v>6.88</v>
      </c>
      <c r="S942" s="11">
        <v>15.58</v>
      </c>
      <c r="T942" s="346">
        <v>0.44</v>
      </c>
      <c r="U942" s="11">
        <v>0.44</v>
      </c>
      <c r="W942" s="16">
        <f t="shared" si="136"/>
        <v>0</v>
      </c>
      <c r="X942" s="16"/>
      <c r="Y942" s="355">
        <f t="shared" si="137"/>
        <v>2.1910828025477707</v>
      </c>
      <c r="AB942" s="11">
        <v>82</v>
      </c>
      <c r="AC942" s="11">
        <v>42.45</v>
      </c>
      <c r="AD942" s="11">
        <v>60.37</v>
      </c>
      <c r="AE942" s="11">
        <v>25.75</v>
      </c>
      <c r="AF942" s="11">
        <v>30.69</v>
      </c>
      <c r="AG942" s="346">
        <v>0.84</v>
      </c>
      <c r="AH942" s="11">
        <v>0.84</v>
      </c>
      <c r="AJ942" s="16">
        <f t="shared" ref="AJ942:AJ1005" si="138">AH942-AG942</f>
        <v>0</v>
      </c>
      <c r="AK942" s="16"/>
      <c r="AL942" s="355">
        <f t="shared" ref="AL942:AL1005" si="139">AE942/3.14</f>
        <v>8.2006369426751586</v>
      </c>
      <c r="AO942" s="11">
        <v>56</v>
      </c>
      <c r="AP942" s="11">
        <v>10.45</v>
      </c>
      <c r="AQ942" s="11">
        <v>20.440000000000001</v>
      </c>
      <c r="AR942" s="11">
        <v>13.38</v>
      </c>
      <c r="AS942" s="11">
        <v>18.48</v>
      </c>
      <c r="AT942" s="346">
        <v>0.72</v>
      </c>
      <c r="AU942" s="11">
        <v>0.72</v>
      </c>
      <c r="AW942" s="16">
        <f t="shared" si="132"/>
        <v>0</v>
      </c>
      <c r="AX942" s="16"/>
      <c r="AY942" s="355">
        <f t="shared" si="133"/>
        <v>4.2611464968152868</v>
      </c>
    </row>
    <row r="943" spans="2:51" x14ac:dyDescent="0.25">
      <c r="B943" s="11">
        <v>31</v>
      </c>
      <c r="C943" s="11">
        <v>23.28</v>
      </c>
      <c r="D943" s="11">
        <v>44.31</v>
      </c>
      <c r="E943" s="11">
        <v>18.899999999999999</v>
      </c>
      <c r="F943" s="11">
        <v>25.83</v>
      </c>
      <c r="G943" s="346">
        <v>0.72</v>
      </c>
      <c r="H943" s="11">
        <v>0.73</v>
      </c>
      <c r="J943" s="16">
        <f t="shared" si="134"/>
        <v>1.0000000000000009E-2</v>
      </c>
      <c r="K943" s="16"/>
      <c r="L943" s="355">
        <f t="shared" si="135"/>
        <v>6.019108280254776</v>
      </c>
      <c r="O943" s="11">
        <v>231</v>
      </c>
      <c r="P943" s="11">
        <v>3.01</v>
      </c>
      <c r="Q943" s="11">
        <v>13.93</v>
      </c>
      <c r="R943" s="11">
        <v>6.9</v>
      </c>
      <c r="S943" s="11">
        <v>13.94</v>
      </c>
      <c r="T943" s="346">
        <v>0.47</v>
      </c>
      <c r="U943" s="11">
        <v>0.5</v>
      </c>
      <c r="W943" s="16">
        <f t="shared" si="136"/>
        <v>3.0000000000000027E-2</v>
      </c>
      <c r="X943" s="16"/>
      <c r="Y943" s="355">
        <f t="shared" si="137"/>
        <v>2.1974522292993632</v>
      </c>
      <c r="AB943" s="11">
        <v>308</v>
      </c>
      <c r="AC943" s="11">
        <v>37.03</v>
      </c>
      <c r="AD943" s="11">
        <v>98.66</v>
      </c>
      <c r="AE943" s="11">
        <v>25.83</v>
      </c>
      <c r="AF943" s="11">
        <v>41.2</v>
      </c>
      <c r="AG943" s="346">
        <v>0.61</v>
      </c>
      <c r="AH943" s="11">
        <v>0.63</v>
      </c>
      <c r="AJ943" s="16">
        <f t="shared" si="138"/>
        <v>2.0000000000000018E-2</v>
      </c>
      <c r="AK943" s="16"/>
      <c r="AL943" s="355">
        <f t="shared" si="139"/>
        <v>8.2261146496815272</v>
      </c>
      <c r="AO943" s="11">
        <v>16</v>
      </c>
      <c r="AP943" s="11">
        <v>9.84</v>
      </c>
      <c r="AQ943" s="11">
        <v>37.47</v>
      </c>
      <c r="AR943" s="11">
        <v>13.42</v>
      </c>
      <c r="AS943" s="11">
        <v>24.19</v>
      </c>
      <c r="AT943" s="346">
        <v>0.51</v>
      </c>
      <c r="AU943" s="11">
        <v>0.55000000000000004</v>
      </c>
      <c r="AW943" s="16">
        <f t="shared" si="132"/>
        <v>4.0000000000000036E-2</v>
      </c>
      <c r="AX943" s="16"/>
      <c r="AY943" s="355">
        <f t="shared" si="133"/>
        <v>4.2738853503184711</v>
      </c>
    </row>
    <row r="944" spans="2:51" x14ac:dyDescent="0.25">
      <c r="B944" s="11">
        <v>258</v>
      </c>
      <c r="C944" s="11">
        <v>23.27</v>
      </c>
      <c r="D944" s="11">
        <v>46.95</v>
      </c>
      <c r="E944" s="11">
        <v>18.91</v>
      </c>
      <c r="F944" s="11">
        <v>26.85</v>
      </c>
      <c r="G944" s="346">
        <v>0.7</v>
      </c>
      <c r="H944" s="11">
        <v>0.7</v>
      </c>
      <c r="J944" s="16">
        <f t="shared" si="134"/>
        <v>0</v>
      </c>
      <c r="K944" s="16"/>
      <c r="L944" s="355">
        <f t="shared" si="135"/>
        <v>6.0222929936305727</v>
      </c>
      <c r="O944" s="11">
        <v>322</v>
      </c>
      <c r="P944" s="11">
        <v>3.35</v>
      </c>
      <c r="Q944" s="11">
        <v>20.59</v>
      </c>
      <c r="R944" s="11">
        <v>6.9</v>
      </c>
      <c r="S944" s="11">
        <v>17.03</v>
      </c>
      <c r="T944" s="346">
        <v>0.4</v>
      </c>
      <c r="U944" s="11">
        <v>0.41</v>
      </c>
      <c r="W944" s="16">
        <f t="shared" si="136"/>
        <v>9.9999999999999534E-3</v>
      </c>
      <c r="X944" s="16"/>
      <c r="Y944" s="355">
        <f t="shared" si="137"/>
        <v>2.1974522292993632</v>
      </c>
      <c r="AB944" s="11">
        <v>42</v>
      </c>
      <c r="AC944" s="11">
        <v>26.33</v>
      </c>
      <c r="AD944" s="11">
        <v>59.04</v>
      </c>
      <c r="AE944" s="11">
        <v>26.06</v>
      </c>
      <c r="AF944" s="11">
        <v>36.590000000000003</v>
      </c>
      <c r="AG944" s="346">
        <v>0.67</v>
      </c>
      <c r="AH944" s="11">
        <v>0.71</v>
      </c>
      <c r="AJ944" s="16">
        <f t="shared" si="138"/>
        <v>3.9999999999999925E-2</v>
      </c>
      <c r="AK944" s="16"/>
      <c r="AL944" s="355">
        <f t="shared" si="139"/>
        <v>8.2993630573248396</v>
      </c>
      <c r="AO944" s="11">
        <v>197</v>
      </c>
      <c r="AP944" s="11">
        <v>10.44</v>
      </c>
      <c r="AQ944" s="11">
        <v>41.88</v>
      </c>
      <c r="AR944" s="11">
        <v>13.44</v>
      </c>
      <c r="AS944" s="11">
        <v>25.32</v>
      </c>
      <c r="AT944" s="346">
        <v>0.5</v>
      </c>
      <c r="AU944" s="11">
        <v>0.53</v>
      </c>
      <c r="AW944" s="16">
        <f t="shared" si="132"/>
        <v>3.0000000000000027E-2</v>
      </c>
      <c r="AX944" s="16"/>
      <c r="AY944" s="355">
        <f t="shared" si="133"/>
        <v>4.2802547770700636</v>
      </c>
    </row>
    <row r="945" spans="2:51" x14ac:dyDescent="0.25">
      <c r="B945" s="11">
        <v>157</v>
      </c>
      <c r="C945" s="11">
        <v>17.18</v>
      </c>
      <c r="D945" s="11">
        <v>66.069999999999993</v>
      </c>
      <c r="E945" s="11">
        <v>19</v>
      </c>
      <c r="F945" s="11">
        <v>33.5</v>
      </c>
      <c r="G945" s="346">
        <v>0.52</v>
      </c>
      <c r="H945" s="11">
        <v>0.56999999999999995</v>
      </c>
      <c r="J945" s="16">
        <f t="shared" si="134"/>
        <v>4.9999999999999933E-2</v>
      </c>
      <c r="K945" s="16"/>
      <c r="L945" s="355">
        <f t="shared" si="135"/>
        <v>6.0509554140127388</v>
      </c>
      <c r="O945" s="11">
        <v>420</v>
      </c>
      <c r="P945" s="11">
        <v>3.45</v>
      </c>
      <c r="Q945" s="11">
        <v>26.32</v>
      </c>
      <c r="R945" s="11">
        <v>6.9</v>
      </c>
      <c r="S945" s="11">
        <v>20.260000000000002</v>
      </c>
      <c r="T945" s="346">
        <v>0.36</v>
      </c>
      <c r="U945" s="11">
        <v>0.34</v>
      </c>
      <c r="W945" s="16">
        <f t="shared" si="136"/>
        <v>-1.9999999999999962E-2</v>
      </c>
      <c r="X945" s="16"/>
      <c r="Y945" s="355">
        <f t="shared" si="137"/>
        <v>2.1974522292993632</v>
      </c>
      <c r="AB945" s="11">
        <v>111</v>
      </c>
      <c r="AC945" s="11">
        <v>38.89</v>
      </c>
      <c r="AD945" s="11">
        <v>70.599999999999994</v>
      </c>
      <c r="AE945" s="11">
        <v>26.06</v>
      </c>
      <c r="AF945" s="11">
        <v>34.35</v>
      </c>
      <c r="AG945" s="346">
        <v>0.74</v>
      </c>
      <c r="AH945" s="11">
        <v>0.76</v>
      </c>
      <c r="AJ945" s="16">
        <f t="shared" si="138"/>
        <v>2.0000000000000018E-2</v>
      </c>
      <c r="AK945" s="16"/>
      <c r="AL945" s="355">
        <f t="shared" si="139"/>
        <v>8.2993630573248396</v>
      </c>
      <c r="AO945" s="11">
        <v>85</v>
      </c>
      <c r="AP945" s="11">
        <v>12.48</v>
      </c>
      <c r="AQ945" s="11">
        <v>44.7</v>
      </c>
      <c r="AR945" s="11">
        <v>13.49</v>
      </c>
      <c r="AS945" s="11">
        <v>25.32</v>
      </c>
      <c r="AT945" s="346">
        <v>0.53</v>
      </c>
      <c r="AU945" s="11">
        <v>0.53</v>
      </c>
      <c r="AW945" s="16">
        <f t="shared" si="132"/>
        <v>0</v>
      </c>
      <c r="AX945" s="16"/>
      <c r="AY945" s="355">
        <f t="shared" si="133"/>
        <v>4.2961783439490446</v>
      </c>
    </row>
    <row r="946" spans="2:51" x14ac:dyDescent="0.25">
      <c r="B946" s="11">
        <v>137</v>
      </c>
      <c r="C946" s="11">
        <v>16.7</v>
      </c>
      <c r="D946" s="11">
        <v>55.91</v>
      </c>
      <c r="E946" s="11">
        <v>19.100000000000001</v>
      </c>
      <c r="F946" s="11">
        <v>32.25</v>
      </c>
      <c r="G946" s="346">
        <v>0.55000000000000004</v>
      </c>
      <c r="H946" s="11">
        <v>0.59</v>
      </c>
      <c r="J946" s="16">
        <f t="shared" si="134"/>
        <v>3.9999999999999925E-2</v>
      </c>
      <c r="K946" s="16"/>
      <c r="L946" s="355">
        <f t="shared" si="135"/>
        <v>6.0828025477707008</v>
      </c>
      <c r="O946" s="11">
        <v>528</v>
      </c>
      <c r="P946" s="11">
        <v>3.04</v>
      </c>
      <c r="Q946" s="11">
        <v>15.81</v>
      </c>
      <c r="R946" s="11">
        <v>6.9</v>
      </c>
      <c r="S946" s="11">
        <v>15.38</v>
      </c>
      <c r="T946" s="346">
        <v>0.44</v>
      </c>
      <c r="U946" s="11">
        <v>0.45</v>
      </c>
      <c r="W946" s="16">
        <f t="shared" si="136"/>
        <v>1.0000000000000009E-2</v>
      </c>
      <c r="X946" s="16"/>
      <c r="Y946" s="355">
        <f t="shared" si="137"/>
        <v>2.1974522292993632</v>
      </c>
      <c r="AB946" s="11">
        <v>121</v>
      </c>
      <c r="AC946" s="11">
        <v>47.27</v>
      </c>
      <c r="AD946" s="11">
        <v>82.98</v>
      </c>
      <c r="AE946" s="11">
        <v>26.13</v>
      </c>
      <c r="AF946" s="11">
        <v>34.659999999999997</v>
      </c>
      <c r="AG946" s="346">
        <v>0.75</v>
      </c>
      <c r="AH946" s="11">
        <v>0.75</v>
      </c>
      <c r="AJ946" s="16">
        <f t="shared" si="138"/>
        <v>0</v>
      </c>
      <c r="AK946" s="16"/>
      <c r="AL946" s="355">
        <f t="shared" si="139"/>
        <v>8.3216560509554132</v>
      </c>
      <c r="AO946" s="11">
        <v>224</v>
      </c>
      <c r="AP946" s="11">
        <v>11</v>
      </c>
      <c r="AQ946" s="11">
        <v>40.04</v>
      </c>
      <c r="AR946" s="11">
        <v>13.54</v>
      </c>
      <c r="AS946" s="11">
        <v>25.23</v>
      </c>
      <c r="AT946" s="346">
        <v>0.52</v>
      </c>
      <c r="AU946" s="11">
        <v>0.54</v>
      </c>
      <c r="AW946" s="16">
        <f t="shared" si="132"/>
        <v>2.0000000000000018E-2</v>
      </c>
      <c r="AX946" s="16"/>
      <c r="AY946" s="355">
        <f t="shared" si="133"/>
        <v>4.3121019108280247</v>
      </c>
    </row>
    <row r="947" spans="2:51" x14ac:dyDescent="0.25">
      <c r="B947" s="11">
        <v>179</v>
      </c>
      <c r="C947" s="11">
        <v>21.85</v>
      </c>
      <c r="D947" s="11">
        <v>51.56</v>
      </c>
      <c r="E947" s="11">
        <v>19.34</v>
      </c>
      <c r="F947" s="11">
        <v>28.46</v>
      </c>
      <c r="G947" s="346">
        <v>0.65</v>
      </c>
      <c r="H947" s="11">
        <v>0.68</v>
      </c>
      <c r="J947" s="16">
        <f t="shared" si="134"/>
        <v>3.0000000000000027E-2</v>
      </c>
      <c r="K947" s="16"/>
      <c r="L947" s="355">
        <f t="shared" si="135"/>
        <v>6.1592356687898082</v>
      </c>
      <c r="O947" s="11">
        <v>92</v>
      </c>
      <c r="P947" s="11">
        <v>3.47</v>
      </c>
      <c r="Q947" s="11">
        <v>27.88</v>
      </c>
      <c r="R947" s="11">
        <v>6.97</v>
      </c>
      <c r="S947" s="11">
        <v>20.7</v>
      </c>
      <c r="T947" s="346">
        <v>0.35</v>
      </c>
      <c r="U947" s="11">
        <v>0.34</v>
      </c>
      <c r="W947" s="16">
        <f t="shared" si="136"/>
        <v>-9.9999999999999534E-3</v>
      </c>
      <c r="X947" s="16"/>
      <c r="Y947" s="355">
        <f t="shared" si="137"/>
        <v>2.2197452229299359</v>
      </c>
      <c r="AB947" s="11">
        <v>169</v>
      </c>
      <c r="AC947" s="11">
        <v>43.5</v>
      </c>
      <c r="AD947" s="11">
        <v>79.27</v>
      </c>
      <c r="AE947" s="11">
        <v>26.18</v>
      </c>
      <c r="AF947" s="11">
        <v>35.380000000000003</v>
      </c>
      <c r="AG947" s="346">
        <v>0.74</v>
      </c>
      <c r="AH947" s="11">
        <v>0.74</v>
      </c>
      <c r="AJ947" s="16">
        <f t="shared" si="138"/>
        <v>0</v>
      </c>
      <c r="AK947" s="16"/>
      <c r="AL947" s="355">
        <f t="shared" si="139"/>
        <v>8.3375796178343951</v>
      </c>
      <c r="AO947" s="11">
        <v>82</v>
      </c>
      <c r="AP947" s="11">
        <v>11.66</v>
      </c>
      <c r="AQ947" s="11">
        <v>37.86</v>
      </c>
      <c r="AR947" s="11">
        <v>13.66</v>
      </c>
      <c r="AS947" s="11">
        <v>23.73</v>
      </c>
      <c r="AT947" s="346">
        <v>0.56000000000000005</v>
      </c>
      <c r="AU947" s="11">
        <v>0.57999999999999996</v>
      </c>
      <c r="AW947" s="16">
        <f t="shared" si="132"/>
        <v>1.9999999999999907E-2</v>
      </c>
      <c r="AX947" s="16"/>
      <c r="AY947" s="355">
        <f t="shared" si="133"/>
        <v>4.3503184713375793</v>
      </c>
    </row>
    <row r="948" spans="2:51" x14ac:dyDescent="0.25">
      <c r="B948" s="11">
        <v>133</v>
      </c>
      <c r="C948" s="11">
        <v>20.61</v>
      </c>
      <c r="D948" s="11">
        <v>45.68</v>
      </c>
      <c r="E948" s="11">
        <v>19.45</v>
      </c>
      <c r="F948" s="11">
        <v>29.2</v>
      </c>
      <c r="G948" s="346">
        <v>0.67</v>
      </c>
      <c r="H948" s="11">
        <v>0.67</v>
      </c>
      <c r="J948" s="16">
        <f t="shared" si="134"/>
        <v>0</v>
      </c>
      <c r="K948" s="16"/>
      <c r="L948" s="355">
        <f t="shared" si="135"/>
        <v>6.1942675159235661</v>
      </c>
      <c r="O948" s="11">
        <v>78</v>
      </c>
      <c r="P948" s="11">
        <v>3.24</v>
      </c>
      <c r="Q948" s="11">
        <v>17.440000000000001</v>
      </c>
      <c r="R948" s="11">
        <v>7.06</v>
      </c>
      <c r="S948" s="11">
        <v>15.82</v>
      </c>
      <c r="T948" s="346">
        <v>0.43</v>
      </c>
      <c r="U948" s="11">
        <v>0.45</v>
      </c>
      <c r="W948" s="16">
        <f t="shared" si="136"/>
        <v>2.0000000000000018E-2</v>
      </c>
      <c r="X948" s="16"/>
      <c r="Y948" s="355">
        <f t="shared" si="137"/>
        <v>2.2484076433121016</v>
      </c>
      <c r="AB948" s="11">
        <v>209</v>
      </c>
      <c r="AC948" s="11">
        <v>38.93</v>
      </c>
      <c r="AD948" s="11">
        <v>75.81</v>
      </c>
      <c r="AE948" s="11">
        <v>26.22</v>
      </c>
      <c r="AF948" s="11">
        <v>34.19</v>
      </c>
      <c r="AG948" s="346">
        <v>0.72</v>
      </c>
      <c r="AH948" s="11">
        <v>0.77</v>
      </c>
      <c r="AJ948" s="16">
        <f t="shared" si="138"/>
        <v>5.0000000000000044E-2</v>
      </c>
      <c r="AK948" s="16"/>
      <c r="AL948" s="355">
        <f t="shared" si="139"/>
        <v>8.3503184713375784</v>
      </c>
      <c r="AO948" s="11">
        <v>42</v>
      </c>
      <c r="AP948" s="11">
        <v>13.48</v>
      </c>
      <c r="AQ948" s="11">
        <v>34.11</v>
      </c>
      <c r="AR948" s="11">
        <v>13.96</v>
      </c>
      <c r="AS948" s="11">
        <v>22.14</v>
      </c>
      <c r="AT948" s="346">
        <v>0.63</v>
      </c>
      <c r="AU948" s="11">
        <v>0.63</v>
      </c>
      <c r="AW948" s="16">
        <f t="shared" si="132"/>
        <v>0</v>
      </c>
      <c r="AX948" s="16"/>
      <c r="AY948" s="355">
        <f t="shared" si="133"/>
        <v>4.4458598726114653</v>
      </c>
    </row>
    <row r="949" spans="2:51" x14ac:dyDescent="0.25">
      <c r="B949" s="11">
        <v>421</v>
      </c>
      <c r="C949" s="11">
        <v>21.49</v>
      </c>
      <c r="D949" s="11">
        <v>43.86</v>
      </c>
      <c r="E949" s="11">
        <v>19.59</v>
      </c>
      <c r="F949" s="11">
        <v>26.47</v>
      </c>
      <c r="G949" s="346">
        <v>0.7</v>
      </c>
      <c r="H949" s="11">
        <v>0.74</v>
      </c>
      <c r="J949" s="16">
        <f t="shared" si="134"/>
        <v>4.0000000000000036E-2</v>
      </c>
      <c r="K949" s="16"/>
      <c r="L949" s="355">
        <f t="shared" si="135"/>
        <v>6.2388535031847132</v>
      </c>
      <c r="O949" s="11">
        <v>434</v>
      </c>
      <c r="P949" s="11">
        <v>3.21</v>
      </c>
      <c r="Q949" s="11">
        <v>15.74</v>
      </c>
      <c r="R949" s="11">
        <v>7.07</v>
      </c>
      <c r="S949" s="11">
        <v>14.88</v>
      </c>
      <c r="T949" s="346">
        <v>0.45</v>
      </c>
      <c r="U949" s="11">
        <v>0.48</v>
      </c>
      <c r="W949" s="16">
        <f t="shared" si="136"/>
        <v>2.9999999999999971E-2</v>
      </c>
      <c r="X949" s="16"/>
      <c r="Y949" s="355">
        <f t="shared" si="137"/>
        <v>2.2515923566878979</v>
      </c>
      <c r="AB949" s="11">
        <v>336</v>
      </c>
      <c r="AC949" s="11">
        <v>40.39</v>
      </c>
      <c r="AD949" s="11">
        <v>71.260000000000005</v>
      </c>
      <c r="AE949" s="11">
        <v>26.35</v>
      </c>
      <c r="AF949" s="11">
        <v>34.93</v>
      </c>
      <c r="AG949" s="346">
        <v>0.75</v>
      </c>
      <c r="AH949" s="11">
        <v>0.75</v>
      </c>
      <c r="AJ949" s="16">
        <f t="shared" si="138"/>
        <v>0</v>
      </c>
      <c r="AK949" s="16"/>
      <c r="AL949" s="355">
        <f t="shared" si="139"/>
        <v>8.3917197452229306</v>
      </c>
      <c r="AO949" s="11">
        <v>115</v>
      </c>
      <c r="AP949" s="11">
        <v>13.12</v>
      </c>
      <c r="AQ949" s="11">
        <v>39.24</v>
      </c>
      <c r="AR949" s="11">
        <v>14.16</v>
      </c>
      <c r="AS949" s="11">
        <v>23.89</v>
      </c>
      <c r="AT949" s="346">
        <v>0.57999999999999996</v>
      </c>
      <c r="AU949" s="11">
        <v>0.59</v>
      </c>
      <c r="AW949" s="16">
        <f t="shared" si="132"/>
        <v>1.0000000000000009E-2</v>
      </c>
      <c r="AX949" s="16"/>
      <c r="AY949" s="355">
        <f t="shared" si="133"/>
        <v>4.5095541401273884</v>
      </c>
    </row>
    <row r="950" spans="2:51" x14ac:dyDescent="0.25">
      <c r="B950" s="11">
        <v>176</v>
      </c>
      <c r="C950" s="11">
        <v>22.86</v>
      </c>
      <c r="D950" s="11">
        <v>88.94</v>
      </c>
      <c r="E950" s="11">
        <v>19.66</v>
      </c>
      <c r="F950" s="11">
        <v>37.53</v>
      </c>
      <c r="G950" s="346">
        <v>0.51</v>
      </c>
      <c r="H950" s="11">
        <v>0.52</v>
      </c>
      <c r="J950" s="16">
        <f t="shared" si="134"/>
        <v>1.0000000000000009E-2</v>
      </c>
      <c r="K950" s="16"/>
      <c r="L950" s="355">
        <f t="shared" si="135"/>
        <v>6.2611464968152868</v>
      </c>
      <c r="O950" s="11">
        <v>511</v>
      </c>
      <c r="P950" s="11">
        <v>3.56</v>
      </c>
      <c r="Q950" s="11">
        <v>22.19</v>
      </c>
      <c r="R950" s="11">
        <v>7.12</v>
      </c>
      <c r="S950" s="11">
        <v>18.079999999999998</v>
      </c>
      <c r="T950" s="346">
        <v>0.4</v>
      </c>
      <c r="U950" s="11">
        <v>0.39</v>
      </c>
      <c r="W950" s="16">
        <f t="shared" si="136"/>
        <v>-1.0000000000000009E-2</v>
      </c>
      <c r="X950" s="16"/>
      <c r="Y950" s="355">
        <f t="shared" si="137"/>
        <v>2.2675159235668789</v>
      </c>
      <c r="AB950" s="11">
        <v>228</v>
      </c>
      <c r="AC950" s="11">
        <v>37.47</v>
      </c>
      <c r="AD950" s="11">
        <v>77.23</v>
      </c>
      <c r="AE950" s="11">
        <v>26.41</v>
      </c>
      <c r="AF950" s="11">
        <v>34.61</v>
      </c>
      <c r="AG950" s="346">
        <v>0.7</v>
      </c>
      <c r="AH950" s="11">
        <v>0.76</v>
      </c>
      <c r="AJ950" s="16">
        <f t="shared" si="138"/>
        <v>6.0000000000000053E-2</v>
      </c>
      <c r="AK950" s="16"/>
      <c r="AL950" s="355">
        <f t="shared" si="139"/>
        <v>8.4108280254777075</v>
      </c>
      <c r="AO950" s="11">
        <v>19</v>
      </c>
      <c r="AP950" s="11">
        <v>14.59</v>
      </c>
      <c r="AQ950" s="11">
        <v>36.89</v>
      </c>
      <c r="AR950" s="11">
        <v>14.35</v>
      </c>
      <c r="AS950" s="11">
        <v>23.01</v>
      </c>
      <c r="AT950" s="346">
        <v>0.63</v>
      </c>
      <c r="AU950" s="11">
        <v>0.62</v>
      </c>
      <c r="AW950" s="16">
        <f t="shared" si="132"/>
        <v>-1.0000000000000009E-2</v>
      </c>
      <c r="AX950" s="16"/>
      <c r="AY950" s="355">
        <f t="shared" si="133"/>
        <v>4.5700636942675157</v>
      </c>
    </row>
    <row r="951" spans="2:51" x14ac:dyDescent="0.25">
      <c r="B951" s="11">
        <v>211</v>
      </c>
      <c r="C951" s="11">
        <v>19.72</v>
      </c>
      <c r="D951" s="11">
        <v>73.66</v>
      </c>
      <c r="E951" s="11">
        <v>19.670000000000002</v>
      </c>
      <c r="F951" s="11">
        <v>34.67</v>
      </c>
      <c r="G951" s="346">
        <v>0.52</v>
      </c>
      <c r="H951" s="11">
        <v>0.56999999999999995</v>
      </c>
      <c r="J951" s="16">
        <f t="shared" si="134"/>
        <v>4.9999999999999933E-2</v>
      </c>
      <c r="K951" s="16"/>
      <c r="L951" s="355">
        <f t="shared" si="135"/>
        <v>6.2643312101910835</v>
      </c>
      <c r="O951" s="11">
        <v>42</v>
      </c>
      <c r="P951" s="11">
        <v>3.44</v>
      </c>
      <c r="Q951" s="11">
        <v>18.34</v>
      </c>
      <c r="R951" s="11">
        <v>7.19</v>
      </c>
      <c r="S951" s="11">
        <v>16.940000000000001</v>
      </c>
      <c r="T951" s="346">
        <v>0.43</v>
      </c>
      <c r="U951" s="11">
        <v>0.42</v>
      </c>
      <c r="W951" s="16">
        <f t="shared" si="136"/>
        <v>-1.0000000000000009E-2</v>
      </c>
      <c r="X951" s="16"/>
      <c r="Y951" s="355">
        <f t="shared" si="137"/>
        <v>2.2898089171974521</v>
      </c>
      <c r="AB951" s="11">
        <v>293</v>
      </c>
      <c r="AC951" s="11">
        <v>37.9</v>
      </c>
      <c r="AD951" s="11">
        <v>92.08</v>
      </c>
      <c r="AE951" s="11">
        <v>26.47</v>
      </c>
      <c r="AF951" s="11">
        <v>41.97</v>
      </c>
      <c r="AG951" s="346">
        <v>0.64</v>
      </c>
      <c r="AH951" s="11">
        <v>0.63</v>
      </c>
      <c r="AJ951" s="16">
        <f t="shared" si="138"/>
        <v>-1.0000000000000009E-2</v>
      </c>
      <c r="AK951" s="16"/>
      <c r="AL951" s="355">
        <f t="shared" si="139"/>
        <v>8.4299363057324825</v>
      </c>
      <c r="AO951" s="11">
        <v>241</v>
      </c>
      <c r="AP951" s="11">
        <v>13.75</v>
      </c>
      <c r="AQ951" s="11">
        <v>52.04</v>
      </c>
      <c r="AR951" s="11">
        <v>14.88</v>
      </c>
      <c r="AS951" s="11">
        <v>28.15</v>
      </c>
      <c r="AT951" s="346">
        <v>0.51</v>
      </c>
      <c r="AU951" s="11">
        <v>0.53</v>
      </c>
      <c r="AW951" s="16">
        <f t="shared" si="132"/>
        <v>2.0000000000000018E-2</v>
      </c>
      <c r="AX951" s="16"/>
      <c r="AY951" s="355">
        <f t="shared" si="133"/>
        <v>4.7388535031847132</v>
      </c>
    </row>
    <row r="952" spans="2:51" x14ac:dyDescent="0.25">
      <c r="B952" s="11">
        <v>44</v>
      </c>
      <c r="C952" s="11">
        <v>22.87</v>
      </c>
      <c r="D952" s="11">
        <v>56.01</v>
      </c>
      <c r="E952" s="11">
        <v>19.690000000000001</v>
      </c>
      <c r="F952" s="11">
        <v>29.51</v>
      </c>
      <c r="G952" s="346">
        <v>0.64</v>
      </c>
      <c r="H952" s="11">
        <v>0.67</v>
      </c>
      <c r="J952" s="16">
        <f t="shared" si="134"/>
        <v>3.0000000000000027E-2</v>
      </c>
      <c r="K952" s="16"/>
      <c r="L952" s="355">
        <f t="shared" si="135"/>
        <v>6.2707006369426752</v>
      </c>
      <c r="O952" s="11">
        <v>485</v>
      </c>
      <c r="P952" s="11">
        <v>3.47</v>
      </c>
      <c r="Q952" s="11">
        <v>15.75</v>
      </c>
      <c r="R952" s="11">
        <v>7.29</v>
      </c>
      <c r="S952" s="11">
        <v>14.95</v>
      </c>
      <c r="T952" s="346">
        <v>0.47</v>
      </c>
      <c r="U952" s="11">
        <v>0.49</v>
      </c>
      <c r="W952" s="16">
        <f t="shared" si="136"/>
        <v>2.0000000000000018E-2</v>
      </c>
      <c r="X952" s="16"/>
      <c r="Y952" s="355">
        <f t="shared" si="137"/>
        <v>2.3216560509554141</v>
      </c>
      <c r="AB952" s="11">
        <v>350</v>
      </c>
      <c r="AC952" s="11">
        <v>38.22</v>
      </c>
      <c r="AD952" s="11">
        <v>73.290000000000006</v>
      </c>
      <c r="AE952" s="11">
        <v>26.49</v>
      </c>
      <c r="AF952" s="11">
        <v>35.159999999999997</v>
      </c>
      <c r="AG952" s="346">
        <v>0.72</v>
      </c>
      <c r="AH952" s="11">
        <v>0.75</v>
      </c>
      <c r="AJ952" s="16">
        <f t="shared" si="138"/>
        <v>3.0000000000000027E-2</v>
      </c>
      <c r="AK952" s="16"/>
      <c r="AL952" s="355">
        <f t="shared" si="139"/>
        <v>8.436305732484076</v>
      </c>
      <c r="AO952" s="11">
        <v>134</v>
      </c>
      <c r="AP952" s="11">
        <v>15.39</v>
      </c>
      <c r="AQ952" s="11">
        <v>47.67</v>
      </c>
      <c r="AR952" s="11">
        <v>15.31</v>
      </c>
      <c r="AS952" s="11">
        <v>26.55</v>
      </c>
      <c r="AT952" s="346">
        <v>0.56999999999999995</v>
      </c>
      <c r="AU952" s="11">
        <v>0.57999999999999996</v>
      </c>
      <c r="AW952" s="16">
        <f t="shared" si="132"/>
        <v>1.0000000000000009E-2</v>
      </c>
      <c r="AX952" s="16"/>
      <c r="AY952" s="355">
        <f t="shared" si="133"/>
        <v>4.8757961783439487</v>
      </c>
    </row>
    <row r="953" spans="2:51" x14ac:dyDescent="0.25">
      <c r="B953" s="11">
        <v>68</v>
      </c>
      <c r="C953" s="11">
        <v>21.78</v>
      </c>
      <c r="D953" s="11">
        <v>49.71</v>
      </c>
      <c r="E953" s="11">
        <v>19.78</v>
      </c>
      <c r="F953" s="11">
        <v>27.77</v>
      </c>
      <c r="G953" s="346">
        <v>0.66</v>
      </c>
      <c r="H953" s="11">
        <v>0.71</v>
      </c>
      <c r="J953" s="16">
        <f t="shared" si="134"/>
        <v>4.9999999999999933E-2</v>
      </c>
      <c r="K953" s="16"/>
      <c r="L953" s="355">
        <f t="shared" si="135"/>
        <v>6.2993630573248405</v>
      </c>
      <c r="O953" s="11">
        <v>488</v>
      </c>
      <c r="P953" s="11">
        <v>3.93</v>
      </c>
      <c r="Q953" s="11">
        <v>10.41</v>
      </c>
      <c r="R953" s="11">
        <v>7.34</v>
      </c>
      <c r="S953" s="11">
        <v>12.1</v>
      </c>
      <c r="T953" s="346">
        <v>0.61</v>
      </c>
      <c r="U953" s="11">
        <v>0.61</v>
      </c>
      <c r="W953" s="16">
        <f t="shared" si="136"/>
        <v>0</v>
      </c>
      <c r="X953" s="16"/>
      <c r="Y953" s="355">
        <f t="shared" si="137"/>
        <v>2.3375796178343946</v>
      </c>
      <c r="AB953" s="11">
        <v>106</v>
      </c>
      <c r="AC953" s="11">
        <v>41.15</v>
      </c>
      <c r="AD953" s="11">
        <v>64.11</v>
      </c>
      <c r="AE953" s="11">
        <v>26.51</v>
      </c>
      <c r="AF953" s="11">
        <v>32.01</v>
      </c>
      <c r="AG953" s="346">
        <v>0.8</v>
      </c>
      <c r="AH953" s="11">
        <v>0.83</v>
      </c>
      <c r="AJ953" s="16">
        <f t="shared" si="138"/>
        <v>2.9999999999999916E-2</v>
      </c>
      <c r="AK953" s="16"/>
      <c r="AL953" s="355">
        <f t="shared" si="139"/>
        <v>8.4426751592356695</v>
      </c>
      <c r="AO953" s="11">
        <v>95</v>
      </c>
      <c r="AP953" s="11">
        <v>16.53</v>
      </c>
      <c r="AQ953" s="11">
        <v>52.03</v>
      </c>
      <c r="AR953" s="11">
        <v>15.35</v>
      </c>
      <c r="AS953" s="11">
        <v>28.16</v>
      </c>
      <c r="AT953" s="346">
        <v>0.56000000000000005</v>
      </c>
      <c r="AU953" s="11">
        <v>0.55000000000000004</v>
      </c>
      <c r="AW953" s="16">
        <f t="shared" ref="AW953:AW1016" si="140">AU953-AT953</f>
        <v>-1.0000000000000009E-2</v>
      </c>
      <c r="AX953" s="16"/>
      <c r="AY953" s="355">
        <f t="shared" ref="AY953:AY1016" si="141">AR953/3.14</f>
        <v>4.8885350318471339</v>
      </c>
    </row>
    <row r="954" spans="2:51" x14ac:dyDescent="0.25">
      <c r="B954" s="11">
        <v>96</v>
      </c>
      <c r="C954" s="11">
        <v>26.49</v>
      </c>
      <c r="D954" s="11">
        <v>84.74</v>
      </c>
      <c r="E954" s="11">
        <v>19.78</v>
      </c>
      <c r="F954" s="11">
        <v>37.130000000000003</v>
      </c>
      <c r="G954" s="346">
        <v>0.56000000000000005</v>
      </c>
      <c r="H954" s="11">
        <v>0.53</v>
      </c>
      <c r="J954" s="16">
        <f t="shared" si="134"/>
        <v>-3.0000000000000027E-2</v>
      </c>
      <c r="K954" s="16"/>
      <c r="L954" s="355">
        <f t="shared" si="135"/>
        <v>6.2993630573248405</v>
      </c>
      <c r="O954" s="11">
        <v>178</v>
      </c>
      <c r="P954" s="11">
        <v>3</v>
      </c>
      <c r="Q954" s="11">
        <v>11.59</v>
      </c>
      <c r="R954" s="11">
        <v>7.4</v>
      </c>
      <c r="S954" s="11">
        <v>13.55</v>
      </c>
      <c r="T954" s="346">
        <v>0.51</v>
      </c>
      <c r="U954" s="11">
        <v>0.55000000000000004</v>
      </c>
      <c r="W954" s="16">
        <f t="shared" si="136"/>
        <v>4.0000000000000036E-2</v>
      </c>
      <c r="X954" s="16"/>
      <c r="Y954" s="355">
        <f t="shared" si="137"/>
        <v>2.3566878980891719</v>
      </c>
      <c r="AB954" s="11">
        <v>409</v>
      </c>
      <c r="AC954" s="11">
        <v>33.54</v>
      </c>
      <c r="AD954" s="11">
        <v>92.94</v>
      </c>
      <c r="AE954" s="11">
        <v>26.56</v>
      </c>
      <c r="AF954" s="11">
        <v>41.27</v>
      </c>
      <c r="AG954" s="346">
        <v>0.6</v>
      </c>
      <c r="AH954" s="11">
        <v>0.64</v>
      </c>
      <c r="AJ954" s="16">
        <f t="shared" si="138"/>
        <v>4.0000000000000036E-2</v>
      </c>
      <c r="AK954" s="16"/>
      <c r="AL954" s="355">
        <f t="shared" si="139"/>
        <v>8.4585987261146496</v>
      </c>
      <c r="AO954" s="11">
        <v>52</v>
      </c>
      <c r="AP954" s="11">
        <v>12.79</v>
      </c>
      <c r="AQ954" s="11">
        <v>46.77</v>
      </c>
      <c r="AR954" s="11">
        <v>15.36</v>
      </c>
      <c r="AS954" s="11">
        <v>27.35</v>
      </c>
      <c r="AT954" s="346">
        <v>0.52</v>
      </c>
      <c r="AU954" s="11">
        <v>0.56000000000000005</v>
      </c>
      <c r="AW954" s="16">
        <f t="shared" si="140"/>
        <v>4.0000000000000036E-2</v>
      </c>
      <c r="AX954" s="16"/>
      <c r="AY954" s="355">
        <f t="shared" si="141"/>
        <v>4.8917197452229297</v>
      </c>
    </row>
    <row r="955" spans="2:51" x14ac:dyDescent="0.25">
      <c r="B955" s="11">
        <v>81</v>
      </c>
      <c r="C955" s="11">
        <v>24.58</v>
      </c>
      <c r="D955" s="11">
        <v>48.32</v>
      </c>
      <c r="E955" s="11">
        <v>19.829999999999998</v>
      </c>
      <c r="F955" s="11">
        <v>27.81</v>
      </c>
      <c r="G955" s="346">
        <v>0.71</v>
      </c>
      <c r="H955" s="11">
        <v>0.71</v>
      </c>
      <c r="J955" s="16">
        <f t="shared" si="134"/>
        <v>0</v>
      </c>
      <c r="K955" s="16"/>
      <c r="L955" s="355">
        <f t="shared" si="135"/>
        <v>6.3152866242038206</v>
      </c>
      <c r="O955" s="11">
        <v>546</v>
      </c>
      <c r="P955" s="11">
        <v>3.99</v>
      </c>
      <c r="Q955" s="11">
        <v>15.37</v>
      </c>
      <c r="R955" s="11">
        <v>7.41</v>
      </c>
      <c r="S955" s="11">
        <v>14.86</v>
      </c>
      <c r="T955" s="346">
        <v>0.51</v>
      </c>
      <c r="U955" s="11">
        <v>0.5</v>
      </c>
      <c r="W955" s="16">
        <f t="shared" si="136"/>
        <v>-1.0000000000000009E-2</v>
      </c>
      <c r="X955" s="16"/>
      <c r="Y955" s="355">
        <f t="shared" si="137"/>
        <v>2.3598726114649682</v>
      </c>
      <c r="AB955" s="11">
        <v>235</v>
      </c>
      <c r="AC955" s="11">
        <v>38.54</v>
      </c>
      <c r="AD955" s="11">
        <v>72.3</v>
      </c>
      <c r="AE955" s="11">
        <v>26.63</v>
      </c>
      <c r="AF955" s="11">
        <v>34.79</v>
      </c>
      <c r="AG955" s="346">
        <v>0.73</v>
      </c>
      <c r="AH955" s="11">
        <v>0.77</v>
      </c>
      <c r="AJ955" s="16">
        <f t="shared" si="138"/>
        <v>4.0000000000000036E-2</v>
      </c>
      <c r="AK955" s="16"/>
      <c r="AL955" s="355">
        <f t="shared" si="139"/>
        <v>8.4808917197452232</v>
      </c>
      <c r="AO955" s="11">
        <v>173</v>
      </c>
      <c r="AP955" s="11">
        <v>15.4</v>
      </c>
      <c r="AQ955" s="11">
        <v>31.73</v>
      </c>
      <c r="AR955" s="11">
        <v>15.47</v>
      </c>
      <c r="AS955" s="11">
        <v>21.75</v>
      </c>
      <c r="AT955" s="346">
        <v>0.7</v>
      </c>
      <c r="AU955" s="11">
        <v>0.71</v>
      </c>
      <c r="AW955" s="16">
        <f t="shared" si="140"/>
        <v>1.0000000000000009E-2</v>
      </c>
      <c r="AX955" s="16"/>
      <c r="AY955" s="355">
        <f t="shared" si="141"/>
        <v>4.9267515923566876</v>
      </c>
    </row>
    <row r="956" spans="2:51" x14ac:dyDescent="0.25">
      <c r="B956" s="11">
        <v>129</v>
      </c>
      <c r="C956" s="11">
        <v>20.32</v>
      </c>
      <c r="D956" s="11">
        <v>83.02</v>
      </c>
      <c r="E956" s="11">
        <v>19.88</v>
      </c>
      <c r="F956" s="11">
        <v>39.130000000000003</v>
      </c>
      <c r="G956" s="346">
        <v>0.49</v>
      </c>
      <c r="H956" s="11">
        <v>0.51</v>
      </c>
      <c r="J956" s="16">
        <f t="shared" si="134"/>
        <v>2.0000000000000018E-2</v>
      </c>
      <c r="K956" s="16"/>
      <c r="L956" s="355">
        <f t="shared" si="135"/>
        <v>6.3312101910828016</v>
      </c>
      <c r="O956" s="11">
        <v>530</v>
      </c>
      <c r="P956" s="11">
        <v>4.1500000000000004</v>
      </c>
      <c r="Q956" s="11">
        <v>10.96</v>
      </c>
      <c r="R956" s="11">
        <v>7.47</v>
      </c>
      <c r="S956" s="11">
        <v>12.51</v>
      </c>
      <c r="T956" s="346">
        <v>0.62</v>
      </c>
      <c r="U956" s="11">
        <v>0.6</v>
      </c>
      <c r="W956" s="16">
        <f t="shared" si="136"/>
        <v>-2.0000000000000018E-2</v>
      </c>
      <c r="X956" s="16"/>
      <c r="Y956" s="355">
        <f t="shared" si="137"/>
        <v>2.378980891719745</v>
      </c>
      <c r="AB956" s="11">
        <v>416</v>
      </c>
      <c r="AC956" s="11">
        <v>40.56</v>
      </c>
      <c r="AD956" s="11">
        <v>86.15</v>
      </c>
      <c r="AE956" s="11">
        <v>26.66</v>
      </c>
      <c r="AF956" s="11">
        <v>37.659999999999997</v>
      </c>
      <c r="AG956" s="346">
        <v>0.69</v>
      </c>
      <c r="AH956" s="11">
        <v>0.71</v>
      </c>
      <c r="AJ956" s="16">
        <f t="shared" si="138"/>
        <v>2.0000000000000018E-2</v>
      </c>
      <c r="AK956" s="16"/>
      <c r="AL956" s="355">
        <f t="shared" si="139"/>
        <v>8.4904458598726116</v>
      </c>
      <c r="AO956" s="11">
        <v>5</v>
      </c>
      <c r="AP956" s="11">
        <v>15.91</v>
      </c>
      <c r="AQ956" s="11">
        <v>42.14</v>
      </c>
      <c r="AR956" s="11">
        <v>15.96</v>
      </c>
      <c r="AS956" s="11">
        <v>25.18</v>
      </c>
      <c r="AT956" s="346">
        <v>0.61</v>
      </c>
      <c r="AU956" s="11">
        <v>0.63</v>
      </c>
      <c r="AW956" s="16">
        <f t="shared" si="140"/>
        <v>2.0000000000000018E-2</v>
      </c>
      <c r="AX956" s="16"/>
      <c r="AY956" s="355">
        <f t="shared" si="141"/>
        <v>5.0828025477707008</v>
      </c>
    </row>
    <row r="957" spans="2:51" x14ac:dyDescent="0.25">
      <c r="B957" s="11">
        <v>88</v>
      </c>
      <c r="C957" s="11">
        <v>20.93</v>
      </c>
      <c r="D957" s="11">
        <v>63.15</v>
      </c>
      <c r="E957" s="11">
        <v>19.920000000000002</v>
      </c>
      <c r="F957" s="11">
        <v>32.36</v>
      </c>
      <c r="G957" s="346">
        <v>0.57999999999999996</v>
      </c>
      <c r="H957" s="11">
        <v>0.62</v>
      </c>
      <c r="J957" s="16">
        <f t="shared" ref="J957:J1020" si="142">H957-G957</f>
        <v>4.0000000000000036E-2</v>
      </c>
      <c r="K957" s="16"/>
      <c r="L957" s="355">
        <f t="shared" ref="L957:L1020" si="143">E957/3.14</f>
        <v>6.3439490445859876</v>
      </c>
      <c r="O957" s="11">
        <v>518</v>
      </c>
      <c r="P957" s="11">
        <v>3</v>
      </c>
      <c r="Q957" s="11">
        <v>19.420000000000002</v>
      </c>
      <c r="R957" s="11">
        <v>7.5</v>
      </c>
      <c r="S957" s="11">
        <v>18.32</v>
      </c>
      <c r="T957" s="346">
        <v>0.39</v>
      </c>
      <c r="U957" s="11">
        <v>0.41</v>
      </c>
      <c r="W957" s="16">
        <f t="shared" si="136"/>
        <v>1.9999999999999962E-2</v>
      </c>
      <c r="X957" s="16"/>
      <c r="Y957" s="355">
        <f t="shared" si="137"/>
        <v>2.3885350318471334</v>
      </c>
      <c r="AB957" s="11">
        <v>204</v>
      </c>
      <c r="AC957" s="11">
        <v>50.23</v>
      </c>
      <c r="AD957" s="11">
        <v>75.3</v>
      </c>
      <c r="AE957" s="11">
        <v>26.83</v>
      </c>
      <c r="AF957" s="11">
        <v>34.200000000000003</v>
      </c>
      <c r="AG957" s="346">
        <v>0.82</v>
      </c>
      <c r="AH957" s="11">
        <v>0.78</v>
      </c>
      <c r="AJ957" s="16">
        <f t="shared" si="138"/>
        <v>-3.9999999999999925E-2</v>
      </c>
      <c r="AK957" s="16"/>
      <c r="AL957" s="355">
        <f t="shared" si="139"/>
        <v>8.5445859872611454</v>
      </c>
      <c r="AO957" s="11">
        <v>57</v>
      </c>
      <c r="AP957" s="11">
        <v>16.53</v>
      </c>
      <c r="AQ957" s="11">
        <v>52.91</v>
      </c>
      <c r="AR957" s="11">
        <v>15.99</v>
      </c>
      <c r="AS957" s="11">
        <v>28.41</v>
      </c>
      <c r="AT957" s="346">
        <v>0.56000000000000005</v>
      </c>
      <c r="AU957" s="11">
        <v>0.56000000000000005</v>
      </c>
      <c r="AW957" s="16">
        <f t="shared" si="140"/>
        <v>0</v>
      </c>
      <c r="AX957" s="16"/>
      <c r="AY957" s="355">
        <f t="shared" si="141"/>
        <v>5.0923566878980893</v>
      </c>
    </row>
    <row r="958" spans="2:51" x14ac:dyDescent="0.25">
      <c r="B958" s="11">
        <v>2</v>
      </c>
      <c r="C958" s="11">
        <v>21.95</v>
      </c>
      <c r="D958" s="11">
        <v>47.04</v>
      </c>
      <c r="E958" s="11">
        <v>20.03</v>
      </c>
      <c r="F958" s="11">
        <v>28.06</v>
      </c>
      <c r="G958" s="346">
        <v>0.68</v>
      </c>
      <c r="H958" s="11">
        <v>0.71</v>
      </c>
      <c r="J958" s="16">
        <f t="shared" si="142"/>
        <v>2.9999999999999916E-2</v>
      </c>
      <c r="K958" s="16"/>
      <c r="L958" s="355">
        <f t="shared" si="143"/>
        <v>6.3789808917197455</v>
      </c>
      <c r="O958" s="11">
        <v>197</v>
      </c>
      <c r="P958" s="11">
        <v>3.32</v>
      </c>
      <c r="Q958" s="11">
        <v>24.25</v>
      </c>
      <c r="R958" s="11">
        <v>7.51</v>
      </c>
      <c r="S958" s="11">
        <v>18.66</v>
      </c>
      <c r="T958" s="346">
        <v>0.37</v>
      </c>
      <c r="U958" s="11">
        <v>0.4</v>
      </c>
      <c r="W958" s="16">
        <f t="shared" si="136"/>
        <v>3.0000000000000027E-2</v>
      </c>
      <c r="X958" s="16"/>
      <c r="Y958" s="355">
        <f t="shared" si="137"/>
        <v>2.3917197452229297</v>
      </c>
      <c r="AB958" s="11">
        <v>85</v>
      </c>
      <c r="AC958" s="11">
        <v>28.3</v>
      </c>
      <c r="AD958" s="11">
        <v>91.69</v>
      </c>
      <c r="AE958" s="11">
        <v>27.12</v>
      </c>
      <c r="AF958" s="11">
        <v>48.72</v>
      </c>
      <c r="AG958" s="346">
        <v>0.56000000000000005</v>
      </c>
      <c r="AH958" s="11">
        <v>0.56000000000000005</v>
      </c>
      <c r="AJ958" s="16">
        <f t="shared" si="138"/>
        <v>0</v>
      </c>
      <c r="AK958" s="16"/>
      <c r="AL958" s="355">
        <f t="shared" si="139"/>
        <v>8.6369426751592364</v>
      </c>
      <c r="AO958" s="11">
        <v>138</v>
      </c>
      <c r="AP958" s="11">
        <v>14.16</v>
      </c>
      <c r="AQ958" s="11">
        <v>44.61</v>
      </c>
      <c r="AR958" s="11">
        <v>16.14</v>
      </c>
      <c r="AS958" s="11">
        <v>27.44</v>
      </c>
      <c r="AT958" s="346">
        <v>0.56000000000000005</v>
      </c>
      <c r="AU958" s="11">
        <v>0.59</v>
      </c>
      <c r="AW958" s="16">
        <f t="shared" si="140"/>
        <v>2.9999999999999916E-2</v>
      </c>
      <c r="AX958" s="16"/>
      <c r="AY958" s="355">
        <f t="shared" si="141"/>
        <v>5.1401273885350323</v>
      </c>
    </row>
    <row r="959" spans="2:51" x14ac:dyDescent="0.25">
      <c r="B959" s="11">
        <v>177</v>
      </c>
      <c r="C959" s="11">
        <v>19.21</v>
      </c>
      <c r="D959" s="11">
        <v>72.75</v>
      </c>
      <c r="E959" s="11">
        <v>20.13</v>
      </c>
      <c r="F959" s="11">
        <v>38.29</v>
      </c>
      <c r="G959" s="346">
        <v>0.51</v>
      </c>
      <c r="H959" s="11">
        <v>0.53</v>
      </c>
      <c r="J959" s="16">
        <f t="shared" si="142"/>
        <v>2.0000000000000018E-2</v>
      </c>
      <c r="K959" s="16"/>
      <c r="L959" s="355">
        <f t="shared" si="143"/>
        <v>6.4108280254777066</v>
      </c>
      <c r="O959" s="11">
        <v>336</v>
      </c>
      <c r="P959" s="11">
        <v>3.96</v>
      </c>
      <c r="Q959" s="11">
        <v>17.62</v>
      </c>
      <c r="R959" s="11">
        <v>7.56</v>
      </c>
      <c r="S959" s="11">
        <v>16.13</v>
      </c>
      <c r="T959" s="346">
        <v>0.47</v>
      </c>
      <c r="U959" s="11">
        <v>0.47</v>
      </c>
      <c r="W959" s="16">
        <f t="shared" si="136"/>
        <v>0</v>
      </c>
      <c r="X959" s="16"/>
      <c r="Y959" s="355">
        <f t="shared" si="137"/>
        <v>2.4076433121019107</v>
      </c>
      <c r="AB959" s="11">
        <v>301</v>
      </c>
      <c r="AC959" s="11">
        <v>39.659999999999997</v>
      </c>
      <c r="AD959" s="11">
        <v>76.28</v>
      </c>
      <c r="AE959" s="11">
        <v>27.15</v>
      </c>
      <c r="AF959" s="11">
        <v>38.32</v>
      </c>
      <c r="AG959" s="346">
        <v>0.72</v>
      </c>
      <c r="AH959" s="11">
        <v>0.71</v>
      </c>
      <c r="AJ959" s="16">
        <f t="shared" si="138"/>
        <v>-1.0000000000000009E-2</v>
      </c>
      <c r="AK959" s="16"/>
      <c r="AL959" s="355">
        <f t="shared" si="139"/>
        <v>8.6464968152866231</v>
      </c>
      <c r="AO959" s="11">
        <v>7</v>
      </c>
      <c r="AP959" s="11">
        <v>17.7</v>
      </c>
      <c r="AQ959" s="11">
        <v>40.08</v>
      </c>
      <c r="AR959" s="11">
        <v>16.23</v>
      </c>
      <c r="AS959" s="11">
        <v>24.04</v>
      </c>
      <c r="AT959" s="346">
        <v>0.66</v>
      </c>
      <c r="AU959" s="11">
        <v>0.68</v>
      </c>
      <c r="AW959" s="16">
        <f t="shared" si="140"/>
        <v>2.0000000000000018E-2</v>
      </c>
      <c r="AX959" s="16"/>
      <c r="AY959" s="355">
        <f t="shared" si="141"/>
        <v>5.1687898089171975</v>
      </c>
    </row>
    <row r="960" spans="2:51" x14ac:dyDescent="0.25">
      <c r="B960" s="11">
        <v>334</v>
      </c>
      <c r="C960" s="11">
        <v>21.63</v>
      </c>
      <c r="D960" s="11">
        <v>53.91</v>
      </c>
      <c r="E960" s="11">
        <v>20.170000000000002</v>
      </c>
      <c r="F960" s="11">
        <v>31.37</v>
      </c>
      <c r="G960" s="346">
        <v>0.63</v>
      </c>
      <c r="H960" s="11">
        <v>0.64</v>
      </c>
      <c r="J960" s="16">
        <f t="shared" si="142"/>
        <v>1.0000000000000009E-2</v>
      </c>
      <c r="K960" s="16"/>
      <c r="L960" s="355">
        <f t="shared" si="143"/>
        <v>6.4235668789808917</v>
      </c>
      <c r="O960" s="11">
        <v>129</v>
      </c>
      <c r="P960" s="11">
        <v>3.88</v>
      </c>
      <c r="Q960" s="11">
        <v>13.72</v>
      </c>
      <c r="R960" s="11">
        <v>7.59</v>
      </c>
      <c r="S960" s="11">
        <v>14</v>
      </c>
      <c r="T960" s="346">
        <v>0.53</v>
      </c>
      <c r="U960" s="11">
        <v>0.54</v>
      </c>
      <c r="W960" s="16">
        <f t="shared" si="136"/>
        <v>1.0000000000000009E-2</v>
      </c>
      <c r="X960" s="16"/>
      <c r="Y960" s="355">
        <f t="shared" si="137"/>
        <v>2.4171974522292992</v>
      </c>
      <c r="AB960" s="11">
        <v>1</v>
      </c>
      <c r="AC960" s="11">
        <v>47.19</v>
      </c>
      <c r="AD960" s="11">
        <v>82.44</v>
      </c>
      <c r="AE960" s="11">
        <v>27.17</v>
      </c>
      <c r="AF960" s="11">
        <v>35.35</v>
      </c>
      <c r="AG960" s="346">
        <v>0.76</v>
      </c>
      <c r="AH960" s="11">
        <v>0.77</v>
      </c>
      <c r="AJ960" s="16">
        <f t="shared" si="138"/>
        <v>1.0000000000000009E-2</v>
      </c>
      <c r="AK960" s="16"/>
      <c r="AL960" s="355">
        <f t="shared" si="139"/>
        <v>8.6528662420382165</v>
      </c>
      <c r="AO960" s="11">
        <v>116</v>
      </c>
      <c r="AP960" s="11">
        <v>14.63</v>
      </c>
      <c r="AQ960" s="11">
        <v>53.22</v>
      </c>
      <c r="AR960" s="11">
        <v>16.239999999999998</v>
      </c>
      <c r="AS960" s="11">
        <v>29.26</v>
      </c>
      <c r="AT960" s="346">
        <v>0.52</v>
      </c>
      <c r="AU960" s="11">
        <v>0.56000000000000005</v>
      </c>
      <c r="AW960" s="16">
        <f t="shared" si="140"/>
        <v>4.0000000000000036E-2</v>
      </c>
      <c r="AX960" s="16"/>
      <c r="AY960" s="355">
        <f t="shared" si="141"/>
        <v>5.1719745222929934</v>
      </c>
    </row>
    <row r="961" spans="2:51" x14ac:dyDescent="0.25">
      <c r="B961" s="11">
        <v>208</v>
      </c>
      <c r="C961" s="11">
        <v>23.37</v>
      </c>
      <c r="D961" s="11">
        <v>57.1</v>
      </c>
      <c r="E961" s="11">
        <v>20.27</v>
      </c>
      <c r="F961" s="11">
        <v>30.03</v>
      </c>
      <c r="G961" s="346">
        <v>0.64</v>
      </c>
      <c r="H961" s="11">
        <v>0.68</v>
      </c>
      <c r="J961" s="16">
        <f t="shared" si="142"/>
        <v>4.0000000000000036E-2</v>
      </c>
      <c r="K961" s="16"/>
      <c r="L961" s="355">
        <f t="shared" si="143"/>
        <v>6.4554140127388528</v>
      </c>
      <c r="O961" s="11">
        <v>261</v>
      </c>
      <c r="P961" s="11">
        <v>3.56</v>
      </c>
      <c r="Q961" s="11">
        <v>19.079999999999998</v>
      </c>
      <c r="R961" s="11">
        <v>7.63</v>
      </c>
      <c r="S961" s="11">
        <v>16.32</v>
      </c>
      <c r="T961" s="346">
        <v>0.43</v>
      </c>
      <c r="U961" s="11">
        <v>0.47</v>
      </c>
      <c r="W961" s="16">
        <f t="shared" si="136"/>
        <v>3.999999999999998E-2</v>
      </c>
      <c r="X961" s="16"/>
      <c r="Y961" s="355">
        <f t="shared" si="137"/>
        <v>2.4299363057324839</v>
      </c>
      <c r="AB961" s="11">
        <v>49</v>
      </c>
      <c r="AC961" s="11">
        <v>50.2</v>
      </c>
      <c r="AD961" s="11">
        <v>99.01</v>
      </c>
      <c r="AE961" s="11">
        <v>27.19</v>
      </c>
      <c r="AF961" s="11">
        <v>37.99</v>
      </c>
      <c r="AG961" s="346">
        <v>0.71</v>
      </c>
      <c r="AH961" s="11">
        <v>0.72</v>
      </c>
      <c r="AJ961" s="16">
        <f t="shared" si="138"/>
        <v>1.0000000000000009E-2</v>
      </c>
      <c r="AK961" s="16"/>
      <c r="AL961" s="355">
        <f t="shared" si="139"/>
        <v>8.6592356687898082</v>
      </c>
      <c r="AO961" s="11">
        <v>208</v>
      </c>
      <c r="AP961" s="11">
        <v>14.99</v>
      </c>
      <c r="AQ961" s="11">
        <v>45.16</v>
      </c>
      <c r="AR961" s="11">
        <v>16.32</v>
      </c>
      <c r="AS961" s="11">
        <v>27.51</v>
      </c>
      <c r="AT961" s="346">
        <v>0.57999999999999996</v>
      </c>
      <c r="AU961" s="11">
        <v>0.59</v>
      </c>
      <c r="AW961" s="16">
        <f t="shared" si="140"/>
        <v>1.0000000000000009E-2</v>
      </c>
      <c r="AX961" s="16"/>
      <c r="AY961" s="355">
        <f t="shared" si="141"/>
        <v>5.1974522292993628</v>
      </c>
    </row>
    <row r="962" spans="2:51" x14ac:dyDescent="0.25">
      <c r="B962" s="11">
        <v>382</v>
      </c>
      <c r="C962" s="11">
        <v>24.74</v>
      </c>
      <c r="D962" s="11">
        <v>57.95</v>
      </c>
      <c r="E962" s="11">
        <v>20.27</v>
      </c>
      <c r="F962" s="11">
        <v>29.73</v>
      </c>
      <c r="G962" s="346">
        <v>0.65</v>
      </c>
      <c r="H962" s="11">
        <v>0.68</v>
      </c>
      <c r="J962" s="16">
        <f t="shared" si="142"/>
        <v>3.0000000000000027E-2</v>
      </c>
      <c r="K962" s="16"/>
      <c r="L962" s="355">
        <f t="shared" si="143"/>
        <v>6.4554140127388528</v>
      </c>
      <c r="O962" s="11">
        <v>380</v>
      </c>
      <c r="P962" s="11">
        <v>4.08</v>
      </c>
      <c r="Q962" s="11">
        <v>17.25</v>
      </c>
      <c r="R962" s="11">
        <v>7.63</v>
      </c>
      <c r="S962" s="11">
        <v>15.44</v>
      </c>
      <c r="T962" s="346">
        <v>0.49</v>
      </c>
      <c r="U962" s="11">
        <v>0.49</v>
      </c>
      <c r="W962" s="16">
        <f t="shared" si="136"/>
        <v>0</v>
      </c>
      <c r="X962" s="16"/>
      <c r="Y962" s="355">
        <f t="shared" si="137"/>
        <v>2.4299363057324839</v>
      </c>
      <c r="AB962" s="11">
        <v>136</v>
      </c>
      <c r="AC962" s="11">
        <v>52.8</v>
      </c>
      <c r="AD962" s="11">
        <v>92.63</v>
      </c>
      <c r="AE962" s="11">
        <v>27.53</v>
      </c>
      <c r="AF962" s="11">
        <v>36.1</v>
      </c>
      <c r="AG962" s="346">
        <v>0.76</v>
      </c>
      <c r="AH962" s="11">
        <v>0.76</v>
      </c>
      <c r="AJ962" s="16">
        <f t="shared" si="138"/>
        <v>0</v>
      </c>
      <c r="AK962" s="16"/>
      <c r="AL962" s="355">
        <f t="shared" si="139"/>
        <v>8.7675159235668794</v>
      </c>
      <c r="AO962" s="11">
        <v>25</v>
      </c>
      <c r="AP962" s="11">
        <v>17.57</v>
      </c>
      <c r="AQ962" s="11">
        <v>41.73</v>
      </c>
      <c r="AR962" s="11">
        <v>16.38</v>
      </c>
      <c r="AS962" s="11">
        <v>24.96</v>
      </c>
      <c r="AT962" s="346">
        <v>0.65</v>
      </c>
      <c r="AU962" s="11">
        <v>0.66</v>
      </c>
      <c r="AW962" s="16">
        <f t="shared" si="140"/>
        <v>1.0000000000000009E-2</v>
      </c>
      <c r="AX962" s="16"/>
      <c r="AY962" s="355">
        <f t="shared" si="141"/>
        <v>5.2165605095541396</v>
      </c>
    </row>
    <row r="963" spans="2:51" x14ac:dyDescent="0.25">
      <c r="B963" s="11">
        <v>285</v>
      </c>
      <c r="C963" s="11">
        <v>25.83</v>
      </c>
      <c r="D963" s="11">
        <v>94.51</v>
      </c>
      <c r="E963" s="11">
        <v>20.309999999999999</v>
      </c>
      <c r="F963" s="11">
        <v>40.43</v>
      </c>
      <c r="G963" s="346">
        <v>0.52</v>
      </c>
      <c r="H963" s="11">
        <v>0.5</v>
      </c>
      <c r="J963" s="16">
        <f t="shared" si="142"/>
        <v>-2.0000000000000018E-2</v>
      </c>
      <c r="K963" s="16"/>
      <c r="L963" s="355">
        <f t="shared" si="143"/>
        <v>6.4681528662420371</v>
      </c>
      <c r="O963" s="11">
        <v>556</v>
      </c>
      <c r="P963" s="11">
        <v>4.07</v>
      </c>
      <c r="Q963" s="11">
        <v>14.05</v>
      </c>
      <c r="R963" s="11">
        <v>7.66</v>
      </c>
      <c r="S963" s="11">
        <v>14.38</v>
      </c>
      <c r="T963" s="346">
        <v>0.54</v>
      </c>
      <c r="U963" s="11">
        <v>0.53</v>
      </c>
      <c r="W963" s="16">
        <f t="shared" si="136"/>
        <v>-1.0000000000000009E-2</v>
      </c>
      <c r="X963" s="16"/>
      <c r="Y963" s="355">
        <f t="shared" si="137"/>
        <v>2.4394904458598727</v>
      </c>
      <c r="AB963" s="11">
        <v>393</v>
      </c>
      <c r="AC963" s="11">
        <v>51.97</v>
      </c>
      <c r="AD963" s="11">
        <v>71.45</v>
      </c>
      <c r="AE963" s="11">
        <v>27.8</v>
      </c>
      <c r="AF963" s="11">
        <v>32.24</v>
      </c>
      <c r="AG963" s="346">
        <v>0.85</v>
      </c>
      <c r="AH963" s="11">
        <v>0.86</v>
      </c>
      <c r="AJ963" s="16">
        <f t="shared" si="138"/>
        <v>1.0000000000000009E-2</v>
      </c>
      <c r="AK963" s="16"/>
      <c r="AL963" s="355">
        <f t="shared" si="139"/>
        <v>8.8535031847133752</v>
      </c>
      <c r="AO963" s="11">
        <v>126</v>
      </c>
      <c r="AP963" s="11">
        <v>17.100000000000001</v>
      </c>
      <c r="AQ963" s="11">
        <v>41.77</v>
      </c>
      <c r="AR963" s="11">
        <v>16.63</v>
      </c>
      <c r="AS963" s="11">
        <v>25.01</v>
      </c>
      <c r="AT963" s="346">
        <v>0.64</v>
      </c>
      <c r="AU963" s="11">
        <v>0.66</v>
      </c>
      <c r="AW963" s="16">
        <f t="shared" si="140"/>
        <v>2.0000000000000018E-2</v>
      </c>
      <c r="AX963" s="16"/>
      <c r="AY963" s="355">
        <f t="shared" si="141"/>
        <v>5.2961783439490437</v>
      </c>
    </row>
    <row r="964" spans="2:51" x14ac:dyDescent="0.25">
      <c r="B964" s="11">
        <v>436</v>
      </c>
      <c r="C964" s="11">
        <v>24.95</v>
      </c>
      <c r="D964" s="11">
        <v>93.33</v>
      </c>
      <c r="E964" s="11">
        <v>20.34</v>
      </c>
      <c r="F964" s="11">
        <v>37.950000000000003</v>
      </c>
      <c r="G964" s="346">
        <v>0.52</v>
      </c>
      <c r="H964" s="11">
        <v>0.54</v>
      </c>
      <c r="J964" s="16">
        <f t="shared" si="142"/>
        <v>2.0000000000000018E-2</v>
      </c>
      <c r="K964" s="16"/>
      <c r="L964" s="355">
        <f t="shared" si="143"/>
        <v>6.4777070063694264</v>
      </c>
      <c r="O964" s="11">
        <v>478</v>
      </c>
      <c r="P964" s="11">
        <v>4.07</v>
      </c>
      <c r="Q964" s="11">
        <v>13.69</v>
      </c>
      <c r="R964" s="11">
        <v>7.69</v>
      </c>
      <c r="S964" s="11">
        <v>14.2</v>
      </c>
      <c r="T964" s="346">
        <v>0.55000000000000004</v>
      </c>
      <c r="U964" s="11">
        <v>0.54</v>
      </c>
      <c r="W964" s="16">
        <f t="shared" si="136"/>
        <v>-1.0000000000000009E-2</v>
      </c>
      <c r="X964" s="16"/>
      <c r="Y964" s="355">
        <f t="shared" si="137"/>
        <v>2.4490445859872612</v>
      </c>
      <c r="AB964" s="11">
        <v>394</v>
      </c>
      <c r="AC964" s="11">
        <v>54.12</v>
      </c>
      <c r="AD964" s="11">
        <v>71.489999999999995</v>
      </c>
      <c r="AE964" s="11">
        <v>27.8</v>
      </c>
      <c r="AF964" s="11">
        <v>31.98</v>
      </c>
      <c r="AG964" s="346">
        <v>0.87</v>
      </c>
      <c r="AH964" s="11">
        <v>0.87</v>
      </c>
      <c r="AJ964" s="16">
        <f t="shared" si="138"/>
        <v>0</v>
      </c>
      <c r="AK964" s="16"/>
      <c r="AL964" s="355">
        <f t="shared" si="139"/>
        <v>8.8535031847133752</v>
      </c>
      <c r="AO964" s="11">
        <v>112</v>
      </c>
      <c r="AP964" s="11">
        <v>18.260000000000002</v>
      </c>
      <c r="AQ964" s="11">
        <v>34.81</v>
      </c>
      <c r="AR964" s="11">
        <v>16.68</v>
      </c>
      <c r="AS964" s="11">
        <v>22.52</v>
      </c>
      <c r="AT964" s="346">
        <v>0.72</v>
      </c>
      <c r="AU964" s="11">
        <v>0.74</v>
      </c>
      <c r="AW964" s="16">
        <f t="shared" si="140"/>
        <v>2.0000000000000018E-2</v>
      </c>
      <c r="AX964" s="16"/>
      <c r="AY964" s="355">
        <f t="shared" si="141"/>
        <v>5.3121019108280247</v>
      </c>
    </row>
    <row r="965" spans="2:51" x14ac:dyDescent="0.25">
      <c r="B965" s="11">
        <v>289</v>
      </c>
      <c r="C965" s="11">
        <v>22.37</v>
      </c>
      <c r="D965" s="11">
        <v>53.83</v>
      </c>
      <c r="E965" s="11">
        <v>20.47</v>
      </c>
      <c r="F965" s="11">
        <v>30.52</v>
      </c>
      <c r="G965" s="346">
        <v>0.64</v>
      </c>
      <c r="H965" s="11">
        <v>0.67</v>
      </c>
      <c r="J965" s="16">
        <f t="shared" si="142"/>
        <v>3.0000000000000027E-2</v>
      </c>
      <c r="K965" s="16"/>
      <c r="L965" s="355">
        <f t="shared" si="143"/>
        <v>6.5191082802547768</v>
      </c>
      <c r="O965" s="11">
        <v>373</v>
      </c>
      <c r="P965" s="11">
        <v>3.3</v>
      </c>
      <c r="Q965" s="11">
        <v>19.52</v>
      </c>
      <c r="R965" s="11">
        <v>7.73</v>
      </c>
      <c r="S965" s="11">
        <v>17.12</v>
      </c>
      <c r="T965" s="346">
        <v>0.41</v>
      </c>
      <c r="U965" s="11">
        <v>0.45</v>
      </c>
      <c r="W965" s="16">
        <f t="shared" si="136"/>
        <v>4.0000000000000036E-2</v>
      </c>
      <c r="X965" s="16"/>
      <c r="Y965" s="355">
        <f t="shared" si="137"/>
        <v>2.4617834394904459</v>
      </c>
      <c r="AB965" s="11">
        <v>380</v>
      </c>
      <c r="AC965" s="11">
        <v>50.49</v>
      </c>
      <c r="AD965" s="11">
        <v>74.900000000000006</v>
      </c>
      <c r="AE965" s="11">
        <v>27.81</v>
      </c>
      <c r="AF965" s="11">
        <v>33.4</v>
      </c>
      <c r="AG965" s="346">
        <v>0.82</v>
      </c>
      <c r="AH965" s="11">
        <v>0.83</v>
      </c>
      <c r="AJ965" s="16">
        <f t="shared" si="138"/>
        <v>1.0000000000000009E-2</v>
      </c>
      <c r="AK965" s="16"/>
      <c r="AL965" s="355">
        <f t="shared" si="139"/>
        <v>8.8566878980891719</v>
      </c>
      <c r="AO965" s="11">
        <v>182</v>
      </c>
      <c r="AP965" s="11">
        <v>17.02</v>
      </c>
      <c r="AQ965" s="11">
        <v>52.66</v>
      </c>
      <c r="AR965" s="11">
        <v>16.7</v>
      </c>
      <c r="AS965" s="11">
        <v>29.79</v>
      </c>
      <c r="AT965" s="346">
        <v>0.56999999999999995</v>
      </c>
      <c r="AU965" s="11">
        <v>0.56000000000000005</v>
      </c>
      <c r="AW965" s="16">
        <f t="shared" si="140"/>
        <v>-9.9999999999998979E-3</v>
      </c>
      <c r="AX965" s="16"/>
      <c r="AY965" s="355">
        <f t="shared" si="141"/>
        <v>5.3184713375796173</v>
      </c>
    </row>
    <row r="966" spans="2:51" x14ac:dyDescent="0.25">
      <c r="B966" s="11">
        <v>266</v>
      </c>
      <c r="C966" s="11">
        <v>27.79</v>
      </c>
      <c r="D966" s="11">
        <v>61.55</v>
      </c>
      <c r="E966" s="11">
        <v>20.48</v>
      </c>
      <c r="F966" s="11">
        <v>30.41</v>
      </c>
      <c r="G966" s="346">
        <v>0.67</v>
      </c>
      <c r="H966" s="11">
        <v>0.67</v>
      </c>
      <c r="J966" s="16">
        <f t="shared" si="142"/>
        <v>0</v>
      </c>
      <c r="K966" s="16"/>
      <c r="L966" s="355">
        <f t="shared" si="143"/>
        <v>6.5222929936305727</v>
      </c>
      <c r="O966" s="11">
        <v>12</v>
      </c>
      <c r="P966" s="11">
        <v>3.82</v>
      </c>
      <c r="Q966" s="11">
        <v>12.89</v>
      </c>
      <c r="R966" s="11">
        <v>7.76</v>
      </c>
      <c r="S966" s="11">
        <v>13.6</v>
      </c>
      <c r="T966" s="346">
        <v>0.54</v>
      </c>
      <c r="U966" s="11">
        <v>0.56999999999999995</v>
      </c>
      <c r="W966" s="16">
        <f t="shared" si="136"/>
        <v>2.9999999999999916E-2</v>
      </c>
      <c r="X966" s="16"/>
      <c r="Y966" s="355">
        <f t="shared" si="137"/>
        <v>2.4713375796178343</v>
      </c>
      <c r="AB966" s="11">
        <v>191</v>
      </c>
      <c r="AC966" s="11">
        <v>50.08</v>
      </c>
      <c r="AD966" s="11">
        <v>108.05</v>
      </c>
      <c r="AE966" s="11">
        <v>28.2</v>
      </c>
      <c r="AF966" s="11">
        <v>40.76</v>
      </c>
      <c r="AG966" s="346">
        <v>0.68</v>
      </c>
      <c r="AH966" s="11">
        <v>0.69</v>
      </c>
      <c r="AJ966" s="16">
        <v>9.9999999999998979E-3</v>
      </c>
      <c r="AK966" s="16"/>
      <c r="AL966" s="355">
        <v>8.9808917197452232</v>
      </c>
      <c r="AO966" s="11">
        <v>233</v>
      </c>
      <c r="AP966" s="11">
        <v>16.84</v>
      </c>
      <c r="AQ966" s="11">
        <v>69.709999999999994</v>
      </c>
      <c r="AR966" s="11">
        <v>17.14</v>
      </c>
      <c r="AS966" s="11">
        <v>38.75</v>
      </c>
      <c r="AT966" s="346">
        <v>0.49</v>
      </c>
      <c r="AU966" s="11">
        <v>0.44</v>
      </c>
      <c r="AW966" s="16">
        <f t="shared" si="140"/>
        <v>-4.9999999999999989E-2</v>
      </c>
      <c r="AX966" s="16"/>
      <c r="AY966" s="355">
        <f t="shared" si="141"/>
        <v>5.4585987261146496</v>
      </c>
    </row>
    <row r="967" spans="2:51" x14ac:dyDescent="0.25">
      <c r="B967" s="11">
        <v>434</v>
      </c>
      <c r="C967" s="11">
        <v>22.29</v>
      </c>
      <c r="D967" s="11">
        <v>62.24</v>
      </c>
      <c r="E967" s="11">
        <v>20.52</v>
      </c>
      <c r="F967" s="11">
        <v>32.03</v>
      </c>
      <c r="G967" s="346">
        <v>0.6</v>
      </c>
      <c r="H967" s="11">
        <v>0.64</v>
      </c>
      <c r="J967" s="16">
        <f t="shared" si="142"/>
        <v>4.0000000000000036E-2</v>
      </c>
      <c r="K967" s="16"/>
      <c r="L967" s="355">
        <f t="shared" si="143"/>
        <v>6.5350318471337578</v>
      </c>
      <c r="O967" s="11">
        <v>63</v>
      </c>
      <c r="P967" s="11">
        <v>4.32</v>
      </c>
      <c r="Q967" s="11">
        <v>28.19</v>
      </c>
      <c r="R967" s="11">
        <v>7.78</v>
      </c>
      <c r="S967" s="11">
        <v>20.38</v>
      </c>
      <c r="T967" s="346">
        <v>0.39</v>
      </c>
      <c r="U967" s="11">
        <v>0.38</v>
      </c>
      <c r="W967" s="16">
        <f t="shared" si="136"/>
        <v>-1.0000000000000009E-2</v>
      </c>
      <c r="X967" s="16"/>
      <c r="Y967" s="355">
        <f t="shared" si="137"/>
        <v>2.4777070063694269</v>
      </c>
      <c r="AB967" s="11">
        <v>232</v>
      </c>
      <c r="AC967" s="11">
        <v>49.23</v>
      </c>
      <c r="AD967" s="11">
        <v>79.62</v>
      </c>
      <c r="AE967" s="11">
        <v>28.89</v>
      </c>
      <c r="AF967" s="11">
        <v>36.75</v>
      </c>
      <c r="AG967" s="356">
        <v>0.78632816426355467</v>
      </c>
      <c r="AH967" s="18">
        <v>0.78612244897959183</v>
      </c>
      <c r="AI967" s="19"/>
      <c r="AJ967" s="17">
        <v>-2.0571528396284844E-4</v>
      </c>
      <c r="AK967" s="16"/>
      <c r="AL967" s="355">
        <v>9.2006369426751586</v>
      </c>
      <c r="AO967" s="11">
        <v>217</v>
      </c>
      <c r="AP967" s="11">
        <v>18.8</v>
      </c>
      <c r="AQ967" s="11">
        <v>55.74</v>
      </c>
      <c r="AR967" s="11">
        <v>17.23</v>
      </c>
      <c r="AS967" s="11">
        <v>28.79</v>
      </c>
      <c r="AT967" s="346">
        <v>0.57999999999999996</v>
      </c>
      <c r="AU967" s="11">
        <v>0.6</v>
      </c>
      <c r="AW967" s="16">
        <f t="shared" si="140"/>
        <v>2.0000000000000018E-2</v>
      </c>
      <c r="AX967" s="16"/>
      <c r="AY967" s="355">
        <f t="shared" si="141"/>
        <v>5.4872611464968148</v>
      </c>
    </row>
    <row r="968" spans="2:51" x14ac:dyDescent="0.25">
      <c r="B968" s="11">
        <v>132</v>
      </c>
      <c r="C968" s="11">
        <v>24.55</v>
      </c>
      <c r="D968" s="11">
        <v>48.06</v>
      </c>
      <c r="E968" s="11">
        <v>20.55</v>
      </c>
      <c r="F968" s="11">
        <v>30.75</v>
      </c>
      <c r="G968" s="346">
        <v>0.71</v>
      </c>
      <c r="H968" s="11">
        <v>0.67</v>
      </c>
      <c r="J968" s="16">
        <f t="shared" si="142"/>
        <v>-3.9999999999999925E-2</v>
      </c>
      <c r="K968" s="16"/>
      <c r="L968" s="355">
        <f t="shared" si="143"/>
        <v>6.5445859872611463</v>
      </c>
      <c r="O968" s="11">
        <v>61</v>
      </c>
      <c r="P968" s="11">
        <v>3.96</v>
      </c>
      <c r="Q968" s="11">
        <v>19.510000000000002</v>
      </c>
      <c r="R968" s="11">
        <v>7.82</v>
      </c>
      <c r="S968" s="11">
        <v>16.95</v>
      </c>
      <c r="T968" s="346">
        <v>0.45</v>
      </c>
      <c r="U968" s="11">
        <v>0.46</v>
      </c>
      <c r="W968" s="16">
        <f t="shared" ref="W968:W1031" si="144">U968-T968</f>
        <v>1.0000000000000009E-2</v>
      </c>
      <c r="X968" s="16"/>
      <c r="Y968" s="355">
        <f t="shared" ref="Y968:Y1031" si="145">R968/3.14</f>
        <v>2.4904458598726116</v>
      </c>
      <c r="AB968" s="11">
        <v>146</v>
      </c>
      <c r="AC968" s="11">
        <v>35.700000000000003</v>
      </c>
      <c r="AD968" s="11">
        <v>59.94</v>
      </c>
      <c r="AE968" s="11">
        <v>29.21</v>
      </c>
      <c r="AF968" s="11">
        <v>36.590000000000003</v>
      </c>
      <c r="AG968" s="356">
        <v>0.77174840174476278</v>
      </c>
      <c r="AH968" s="18">
        <v>0.7983055479639245</v>
      </c>
      <c r="AI968" s="19"/>
      <c r="AJ968" s="17">
        <v>2.655714621916172E-2</v>
      </c>
      <c r="AK968" s="16"/>
      <c r="AL968" s="355">
        <v>9.3025477707006363</v>
      </c>
      <c r="AO968" s="11">
        <v>175</v>
      </c>
      <c r="AP968" s="11">
        <v>17.579999999999998</v>
      </c>
      <c r="AQ968" s="11">
        <v>62.19</v>
      </c>
      <c r="AR968" s="11">
        <v>17.260000000000002</v>
      </c>
      <c r="AS968" s="11">
        <v>31.11</v>
      </c>
      <c r="AT968" s="346">
        <v>0.53</v>
      </c>
      <c r="AU968" s="11">
        <v>0.55000000000000004</v>
      </c>
      <c r="AW968" s="16">
        <f t="shared" si="140"/>
        <v>2.0000000000000018E-2</v>
      </c>
      <c r="AX968" s="16"/>
      <c r="AY968" s="355">
        <f t="shared" si="141"/>
        <v>5.4968152866242042</v>
      </c>
    </row>
    <row r="969" spans="2:51" x14ac:dyDescent="0.25">
      <c r="B969" s="11">
        <v>412</v>
      </c>
      <c r="C969" s="11">
        <v>28.37</v>
      </c>
      <c r="D969" s="11">
        <v>60.69</v>
      </c>
      <c r="E969" s="11">
        <v>20.79</v>
      </c>
      <c r="F969" s="11">
        <v>29.82</v>
      </c>
      <c r="G969" s="346">
        <v>0.68</v>
      </c>
      <c r="H969" s="11">
        <v>0.7</v>
      </c>
      <c r="J969" s="16">
        <f t="shared" si="142"/>
        <v>1.9999999999999907E-2</v>
      </c>
      <c r="K969" s="16"/>
      <c r="L969" s="355">
        <f t="shared" si="143"/>
        <v>6.6210191082802545</v>
      </c>
      <c r="O969" s="11">
        <v>340</v>
      </c>
      <c r="P969" s="11">
        <v>4.34</v>
      </c>
      <c r="Q969" s="11">
        <v>25.68</v>
      </c>
      <c r="R969" s="11">
        <v>8</v>
      </c>
      <c r="S969" s="11">
        <v>19.559999999999999</v>
      </c>
      <c r="T969" s="346">
        <v>0.41</v>
      </c>
      <c r="U969" s="11">
        <v>0.41</v>
      </c>
      <c r="W969" s="16">
        <f t="shared" si="144"/>
        <v>0</v>
      </c>
      <c r="X969" s="16"/>
      <c r="Y969" s="355">
        <f t="shared" si="145"/>
        <v>2.5477707006369426</v>
      </c>
      <c r="AB969" s="11">
        <v>400</v>
      </c>
      <c r="AC969" s="11">
        <v>50.69</v>
      </c>
      <c r="AD969" s="11">
        <v>85.7</v>
      </c>
      <c r="AE969" s="11">
        <v>29.7</v>
      </c>
      <c r="AF969" s="11">
        <v>36.51</v>
      </c>
      <c r="AG969" s="356">
        <v>0.76907861344096373</v>
      </c>
      <c r="AH969" s="18">
        <v>0.81347576006573541</v>
      </c>
      <c r="AI969" s="19"/>
      <c r="AJ969" s="17">
        <v>4.4397146624771677E-2</v>
      </c>
      <c r="AK969" s="16"/>
      <c r="AL969" s="355">
        <v>9.4585987261146496</v>
      </c>
      <c r="AO969" s="11">
        <v>99</v>
      </c>
      <c r="AP969" s="11">
        <v>18.21</v>
      </c>
      <c r="AQ969" s="11">
        <v>54.06</v>
      </c>
      <c r="AR969" s="11">
        <v>17.329999999999998</v>
      </c>
      <c r="AS969" s="11">
        <v>29.09</v>
      </c>
      <c r="AT969" s="346">
        <v>0.57999999999999996</v>
      </c>
      <c r="AU969" s="11">
        <v>0.6</v>
      </c>
      <c r="AW969" s="16">
        <f t="shared" si="140"/>
        <v>2.0000000000000018E-2</v>
      </c>
      <c r="AX969" s="16"/>
      <c r="AY969" s="355">
        <f t="shared" si="141"/>
        <v>5.519108280254776</v>
      </c>
    </row>
    <row r="970" spans="2:51" x14ac:dyDescent="0.25">
      <c r="B970" s="11">
        <v>55</v>
      </c>
      <c r="C970" s="11">
        <v>20.86</v>
      </c>
      <c r="D970" s="11">
        <v>52.02</v>
      </c>
      <c r="E970" s="11">
        <v>20.81</v>
      </c>
      <c r="F970" s="11">
        <v>30.62</v>
      </c>
      <c r="G970" s="346">
        <v>0.63</v>
      </c>
      <c r="H970" s="11">
        <v>0.68</v>
      </c>
      <c r="J970" s="16">
        <f t="shared" si="142"/>
        <v>5.0000000000000044E-2</v>
      </c>
      <c r="K970" s="16"/>
      <c r="L970" s="355">
        <f t="shared" si="143"/>
        <v>6.6273885350318462</v>
      </c>
      <c r="O970" s="11">
        <v>283</v>
      </c>
      <c r="P970" s="11">
        <v>4.34</v>
      </c>
      <c r="Q970" s="11">
        <v>35.25</v>
      </c>
      <c r="R970" s="11">
        <v>8.0299999999999994</v>
      </c>
      <c r="S970" s="11">
        <v>22.49</v>
      </c>
      <c r="T970" s="346">
        <v>0.35</v>
      </c>
      <c r="U970" s="11">
        <v>0.36</v>
      </c>
      <c r="W970" s="16">
        <f t="shared" si="144"/>
        <v>1.0000000000000009E-2</v>
      </c>
      <c r="X970" s="16"/>
      <c r="Y970" s="355">
        <f t="shared" si="145"/>
        <v>2.557324840764331</v>
      </c>
      <c r="AB970" s="11">
        <v>215</v>
      </c>
      <c r="AC970" s="11">
        <v>54.47</v>
      </c>
      <c r="AD970" s="11">
        <v>89.06</v>
      </c>
      <c r="AE970" s="11">
        <v>30.22</v>
      </c>
      <c r="AF970" s="11">
        <v>38.85</v>
      </c>
      <c r="AG970" s="356">
        <v>0.78205508147467706</v>
      </c>
      <c r="AH970" s="18">
        <v>0.77786357786357785</v>
      </c>
      <c r="AI970" s="19"/>
      <c r="AJ970" s="17">
        <v>-4.1915036110992121E-3</v>
      </c>
      <c r="AK970" s="16"/>
      <c r="AL970" s="355">
        <v>9.6242038216560495</v>
      </c>
      <c r="AO970" s="11">
        <v>108</v>
      </c>
      <c r="AP970" s="11">
        <v>20.22</v>
      </c>
      <c r="AQ970" s="11">
        <v>51.34</v>
      </c>
      <c r="AR970" s="11">
        <v>17.329999999999998</v>
      </c>
      <c r="AS970" s="11">
        <v>27.19</v>
      </c>
      <c r="AT970" s="346">
        <v>0.63</v>
      </c>
      <c r="AU970" s="11">
        <v>0.64</v>
      </c>
      <c r="AW970" s="16">
        <f t="shared" si="140"/>
        <v>1.0000000000000009E-2</v>
      </c>
      <c r="AX970" s="16"/>
      <c r="AY970" s="355">
        <f t="shared" si="141"/>
        <v>5.519108280254776</v>
      </c>
    </row>
    <row r="971" spans="2:51" x14ac:dyDescent="0.25">
      <c r="B971" s="11">
        <v>126</v>
      </c>
      <c r="C971" s="11">
        <v>19.13</v>
      </c>
      <c r="D971" s="11">
        <v>39.94</v>
      </c>
      <c r="E971" s="11">
        <v>20.82</v>
      </c>
      <c r="F971" s="11">
        <v>29.23</v>
      </c>
      <c r="G971" s="346">
        <v>0.69</v>
      </c>
      <c r="H971" s="11">
        <v>0.71</v>
      </c>
      <c r="J971" s="16">
        <f t="shared" si="142"/>
        <v>2.0000000000000018E-2</v>
      </c>
      <c r="K971" s="16"/>
      <c r="L971" s="355">
        <f t="shared" si="143"/>
        <v>6.630573248407643</v>
      </c>
      <c r="O971" s="11">
        <v>378</v>
      </c>
      <c r="P971" s="11">
        <v>4.4000000000000004</v>
      </c>
      <c r="Q971" s="11">
        <v>12.26</v>
      </c>
      <c r="R971" s="11">
        <v>8.1</v>
      </c>
      <c r="S971" s="11">
        <v>13.13</v>
      </c>
      <c r="T971" s="346">
        <v>0.6</v>
      </c>
      <c r="U971" s="11">
        <v>0.62</v>
      </c>
      <c r="W971" s="16">
        <f t="shared" si="144"/>
        <v>2.0000000000000018E-2</v>
      </c>
      <c r="X971" s="16"/>
      <c r="Y971" s="355">
        <f t="shared" si="145"/>
        <v>2.5796178343949041</v>
      </c>
      <c r="AB971" s="11">
        <v>140</v>
      </c>
      <c r="AC971" s="11">
        <v>62.02</v>
      </c>
      <c r="AD971" s="11">
        <v>118.05</v>
      </c>
      <c r="AE971" s="11">
        <v>30.45</v>
      </c>
      <c r="AF971" s="11">
        <v>42.41</v>
      </c>
      <c r="AG971" s="356">
        <v>0.72482453440509398</v>
      </c>
      <c r="AH971" s="18">
        <v>0.71799103984909218</v>
      </c>
      <c r="AI971" s="19"/>
      <c r="AJ971" s="17">
        <v>-6.8334945560017957E-3</v>
      </c>
      <c r="AK971" s="16"/>
      <c r="AL971" s="355">
        <v>9.6974522292993619</v>
      </c>
      <c r="AO971" s="11">
        <v>68</v>
      </c>
      <c r="AP971" s="11">
        <v>19.57</v>
      </c>
      <c r="AQ971" s="11">
        <v>70.75</v>
      </c>
      <c r="AR971" s="11">
        <v>17.55</v>
      </c>
      <c r="AS971" s="11">
        <v>34.549999999999997</v>
      </c>
      <c r="AT971" s="346">
        <v>0.53</v>
      </c>
      <c r="AU971" s="11">
        <v>0.51</v>
      </c>
      <c r="AW971" s="16">
        <f t="shared" si="140"/>
        <v>-2.0000000000000018E-2</v>
      </c>
      <c r="AX971" s="16"/>
      <c r="AY971" s="355">
        <f t="shared" si="141"/>
        <v>5.5891719745222934</v>
      </c>
    </row>
    <row r="972" spans="2:51" x14ac:dyDescent="0.25">
      <c r="B972" s="11">
        <v>76</v>
      </c>
      <c r="C972" s="11">
        <v>25.03</v>
      </c>
      <c r="D972" s="11">
        <v>60.46</v>
      </c>
      <c r="E972" s="11">
        <v>21.01</v>
      </c>
      <c r="F972" s="11">
        <v>31.09</v>
      </c>
      <c r="G972" s="346">
        <v>0.64</v>
      </c>
      <c r="H972" s="11">
        <v>0.68</v>
      </c>
      <c r="J972" s="16">
        <f t="shared" si="142"/>
        <v>4.0000000000000036E-2</v>
      </c>
      <c r="K972" s="16"/>
      <c r="L972" s="355">
        <f t="shared" si="143"/>
        <v>6.6910828025477711</v>
      </c>
      <c r="O972" s="11">
        <v>466</v>
      </c>
      <c r="P972" s="11">
        <v>4.38</v>
      </c>
      <c r="Q972" s="11">
        <v>13.5</v>
      </c>
      <c r="R972" s="11">
        <v>8.1</v>
      </c>
      <c r="S972" s="11">
        <v>13.82</v>
      </c>
      <c r="T972" s="346">
        <v>0.56999999999999995</v>
      </c>
      <c r="U972" s="11">
        <v>0.59</v>
      </c>
      <c r="W972" s="16">
        <f t="shared" si="144"/>
        <v>2.0000000000000018E-2</v>
      </c>
      <c r="X972" s="16"/>
      <c r="Y972" s="355">
        <f t="shared" si="145"/>
        <v>2.5796178343949041</v>
      </c>
      <c r="AB972" s="11">
        <v>271</v>
      </c>
      <c r="AC972" s="11">
        <v>56.33</v>
      </c>
      <c r="AD972" s="11">
        <v>103.87</v>
      </c>
      <c r="AE972" s="11">
        <v>30.52</v>
      </c>
      <c r="AF972" s="11">
        <v>43.78</v>
      </c>
      <c r="AG972" s="356">
        <v>0.73641870292459088</v>
      </c>
      <c r="AH972" s="18">
        <v>0.69712197350388305</v>
      </c>
      <c r="AI972" s="19"/>
      <c r="AJ972" s="17">
        <v>-3.9296729420707832E-2</v>
      </c>
      <c r="AK972" s="16"/>
      <c r="AL972" s="355">
        <v>9.7197452229299355</v>
      </c>
      <c r="AO972" s="11">
        <v>97</v>
      </c>
      <c r="AP972" s="11">
        <v>18.25</v>
      </c>
      <c r="AQ972" s="11">
        <v>51.96</v>
      </c>
      <c r="AR972" s="11">
        <v>17.649999999999999</v>
      </c>
      <c r="AS972" s="11">
        <v>29.01</v>
      </c>
      <c r="AT972" s="346">
        <v>0.59</v>
      </c>
      <c r="AU972" s="11">
        <v>0.61</v>
      </c>
      <c r="AW972" s="16">
        <f t="shared" si="140"/>
        <v>2.0000000000000018E-2</v>
      </c>
      <c r="AX972" s="16"/>
      <c r="AY972" s="355">
        <f t="shared" si="141"/>
        <v>5.6210191082802545</v>
      </c>
    </row>
    <row r="973" spans="2:51" x14ac:dyDescent="0.25">
      <c r="B973" s="11">
        <v>183</v>
      </c>
      <c r="C973" s="11">
        <v>22.28</v>
      </c>
      <c r="D973" s="11">
        <v>62.35</v>
      </c>
      <c r="E973" s="11">
        <v>21.05</v>
      </c>
      <c r="F973" s="11">
        <v>33.11</v>
      </c>
      <c r="G973" s="346">
        <v>0.6</v>
      </c>
      <c r="H973" s="11">
        <v>0.64</v>
      </c>
      <c r="J973" s="16">
        <f t="shared" si="142"/>
        <v>4.0000000000000036E-2</v>
      </c>
      <c r="K973" s="16"/>
      <c r="L973" s="355">
        <f t="shared" si="143"/>
        <v>6.7038216560509554</v>
      </c>
      <c r="O973" s="11">
        <v>482</v>
      </c>
      <c r="P973" s="11">
        <v>3.61</v>
      </c>
      <c r="Q973" s="11">
        <v>13.75</v>
      </c>
      <c r="R973" s="11">
        <v>8.11</v>
      </c>
      <c r="S973" s="11">
        <v>14.96</v>
      </c>
      <c r="T973" s="346">
        <v>0.51</v>
      </c>
      <c r="U973" s="11">
        <v>0.54</v>
      </c>
      <c r="W973" s="16">
        <f t="shared" si="144"/>
        <v>3.0000000000000027E-2</v>
      </c>
      <c r="X973" s="16"/>
      <c r="Y973" s="355">
        <f t="shared" si="145"/>
        <v>2.5828025477707004</v>
      </c>
      <c r="AB973" s="11">
        <v>189</v>
      </c>
      <c r="AC973" s="11">
        <v>55.02</v>
      </c>
      <c r="AD973" s="11">
        <v>101.12</v>
      </c>
      <c r="AE973" s="11">
        <v>30.97</v>
      </c>
      <c r="AF973" s="11">
        <v>40.42</v>
      </c>
      <c r="AG973" s="356">
        <v>0.73763541987775227</v>
      </c>
      <c r="AH973" s="18">
        <v>0.76620484908461151</v>
      </c>
      <c r="AI973" s="19"/>
      <c r="AJ973" s="17">
        <v>2.8569429206859231E-2</v>
      </c>
      <c r="AK973" s="16"/>
      <c r="AL973" s="355">
        <v>9.8630573248407636</v>
      </c>
      <c r="AO973" s="11">
        <v>74</v>
      </c>
      <c r="AP973" s="11">
        <v>16.55</v>
      </c>
      <c r="AQ973" s="11">
        <v>59.19</v>
      </c>
      <c r="AR973" s="11">
        <v>17.899999999999999</v>
      </c>
      <c r="AS973" s="11">
        <v>31.78</v>
      </c>
      <c r="AT973" s="346">
        <v>0.53</v>
      </c>
      <c r="AU973" s="11">
        <v>0.56000000000000005</v>
      </c>
      <c r="AW973" s="16">
        <f t="shared" si="140"/>
        <v>3.0000000000000027E-2</v>
      </c>
      <c r="AX973" s="16"/>
      <c r="AY973" s="355">
        <f t="shared" si="141"/>
        <v>5.7006369426751586</v>
      </c>
    </row>
    <row r="974" spans="2:51" x14ac:dyDescent="0.25">
      <c r="B974" s="11">
        <v>386</v>
      </c>
      <c r="C974" s="11">
        <v>25.02</v>
      </c>
      <c r="D974" s="11">
        <v>60.83</v>
      </c>
      <c r="E974" s="11">
        <v>21.17</v>
      </c>
      <c r="F974" s="11">
        <v>31.09</v>
      </c>
      <c r="G974" s="346">
        <v>0.64</v>
      </c>
      <c r="H974" s="11">
        <v>0.68</v>
      </c>
      <c r="J974" s="16">
        <f t="shared" si="142"/>
        <v>4.0000000000000036E-2</v>
      </c>
      <c r="K974" s="16"/>
      <c r="L974" s="355">
        <f t="shared" si="143"/>
        <v>6.7420382165605099</v>
      </c>
      <c r="O974" s="11">
        <v>248</v>
      </c>
      <c r="P974" s="11">
        <v>4.63</v>
      </c>
      <c r="Q974" s="11">
        <v>23.32</v>
      </c>
      <c r="R974" s="11">
        <v>8.15</v>
      </c>
      <c r="S974" s="11">
        <v>18.77</v>
      </c>
      <c r="T974" s="346">
        <v>0.45</v>
      </c>
      <c r="U974" s="11">
        <v>0.43</v>
      </c>
      <c r="W974" s="16">
        <f t="shared" si="144"/>
        <v>-2.0000000000000018E-2</v>
      </c>
      <c r="X974" s="16"/>
      <c r="Y974" s="355">
        <f t="shared" si="145"/>
        <v>2.5955414012738856</v>
      </c>
      <c r="AB974" s="11">
        <v>219</v>
      </c>
      <c r="AC974" s="11">
        <v>48.19</v>
      </c>
      <c r="AD974" s="11">
        <v>85.12</v>
      </c>
      <c r="AE974" s="11">
        <v>30.99</v>
      </c>
      <c r="AF974" s="11">
        <v>39.090000000000003</v>
      </c>
      <c r="AG974" s="356">
        <v>0.7524240275889873</v>
      </c>
      <c r="AH974" s="18">
        <v>0.79278587874136597</v>
      </c>
      <c r="AI974" s="19"/>
      <c r="AJ974" s="17">
        <v>4.0361851152378669E-2</v>
      </c>
      <c r="AK974" s="16"/>
      <c r="AL974" s="355">
        <v>9.8694267515923553</v>
      </c>
      <c r="AO974" s="11">
        <v>200</v>
      </c>
      <c r="AP974" s="11">
        <v>21.53</v>
      </c>
      <c r="AQ974" s="11">
        <v>56.64</v>
      </c>
      <c r="AR974" s="11">
        <v>18.04</v>
      </c>
      <c r="AS974" s="11">
        <v>29.54</v>
      </c>
      <c r="AT974" s="346">
        <v>0.62</v>
      </c>
      <c r="AU974" s="11">
        <v>0.61</v>
      </c>
      <c r="AW974" s="16">
        <f t="shared" si="140"/>
        <v>-1.0000000000000009E-2</v>
      </c>
      <c r="AX974" s="16"/>
      <c r="AY974" s="355">
        <f t="shared" si="141"/>
        <v>5.7452229299363049</v>
      </c>
    </row>
    <row r="975" spans="2:51" x14ac:dyDescent="0.25">
      <c r="B975" s="11">
        <v>102</v>
      </c>
      <c r="C975" s="11">
        <v>20.76</v>
      </c>
      <c r="D975" s="11">
        <v>48.13</v>
      </c>
      <c r="E975" s="11">
        <v>21.33</v>
      </c>
      <c r="F975" s="11">
        <v>31.07</v>
      </c>
      <c r="G975" s="346">
        <v>0.66</v>
      </c>
      <c r="H975" s="11">
        <v>0.69</v>
      </c>
      <c r="J975" s="16">
        <f t="shared" si="142"/>
        <v>2.9999999999999916E-2</v>
      </c>
      <c r="K975" s="16"/>
      <c r="L975" s="355">
        <f t="shared" si="143"/>
        <v>6.7929936305732479</v>
      </c>
      <c r="O975" s="11">
        <v>46</v>
      </c>
      <c r="P975" s="11">
        <v>4.8</v>
      </c>
      <c r="Q975" s="11">
        <v>24.22</v>
      </c>
      <c r="R975" s="11">
        <v>8.19</v>
      </c>
      <c r="S975" s="11">
        <v>18.78</v>
      </c>
      <c r="T975" s="346">
        <v>0.45</v>
      </c>
      <c r="U975" s="11">
        <v>0.44</v>
      </c>
      <c r="W975" s="16">
        <f t="shared" si="144"/>
        <v>-1.0000000000000009E-2</v>
      </c>
      <c r="X975" s="16"/>
      <c r="Y975" s="355">
        <f t="shared" si="145"/>
        <v>2.6082802547770698</v>
      </c>
      <c r="AB975" s="11">
        <v>243</v>
      </c>
      <c r="AC975" s="11">
        <v>58.19</v>
      </c>
      <c r="AD975" s="11">
        <v>96.88</v>
      </c>
      <c r="AE975" s="11">
        <v>31.27</v>
      </c>
      <c r="AF975" s="11">
        <v>41.98</v>
      </c>
      <c r="AG975" s="356">
        <v>0.77500965604916616</v>
      </c>
      <c r="AH975" s="18">
        <v>0.74487851357789425</v>
      </c>
      <c r="AI975" s="19"/>
      <c r="AJ975" s="17">
        <v>-3.013114247127191E-2</v>
      </c>
      <c r="AK975" s="16"/>
      <c r="AL975" s="355">
        <v>9.9585987261146496</v>
      </c>
      <c r="AO975" s="11">
        <v>18</v>
      </c>
      <c r="AP975" s="11">
        <v>22.16</v>
      </c>
      <c r="AQ975" s="11">
        <v>58.25</v>
      </c>
      <c r="AR975" s="11">
        <v>18.07</v>
      </c>
      <c r="AS975" s="11">
        <v>29.58</v>
      </c>
      <c r="AT975" s="346">
        <v>0.62</v>
      </c>
      <c r="AU975" s="11">
        <v>0.61</v>
      </c>
      <c r="AW975" s="16">
        <f t="shared" si="140"/>
        <v>-1.0000000000000009E-2</v>
      </c>
      <c r="AX975" s="16"/>
      <c r="AY975" s="355">
        <f t="shared" si="141"/>
        <v>5.7547770700636942</v>
      </c>
    </row>
    <row r="976" spans="2:51" x14ac:dyDescent="0.25">
      <c r="B976" s="11">
        <v>394</v>
      </c>
      <c r="C976" s="11">
        <v>25.85</v>
      </c>
      <c r="D976" s="11">
        <v>89.08</v>
      </c>
      <c r="E976" s="11">
        <v>21.33</v>
      </c>
      <c r="F976" s="11">
        <v>43.38</v>
      </c>
      <c r="G976" s="346">
        <v>0.54</v>
      </c>
      <c r="H976" s="11">
        <v>0.49</v>
      </c>
      <c r="J976" s="16">
        <f t="shared" si="142"/>
        <v>-5.0000000000000044E-2</v>
      </c>
      <c r="K976" s="16"/>
      <c r="L976" s="355">
        <f t="shared" si="143"/>
        <v>6.7929936305732479</v>
      </c>
      <c r="O976" s="11">
        <v>75</v>
      </c>
      <c r="P976" s="11">
        <v>4.21</v>
      </c>
      <c r="Q976" s="11">
        <v>14.1</v>
      </c>
      <c r="R976" s="11">
        <v>8.19</v>
      </c>
      <c r="S976" s="11">
        <v>14.47</v>
      </c>
      <c r="T976" s="346">
        <v>0.55000000000000004</v>
      </c>
      <c r="U976" s="11">
        <v>0.56999999999999995</v>
      </c>
      <c r="W976" s="16">
        <f t="shared" si="144"/>
        <v>1.9999999999999907E-2</v>
      </c>
      <c r="X976" s="16"/>
      <c r="Y976" s="355">
        <f t="shared" si="145"/>
        <v>2.6082802547770698</v>
      </c>
      <c r="AB976" s="11">
        <v>378</v>
      </c>
      <c r="AC976" s="11">
        <v>53.58</v>
      </c>
      <c r="AD976" s="11">
        <v>88.58</v>
      </c>
      <c r="AE976" s="11">
        <v>31.36</v>
      </c>
      <c r="AF976" s="11">
        <v>42.5</v>
      </c>
      <c r="AG976" s="356">
        <v>0.77773835407043412</v>
      </c>
      <c r="AH976" s="18">
        <v>0.73788235294117643</v>
      </c>
      <c r="AI976" s="19"/>
      <c r="AJ976" s="17">
        <v>-3.985600112925769E-2</v>
      </c>
      <c r="AK976" s="16"/>
      <c r="AL976" s="355">
        <v>9.9872611464968148</v>
      </c>
      <c r="AO976" s="11">
        <v>2</v>
      </c>
      <c r="AP976" s="11">
        <v>21.67</v>
      </c>
      <c r="AQ976" s="11">
        <v>56.89</v>
      </c>
      <c r="AR976" s="11">
        <v>18.100000000000001</v>
      </c>
      <c r="AS976" s="11">
        <v>28.61</v>
      </c>
      <c r="AT976" s="346">
        <v>0.62</v>
      </c>
      <c r="AU976" s="11">
        <v>0.63</v>
      </c>
      <c r="AW976" s="16">
        <f t="shared" si="140"/>
        <v>1.0000000000000009E-2</v>
      </c>
      <c r="AX976" s="16"/>
      <c r="AY976" s="355">
        <f t="shared" si="141"/>
        <v>5.7643312101910826</v>
      </c>
    </row>
    <row r="977" spans="2:51" x14ac:dyDescent="0.25">
      <c r="B977" s="11">
        <v>383</v>
      </c>
      <c r="C977" s="11">
        <v>30.95</v>
      </c>
      <c r="D977" s="11">
        <v>78.540000000000006</v>
      </c>
      <c r="E977" s="11">
        <v>21.47</v>
      </c>
      <c r="F977" s="11">
        <v>36.229999999999997</v>
      </c>
      <c r="G977" s="346">
        <v>0.63</v>
      </c>
      <c r="H977" s="11">
        <v>0.59</v>
      </c>
      <c r="J977" s="16">
        <f t="shared" si="142"/>
        <v>-4.0000000000000036E-2</v>
      </c>
      <c r="K977" s="16"/>
      <c r="L977" s="355">
        <f t="shared" si="143"/>
        <v>6.8375796178343942</v>
      </c>
      <c r="O977" s="11">
        <v>39</v>
      </c>
      <c r="P977" s="11">
        <v>3.63</v>
      </c>
      <c r="Q977" s="11">
        <v>31.25</v>
      </c>
      <c r="R977" s="11">
        <v>8.2200000000000006</v>
      </c>
      <c r="S977" s="11">
        <v>22.71</v>
      </c>
      <c r="T977" s="346">
        <v>0.34</v>
      </c>
      <c r="U977" s="11">
        <v>0.36</v>
      </c>
      <c r="W977" s="16">
        <f t="shared" si="144"/>
        <v>1.9999999999999962E-2</v>
      </c>
      <c r="X977" s="16"/>
      <c r="Y977" s="355">
        <f t="shared" si="145"/>
        <v>2.6178343949044587</v>
      </c>
      <c r="AB977" s="11">
        <v>312</v>
      </c>
      <c r="AC977" s="11">
        <v>60.27</v>
      </c>
      <c r="AD977" s="11">
        <v>124.1</v>
      </c>
      <c r="AE977" s="11">
        <v>31.71</v>
      </c>
      <c r="AF977" s="11">
        <v>45.9</v>
      </c>
      <c r="AG977" s="346">
        <v>0.7</v>
      </c>
      <c r="AH977" s="11">
        <v>0.69</v>
      </c>
      <c r="AJ977" s="16">
        <v>-1.0000000000000009E-2</v>
      </c>
      <c r="AK977" s="16"/>
      <c r="AL977" s="355">
        <v>10.098726114649681</v>
      </c>
      <c r="AO977" s="11">
        <v>72</v>
      </c>
      <c r="AP977" s="11">
        <v>17.22</v>
      </c>
      <c r="AQ977" s="11">
        <v>62.27</v>
      </c>
      <c r="AR977" s="11">
        <v>18.12</v>
      </c>
      <c r="AS977" s="11">
        <v>33.380000000000003</v>
      </c>
      <c r="AT977" s="346">
        <v>0.53</v>
      </c>
      <c r="AU977" s="11">
        <v>0.54</v>
      </c>
      <c r="AW977" s="16">
        <f t="shared" si="140"/>
        <v>1.0000000000000009E-2</v>
      </c>
      <c r="AX977" s="16"/>
      <c r="AY977" s="355">
        <f t="shared" si="141"/>
        <v>5.7707006369426752</v>
      </c>
    </row>
    <row r="978" spans="2:51" x14ac:dyDescent="0.25">
      <c r="B978" s="11">
        <v>80</v>
      </c>
      <c r="C978" s="11">
        <v>24.56</v>
      </c>
      <c r="D978" s="11">
        <v>76.39</v>
      </c>
      <c r="E978" s="11">
        <v>21.58</v>
      </c>
      <c r="F978" s="11">
        <v>35.22</v>
      </c>
      <c r="G978" s="346">
        <v>0.56999999999999995</v>
      </c>
      <c r="H978" s="11">
        <v>0.61</v>
      </c>
      <c r="J978" s="16">
        <f t="shared" si="142"/>
        <v>4.0000000000000036E-2</v>
      </c>
      <c r="K978" s="16"/>
      <c r="L978" s="355">
        <f t="shared" si="143"/>
        <v>6.872611464968152</v>
      </c>
      <c r="O978" s="11">
        <v>102</v>
      </c>
      <c r="P978" s="11">
        <v>4.3600000000000003</v>
      </c>
      <c r="Q978" s="11">
        <v>17.34</v>
      </c>
      <c r="R978" s="11">
        <v>8.24</v>
      </c>
      <c r="S978" s="11">
        <v>15.96</v>
      </c>
      <c r="T978" s="346">
        <v>0.5</v>
      </c>
      <c r="U978" s="11">
        <v>0.52</v>
      </c>
      <c r="W978" s="16">
        <f t="shared" si="144"/>
        <v>2.0000000000000018E-2</v>
      </c>
      <c r="X978" s="16"/>
      <c r="Y978" s="355">
        <f t="shared" si="145"/>
        <v>2.6242038216560508</v>
      </c>
      <c r="AB978" s="11">
        <v>73</v>
      </c>
      <c r="AC978" s="11">
        <v>60.77</v>
      </c>
      <c r="AD978" s="11">
        <v>115.53</v>
      </c>
      <c r="AE978" s="11">
        <v>31.86</v>
      </c>
      <c r="AF978" s="11">
        <v>43.66</v>
      </c>
      <c r="AG978" s="346">
        <v>0.73</v>
      </c>
      <c r="AH978" s="11">
        <v>0.73</v>
      </c>
      <c r="AJ978" s="16">
        <v>0</v>
      </c>
      <c r="AK978" s="16"/>
      <c r="AL978" s="355">
        <v>10.146496815286623</v>
      </c>
      <c r="AO978" s="11">
        <v>174</v>
      </c>
      <c r="AP978" s="11">
        <v>17.02</v>
      </c>
      <c r="AQ978" s="11">
        <v>42.06</v>
      </c>
      <c r="AR978" s="11">
        <v>18.149999999999999</v>
      </c>
      <c r="AS978" s="11">
        <v>26.48</v>
      </c>
      <c r="AT978" s="346">
        <v>0.64</v>
      </c>
      <c r="AU978" s="11">
        <v>0.69</v>
      </c>
      <c r="AW978" s="16">
        <f t="shared" si="140"/>
        <v>4.9999999999999933E-2</v>
      </c>
      <c r="AX978" s="16"/>
      <c r="AY978" s="355">
        <f t="shared" si="141"/>
        <v>5.7802547770700627</v>
      </c>
    </row>
    <row r="979" spans="2:51" x14ac:dyDescent="0.25">
      <c r="B979" s="11">
        <v>339</v>
      </c>
      <c r="C979" s="11">
        <v>27.27</v>
      </c>
      <c r="D979" s="11">
        <v>55.66</v>
      </c>
      <c r="E979" s="11">
        <v>21.72</v>
      </c>
      <c r="F979" s="11">
        <v>30.1</v>
      </c>
      <c r="G979" s="346">
        <v>0.7</v>
      </c>
      <c r="H979" s="11">
        <v>0.72</v>
      </c>
      <c r="J979" s="16">
        <f t="shared" si="142"/>
        <v>2.0000000000000018E-2</v>
      </c>
      <c r="K979" s="16"/>
      <c r="L979" s="355">
        <f t="shared" si="143"/>
        <v>6.9171974522292992</v>
      </c>
      <c r="O979" s="11">
        <v>148</v>
      </c>
      <c r="P979" s="11">
        <v>4.9400000000000004</v>
      </c>
      <c r="Q979" s="11">
        <v>14.27</v>
      </c>
      <c r="R979" s="11">
        <v>8.34</v>
      </c>
      <c r="S979" s="11">
        <v>14.09</v>
      </c>
      <c r="T979" s="346">
        <v>0.59</v>
      </c>
      <c r="U979" s="11">
        <v>0.59</v>
      </c>
      <c r="W979" s="16">
        <f t="shared" si="144"/>
        <v>0</v>
      </c>
      <c r="X979" s="16"/>
      <c r="Y979" s="355">
        <f t="shared" si="145"/>
        <v>2.6560509554140124</v>
      </c>
      <c r="AB979" s="11">
        <v>334</v>
      </c>
      <c r="AC979" s="11">
        <v>67.81</v>
      </c>
      <c r="AD979" s="11">
        <v>148.88999999999999</v>
      </c>
      <c r="AE979" s="11">
        <v>32.72</v>
      </c>
      <c r="AF979" s="11">
        <v>50.32</v>
      </c>
      <c r="AG979" s="346">
        <v>0.67</v>
      </c>
      <c r="AH979" s="11">
        <v>0.65</v>
      </c>
      <c r="AJ979" s="16">
        <v>-2.0000000000000018E-2</v>
      </c>
      <c r="AK979" s="16"/>
      <c r="AL979" s="355">
        <v>10.420382165605094</v>
      </c>
      <c r="AO979" s="11">
        <v>44</v>
      </c>
      <c r="AP979" s="11">
        <v>18.149999999999999</v>
      </c>
      <c r="AQ979" s="11">
        <v>46.73</v>
      </c>
      <c r="AR979" s="11">
        <v>18.25</v>
      </c>
      <c r="AS979" s="11">
        <v>28.13</v>
      </c>
      <c r="AT979" s="346">
        <v>0.62</v>
      </c>
      <c r="AU979" s="11">
        <v>0.65</v>
      </c>
      <c r="AW979" s="16">
        <f t="shared" si="140"/>
        <v>3.0000000000000027E-2</v>
      </c>
      <c r="AX979" s="16"/>
      <c r="AY979" s="355">
        <f t="shared" si="141"/>
        <v>5.8121019108280256</v>
      </c>
    </row>
    <row r="980" spans="2:51" x14ac:dyDescent="0.25">
      <c r="B980" s="11">
        <v>82</v>
      </c>
      <c r="C980" s="11">
        <v>27.82</v>
      </c>
      <c r="D980" s="11">
        <v>49.67</v>
      </c>
      <c r="E980" s="11">
        <v>21.73</v>
      </c>
      <c r="F980" s="11">
        <v>28.44</v>
      </c>
      <c r="G980" s="346">
        <v>0.75</v>
      </c>
      <c r="H980" s="11">
        <v>0.76</v>
      </c>
      <c r="J980" s="16">
        <f t="shared" si="142"/>
        <v>1.0000000000000009E-2</v>
      </c>
      <c r="K980" s="16"/>
      <c r="L980" s="355">
        <f t="shared" si="143"/>
        <v>6.920382165605095</v>
      </c>
      <c r="O980" s="11">
        <v>240</v>
      </c>
      <c r="P980" s="11">
        <v>3.56</v>
      </c>
      <c r="Q980" s="11">
        <v>23.22</v>
      </c>
      <c r="R980" s="11">
        <v>8.44</v>
      </c>
      <c r="S980" s="11">
        <v>18.989999999999998</v>
      </c>
      <c r="T980" s="346">
        <v>0.39</v>
      </c>
      <c r="U980" s="11">
        <v>0.44</v>
      </c>
      <c r="W980" s="16">
        <f t="shared" si="144"/>
        <v>4.9999999999999989E-2</v>
      </c>
      <c r="X980" s="16"/>
      <c r="Y980" s="355">
        <f t="shared" si="145"/>
        <v>2.6878980891719744</v>
      </c>
      <c r="AB980" s="11">
        <v>139</v>
      </c>
      <c r="AC980" s="11">
        <v>68.400000000000006</v>
      </c>
      <c r="AD980" s="11">
        <v>172.17</v>
      </c>
      <c r="AE980" s="11">
        <v>32.99</v>
      </c>
      <c r="AF980" s="11">
        <v>52.95</v>
      </c>
      <c r="AG980" s="346">
        <v>0.63</v>
      </c>
      <c r="AH980" s="11">
        <v>0.62</v>
      </c>
      <c r="AJ980" s="16">
        <f t="shared" si="138"/>
        <v>-1.0000000000000009E-2</v>
      </c>
      <c r="AK980" s="16"/>
      <c r="AL980" s="355">
        <f t="shared" si="139"/>
        <v>10.506369426751592</v>
      </c>
      <c r="AO980" s="11">
        <v>71</v>
      </c>
      <c r="AP980" s="11">
        <v>18.07</v>
      </c>
      <c r="AQ980" s="11">
        <v>62.75</v>
      </c>
      <c r="AR980" s="11">
        <v>18.41</v>
      </c>
      <c r="AS980" s="11">
        <v>33.43</v>
      </c>
      <c r="AT980" s="346">
        <v>0.54</v>
      </c>
      <c r="AU980" s="11">
        <v>0.55000000000000004</v>
      </c>
      <c r="AW980" s="16">
        <f t="shared" si="140"/>
        <v>1.0000000000000009E-2</v>
      </c>
      <c r="AX980" s="16"/>
      <c r="AY980" s="355">
        <f t="shared" si="141"/>
        <v>5.8630573248407645</v>
      </c>
    </row>
    <row r="981" spans="2:51" x14ac:dyDescent="0.25">
      <c r="B981" s="11">
        <v>135</v>
      </c>
      <c r="C981" s="11">
        <v>29.06</v>
      </c>
      <c r="D981" s="11">
        <v>62.48</v>
      </c>
      <c r="E981" s="11">
        <v>21.83</v>
      </c>
      <c r="F981" s="11">
        <v>33.25</v>
      </c>
      <c r="G981" s="346">
        <v>0.68</v>
      </c>
      <c r="H981" s="11">
        <v>0.66</v>
      </c>
      <c r="J981" s="16">
        <f t="shared" si="142"/>
        <v>-2.0000000000000018E-2</v>
      </c>
      <c r="K981" s="16"/>
      <c r="L981" s="355">
        <f t="shared" si="143"/>
        <v>6.9522292993630561</v>
      </c>
      <c r="O981" s="11">
        <v>285</v>
      </c>
      <c r="P981" s="11">
        <v>4.7300000000000004</v>
      </c>
      <c r="Q981" s="11">
        <v>22.45</v>
      </c>
      <c r="R981" s="11">
        <v>8.4600000000000009</v>
      </c>
      <c r="S981" s="11">
        <v>18.64</v>
      </c>
      <c r="T981" s="346">
        <v>0.46</v>
      </c>
      <c r="U981" s="11">
        <v>0.45</v>
      </c>
      <c r="W981" s="16">
        <f t="shared" si="144"/>
        <v>-1.0000000000000009E-2</v>
      </c>
      <c r="X981" s="16"/>
      <c r="Y981" s="355">
        <f t="shared" si="145"/>
        <v>2.6942675159235669</v>
      </c>
      <c r="AB981" s="11">
        <v>255</v>
      </c>
      <c r="AC981" s="11">
        <v>73.3</v>
      </c>
      <c r="AD981" s="11">
        <v>120.88</v>
      </c>
      <c r="AE981" s="11">
        <v>33.03</v>
      </c>
      <c r="AF981" s="11">
        <v>43.51</v>
      </c>
      <c r="AG981" s="346">
        <v>0.78</v>
      </c>
      <c r="AH981" s="11">
        <v>0.76</v>
      </c>
      <c r="AJ981" s="16">
        <f t="shared" si="138"/>
        <v>-2.0000000000000018E-2</v>
      </c>
      <c r="AK981" s="16"/>
      <c r="AL981" s="355">
        <f t="shared" si="139"/>
        <v>10.519108280254777</v>
      </c>
      <c r="AO981" s="11">
        <v>102</v>
      </c>
      <c r="AP981" s="11">
        <v>24.05</v>
      </c>
      <c r="AQ981" s="11">
        <v>57.58</v>
      </c>
      <c r="AR981" s="11">
        <v>18.57</v>
      </c>
      <c r="AS981" s="11">
        <v>28.6</v>
      </c>
      <c r="AT981" s="346">
        <v>0.65</v>
      </c>
      <c r="AU981" s="11">
        <v>0.65</v>
      </c>
      <c r="AW981" s="16">
        <f t="shared" si="140"/>
        <v>0</v>
      </c>
      <c r="AX981" s="16"/>
      <c r="AY981" s="355">
        <f t="shared" si="141"/>
        <v>5.9140127388535033</v>
      </c>
    </row>
    <row r="982" spans="2:51" x14ac:dyDescent="0.25">
      <c r="B982" s="11">
        <v>121</v>
      </c>
      <c r="C982" s="11">
        <v>27.02</v>
      </c>
      <c r="D982" s="11">
        <v>66.16</v>
      </c>
      <c r="E982" s="11">
        <v>21.87</v>
      </c>
      <c r="F982" s="11">
        <v>32.04</v>
      </c>
      <c r="G982" s="346">
        <v>0.64</v>
      </c>
      <c r="H982" s="11">
        <v>0.68</v>
      </c>
      <c r="J982" s="16">
        <f t="shared" si="142"/>
        <v>4.0000000000000036E-2</v>
      </c>
      <c r="K982" s="16"/>
      <c r="L982" s="355">
        <f t="shared" si="143"/>
        <v>6.9649681528662422</v>
      </c>
      <c r="O982" s="11">
        <v>121</v>
      </c>
      <c r="P982" s="11">
        <v>4.4000000000000004</v>
      </c>
      <c r="Q982" s="11">
        <v>20.23</v>
      </c>
      <c r="R982" s="11">
        <v>8.4700000000000006</v>
      </c>
      <c r="S982" s="11">
        <v>17.23</v>
      </c>
      <c r="T982" s="346">
        <v>0.47</v>
      </c>
      <c r="U982" s="11">
        <v>0.49</v>
      </c>
      <c r="W982" s="16">
        <f t="shared" si="144"/>
        <v>2.0000000000000018E-2</v>
      </c>
      <c r="X982" s="16"/>
      <c r="Y982" s="355">
        <f t="shared" si="145"/>
        <v>2.6974522292993632</v>
      </c>
      <c r="AB982" s="11">
        <v>128</v>
      </c>
      <c r="AC982" s="11">
        <v>60.77</v>
      </c>
      <c r="AD982" s="11">
        <v>100.82</v>
      </c>
      <c r="AE982" s="11">
        <v>33.08</v>
      </c>
      <c r="AF982" s="11">
        <v>40.58</v>
      </c>
      <c r="AG982" s="346">
        <v>0.78</v>
      </c>
      <c r="AH982" s="11">
        <v>0.82</v>
      </c>
      <c r="AJ982" s="16">
        <f t="shared" si="138"/>
        <v>3.9999999999999925E-2</v>
      </c>
      <c r="AK982" s="16"/>
      <c r="AL982" s="355">
        <f t="shared" si="139"/>
        <v>10.535031847133757</v>
      </c>
      <c r="AO982" s="11">
        <v>62</v>
      </c>
      <c r="AP982" s="11">
        <v>19.8</v>
      </c>
      <c r="AQ982" s="11">
        <v>46.79</v>
      </c>
      <c r="AR982" s="11">
        <v>18.600000000000001</v>
      </c>
      <c r="AS982" s="11">
        <v>27.44</v>
      </c>
      <c r="AT982" s="346">
        <v>0.65</v>
      </c>
      <c r="AU982" s="11">
        <v>0.68</v>
      </c>
      <c r="AW982" s="16">
        <f t="shared" si="140"/>
        <v>3.0000000000000027E-2</v>
      </c>
      <c r="AX982" s="16"/>
      <c r="AY982" s="355">
        <f t="shared" si="141"/>
        <v>5.9235668789808917</v>
      </c>
    </row>
    <row r="983" spans="2:51" x14ac:dyDescent="0.25">
      <c r="B983" s="11">
        <v>191</v>
      </c>
      <c r="C983" s="11">
        <v>27.87</v>
      </c>
      <c r="D983" s="11">
        <v>65.78</v>
      </c>
      <c r="E983" s="11">
        <v>21.89</v>
      </c>
      <c r="F983" s="11">
        <v>32.590000000000003</v>
      </c>
      <c r="G983" s="346">
        <v>0.65</v>
      </c>
      <c r="H983" s="11">
        <v>0.67</v>
      </c>
      <c r="J983" s="16">
        <f t="shared" si="142"/>
        <v>2.0000000000000018E-2</v>
      </c>
      <c r="K983" s="16"/>
      <c r="L983" s="355">
        <f t="shared" si="143"/>
        <v>6.9713375796178347</v>
      </c>
      <c r="O983" s="11">
        <v>470</v>
      </c>
      <c r="P983" s="11">
        <v>5.09</v>
      </c>
      <c r="Q983" s="11">
        <v>19.03</v>
      </c>
      <c r="R983" s="11">
        <v>8.4700000000000006</v>
      </c>
      <c r="S983" s="11">
        <v>16.260000000000002</v>
      </c>
      <c r="T983" s="346">
        <v>0.52</v>
      </c>
      <c r="U983" s="11">
        <v>0.52</v>
      </c>
      <c r="W983" s="16">
        <f t="shared" si="144"/>
        <v>0</v>
      </c>
      <c r="X983" s="16"/>
      <c r="Y983" s="355">
        <f t="shared" si="145"/>
        <v>2.6974522292993632</v>
      </c>
      <c r="AB983" s="11">
        <v>265</v>
      </c>
      <c r="AC983" s="11">
        <v>71.06</v>
      </c>
      <c r="AD983" s="11">
        <v>122.4</v>
      </c>
      <c r="AE983" s="11">
        <v>33.26</v>
      </c>
      <c r="AF983" s="11">
        <v>44.73</v>
      </c>
      <c r="AG983" s="346">
        <v>0.76</v>
      </c>
      <c r="AH983" s="11">
        <v>0.74</v>
      </c>
      <c r="AJ983" s="16">
        <f t="shared" si="138"/>
        <v>-2.0000000000000018E-2</v>
      </c>
      <c r="AK983" s="16"/>
      <c r="AL983" s="355">
        <f t="shared" si="139"/>
        <v>10.592356687898087</v>
      </c>
      <c r="AO983" s="11">
        <v>220</v>
      </c>
      <c r="AP983" s="11">
        <v>20.9</v>
      </c>
      <c r="AQ983" s="11">
        <v>64.19</v>
      </c>
      <c r="AR983" s="11">
        <v>18.66</v>
      </c>
      <c r="AS983" s="11">
        <v>32.06</v>
      </c>
      <c r="AT983" s="346">
        <v>0.56999999999999995</v>
      </c>
      <c r="AU983" s="11">
        <v>0.57999999999999996</v>
      </c>
      <c r="AW983" s="16">
        <f t="shared" si="140"/>
        <v>1.0000000000000009E-2</v>
      </c>
      <c r="AX983" s="16"/>
      <c r="AY983" s="355">
        <f t="shared" si="141"/>
        <v>5.9426751592356686</v>
      </c>
    </row>
    <row r="984" spans="2:51" x14ac:dyDescent="0.25">
      <c r="B984" s="11">
        <v>431</v>
      </c>
      <c r="C984" s="11">
        <v>24.82</v>
      </c>
      <c r="D984" s="11">
        <v>65.11</v>
      </c>
      <c r="E984" s="11">
        <v>21.94</v>
      </c>
      <c r="F984" s="11">
        <v>32.979999999999997</v>
      </c>
      <c r="G984" s="346">
        <v>0.62</v>
      </c>
      <c r="H984" s="11">
        <v>0.67</v>
      </c>
      <c r="J984" s="16">
        <f t="shared" si="142"/>
        <v>5.0000000000000044E-2</v>
      </c>
      <c r="K984" s="16"/>
      <c r="L984" s="355">
        <f t="shared" si="143"/>
        <v>6.9872611464968157</v>
      </c>
      <c r="O984" s="11">
        <v>256</v>
      </c>
      <c r="P984" s="11">
        <v>4.0199999999999996</v>
      </c>
      <c r="Q984" s="11">
        <v>23.46</v>
      </c>
      <c r="R984" s="11">
        <v>8.5</v>
      </c>
      <c r="S984" s="11">
        <v>18.739999999999998</v>
      </c>
      <c r="T984" s="346">
        <v>0.41</v>
      </c>
      <c r="U984" s="11">
        <v>0.45</v>
      </c>
      <c r="W984" s="16">
        <f t="shared" si="144"/>
        <v>4.0000000000000036E-2</v>
      </c>
      <c r="X984" s="16"/>
      <c r="Y984" s="355">
        <f t="shared" si="145"/>
        <v>2.7070063694267517</v>
      </c>
      <c r="AB984" s="11">
        <v>327</v>
      </c>
      <c r="AC984" s="11">
        <v>60.84</v>
      </c>
      <c r="AD984" s="11">
        <v>93.82</v>
      </c>
      <c r="AE984" s="11">
        <v>33.340000000000003</v>
      </c>
      <c r="AF984" s="11">
        <v>41.29</v>
      </c>
      <c r="AG984" s="346">
        <v>0.81</v>
      </c>
      <c r="AH984" s="11">
        <v>0.81</v>
      </c>
      <c r="AJ984" s="16">
        <f t="shared" si="138"/>
        <v>0</v>
      </c>
      <c r="AK984" s="16"/>
      <c r="AL984" s="355">
        <f t="shared" si="139"/>
        <v>10.61783439490446</v>
      </c>
      <c r="AO984" s="11">
        <v>243</v>
      </c>
      <c r="AP984" s="11">
        <v>24.07</v>
      </c>
      <c r="AQ984" s="11">
        <v>53.25</v>
      </c>
      <c r="AR984" s="11">
        <v>18.68</v>
      </c>
      <c r="AS984" s="11">
        <v>27.57</v>
      </c>
      <c r="AT984" s="346">
        <v>0.67</v>
      </c>
      <c r="AU984" s="11">
        <v>0.68</v>
      </c>
      <c r="AW984" s="16">
        <f t="shared" si="140"/>
        <v>1.0000000000000009E-2</v>
      </c>
      <c r="AX984" s="16"/>
      <c r="AY984" s="355">
        <f t="shared" si="141"/>
        <v>5.9490445859872612</v>
      </c>
    </row>
    <row r="985" spans="2:51" x14ac:dyDescent="0.25">
      <c r="B985" s="11">
        <v>364</v>
      </c>
      <c r="C985" s="11">
        <v>27.98</v>
      </c>
      <c r="D985" s="11">
        <v>61.58</v>
      </c>
      <c r="E985" s="11">
        <v>21.97</v>
      </c>
      <c r="F985" s="11">
        <v>32.24</v>
      </c>
      <c r="G985" s="346">
        <v>0.67</v>
      </c>
      <c r="H985" s="11">
        <v>0.68</v>
      </c>
      <c r="J985" s="16">
        <f t="shared" si="142"/>
        <v>1.0000000000000009E-2</v>
      </c>
      <c r="K985" s="16"/>
      <c r="L985" s="355">
        <f t="shared" si="143"/>
        <v>6.9968152866242033</v>
      </c>
      <c r="O985" s="11">
        <v>10</v>
      </c>
      <c r="P985" s="11">
        <v>4.43</v>
      </c>
      <c r="Q985" s="11">
        <v>27.48</v>
      </c>
      <c r="R985" s="11">
        <v>8.52</v>
      </c>
      <c r="S985" s="11">
        <v>19.7</v>
      </c>
      <c r="T985" s="346">
        <v>0.4</v>
      </c>
      <c r="U985" s="11">
        <v>0.43</v>
      </c>
      <c r="W985" s="16">
        <f t="shared" si="144"/>
        <v>2.9999999999999971E-2</v>
      </c>
      <c r="X985" s="16"/>
      <c r="Y985" s="355">
        <f t="shared" si="145"/>
        <v>2.7133757961783438</v>
      </c>
      <c r="AB985" s="11">
        <v>328</v>
      </c>
      <c r="AC985" s="11">
        <v>66.84</v>
      </c>
      <c r="AD985" s="11">
        <v>128.41999999999999</v>
      </c>
      <c r="AE985" s="11">
        <v>33.549999999999997</v>
      </c>
      <c r="AF985" s="11">
        <v>48.15</v>
      </c>
      <c r="AG985" s="346">
        <v>0.72</v>
      </c>
      <c r="AH985" s="11">
        <v>0.7</v>
      </c>
      <c r="AJ985" s="16">
        <f t="shared" si="138"/>
        <v>-2.0000000000000018E-2</v>
      </c>
      <c r="AK985" s="16"/>
      <c r="AL985" s="355">
        <f t="shared" si="139"/>
        <v>10.684713375796177</v>
      </c>
      <c r="AO985" s="11">
        <v>161</v>
      </c>
      <c r="AP985" s="11">
        <v>21.11</v>
      </c>
      <c r="AQ985" s="11">
        <v>65.75</v>
      </c>
      <c r="AR985" s="11">
        <v>18.7</v>
      </c>
      <c r="AS985" s="11">
        <v>32.6</v>
      </c>
      <c r="AT985" s="346">
        <v>0.56999999999999995</v>
      </c>
      <c r="AU985" s="11">
        <v>0.56999999999999995</v>
      </c>
      <c r="AW985" s="16">
        <f t="shared" si="140"/>
        <v>0</v>
      </c>
      <c r="AX985" s="16"/>
      <c r="AY985" s="355">
        <f t="shared" si="141"/>
        <v>5.9554140127388528</v>
      </c>
    </row>
    <row r="986" spans="2:51" x14ac:dyDescent="0.25">
      <c r="B986" s="11">
        <v>373</v>
      </c>
      <c r="C986" s="11">
        <v>22.97</v>
      </c>
      <c r="D986" s="11">
        <v>68.87</v>
      </c>
      <c r="E986" s="11">
        <v>22.01</v>
      </c>
      <c r="F986" s="11">
        <v>34.42</v>
      </c>
      <c r="G986" s="346">
        <v>0.59</v>
      </c>
      <c r="H986" s="11">
        <v>0.64</v>
      </c>
      <c r="J986" s="16">
        <f t="shared" si="142"/>
        <v>5.0000000000000044E-2</v>
      </c>
      <c r="K986" s="16"/>
      <c r="L986" s="355">
        <f t="shared" si="143"/>
        <v>7.0095541401273884</v>
      </c>
      <c r="O986" s="11">
        <v>456</v>
      </c>
      <c r="P986" s="11">
        <v>4.9000000000000004</v>
      </c>
      <c r="Q986" s="11">
        <v>28.31</v>
      </c>
      <c r="R986" s="11">
        <v>8.5399999999999991</v>
      </c>
      <c r="S986" s="11">
        <v>21.32</v>
      </c>
      <c r="T986" s="346">
        <v>0.42</v>
      </c>
      <c r="U986" s="11">
        <v>0.4</v>
      </c>
      <c r="W986" s="16">
        <f t="shared" si="144"/>
        <v>-1.9999999999999962E-2</v>
      </c>
      <c r="X986" s="16"/>
      <c r="Y986" s="355">
        <f t="shared" si="145"/>
        <v>2.7197452229299359</v>
      </c>
      <c r="AB986" s="11">
        <v>244</v>
      </c>
      <c r="AC986" s="11">
        <v>70.87</v>
      </c>
      <c r="AD986" s="11">
        <v>106.72</v>
      </c>
      <c r="AE986" s="11">
        <v>33.630000000000003</v>
      </c>
      <c r="AF986" s="11">
        <v>40.24</v>
      </c>
      <c r="AG986" s="346">
        <v>0.81</v>
      </c>
      <c r="AH986" s="11">
        <v>0.84</v>
      </c>
      <c r="AJ986" s="16">
        <f t="shared" si="138"/>
        <v>2.9999999999999916E-2</v>
      </c>
      <c r="AK986" s="16"/>
      <c r="AL986" s="355">
        <f t="shared" si="139"/>
        <v>10.710191082802549</v>
      </c>
      <c r="AO986" s="11">
        <v>10</v>
      </c>
      <c r="AP986" s="11">
        <v>22.47</v>
      </c>
      <c r="AQ986" s="11">
        <v>71.040000000000006</v>
      </c>
      <c r="AR986" s="11">
        <v>18.82</v>
      </c>
      <c r="AS986" s="11">
        <v>34.51</v>
      </c>
      <c r="AT986" s="346">
        <v>0.56000000000000005</v>
      </c>
      <c r="AU986" s="11">
        <v>0.55000000000000004</v>
      </c>
      <c r="AW986" s="16">
        <f t="shared" si="140"/>
        <v>-1.0000000000000009E-2</v>
      </c>
      <c r="AX986" s="16"/>
      <c r="AY986" s="355">
        <f t="shared" si="141"/>
        <v>5.9936305732484074</v>
      </c>
    </row>
    <row r="987" spans="2:51" x14ac:dyDescent="0.25">
      <c r="B987" s="11">
        <v>381</v>
      </c>
      <c r="C987" s="11">
        <v>31.64</v>
      </c>
      <c r="D987" s="11">
        <v>62.34</v>
      </c>
      <c r="E987" s="11">
        <v>22.34</v>
      </c>
      <c r="F987" s="11">
        <v>31.82</v>
      </c>
      <c r="G987" s="346">
        <v>0.71</v>
      </c>
      <c r="H987" s="11">
        <v>0.7</v>
      </c>
      <c r="J987" s="16">
        <f t="shared" si="142"/>
        <v>-1.0000000000000009E-2</v>
      </c>
      <c r="K987" s="16"/>
      <c r="L987" s="355">
        <f t="shared" si="143"/>
        <v>7.114649681528662</v>
      </c>
      <c r="O987" s="11">
        <v>181</v>
      </c>
      <c r="P987" s="11">
        <v>5.15</v>
      </c>
      <c r="Q987" s="11">
        <v>19.54</v>
      </c>
      <c r="R987" s="11">
        <v>8.56</v>
      </c>
      <c r="S987" s="11">
        <v>16.57</v>
      </c>
      <c r="T987" s="346">
        <v>0.51</v>
      </c>
      <c r="U987" s="11">
        <v>0.52</v>
      </c>
      <c r="W987" s="16">
        <f t="shared" si="144"/>
        <v>1.0000000000000009E-2</v>
      </c>
      <c r="X987" s="16"/>
      <c r="Y987" s="355">
        <f t="shared" si="145"/>
        <v>2.7261146496815285</v>
      </c>
      <c r="AB987" s="11">
        <v>357</v>
      </c>
      <c r="AC987" s="11">
        <v>45.9</v>
      </c>
      <c r="AD987" s="11">
        <v>99.1</v>
      </c>
      <c r="AE987" s="11">
        <v>34.26</v>
      </c>
      <c r="AF987" s="11">
        <v>50.04</v>
      </c>
      <c r="AG987" s="346">
        <v>0.68</v>
      </c>
      <c r="AH987" s="11">
        <v>0.68</v>
      </c>
      <c r="AJ987" s="16">
        <f t="shared" si="138"/>
        <v>0</v>
      </c>
      <c r="AK987" s="16"/>
      <c r="AL987" s="355">
        <f t="shared" si="139"/>
        <v>10.910828025477706</v>
      </c>
      <c r="AO987" s="11">
        <v>137</v>
      </c>
      <c r="AP987" s="11">
        <v>23.81</v>
      </c>
      <c r="AQ987" s="11">
        <v>63.72</v>
      </c>
      <c r="AR987" s="11">
        <v>19.05</v>
      </c>
      <c r="AS987" s="11">
        <v>31.07</v>
      </c>
      <c r="AT987" s="346">
        <v>0.61</v>
      </c>
      <c r="AU987" s="11">
        <v>0.61</v>
      </c>
      <c r="AW987" s="16">
        <f t="shared" si="140"/>
        <v>0</v>
      </c>
      <c r="AX987" s="16"/>
      <c r="AY987" s="355">
        <f t="shared" si="141"/>
        <v>6.0668789808917198</v>
      </c>
    </row>
    <row r="988" spans="2:51" x14ac:dyDescent="0.25">
      <c r="B988" s="11">
        <v>252</v>
      </c>
      <c r="C988" s="11">
        <v>29.31</v>
      </c>
      <c r="D988" s="11">
        <v>86.16</v>
      </c>
      <c r="E988" s="11">
        <v>22.89</v>
      </c>
      <c r="F988" s="11">
        <v>37.31</v>
      </c>
      <c r="G988" s="346">
        <v>0.57999999999999996</v>
      </c>
      <c r="H988" s="11">
        <v>0.61</v>
      </c>
      <c r="J988" s="16">
        <f t="shared" si="142"/>
        <v>3.0000000000000027E-2</v>
      </c>
      <c r="K988" s="16"/>
      <c r="L988" s="355">
        <f t="shared" si="143"/>
        <v>7.2898089171974521</v>
      </c>
      <c r="O988" s="11">
        <v>191</v>
      </c>
      <c r="P988" s="11">
        <v>5.31</v>
      </c>
      <c r="Q988" s="11">
        <v>30.69</v>
      </c>
      <c r="R988" s="11">
        <v>8.56</v>
      </c>
      <c r="S988" s="11">
        <v>20.82</v>
      </c>
      <c r="T988" s="346">
        <v>0.42</v>
      </c>
      <c r="U988" s="11">
        <v>0.41</v>
      </c>
      <c r="W988" s="16">
        <f t="shared" si="144"/>
        <v>-1.0000000000000009E-2</v>
      </c>
      <c r="X988" s="16"/>
      <c r="Y988" s="355">
        <f t="shared" si="145"/>
        <v>2.7261146496815285</v>
      </c>
      <c r="AB988" s="11">
        <v>142</v>
      </c>
      <c r="AC988" s="11">
        <v>76.849999999999994</v>
      </c>
      <c r="AD988" s="11">
        <v>149.82</v>
      </c>
      <c r="AE988" s="11">
        <v>34.909999999999997</v>
      </c>
      <c r="AF988" s="11">
        <v>46.95</v>
      </c>
      <c r="AG988" s="346">
        <v>0.72</v>
      </c>
      <c r="AH988" s="11">
        <v>0.74</v>
      </c>
      <c r="AJ988" s="16">
        <f t="shared" si="138"/>
        <v>2.0000000000000018E-2</v>
      </c>
      <c r="AK988" s="16"/>
      <c r="AL988" s="355">
        <f t="shared" si="139"/>
        <v>11.117834394904458</v>
      </c>
      <c r="AO988" s="11">
        <v>229</v>
      </c>
      <c r="AP988" s="11">
        <v>22.49</v>
      </c>
      <c r="AQ988" s="11">
        <v>65.239999999999995</v>
      </c>
      <c r="AR988" s="11">
        <v>19.22</v>
      </c>
      <c r="AS988" s="11">
        <v>33.700000000000003</v>
      </c>
      <c r="AT988" s="346">
        <v>0.59</v>
      </c>
      <c r="AU988" s="11">
        <v>0.56999999999999995</v>
      </c>
      <c r="AW988" s="16">
        <f t="shared" si="140"/>
        <v>-2.0000000000000018E-2</v>
      </c>
      <c r="AX988" s="16"/>
      <c r="AY988" s="355">
        <f t="shared" si="141"/>
        <v>6.1210191082802545</v>
      </c>
    </row>
    <row r="989" spans="2:51" x14ac:dyDescent="0.25">
      <c r="B989" s="11">
        <v>403</v>
      </c>
      <c r="C989" s="11">
        <v>30.27</v>
      </c>
      <c r="D989" s="11">
        <v>73.87</v>
      </c>
      <c r="E989" s="11">
        <v>22.89</v>
      </c>
      <c r="F989" s="11">
        <v>36</v>
      </c>
      <c r="G989" s="346">
        <v>0.64</v>
      </c>
      <c r="H989" s="11">
        <v>0.64</v>
      </c>
      <c r="J989" s="16">
        <f t="shared" si="142"/>
        <v>0</v>
      </c>
      <c r="K989" s="16"/>
      <c r="L989" s="355">
        <f t="shared" si="143"/>
        <v>7.2898089171974521</v>
      </c>
      <c r="O989" s="11">
        <v>211</v>
      </c>
      <c r="P989" s="11">
        <v>5.28</v>
      </c>
      <c r="Q989" s="11">
        <v>28.77</v>
      </c>
      <c r="R989" s="11">
        <v>8.56</v>
      </c>
      <c r="S989" s="11">
        <v>20.32</v>
      </c>
      <c r="T989" s="346">
        <v>0.43</v>
      </c>
      <c r="U989" s="11">
        <v>0.42</v>
      </c>
      <c r="W989" s="16">
        <f t="shared" si="144"/>
        <v>-1.0000000000000009E-2</v>
      </c>
      <c r="X989" s="16"/>
      <c r="Y989" s="355">
        <f t="shared" si="145"/>
        <v>2.7261146496815285</v>
      </c>
      <c r="AB989" s="11">
        <v>242</v>
      </c>
      <c r="AC989" s="11">
        <v>67.34</v>
      </c>
      <c r="AD989" s="11">
        <v>96.38</v>
      </c>
      <c r="AE989" s="11">
        <v>36.51</v>
      </c>
      <c r="AF989" s="11">
        <v>43.3</v>
      </c>
      <c r="AG989" s="346">
        <v>0.84</v>
      </c>
      <c r="AH989" s="11">
        <v>0.84</v>
      </c>
      <c r="AJ989" s="16">
        <f t="shared" si="138"/>
        <v>0</v>
      </c>
      <c r="AK989" s="16"/>
      <c r="AL989" s="355">
        <f t="shared" si="139"/>
        <v>11.627388535031846</v>
      </c>
      <c r="AO989" s="11">
        <v>227</v>
      </c>
      <c r="AP989" s="11">
        <v>17.649999999999999</v>
      </c>
      <c r="AQ989" s="11">
        <v>54.81</v>
      </c>
      <c r="AR989" s="11">
        <v>19.28</v>
      </c>
      <c r="AS989" s="11">
        <v>33.130000000000003</v>
      </c>
      <c r="AT989" s="346">
        <v>0.56999999999999995</v>
      </c>
      <c r="AU989" s="11">
        <v>0.57999999999999996</v>
      </c>
      <c r="AW989" s="16">
        <f t="shared" si="140"/>
        <v>1.0000000000000009E-2</v>
      </c>
      <c r="AX989" s="16"/>
      <c r="AY989" s="355">
        <f t="shared" si="141"/>
        <v>6.1401273885350323</v>
      </c>
    </row>
    <row r="990" spans="2:51" x14ac:dyDescent="0.25">
      <c r="B990" s="11">
        <v>353</v>
      </c>
      <c r="C990" s="11">
        <v>32.450000000000003</v>
      </c>
      <c r="D990" s="11">
        <v>55.96</v>
      </c>
      <c r="E990" s="11">
        <v>22.93</v>
      </c>
      <c r="F990" s="11">
        <v>30.83</v>
      </c>
      <c r="G990" s="346">
        <v>0.76</v>
      </c>
      <c r="H990" s="11">
        <v>0.74</v>
      </c>
      <c r="J990" s="16">
        <f t="shared" si="142"/>
        <v>-2.0000000000000018E-2</v>
      </c>
      <c r="K990" s="16"/>
      <c r="L990" s="355">
        <f t="shared" si="143"/>
        <v>7.3025477707006363</v>
      </c>
      <c r="O990" s="11">
        <v>18</v>
      </c>
      <c r="P990" s="11">
        <v>5.19</v>
      </c>
      <c r="Q990" s="11">
        <v>22.97</v>
      </c>
      <c r="R990" s="11">
        <v>8.6300000000000008</v>
      </c>
      <c r="S990" s="11">
        <v>18.13</v>
      </c>
      <c r="T990" s="346">
        <v>0.48</v>
      </c>
      <c r="U990" s="11">
        <v>0.48</v>
      </c>
      <c r="W990" s="16">
        <f t="shared" si="144"/>
        <v>0</v>
      </c>
      <c r="X990" s="16"/>
      <c r="Y990" s="355">
        <f t="shared" si="145"/>
        <v>2.7484076433121021</v>
      </c>
      <c r="AB990" s="11">
        <v>220</v>
      </c>
      <c r="AC990" s="11">
        <v>63.59</v>
      </c>
      <c r="AD990" s="11">
        <v>135.1</v>
      </c>
      <c r="AE990" s="11">
        <v>36.54</v>
      </c>
      <c r="AF990" s="11">
        <v>51.21</v>
      </c>
      <c r="AG990" s="346">
        <v>0.69</v>
      </c>
      <c r="AH990" s="11">
        <v>0.71</v>
      </c>
      <c r="AJ990" s="16">
        <f t="shared" si="138"/>
        <v>2.0000000000000018E-2</v>
      </c>
      <c r="AK990" s="16"/>
      <c r="AL990" s="355">
        <f t="shared" si="139"/>
        <v>11.636942675159235</v>
      </c>
      <c r="AO990" s="11">
        <v>133</v>
      </c>
      <c r="AP990" s="11">
        <v>24.97</v>
      </c>
      <c r="AQ990" s="11">
        <v>56.64</v>
      </c>
      <c r="AR990" s="11">
        <v>19.37</v>
      </c>
      <c r="AS990" s="11">
        <v>29.26</v>
      </c>
      <c r="AT990" s="346">
        <v>0.66</v>
      </c>
      <c r="AU990" s="11">
        <v>0.66</v>
      </c>
      <c r="AW990" s="16">
        <f t="shared" si="140"/>
        <v>0</v>
      </c>
      <c r="AX990" s="16"/>
      <c r="AY990" s="355">
        <f t="shared" si="141"/>
        <v>6.1687898089171975</v>
      </c>
    </row>
    <row r="991" spans="2:51" x14ac:dyDescent="0.25">
      <c r="B991" s="11">
        <v>227</v>
      </c>
      <c r="C991" s="11">
        <v>35.24</v>
      </c>
      <c r="D991" s="11">
        <v>112.47</v>
      </c>
      <c r="E991" s="11">
        <v>23.47</v>
      </c>
      <c r="F991" s="11">
        <v>45.48</v>
      </c>
      <c r="G991" s="346">
        <v>0.56000000000000005</v>
      </c>
      <c r="H991" s="11">
        <v>0.52</v>
      </c>
      <c r="J991" s="16">
        <f t="shared" si="142"/>
        <v>-4.0000000000000036E-2</v>
      </c>
      <c r="K991" s="16"/>
      <c r="L991" s="355">
        <f t="shared" si="143"/>
        <v>7.4745222929936297</v>
      </c>
      <c r="O991" s="11">
        <v>227</v>
      </c>
      <c r="P991" s="11">
        <v>5.35</v>
      </c>
      <c r="Q991" s="11">
        <v>17.05</v>
      </c>
      <c r="R991" s="11">
        <v>8.6300000000000008</v>
      </c>
      <c r="S991" s="11">
        <v>15.35</v>
      </c>
      <c r="T991" s="346">
        <v>0.56000000000000005</v>
      </c>
      <c r="U991" s="11">
        <v>0.56000000000000005</v>
      </c>
      <c r="W991" s="16">
        <f t="shared" si="144"/>
        <v>0</v>
      </c>
      <c r="X991" s="16"/>
      <c r="Y991" s="355">
        <f t="shared" si="145"/>
        <v>2.7484076433121021</v>
      </c>
      <c r="AB991" s="11">
        <v>205</v>
      </c>
      <c r="AC991" s="11">
        <v>83.09</v>
      </c>
      <c r="AD991" s="11">
        <v>135.01</v>
      </c>
      <c r="AE991" s="11">
        <v>36.880000000000003</v>
      </c>
      <c r="AF991" s="11">
        <v>47.32</v>
      </c>
      <c r="AG991" s="346">
        <v>0.78</v>
      </c>
      <c r="AH991" s="11">
        <v>0.78</v>
      </c>
      <c r="AJ991" s="16">
        <f t="shared" si="138"/>
        <v>0</v>
      </c>
      <c r="AK991" s="16"/>
      <c r="AL991" s="355">
        <f t="shared" si="139"/>
        <v>11.745222929936306</v>
      </c>
      <c r="AO991" s="11">
        <v>24</v>
      </c>
      <c r="AP991" s="11">
        <v>25.41</v>
      </c>
      <c r="AQ991" s="11">
        <v>78.78</v>
      </c>
      <c r="AR991" s="11">
        <v>19.420000000000002</v>
      </c>
      <c r="AS991" s="11">
        <v>34.700000000000003</v>
      </c>
      <c r="AT991" s="346">
        <v>0.56999999999999995</v>
      </c>
      <c r="AU991" s="11">
        <v>0.56000000000000005</v>
      </c>
      <c r="AW991" s="16">
        <f t="shared" si="140"/>
        <v>-9.9999999999998979E-3</v>
      </c>
      <c r="AX991" s="16"/>
      <c r="AY991" s="355">
        <f t="shared" si="141"/>
        <v>6.1847133757961785</v>
      </c>
    </row>
    <row r="992" spans="2:51" x14ac:dyDescent="0.25">
      <c r="B992" s="11">
        <v>340</v>
      </c>
      <c r="C992" s="11">
        <v>33.58</v>
      </c>
      <c r="D992" s="11">
        <v>91.27</v>
      </c>
      <c r="E992" s="11">
        <v>23.49</v>
      </c>
      <c r="F992" s="11">
        <v>37.75</v>
      </c>
      <c r="G992" s="346">
        <v>0.61</v>
      </c>
      <c r="H992" s="11">
        <v>0.62</v>
      </c>
      <c r="J992" s="16">
        <f t="shared" si="142"/>
        <v>1.0000000000000009E-2</v>
      </c>
      <c r="K992" s="16"/>
      <c r="L992" s="355">
        <f t="shared" si="143"/>
        <v>7.4808917197452223</v>
      </c>
      <c r="O992" s="11">
        <v>273</v>
      </c>
      <c r="P992" s="11">
        <v>5.0199999999999996</v>
      </c>
      <c r="Q992" s="11">
        <v>33.99</v>
      </c>
      <c r="R992" s="11">
        <v>8.65</v>
      </c>
      <c r="S992" s="11">
        <v>22.61</v>
      </c>
      <c r="T992" s="346">
        <v>0.38</v>
      </c>
      <c r="U992" s="11">
        <v>0.38</v>
      </c>
      <c r="W992" s="16">
        <f t="shared" si="144"/>
        <v>0</v>
      </c>
      <c r="X992" s="16"/>
      <c r="Y992" s="355">
        <f t="shared" si="145"/>
        <v>2.7547770700636942</v>
      </c>
      <c r="AB992" s="11">
        <v>223</v>
      </c>
      <c r="AC992" s="11">
        <v>72.95</v>
      </c>
      <c r="AD992" s="11">
        <v>131.13</v>
      </c>
      <c r="AE992" s="11">
        <v>37.1</v>
      </c>
      <c r="AF992" s="11">
        <v>47.49</v>
      </c>
      <c r="AG992" s="346">
        <v>0.75</v>
      </c>
      <c r="AH992" s="11">
        <v>0.78</v>
      </c>
      <c r="AJ992" s="16">
        <f t="shared" si="138"/>
        <v>3.0000000000000027E-2</v>
      </c>
      <c r="AK992" s="16"/>
      <c r="AL992" s="355">
        <f t="shared" si="139"/>
        <v>11.815286624203821</v>
      </c>
      <c r="AO992" s="11">
        <v>32</v>
      </c>
      <c r="AP992" s="11">
        <v>22</v>
      </c>
      <c r="AQ992" s="11">
        <v>68.239999999999995</v>
      </c>
      <c r="AR992" s="11">
        <v>19.420000000000002</v>
      </c>
      <c r="AS992" s="11">
        <v>34.049999999999997</v>
      </c>
      <c r="AT992" s="346">
        <v>0.56999999999999995</v>
      </c>
      <c r="AU992" s="11">
        <v>0.56999999999999995</v>
      </c>
      <c r="AW992" s="16">
        <f t="shared" si="140"/>
        <v>0</v>
      </c>
      <c r="AX992" s="16"/>
      <c r="AY992" s="355">
        <f t="shared" si="141"/>
        <v>6.1847133757961785</v>
      </c>
    </row>
    <row r="993" spans="2:51" x14ac:dyDescent="0.25">
      <c r="B993" s="11">
        <v>98</v>
      </c>
      <c r="C993" s="11">
        <v>23.43</v>
      </c>
      <c r="D993" s="11">
        <v>60.33</v>
      </c>
      <c r="E993" s="11">
        <v>23.5</v>
      </c>
      <c r="F993" s="11">
        <v>35.24</v>
      </c>
      <c r="G993" s="346">
        <v>0.62</v>
      </c>
      <c r="H993" s="11">
        <v>0.67</v>
      </c>
      <c r="J993" s="16">
        <f t="shared" si="142"/>
        <v>5.0000000000000044E-2</v>
      </c>
      <c r="K993" s="16"/>
      <c r="L993" s="355">
        <f t="shared" si="143"/>
        <v>7.484076433121019</v>
      </c>
      <c r="O993" s="11">
        <v>571</v>
      </c>
      <c r="P993" s="11">
        <v>4.57</v>
      </c>
      <c r="Q993" s="11">
        <v>23.04</v>
      </c>
      <c r="R993" s="11">
        <v>8.66</v>
      </c>
      <c r="S993" s="11">
        <v>18.66</v>
      </c>
      <c r="T993" s="346">
        <v>0.45</v>
      </c>
      <c r="U993" s="11">
        <v>0.46</v>
      </c>
      <c r="W993" s="16">
        <f t="shared" si="144"/>
        <v>1.0000000000000009E-2</v>
      </c>
      <c r="X993" s="16"/>
      <c r="Y993" s="355">
        <f t="shared" si="145"/>
        <v>2.7579617834394905</v>
      </c>
      <c r="AB993" s="11">
        <v>267</v>
      </c>
      <c r="AC993" s="11">
        <v>81</v>
      </c>
      <c r="AD993" s="11">
        <v>134.25</v>
      </c>
      <c r="AE993" s="11">
        <v>37.67</v>
      </c>
      <c r="AF993" s="11">
        <v>46.95</v>
      </c>
      <c r="AG993" s="346">
        <v>0.78</v>
      </c>
      <c r="AH993" s="11">
        <v>0.8</v>
      </c>
      <c r="AJ993" s="16">
        <f t="shared" si="138"/>
        <v>2.0000000000000018E-2</v>
      </c>
      <c r="AK993" s="16"/>
      <c r="AL993" s="355">
        <f t="shared" si="139"/>
        <v>11.996815286624203</v>
      </c>
      <c r="AO993" s="11">
        <v>45</v>
      </c>
      <c r="AP993" s="11">
        <v>16.43</v>
      </c>
      <c r="AQ993" s="11">
        <v>72.36</v>
      </c>
      <c r="AR993" s="11">
        <v>19.510000000000002</v>
      </c>
      <c r="AS993" s="11">
        <v>39.89</v>
      </c>
      <c r="AT993" s="346">
        <v>0.48</v>
      </c>
      <c r="AU993" s="11">
        <v>0.49</v>
      </c>
      <c r="AW993" s="16">
        <f t="shared" si="140"/>
        <v>1.0000000000000009E-2</v>
      </c>
      <c r="AX993" s="16"/>
      <c r="AY993" s="355">
        <f t="shared" si="141"/>
        <v>6.2133757961783438</v>
      </c>
    </row>
    <row r="994" spans="2:51" x14ac:dyDescent="0.25">
      <c r="B994" s="11">
        <v>8</v>
      </c>
      <c r="C994" s="11">
        <v>37.92</v>
      </c>
      <c r="D994" s="11">
        <v>84.54</v>
      </c>
      <c r="E994" s="11">
        <v>23.67</v>
      </c>
      <c r="F994" s="11">
        <v>35.409999999999997</v>
      </c>
      <c r="G994" s="346">
        <v>0.67</v>
      </c>
      <c r="H994" s="11">
        <v>0.67</v>
      </c>
      <c r="J994" s="16">
        <f t="shared" si="142"/>
        <v>0</v>
      </c>
      <c r="K994" s="16"/>
      <c r="L994" s="355">
        <f t="shared" si="143"/>
        <v>7.5382165605095546</v>
      </c>
      <c r="O994" s="11">
        <v>370</v>
      </c>
      <c r="P994" s="11">
        <v>4.2699999999999996</v>
      </c>
      <c r="Q994" s="11">
        <v>23.56</v>
      </c>
      <c r="R994" s="11">
        <v>8.69</v>
      </c>
      <c r="S994" s="11">
        <v>19.3</v>
      </c>
      <c r="T994" s="346">
        <v>0.43</v>
      </c>
      <c r="U994" s="11">
        <v>0.45</v>
      </c>
      <c r="W994" s="16">
        <f t="shared" si="144"/>
        <v>2.0000000000000018E-2</v>
      </c>
      <c r="X994" s="16"/>
      <c r="Y994" s="355">
        <f t="shared" si="145"/>
        <v>2.7675159235668789</v>
      </c>
      <c r="AB994" s="11">
        <v>379</v>
      </c>
      <c r="AC994" s="11">
        <v>80.02</v>
      </c>
      <c r="AD994" s="11">
        <v>116.63</v>
      </c>
      <c r="AE994" s="11">
        <v>38.619999999999997</v>
      </c>
      <c r="AF994" s="11">
        <v>45.44</v>
      </c>
      <c r="AG994" s="346">
        <v>0.83</v>
      </c>
      <c r="AH994" s="11">
        <v>0.85</v>
      </c>
      <c r="AJ994" s="16">
        <f t="shared" si="138"/>
        <v>2.0000000000000018E-2</v>
      </c>
      <c r="AK994" s="16"/>
      <c r="AL994" s="355">
        <f t="shared" si="139"/>
        <v>12.29936305732484</v>
      </c>
      <c r="AO994" s="11">
        <v>160</v>
      </c>
      <c r="AP994" s="11">
        <v>25.63</v>
      </c>
      <c r="AQ994" s="11">
        <v>53.8</v>
      </c>
      <c r="AR994" s="11">
        <v>19.739999999999998</v>
      </c>
      <c r="AS994" s="11">
        <v>28.3</v>
      </c>
      <c r="AT994" s="346">
        <v>0.69</v>
      </c>
      <c r="AU994" s="11">
        <v>0.7</v>
      </c>
      <c r="AW994" s="16">
        <f t="shared" si="140"/>
        <v>1.0000000000000009E-2</v>
      </c>
      <c r="AX994" s="16"/>
      <c r="AY994" s="355">
        <f t="shared" si="141"/>
        <v>6.2866242038216553</v>
      </c>
    </row>
    <row r="995" spans="2:51" x14ac:dyDescent="0.25">
      <c r="B995" s="11">
        <v>7</v>
      </c>
      <c r="C995" s="11">
        <v>38.590000000000003</v>
      </c>
      <c r="D995" s="11">
        <v>60.83</v>
      </c>
      <c r="E995" s="11">
        <v>23.74</v>
      </c>
      <c r="F995" s="11">
        <v>29.96</v>
      </c>
      <c r="G995" s="346">
        <v>0.8</v>
      </c>
      <c r="H995" s="11">
        <v>0.79</v>
      </c>
      <c r="J995" s="16">
        <f t="shared" si="142"/>
        <v>-1.0000000000000009E-2</v>
      </c>
      <c r="K995" s="16"/>
      <c r="L995" s="355">
        <f t="shared" si="143"/>
        <v>7.5605095541401264</v>
      </c>
      <c r="O995" s="11">
        <v>369</v>
      </c>
      <c r="P995" s="11">
        <v>5.1100000000000003</v>
      </c>
      <c r="Q995" s="11">
        <v>16.11</v>
      </c>
      <c r="R995" s="11">
        <v>8.7799999999999994</v>
      </c>
      <c r="S995" s="11">
        <v>15.4</v>
      </c>
      <c r="T995" s="346">
        <v>0.56000000000000005</v>
      </c>
      <c r="U995" s="11">
        <v>0.56999999999999995</v>
      </c>
      <c r="W995" s="16">
        <f t="shared" si="144"/>
        <v>9.9999999999998979E-3</v>
      </c>
      <c r="X995" s="16"/>
      <c r="Y995" s="355">
        <f t="shared" si="145"/>
        <v>2.7961783439490442</v>
      </c>
      <c r="AB995" s="11">
        <v>116</v>
      </c>
      <c r="AC995" s="11">
        <v>76.459999999999994</v>
      </c>
      <c r="AD995" s="11">
        <v>190.09</v>
      </c>
      <c r="AE995" s="11">
        <v>39.04</v>
      </c>
      <c r="AF995" s="11">
        <v>57.81</v>
      </c>
      <c r="AG995" s="346">
        <v>0.63</v>
      </c>
      <c r="AH995" s="11">
        <v>0.68</v>
      </c>
      <c r="AJ995" s="16">
        <f t="shared" si="138"/>
        <v>5.0000000000000044E-2</v>
      </c>
      <c r="AK995" s="16"/>
      <c r="AL995" s="355">
        <f t="shared" si="139"/>
        <v>12.433121019108279</v>
      </c>
      <c r="AO995" s="11">
        <v>28</v>
      </c>
      <c r="AP995" s="11">
        <v>19.87</v>
      </c>
      <c r="AQ995" s="11">
        <v>44.33</v>
      </c>
      <c r="AR995" s="11">
        <v>19.79</v>
      </c>
      <c r="AS995" s="11">
        <v>27.6</v>
      </c>
      <c r="AT995" s="346">
        <v>0.67</v>
      </c>
      <c r="AU995" s="11">
        <v>0.72</v>
      </c>
      <c r="AW995" s="16">
        <f t="shared" si="140"/>
        <v>4.9999999999999933E-2</v>
      </c>
      <c r="AX995" s="16"/>
      <c r="AY995" s="355">
        <f t="shared" si="141"/>
        <v>6.3025477707006363</v>
      </c>
    </row>
    <row r="996" spans="2:51" x14ac:dyDescent="0.25">
      <c r="B996" s="11">
        <v>222</v>
      </c>
      <c r="C996" s="11">
        <v>30.6</v>
      </c>
      <c r="D996" s="11">
        <v>70.42</v>
      </c>
      <c r="E996" s="11">
        <v>23.78</v>
      </c>
      <c r="F996" s="11">
        <v>36.26</v>
      </c>
      <c r="G996" s="346">
        <v>0.66</v>
      </c>
      <c r="H996" s="11">
        <v>0.66</v>
      </c>
      <c r="J996" s="16">
        <f t="shared" si="142"/>
        <v>0</v>
      </c>
      <c r="K996" s="16"/>
      <c r="L996" s="355">
        <f t="shared" si="143"/>
        <v>7.5732484076433124</v>
      </c>
      <c r="O996" s="11">
        <v>284</v>
      </c>
      <c r="P996" s="11">
        <v>5.23</v>
      </c>
      <c r="Q996" s="11">
        <v>22.36</v>
      </c>
      <c r="R996" s="11">
        <v>8.82</v>
      </c>
      <c r="S996" s="11">
        <v>17.66</v>
      </c>
      <c r="T996" s="346">
        <v>0.48</v>
      </c>
      <c r="U996" s="11">
        <v>0.5</v>
      </c>
      <c r="W996" s="16">
        <f t="shared" si="144"/>
        <v>2.0000000000000018E-2</v>
      </c>
      <c r="X996" s="16"/>
      <c r="Y996" s="355">
        <f t="shared" si="145"/>
        <v>2.8089171974522293</v>
      </c>
      <c r="AB996" s="11">
        <v>339</v>
      </c>
      <c r="AC996" s="11">
        <v>83.73</v>
      </c>
      <c r="AD996" s="11">
        <v>161.54</v>
      </c>
      <c r="AE996" s="11">
        <v>39.36</v>
      </c>
      <c r="AF996" s="11">
        <v>54.46</v>
      </c>
      <c r="AG996" s="346">
        <v>0.72</v>
      </c>
      <c r="AH996" s="11">
        <v>0.72</v>
      </c>
      <c r="AJ996" s="16">
        <f t="shared" si="138"/>
        <v>0</v>
      </c>
      <c r="AK996" s="16"/>
      <c r="AL996" s="355">
        <f t="shared" si="139"/>
        <v>12.535031847133757</v>
      </c>
      <c r="AO996" s="11">
        <v>212</v>
      </c>
      <c r="AP996" s="11">
        <v>16.899999999999999</v>
      </c>
      <c r="AQ996" s="11">
        <v>67.180000000000007</v>
      </c>
      <c r="AR996" s="11">
        <v>19.89</v>
      </c>
      <c r="AS996" s="11">
        <v>38.1</v>
      </c>
      <c r="AT996" s="346">
        <v>0.5</v>
      </c>
      <c r="AU996" s="11">
        <v>0.52</v>
      </c>
      <c r="AW996" s="16">
        <f t="shared" si="140"/>
        <v>2.0000000000000018E-2</v>
      </c>
      <c r="AX996" s="16"/>
      <c r="AY996" s="355">
        <f t="shared" si="141"/>
        <v>6.3343949044585983</v>
      </c>
    </row>
    <row r="997" spans="2:51" x14ac:dyDescent="0.25">
      <c r="B997" s="11">
        <v>78</v>
      </c>
      <c r="C997" s="11">
        <v>35.21</v>
      </c>
      <c r="D997" s="11">
        <v>78.36</v>
      </c>
      <c r="E997" s="11">
        <v>23.79</v>
      </c>
      <c r="F997" s="11">
        <v>34.72</v>
      </c>
      <c r="G997" s="346">
        <v>0.67</v>
      </c>
      <c r="H997" s="11">
        <v>0.69</v>
      </c>
      <c r="J997" s="16">
        <f t="shared" si="142"/>
        <v>1.9999999999999907E-2</v>
      </c>
      <c r="K997" s="16"/>
      <c r="L997" s="355">
        <f t="shared" si="143"/>
        <v>7.5764331210191074</v>
      </c>
      <c r="O997" s="11">
        <v>290</v>
      </c>
      <c r="P997" s="11">
        <v>5.03</v>
      </c>
      <c r="Q997" s="11">
        <v>27.44</v>
      </c>
      <c r="R997" s="11">
        <v>8.8800000000000008</v>
      </c>
      <c r="S997" s="11">
        <v>20.399999999999999</v>
      </c>
      <c r="T997" s="346">
        <v>0.43</v>
      </c>
      <c r="U997" s="11">
        <v>0.44</v>
      </c>
      <c r="W997" s="16">
        <f t="shared" si="144"/>
        <v>1.0000000000000009E-2</v>
      </c>
      <c r="X997" s="16"/>
      <c r="Y997" s="355">
        <f t="shared" si="145"/>
        <v>2.8280254777070066</v>
      </c>
      <c r="AB997" s="11">
        <v>211</v>
      </c>
      <c r="AC997" s="11">
        <v>90.11</v>
      </c>
      <c r="AD997" s="11">
        <v>152.71</v>
      </c>
      <c r="AE997" s="11">
        <v>39.49</v>
      </c>
      <c r="AF997" s="11">
        <v>48.69</v>
      </c>
      <c r="AG997" s="346">
        <v>0.77</v>
      </c>
      <c r="AH997" s="11">
        <v>0.81</v>
      </c>
      <c r="AJ997" s="16">
        <f t="shared" si="138"/>
        <v>4.0000000000000036E-2</v>
      </c>
      <c r="AK997" s="16"/>
      <c r="AL997" s="355">
        <f t="shared" si="139"/>
        <v>12.576433121019109</v>
      </c>
      <c r="AO997" s="11">
        <v>54</v>
      </c>
      <c r="AP997" s="11">
        <v>24.82</v>
      </c>
      <c r="AQ997" s="11">
        <v>63.05</v>
      </c>
      <c r="AR997" s="11">
        <v>20.14</v>
      </c>
      <c r="AS997" s="11">
        <v>30.84</v>
      </c>
      <c r="AT997" s="346">
        <v>0.63</v>
      </c>
      <c r="AU997" s="11">
        <v>0.65</v>
      </c>
      <c r="AW997" s="16">
        <f t="shared" si="140"/>
        <v>2.0000000000000018E-2</v>
      </c>
      <c r="AX997" s="16"/>
      <c r="AY997" s="355">
        <f t="shared" si="141"/>
        <v>6.4140127388535033</v>
      </c>
    </row>
    <row r="998" spans="2:51" x14ac:dyDescent="0.25">
      <c r="B998" s="11">
        <v>399</v>
      </c>
      <c r="C998" s="11">
        <v>33.01</v>
      </c>
      <c r="D998" s="11">
        <v>106.84</v>
      </c>
      <c r="E998" s="11">
        <v>23.86</v>
      </c>
      <c r="F998" s="11">
        <v>41.57</v>
      </c>
      <c r="G998" s="346">
        <v>0.56000000000000005</v>
      </c>
      <c r="H998" s="11">
        <v>0.56999999999999995</v>
      </c>
      <c r="J998" s="16">
        <f t="shared" si="142"/>
        <v>9.9999999999998979E-3</v>
      </c>
      <c r="K998" s="16"/>
      <c r="L998" s="355">
        <f t="shared" si="143"/>
        <v>7.598726114649681</v>
      </c>
      <c r="O998" s="11">
        <v>501</v>
      </c>
      <c r="P998" s="11">
        <v>4.88</v>
      </c>
      <c r="Q998" s="11">
        <v>30.54</v>
      </c>
      <c r="R998" s="11">
        <v>8.91</v>
      </c>
      <c r="S998" s="11">
        <v>21.42</v>
      </c>
      <c r="T998" s="346">
        <v>0.4</v>
      </c>
      <c r="U998" s="11">
        <v>0.42</v>
      </c>
      <c r="W998" s="16">
        <f t="shared" si="144"/>
        <v>1.9999999999999962E-2</v>
      </c>
      <c r="X998" s="16"/>
      <c r="Y998" s="355">
        <f t="shared" si="145"/>
        <v>2.8375796178343951</v>
      </c>
      <c r="AB998" s="11">
        <v>79</v>
      </c>
      <c r="AC998" s="11">
        <v>82.87</v>
      </c>
      <c r="AD998" s="11">
        <v>185.28</v>
      </c>
      <c r="AE998" s="11">
        <v>39.549999999999997</v>
      </c>
      <c r="AF998" s="11">
        <v>62.84</v>
      </c>
      <c r="AG998" s="346">
        <v>0.67</v>
      </c>
      <c r="AH998" s="11">
        <v>0.63</v>
      </c>
      <c r="AJ998" s="16">
        <f t="shared" si="138"/>
        <v>-4.0000000000000036E-2</v>
      </c>
      <c r="AK998" s="16"/>
      <c r="AL998" s="355">
        <f t="shared" si="139"/>
        <v>12.595541401273884</v>
      </c>
      <c r="AO998" s="11">
        <v>78</v>
      </c>
      <c r="AP998" s="11">
        <v>22.07</v>
      </c>
      <c r="AQ998" s="11">
        <v>66.66</v>
      </c>
      <c r="AR998" s="11">
        <v>20.2</v>
      </c>
      <c r="AS998" s="11">
        <v>31.41</v>
      </c>
      <c r="AT998" s="346">
        <v>0.57999999999999996</v>
      </c>
      <c r="AU998" s="11">
        <v>0.64</v>
      </c>
      <c r="AW998" s="16">
        <f t="shared" si="140"/>
        <v>6.0000000000000053E-2</v>
      </c>
      <c r="AX998" s="16"/>
      <c r="AY998" s="355">
        <f t="shared" si="141"/>
        <v>6.4331210191082802</v>
      </c>
    </row>
    <row r="999" spans="2:51" x14ac:dyDescent="0.25">
      <c r="B999" s="11">
        <v>43</v>
      </c>
      <c r="C999" s="11">
        <v>38.700000000000003</v>
      </c>
      <c r="D999" s="11">
        <v>99.62</v>
      </c>
      <c r="E999" s="11">
        <v>24</v>
      </c>
      <c r="F999" s="11">
        <v>38.19</v>
      </c>
      <c r="G999" s="346">
        <v>0.62</v>
      </c>
      <c r="H999" s="11">
        <v>0.63</v>
      </c>
      <c r="J999" s="16">
        <f t="shared" si="142"/>
        <v>1.0000000000000009E-2</v>
      </c>
      <c r="K999" s="16"/>
      <c r="L999" s="355">
        <f t="shared" si="143"/>
        <v>7.6433121019108281</v>
      </c>
      <c r="O999" s="11">
        <v>341</v>
      </c>
      <c r="P999" s="11">
        <v>5.15</v>
      </c>
      <c r="Q999" s="11">
        <v>32.65</v>
      </c>
      <c r="R999" s="11">
        <v>8.94</v>
      </c>
      <c r="S999" s="11">
        <v>22.57</v>
      </c>
      <c r="T999" s="346">
        <v>0.4</v>
      </c>
      <c r="U999" s="11">
        <v>0.4</v>
      </c>
      <c r="W999" s="16">
        <f t="shared" si="144"/>
        <v>0</v>
      </c>
      <c r="X999" s="16"/>
      <c r="Y999" s="355">
        <f t="shared" si="145"/>
        <v>2.847133757961783</v>
      </c>
      <c r="AB999" s="11">
        <v>310</v>
      </c>
      <c r="AC999" s="11">
        <v>59.24</v>
      </c>
      <c r="AD999" s="11">
        <v>121.7</v>
      </c>
      <c r="AE999" s="11">
        <v>40.020000000000003</v>
      </c>
      <c r="AF999" s="11">
        <v>55.13</v>
      </c>
      <c r="AG999" s="346">
        <v>0.7</v>
      </c>
      <c r="AH999" s="11">
        <v>0.73</v>
      </c>
      <c r="AJ999" s="16">
        <f t="shared" si="138"/>
        <v>3.0000000000000027E-2</v>
      </c>
      <c r="AK999" s="16"/>
      <c r="AL999" s="355">
        <f t="shared" si="139"/>
        <v>12.745222929936306</v>
      </c>
      <c r="AO999" s="11">
        <v>164</v>
      </c>
      <c r="AP999" s="11">
        <v>26.31</v>
      </c>
      <c r="AQ999" s="11">
        <v>52.51</v>
      </c>
      <c r="AR999" s="11">
        <v>20.350000000000001</v>
      </c>
      <c r="AS999" s="11">
        <v>28.16</v>
      </c>
      <c r="AT999" s="346">
        <v>0.71</v>
      </c>
      <c r="AU999" s="11">
        <v>0.72</v>
      </c>
      <c r="AW999" s="16">
        <f t="shared" si="140"/>
        <v>1.0000000000000009E-2</v>
      </c>
      <c r="AX999" s="16"/>
      <c r="AY999" s="355">
        <f t="shared" si="141"/>
        <v>6.4808917197452232</v>
      </c>
    </row>
    <row r="1000" spans="2:51" x14ac:dyDescent="0.25">
      <c r="B1000" s="11">
        <v>292</v>
      </c>
      <c r="C1000" s="11">
        <v>29.03</v>
      </c>
      <c r="D1000" s="11">
        <v>100.83</v>
      </c>
      <c r="E1000" s="11">
        <v>24.22</v>
      </c>
      <c r="F1000" s="11">
        <v>40.19</v>
      </c>
      <c r="G1000" s="346">
        <v>0.55000000000000004</v>
      </c>
      <c r="H1000" s="11">
        <v>0.6</v>
      </c>
      <c r="J1000" s="16">
        <f t="shared" si="142"/>
        <v>4.9999999999999933E-2</v>
      </c>
      <c r="K1000" s="16"/>
      <c r="L1000" s="355">
        <f t="shared" si="143"/>
        <v>7.7133757961783429</v>
      </c>
      <c r="O1000" s="11">
        <v>538</v>
      </c>
      <c r="P1000" s="11">
        <v>5.24</v>
      </c>
      <c r="Q1000" s="11">
        <v>23.7</v>
      </c>
      <c r="R1000" s="11">
        <v>8.9600000000000009</v>
      </c>
      <c r="S1000" s="11">
        <v>18.64</v>
      </c>
      <c r="T1000" s="346">
        <v>0.47</v>
      </c>
      <c r="U1000" s="11">
        <v>0.48</v>
      </c>
      <c r="W1000" s="16">
        <f t="shared" si="144"/>
        <v>1.0000000000000009E-2</v>
      </c>
      <c r="X1000" s="16"/>
      <c r="Y1000" s="355">
        <f t="shared" si="145"/>
        <v>2.8535031847133761</v>
      </c>
      <c r="AB1000" s="11">
        <v>266</v>
      </c>
      <c r="AC1000" s="11">
        <v>96.93</v>
      </c>
      <c r="AD1000" s="11">
        <v>166.62</v>
      </c>
      <c r="AE1000" s="11">
        <v>40.11</v>
      </c>
      <c r="AF1000" s="11">
        <v>53.84</v>
      </c>
      <c r="AG1000" s="346">
        <v>0.76</v>
      </c>
      <c r="AH1000" s="11">
        <v>0.75</v>
      </c>
      <c r="AJ1000" s="16">
        <f t="shared" si="138"/>
        <v>-1.0000000000000009E-2</v>
      </c>
      <c r="AK1000" s="16"/>
      <c r="AL1000" s="355">
        <f t="shared" si="139"/>
        <v>12.773885350318471</v>
      </c>
      <c r="AO1000" s="11">
        <v>17</v>
      </c>
      <c r="AP1000" s="11">
        <v>27.98</v>
      </c>
      <c r="AQ1000" s="11">
        <v>46</v>
      </c>
      <c r="AR1000" s="11">
        <v>20.36</v>
      </c>
      <c r="AS1000" s="11">
        <v>25.89</v>
      </c>
      <c r="AT1000" s="346">
        <v>0.78</v>
      </c>
      <c r="AU1000" s="11">
        <v>0.79</v>
      </c>
      <c r="AW1000" s="16">
        <f t="shared" si="140"/>
        <v>1.0000000000000009E-2</v>
      </c>
      <c r="AX1000" s="16"/>
      <c r="AY1000" s="355">
        <f t="shared" si="141"/>
        <v>6.484076433121019</v>
      </c>
    </row>
    <row r="1001" spans="2:51" x14ac:dyDescent="0.25">
      <c r="B1001" s="11">
        <v>277</v>
      </c>
      <c r="C1001" s="11">
        <v>33.130000000000003</v>
      </c>
      <c r="D1001" s="11">
        <v>90.69</v>
      </c>
      <c r="E1001" s="11">
        <v>24.79</v>
      </c>
      <c r="F1001" s="11">
        <v>38.799999999999997</v>
      </c>
      <c r="G1001" s="346">
        <v>0.6</v>
      </c>
      <c r="H1001" s="11">
        <v>0.64</v>
      </c>
      <c r="J1001" s="16">
        <f t="shared" si="142"/>
        <v>4.0000000000000036E-2</v>
      </c>
      <c r="K1001" s="16"/>
      <c r="L1001" s="355">
        <f t="shared" si="143"/>
        <v>7.8949044585987256</v>
      </c>
      <c r="O1001" s="11">
        <v>45</v>
      </c>
      <c r="P1001" s="11">
        <v>4.5</v>
      </c>
      <c r="Q1001" s="11">
        <v>25.07</v>
      </c>
      <c r="R1001" s="11">
        <v>9.0299999999999994</v>
      </c>
      <c r="S1001" s="11">
        <v>19.100000000000001</v>
      </c>
      <c r="T1001" s="346">
        <v>0.42</v>
      </c>
      <c r="U1001" s="11">
        <v>0.47</v>
      </c>
      <c r="W1001" s="16">
        <f t="shared" si="144"/>
        <v>4.9999999999999989E-2</v>
      </c>
      <c r="X1001" s="16"/>
      <c r="Y1001" s="355">
        <f t="shared" si="145"/>
        <v>2.8757961783439487</v>
      </c>
      <c r="AB1001" s="11">
        <v>212</v>
      </c>
      <c r="AC1001" s="11">
        <v>80.569999999999993</v>
      </c>
      <c r="AD1001" s="11">
        <v>114.43</v>
      </c>
      <c r="AE1001" s="11">
        <v>40.950000000000003</v>
      </c>
      <c r="AF1001" s="11">
        <v>47.3</v>
      </c>
      <c r="AG1001" s="346">
        <v>0.84</v>
      </c>
      <c r="AH1001" s="11">
        <v>0.87</v>
      </c>
      <c r="AJ1001" s="16">
        <f t="shared" si="138"/>
        <v>3.0000000000000027E-2</v>
      </c>
      <c r="AK1001" s="16"/>
      <c r="AL1001" s="355">
        <f t="shared" si="139"/>
        <v>13.04140127388535</v>
      </c>
      <c r="AO1001" s="11">
        <v>183</v>
      </c>
      <c r="AP1001" s="11">
        <v>26.27</v>
      </c>
      <c r="AQ1001" s="11">
        <v>61.04</v>
      </c>
      <c r="AR1001" s="11">
        <v>20.88</v>
      </c>
      <c r="AS1001" s="11">
        <v>31.5</v>
      </c>
      <c r="AT1001" s="346">
        <v>0.66</v>
      </c>
      <c r="AU1001" s="11">
        <v>0.66</v>
      </c>
      <c r="AW1001" s="16">
        <f t="shared" si="140"/>
        <v>0</v>
      </c>
      <c r="AX1001" s="16"/>
      <c r="AY1001" s="355">
        <f t="shared" si="141"/>
        <v>6.6496815286624198</v>
      </c>
    </row>
    <row r="1002" spans="2:51" x14ac:dyDescent="0.25">
      <c r="B1002" s="11">
        <v>433</v>
      </c>
      <c r="C1002" s="11">
        <v>35.08</v>
      </c>
      <c r="D1002" s="11">
        <v>93.15</v>
      </c>
      <c r="E1002" s="11">
        <v>24.81</v>
      </c>
      <c r="F1002" s="11">
        <v>38.76</v>
      </c>
      <c r="G1002" s="346">
        <v>0.61</v>
      </c>
      <c r="H1002" s="11">
        <v>0.64</v>
      </c>
      <c r="J1002" s="16">
        <f t="shared" si="142"/>
        <v>3.0000000000000027E-2</v>
      </c>
      <c r="K1002" s="16"/>
      <c r="L1002" s="355">
        <f t="shared" si="143"/>
        <v>7.9012738853503182</v>
      </c>
      <c r="O1002" s="11">
        <v>472</v>
      </c>
      <c r="P1002" s="11">
        <v>5.41</v>
      </c>
      <c r="Q1002" s="11">
        <v>16.73</v>
      </c>
      <c r="R1002" s="11">
        <v>9.0299999999999994</v>
      </c>
      <c r="S1002" s="11">
        <v>15.53</v>
      </c>
      <c r="T1002" s="346">
        <v>0.56999999999999995</v>
      </c>
      <c r="U1002" s="11">
        <v>0.57999999999999996</v>
      </c>
      <c r="W1002" s="16">
        <f t="shared" si="144"/>
        <v>1.0000000000000009E-2</v>
      </c>
      <c r="X1002" s="16"/>
      <c r="Y1002" s="355">
        <f t="shared" si="145"/>
        <v>2.8757961783439487</v>
      </c>
      <c r="AB1002" s="11">
        <v>221</v>
      </c>
      <c r="AC1002" s="11">
        <v>96.76</v>
      </c>
      <c r="AD1002" s="11">
        <v>173.83</v>
      </c>
      <c r="AE1002" s="11">
        <v>42.69</v>
      </c>
      <c r="AF1002" s="11">
        <v>54.52</v>
      </c>
      <c r="AG1002" s="346">
        <v>0.75</v>
      </c>
      <c r="AH1002" s="11">
        <v>0.78</v>
      </c>
      <c r="AJ1002" s="16">
        <f t="shared" si="138"/>
        <v>3.0000000000000027E-2</v>
      </c>
      <c r="AK1002" s="16"/>
      <c r="AL1002" s="355">
        <f t="shared" si="139"/>
        <v>13.595541401273884</v>
      </c>
      <c r="AO1002" s="11">
        <v>237</v>
      </c>
      <c r="AP1002" s="11">
        <v>28.47</v>
      </c>
      <c r="AQ1002" s="11">
        <v>64.819999999999993</v>
      </c>
      <c r="AR1002" s="11">
        <v>20.95</v>
      </c>
      <c r="AS1002" s="11">
        <v>31.46</v>
      </c>
      <c r="AT1002" s="346">
        <v>0.66</v>
      </c>
      <c r="AU1002" s="11">
        <v>0.67</v>
      </c>
      <c r="AW1002" s="16">
        <f t="shared" si="140"/>
        <v>1.0000000000000009E-2</v>
      </c>
      <c r="AX1002" s="16"/>
      <c r="AY1002" s="355">
        <f t="shared" si="141"/>
        <v>6.6719745222929934</v>
      </c>
    </row>
    <row r="1003" spans="2:51" x14ac:dyDescent="0.25">
      <c r="B1003" s="11">
        <v>200</v>
      </c>
      <c r="C1003" s="11">
        <v>35.26</v>
      </c>
      <c r="D1003" s="11">
        <v>89.47</v>
      </c>
      <c r="E1003" s="11">
        <v>24.87</v>
      </c>
      <c r="F1003" s="11">
        <v>37.71</v>
      </c>
      <c r="G1003" s="346">
        <v>0.63</v>
      </c>
      <c r="H1003" s="11">
        <v>0.66</v>
      </c>
      <c r="J1003" s="16">
        <f t="shared" si="142"/>
        <v>3.0000000000000027E-2</v>
      </c>
      <c r="K1003" s="16"/>
      <c r="L1003" s="355">
        <f t="shared" si="143"/>
        <v>7.9203821656050959</v>
      </c>
      <c r="O1003" s="11">
        <v>31</v>
      </c>
      <c r="P1003" s="11">
        <v>4.71</v>
      </c>
      <c r="Q1003" s="11">
        <v>29.17</v>
      </c>
      <c r="R1003" s="11">
        <v>9.0399999999999991</v>
      </c>
      <c r="S1003" s="11">
        <v>20.89</v>
      </c>
      <c r="T1003" s="346">
        <v>0.4</v>
      </c>
      <c r="U1003" s="11">
        <v>0.43</v>
      </c>
      <c r="W1003" s="16">
        <f t="shared" si="144"/>
        <v>2.9999999999999971E-2</v>
      </c>
      <c r="X1003" s="16"/>
      <c r="Y1003" s="355">
        <f t="shared" si="145"/>
        <v>2.878980891719745</v>
      </c>
      <c r="AB1003" s="11">
        <v>325</v>
      </c>
      <c r="AC1003" s="11">
        <v>104.79</v>
      </c>
      <c r="AD1003" s="11">
        <v>190.77</v>
      </c>
      <c r="AE1003" s="11">
        <v>44.27</v>
      </c>
      <c r="AF1003" s="11">
        <v>58.92</v>
      </c>
      <c r="AG1003" s="346">
        <v>0.74</v>
      </c>
      <c r="AH1003" s="11">
        <v>0.75</v>
      </c>
      <c r="AJ1003" s="16">
        <f t="shared" si="138"/>
        <v>1.0000000000000009E-2</v>
      </c>
      <c r="AK1003" s="16"/>
      <c r="AL1003" s="355">
        <f t="shared" si="139"/>
        <v>14.098726114649683</v>
      </c>
      <c r="AO1003" s="11">
        <v>206</v>
      </c>
      <c r="AP1003" s="11">
        <v>17.52</v>
      </c>
      <c r="AQ1003" s="11">
        <v>45.23</v>
      </c>
      <c r="AR1003" s="11">
        <v>20.96</v>
      </c>
      <c r="AS1003" s="11">
        <v>31.04</v>
      </c>
      <c r="AT1003" s="346">
        <v>0.62</v>
      </c>
      <c r="AU1003" s="11">
        <v>0.68</v>
      </c>
      <c r="AW1003" s="16">
        <f t="shared" si="140"/>
        <v>6.0000000000000053E-2</v>
      </c>
      <c r="AX1003" s="16"/>
      <c r="AY1003" s="355">
        <f t="shared" si="141"/>
        <v>6.6751592356687901</v>
      </c>
    </row>
    <row r="1004" spans="2:51" x14ac:dyDescent="0.25">
      <c r="B1004" s="11">
        <v>193</v>
      </c>
      <c r="C1004" s="11">
        <v>34.090000000000003</v>
      </c>
      <c r="D1004" s="11">
        <v>73.89</v>
      </c>
      <c r="E1004" s="11">
        <v>25.15</v>
      </c>
      <c r="F1004" s="11">
        <v>36.03</v>
      </c>
      <c r="G1004" s="346">
        <v>0.68</v>
      </c>
      <c r="H1004" s="11">
        <v>0.7</v>
      </c>
      <c r="J1004" s="16">
        <f t="shared" si="142"/>
        <v>1.9999999999999907E-2</v>
      </c>
      <c r="K1004" s="16"/>
      <c r="L1004" s="355">
        <f t="shared" si="143"/>
        <v>8.0095541401273884</v>
      </c>
      <c r="O1004" s="11">
        <v>62</v>
      </c>
      <c r="P1004" s="11">
        <v>6</v>
      </c>
      <c r="Q1004" s="11">
        <v>13.35</v>
      </c>
      <c r="R1004" s="11">
        <v>9.16</v>
      </c>
      <c r="S1004" s="11">
        <v>13.66</v>
      </c>
      <c r="T1004" s="346">
        <v>0.67</v>
      </c>
      <c r="U1004" s="11">
        <v>0.67</v>
      </c>
      <c r="W1004" s="16">
        <f t="shared" si="144"/>
        <v>0</v>
      </c>
      <c r="X1004" s="16"/>
      <c r="Y1004" s="355">
        <f t="shared" si="145"/>
        <v>2.9171974522292992</v>
      </c>
      <c r="AB1004" s="11">
        <v>288</v>
      </c>
      <c r="AC1004" s="11">
        <v>87.81</v>
      </c>
      <c r="AD1004" s="11">
        <v>193.09</v>
      </c>
      <c r="AE1004" s="11">
        <v>44.36</v>
      </c>
      <c r="AF1004" s="11">
        <v>63.5</v>
      </c>
      <c r="AG1004" s="346">
        <v>0.67</v>
      </c>
      <c r="AH1004" s="11">
        <v>0.7</v>
      </c>
      <c r="AJ1004" s="16">
        <f t="shared" si="138"/>
        <v>2.9999999999999916E-2</v>
      </c>
      <c r="AK1004" s="16"/>
      <c r="AL1004" s="355">
        <f t="shared" si="139"/>
        <v>14.127388535031846</v>
      </c>
      <c r="AO1004" s="11">
        <v>123</v>
      </c>
      <c r="AP1004" s="11">
        <v>30.2</v>
      </c>
      <c r="AQ1004" s="11">
        <v>57.23</v>
      </c>
      <c r="AR1004" s="11">
        <v>21.31</v>
      </c>
      <c r="AS1004" s="11">
        <v>29.34</v>
      </c>
      <c r="AT1004" s="346">
        <v>0.73</v>
      </c>
      <c r="AU1004" s="11">
        <v>0.73</v>
      </c>
      <c r="AW1004" s="16">
        <f t="shared" si="140"/>
        <v>0</v>
      </c>
      <c r="AX1004" s="16"/>
      <c r="AY1004" s="355">
        <f t="shared" si="141"/>
        <v>6.7866242038216553</v>
      </c>
    </row>
    <row r="1005" spans="2:51" x14ac:dyDescent="0.25">
      <c r="B1005" s="11">
        <v>225</v>
      </c>
      <c r="C1005" s="11">
        <v>36.880000000000003</v>
      </c>
      <c r="D1005" s="11">
        <v>88.25</v>
      </c>
      <c r="E1005" s="11">
        <v>25.21</v>
      </c>
      <c r="F1005" s="11">
        <v>37.630000000000003</v>
      </c>
      <c r="G1005" s="346">
        <v>0.65</v>
      </c>
      <c r="H1005" s="11">
        <v>0.67</v>
      </c>
      <c r="J1005" s="16">
        <f t="shared" si="142"/>
        <v>2.0000000000000018E-2</v>
      </c>
      <c r="K1005" s="16"/>
      <c r="L1005" s="355">
        <f t="shared" si="143"/>
        <v>8.0286624203821653</v>
      </c>
      <c r="O1005" s="11">
        <v>257</v>
      </c>
      <c r="P1005" s="11">
        <v>5.32</v>
      </c>
      <c r="Q1005" s="11">
        <v>21.53</v>
      </c>
      <c r="R1005" s="11">
        <v>9.2200000000000006</v>
      </c>
      <c r="S1005" s="11">
        <v>17.82</v>
      </c>
      <c r="T1005" s="346">
        <v>0.5</v>
      </c>
      <c r="U1005" s="11">
        <v>0.52</v>
      </c>
      <c r="W1005" s="16">
        <f t="shared" si="144"/>
        <v>2.0000000000000018E-2</v>
      </c>
      <c r="X1005" s="16"/>
      <c r="Y1005" s="355">
        <f t="shared" si="145"/>
        <v>2.9363057324840764</v>
      </c>
      <c r="AB1005" s="11">
        <v>329</v>
      </c>
      <c r="AC1005" s="11">
        <v>85.41</v>
      </c>
      <c r="AD1005" s="11">
        <v>144.97999999999999</v>
      </c>
      <c r="AE1005" s="11">
        <v>44.67</v>
      </c>
      <c r="AF1005" s="11">
        <v>54.06</v>
      </c>
      <c r="AG1005" s="346">
        <v>0.77</v>
      </c>
      <c r="AH1005" s="11">
        <v>0.83</v>
      </c>
      <c r="AJ1005" s="16">
        <f t="shared" si="138"/>
        <v>5.9999999999999942E-2</v>
      </c>
      <c r="AK1005" s="16"/>
      <c r="AL1005" s="355">
        <f t="shared" si="139"/>
        <v>14.226114649681529</v>
      </c>
      <c r="AO1005" s="11">
        <v>110</v>
      </c>
      <c r="AP1005" s="11">
        <v>30.98</v>
      </c>
      <c r="AQ1005" s="11">
        <v>52.84</v>
      </c>
      <c r="AR1005" s="11">
        <v>22.2</v>
      </c>
      <c r="AS1005" s="11">
        <v>28.17</v>
      </c>
      <c r="AT1005" s="346">
        <v>0.77</v>
      </c>
      <c r="AU1005" s="11">
        <v>0.79</v>
      </c>
      <c r="AW1005" s="16">
        <f t="shared" si="140"/>
        <v>2.0000000000000018E-2</v>
      </c>
      <c r="AX1005" s="16"/>
      <c r="AY1005" s="355">
        <f t="shared" si="141"/>
        <v>7.0700636942675157</v>
      </c>
    </row>
    <row r="1006" spans="2:51" x14ac:dyDescent="0.25">
      <c r="B1006" s="11">
        <v>60</v>
      </c>
      <c r="C1006" s="11">
        <v>34.840000000000003</v>
      </c>
      <c r="D1006" s="11">
        <v>73.33</v>
      </c>
      <c r="E1006" s="11">
        <v>25.22</v>
      </c>
      <c r="F1006" s="11">
        <v>34.479999999999997</v>
      </c>
      <c r="G1006" s="346">
        <v>0.69</v>
      </c>
      <c r="H1006" s="11">
        <v>0.73</v>
      </c>
      <c r="J1006" s="16">
        <f t="shared" si="142"/>
        <v>4.0000000000000036E-2</v>
      </c>
      <c r="K1006" s="16"/>
      <c r="L1006" s="355">
        <f t="shared" si="143"/>
        <v>8.0318471337579602</v>
      </c>
      <c r="O1006" s="11">
        <v>280</v>
      </c>
      <c r="P1006" s="11">
        <v>6.05</v>
      </c>
      <c r="Q1006" s="11">
        <v>34.270000000000003</v>
      </c>
      <c r="R1006" s="11">
        <v>9.2200000000000006</v>
      </c>
      <c r="S1006" s="11">
        <v>22.59</v>
      </c>
      <c r="T1006" s="346">
        <v>0.42</v>
      </c>
      <c r="U1006" s="11">
        <v>0.41</v>
      </c>
      <c r="W1006" s="16">
        <f t="shared" si="144"/>
        <v>-1.0000000000000009E-2</v>
      </c>
      <c r="X1006" s="16"/>
      <c r="Y1006" s="355">
        <f t="shared" si="145"/>
        <v>2.9363057324840764</v>
      </c>
      <c r="AB1006" s="11">
        <v>148</v>
      </c>
      <c r="AC1006" s="11">
        <v>120.15</v>
      </c>
      <c r="AD1006" s="11">
        <v>160.53</v>
      </c>
      <c r="AE1006" s="11">
        <v>46.6</v>
      </c>
      <c r="AF1006" s="11">
        <v>52.8</v>
      </c>
      <c r="AG1006" s="346">
        <v>0.87</v>
      </c>
      <c r="AH1006" s="11">
        <v>0.88</v>
      </c>
      <c r="AJ1006" s="16">
        <f t="shared" ref="AJ1006" si="146">AH1006-AG1006</f>
        <v>1.0000000000000009E-2</v>
      </c>
      <c r="AK1006" s="16"/>
      <c r="AL1006" s="355">
        <f t="shared" ref="AL1006" si="147">AE1006/3.14</f>
        <v>14.840764331210192</v>
      </c>
      <c r="AO1006" s="11">
        <v>180</v>
      </c>
      <c r="AP1006" s="11">
        <v>34.47</v>
      </c>
      <c r="AQ1006" s="11">
        <v>76.209999999999994</v>
      </c>
      <c r="AR1006" s="11">
        <v>22.58</v>
      </c>
      <c r="AS1006" s="11">
        <v>33.78</v>
      </c>
      <c r="AT1006" s="346">
        <v>0.67</v>
      </c>
      <c r="AU1006" s="11">
        <v>0.67</v>
      </c>
      <c r="AW1006" s="16">
        <f t="shared" si="140"/>
        <v>0</v>
      </c>
      <c r="AX1006" s="16"/>
      <c r="AY1006" s="355">
        <f t="shared" si="141"/>
        <v>7.1910828025477702</v>
      </c>
    </row>
    <row r="1007" spans="2:51" x14ac:dyDescent="0.25">
      <c r="B1007" s="11">
        <v>337</v>
      </c>
      <c r="C1007" s="11">
        <v>37.799999999999997</v>
      </c>
      <c r="D1007" s="11">
        <v>92.01</v>
      </c>
      <c r="E1007" s="11">
        <v>25.51</v>
      </c>
      <c r="F1007" s="11">
        <v>42.06</v>
      </c>
      <c r="G1007" s="346">
        <v>0.64</v>
      </c>
      <c r="H1007" s="11">
        <v>0.61</v>
      </c>
      <c r="J1007" s="16">
        <f t="shared" si="142"/>
        <v>-3.0000000000000027E-2</v>
      </c>
      <c r="K1007" s="16"/>
      <c r="L1007" s="355">
        <f t="shared" si="143"/>
        <v>8.1242038216560513</v>
      </c>
      <c r="O1007" s="11">
        <v>342</v>
      </c>
      <c r="P1007" s="11">
        <v>5.77</v>
      </c>
      <c r="Q1007" s="11">
        <v>29.85</v>
      </c>
      <c r="R1007" s="11">
        <v>9.2200000000000006</v>
      </c>
      <c r="S1007" s="11">
        <v>20.41</v>
      </c>
      <c r="T1007" s="346">
        <v>0.44</v>
      </c>
      <c r="U1007" s="11">
        <v>0.45</v>
      </c>
      <c r="W1007" s="16">
        <f t="shared" si="144"/>
        <v>1.0000000000000009E-2</v>
      </c>
      <c r="X1007" s="16"/>
      <c r="Y1007" s="355">
        <f t="shared" si="145"/>
        <v>2.9363057324840764</v>
      </c>
      <c r="AO1007" s="11">
        <v>151</v>
      </c>
      <c r="AP1007" s="11">
        <v>24.82</v>
      </c>
      <c r="AQ1007" s="11">
        <v>57.08</v>
      </c>
      <c r="AR1007" s="11">
        <v>22.67</v>
      </c>
      <c r="AS1007" s="11">
        <v>33.33</v>
      </c>
      <c r="AT1007" s="346">
        <v>0.66</v>
      </c>
      <c r="AU1007" s="11">
        <v>0.68</v>
      </c>
      <c r="AW1007" s="16">
        <f t="shared" si="140"/>
        <v>2.0000000000000018E-2</v>
      </c>
      <c r="AX1007" s="16"/>
      <c r="AY1007" s="355">
        <f t="shared" si="141"/>
        <v>7.2197452229299364</v>
      </c>
    </row>
    <row r="1008" spans="2:51" x14ac:dyDescent="0.25">
      <c r="B1008" s="11">
        <v>389</v>
      </c>
      <c r="C1008" s="11">
        <v>44.27</v>
      </c>
      <c r="D1008" s="11">
        <v>108.55</v>
      </c>
      <c r="E1008" s="11">
        <v>25.57</v>
      </c>
      <c r="F1008" s="11">
        <v>39.549999999999997</v>
      </c>
      <c r="G1008" s="346">
        <v>0.64</v>
      </c>
      <c r="H1008" s="11">
        <v>0.65</v>
      </c>
      <c r="J1008" s="16">
        <f t="shared" si="142"/>
        <v>1.0000000000000009E-2</v>
      </c>
      <c r="K1008" s="16"/>
      <c r="L1008" s="355">
        <f t="shared" si="143"/>
        <v>8.1433121019108281</v>
      </c>
      <c r="O1008" s="11">
        <v>479</v>
      </c>
      <c r="P1008" s="11">
        <v>5.9</v>
      </c>
      <c r="Q1008" s="11">
        <v>22.29</v>
      </c>
      <c r="R1008" s="11">
        <v>9.31</v>
      </c>
      <c r="S1008" s="11">
        <v>18.03</v>
      </c>
      <c r="T1008" s="346">
        <v>0.51</v>
      </c>
      <c r="U1008" s="11">
        <v>0.52</v>
      </c>
      <c r="W1008" s="16">
        <f t="shared" si="144"/>
        <v>1.0000000000000009E-2</v>
      </c>
      <c r="X1008" s="16"/>
      <c r="Y1008" s="355">
        <f t="shared" si="145"/>
        <v>2.9649681528662422</v>
      </c>
      <c r="AA1008" s="186" t="s">
        <v>20</v>
      </c>
      <c r="AB1008" s="11" t="s">
        <v>3</v>
      </c>
      <c r="AC1008" s="11" t="s">
        <v>4</v>
      </c>
      <c r="AD1008" s="11" t="s">
        <v>5</v>
      </c>
      <c r="AE1008" s="11" t="s">
        <v>6</v>
      </c>
      <c r="AF1008" s="11" t="s">
        <v>7</v>
      </c>
      <c r="AG1008" s="346" t="s">
        <v>8</v>
      </c>
      <c r="AH1008" s="11" t="s">
        <v>9</v>
      </c>
      <c r="AJ1008" s="16" t="s">
        <v>245</v>
      </c>
      <c r="AK1008" s="16"/>
      <c r="AL1008" s="2" t="s">
        <v>167</v>
      </c>
      <c r="AO1008" s="11">
        <v>114</v>
      </c>
      <c r="AP1008" s="11">
        <v>32.44</v>
      </c>
      <c r="AQ1008" s="11">
        <v>84.58</v>
      </c>
      <c r="AR1008" s="11">
        <v>22.8</v>
      </c>
      <c r="AS1008" s="11">
        <v>35.26</v>
      </c>
      <c r="AT1008" s="346">
        <v>0.62</v>
      </c>
      <c r="AU1008" s="11">
        <v>0.65</v>
      </c>
      <c r="AW1008" s="16">
        <f t="shared" si="140"/>
        <v>3.0000000000000027E-2</v>
      </c>
      <c r="AX1008" s="16"/>
      <c r="AY1008" s="355">
        <f t="shared" si="141"/>
        <v>7.2611464968152868</v>
      </c>
    </row>
    <row r="1009" spans="2:51" x14ac:dyDescent="0.25">
      <c r="B1009" s="11">
        <v>231</v>
      </c>
      <c r="C1009" s="11">
        <v>38.799999999999997</v>
      </c>
      <c r="D1009" s="11">
        <v>131.43</v>
      </c>
      <c r="E1009" s="11">
        <v>25.79</v>
      </c>
      <c r="F1009" s="11">
        <v>51.45</v>
      </c>
      <c r="G1009" s="346">
        <v>0.54</v>
      </c>
      <c r="H1009" s="11">
        <v>0.5</v>
      </c>
      <c r="J1009" s="16">
        <f t="shared" si="142"/>
        <v>-4.0000000000000036E-2</v>
      </c>
      <c r="K1009" s="16"/>
      <c r="L1009" s="355">
        <f t="shared" si="143"/>
        <v>8.2133757961783438</v>
      </c>
      <c r="O1009" s="11">
        <v>553</v>
      </c>
      <c r="P1009" s="11">
        <v>5.41</v>
      </c>
      <c r="Q1009" s="11">
        <v>14.29</v>
      </c>
      <c r="R1009" s="11">
        <v>9.31</v>
      </c>
      <c r="S1009" s="11">
        <v>15.5</v>
      </c>
      <c r="T1009" s="346">
        <v>0.62</v>
      </c>
      <c r="U1009" s="11">
        <v>0.6</v>
      </c>
      <c r="W1009" s="16">
        <f t="shared" si="144"/>
        <v>-2.0000000000000018E-2</v>
      </c>
      <c r="X1009" s="16"/>
      <c r="Y1009" s="355">
        <f t="shared" si="145"/>
        <v>2.9649681528662422</v>
      </c>
      <c r="AA1009" s="187" t="s">
        <v>238</v>
      </c>
      <c r="AB1009" s="11">
        <v>297</v>
      </c>
      <c r="AC1009" s="11">
        <v>0.93</v>
      </c>
      <c r="AD1009" s="11">
        <v>10.67</v>
      </c>
      <c r="AE1009" s="11">
        <v>3.56</v>
      </c>
      <c r="AF1009" s="11">
        <v>12.23</v>
      </c>
      <c r="AG1009" s="346">
        <v>0.43</v>
      </c>
      <c r="AH1009" s="11">
        <v>0.39</v>
      </c>
      <c r="AJ1009" s="16">
        <f t="shared" ref="AJ1009:AJ1072" si="148">AH1009-AG1009</f>
        <v>-3.999999999999998E-2</v>
      </c>
      <c r="AK1009" s="16"/>
      <c r="AL1009" s="355">
        <f t="shared" ref="AL1009:AL1072" si="149">AE1009/3.14</f>
        <v>1.1337579617834395</v>
      </c>
      <c r="AO1009" s="11">
        <v>218</v>
      </c>
      <c r="AP1009" s="11">
        <v>31.5</v>
      </c>
      <c r="AQ1009" s="11">
        <v>95.36</v>
      </c>
      <c r="AR1009" s="11">
        <v>23.1</v>
      </c>
      <c r="AS1009" s="11">
        <v>42.3</v>
      </c>
      <c r="AT1009" s="346">
        <v>0.56999999999999995</v>
      </c>
      <c r="AU1009" s="11">
        <v>0.55000000000000004</v>
      </c>
      <c r="AW1009" s="16">
        <f t="shared" si="140"/>
        <v>-1.9999999999999907E-2</v>
      </c>
      <c r="AX1009" s="16"/>
      <c r="AY1009" s="355">
        <f t="shared" si="141"/>
        <v>7.3566878980891719</v>
      </c>
    </row>
    <row r="1010" spans="2:51" x14ac:dyDescent="0.25">
      <c r="B1010" s="11">
        <v>114</v>
      </c>
      <c r="C1010" s="11">
        <v>40.51</v>
      </c>
      <c r="D1010" s="11">
        <v>90.79</v>
      </c>
      <c r="E1010" s="11">
        <v>25.98</v>
      </c>
      <c r="F1010" s="11">
        <v>37.520000000000003</v>
      </c>
      <c r="G1010" s="346">
        <v>0.67</v>
      </c>
      <c r="H1010" s="11">
        <v>0.69</v>
      </c>
      <c r="J1010" s="16">
        <f t="shared" si="142"/>
        <v>1.9999999999999907E-2</v>
      </c>
      <c r="K1010" s="16"/>
      <c r="L1010" s="355">
        <f t="shared" si="143"/>
        <v>8.2738853503184711</v>
      </c>
      <c r="O1010" s="11">
        <v>116</v>
      </c>
      <c r="P1010" s="11">
        <v>5.6</v>
      </c>
      <c r="Q1010" s="11">
        <v>34.15</v>
      </c>
      <c r="R1010" s="11">
        <v>9.35</v>
      </c>
      <c r="S1010" s="11">
        <v>22.86</v>
      </c>
      <c r="T1010" s="346">
        <v>0.41</v>
      </c>
      <c r="U1010" s="11">
        <v>0.41</v>
      </c>
      <c r="W1010" s="16">
        <f t="shared" si="144"/>
        <v>0</v>
      </c>
      <c r="X1010" s="16"/>
      <c r="Y1010" s="355">
        <f t="shared" si="145"/>
        <v>2.9777070063694264</v>
      </c>
      <c r="AB1010" s="11">
        <v>491</v>
      </c>
      <c r="AC1010" s="11">
        <v>0.93</v>
      </c>
      <c r="AD1010" s="11">
        <v>8.74</v>
      </c>
      <c r="AE1010" s="11">
        <v>3.72</v>
      </c>
      <c r="AF1010" s="11">
        <v>11.31</v>
      </c>
      <c r="AG1010" s="346">
        <v>0.46</v>
      </c>
      <c r="AH1010" s="11">
        <v>0.43</v>
      </c>
      <c r="AJ1010" s="16">
        <f t="shared" si="148"/>
        <v>-3.0000000000000027E-2</v>
      </c>
      <c r="AK1010" s="16"/>
      <c r="AL1010" s="355">
        <f t="shared" si="149"/>
        <v>1.1847133757961783</v>
      </c>
      <c r="AO1010" s="11">
        <v>122</v>
      </c>
      <c r="AP1010" s="11">
        <v>36.97</v>
      </c>
      <c r="AQ1010" s="11">
        <v>48.81</v>
      </c>
      <c r="AR1010" s="11">
        <v>23.21</v>
      </c>
      <c r="AS1010" s="11">
        <v>26.59</v>
      </c>
      <c r="AT1010" s="346">
        <v>0.87</v>
      </c>
      <c r="AU1010" s="11">
        <v>0.87</v>
      </c>
      <c r="AW1010" s="16">
        <f t="shared" si="140"/>
        <v>0</v>
      </c>
      <c r="AX1010" s="16"/>
      <c r="AY1010" s="355">
        <f t="shared" si="141"/>
        <v>7.3917197452229297</v>
      </c>
    </row>
    <row r="1011" spans="2:51" x14ac:dyDescent="0.25">
      <c r="B1011" s="11">
        <v>256</v>
      </c>
      <c r="C1011" s="11">
        <v>37.35</v>
      </c>
      <c r="D1011" s="11">
        <v>100.77</v>
      </c>
      <c r="E1011" s="11">
        <v>26.32</v>
      </c>
      <c r="F1011" s="11">
        <v>41.02</v>
      </c>
      <c r="G1011" s="346">
        <v>0.61</v>
      </c>
      <c r="H1011" s="11">
        <v>0.64</v>
      </c>
      <c r="J1011" s="16">
        <f t="shared" si="142"/>
        <v>3.0000000000000027E-2</v>
      </c>
      <c r="K1011" s="16"/>
      <c r="L1011" s="355">
        <f t="shared" si="143"/>
        <v>8.3821656050955404</v>
      </c>
      <c r="O1011" s="11">
        <v>105</v>
      </c>
      <c r="P1011" s="11">
        <v>4.76</v>
      </c>
      <c r="Q1011" s="11">
        <v>13.65</v>
      </c>
      <c r="R1011" s="11">
        <v>9.39</v>
      </c>
      <c r="S1011" s="11">
        <v>14.72</v>
      </c>
      <c r="T1011" s="346">
        <v>0.59</v>
      </c>
      <c r="U1011" s="11">
        <v>0.64</v>
      </c>
      <c r="W1011" s="16">
        <f t="shared" si="144"/>
        <v>5.0000000000000044E-2</v>
      </c>
      <c r="X1011" s="16"/>
      <c r="Y1011" s="355">
        <f t="shared" si="145"/>
        <v>2.9904458598726116</v>
      </c>
      <c r="AB1011" s="11">
        <v>410</v>
      </c>
      <c r="AC1011" s="11">
        <v>1.21</v>
      </c>
      <c r="AD1011" s="11">
        <v>11.86</v>
      </c>
      <c r="AE1011" s="11">
        <v>4.5</v>
      </c>
      <c r="AF1011" s="11">
        <v>13.41</v>
      </c>
      <c r="AG1011" s="346">
        <v>0.32</v>
      </c>
      <c r="AH1011" s="11">
        <v>0.34</v>
      </c>
      <c r="AJ1011" s="16">
        <f t="shared" si="148"/>
        <v>2.0000000000000018E-2</v>
      </c>
      <c r="AK1011" s="16"/>
      <c r="AL1011" s="355">
        <f t="shared" si="149"/>
        <v>1.4331210191082802</v>
      </c>
      <c r="AO1011" s="11">
        <v>103</v>
      </c>
      <c r="AP1011" s="11">
        <v>36.880000000000003</v>
      </c>
      <c r="AQ1011" s="11">
        <v>67.16</v>
      </c>
      <c r="AR1011" s="11">
        <v>23.48</v>
      </c>
      <c r="AS1011" s="11">
        <v>31.27</v>
      </c>
      <c r="AT1011" s="346">
        <v>0.74</v>
      </c>
      <c r="AU1011" s="11">
        <v>0.75</v>
      </c>
      <c r="AW1011" s="16">
        <f t="shared" si="140"/>
        <v>1.0000000000000009E-2</v>
      </c>
      <c r="AX1011" s="16"/>
      <c r="AY1011" s="355">
        <f t="shared" si="141"/>
        <v>7.4777070063694264</v>
      </c>
    </row>
    <row r="1012" spans="2:51" x14ac:dyDescent="0.25">
      <c r="B1012" s="11">
        <v>396</v>
      </c>
      <c r="C1012" s="11">
        <v>38.15</v>
      </c>
      <c r="D1012" s="11">
        <v>100.59</v>
      </c>
      <c r="E1012" s="11">
        <v>26.48</v>
      </c>
      <c r="F1012" s="11">
        <v>41.62</v>
      </c>
      <c r="G1012" s="346">
        <v>0.62</v>
      </c>
      <c r="H1012" s="11">
        <v>0.64</v>
      </c>
      <c r="J1012" s="16">
        <f t="shared" si="142"/>
        <v>2.0000000000000018E-2</v>
      </c>
      <c r="K1012" s="16"/>
      <c r="L1012" s="355">
        <f t="shared" si="143"/>
        <v>8.4331210191082793</v>
      </c>
      <c r="O1012" s="11">
        <v>118</v>
      </c>
      <c r="P1012" s="11">
        <v>4.79</v>
      </c>
      <c r="Q1012" s="11">
        <v>21.08</v>
      </c>
      <c r="R1012" s="11">
        <v>9.4</v>
      </c>
      <c r="S1012" s="11">
        <v>18.02</v>
      </c>
      <c r="T1012" s="346">
        <v>0.48</v>
      </c>
      <c r="U1012" s="11">
        <v>0.52</v>
      </c>
      <c r="W1012" s="16">
        <f t="shared" si="144"/>
        <v>4.0000000000000036E-2</v>
      </c>
      <c r="X1012" s="16"/>
      <c r="Y1012" s="355">
        <f t="shared" si="145"/>
        <v>2.9936305732484074</v>
      </c>
      <c r="AB1012" s="11">
        <v>236</v>
      </c>
      <c r="AC1012" s="11">
        <v>2.86</v>
      </c>
      <c r="AD1012" s="11">
        <v>19.13</v>
      </c>
      <c r="AE1012" s="11">
        <v>6.37</v>
      </c>
      <c r="AF1012" s="11">
        <v>16.739999999999998</v>
      </c>
      <c r="AG1012" s="346">
        <v>0.39</v>
      </c>
      <c r="AH1012" s="11">
        <v>0.38</v>
      </c>
      <c r="AJ1012" s="16">
        <f t="shared" si="148"/>
        <v>-1.0000000000000009E-2</v>
      </c>
      <c r="AK1012" s="16"/>
      <c r="AL1012" s="355">
        <f t="shared" si="149"/>
        <v>2.0286624203821657</v>
      </c>
      <c r="AO1012" s="11">
        <v>23</v>
      </c>
      <c r="AP1012" s="11">
        <v>35.89</v>
      </c>
      <c r="AQ1012" s="11">
        <v>81.66</v>
      </c>
      <c r="AR1012" s="11">
        <v>24.47</v>
      </c>
      <c r="AS1012" s="11">
        <v>36.119999999999997</v>
      </c>
      <c r="AT1012" s="346">
        <v>0.66</v>
      </c>
      <c r="AU1012" s="11">
        <v>0.68</v>
      </c>
      <c r="AW1012" s="16">
        <f t="shared" si="140"/>
        <v>2.0000000000000018E-2</v>
      </c>
      <c r="AX1012" s="16"/>
      <c r="AY1012" s="355">
        <f t="shared" si="141"/>
        <v>7.7929936305732479</v>
      </c>
    </row>
    <row r="1013" spans="2:51" x14ac:dyDescent="0.25">
      <c r="B1013" s="11">
        <v>283</v>
      </c>
      <c r="C1013" s="11">
        <v>43.81</v>
      </c>
      <c r="D1013" s="11">
        <v>133.85</v>
      </c>
      <c r="E1013" s="11">
        <v>26.64</v>
      </c>
      <c r="F1013" s="11">
        <v>46.3</v>
      </c>
      <c r="G1013" s="346">
        <v>0.56999999999999995</v>
      </c>
      <c r="H1013" s="11">
        <v>0.57999999999999996</v>
      </c>
      <c r="J1013" s="16">
        <f t="shared" si="142"/>
        <v>1.0000000000000009E-2</v>
      </c>
      <c r="K1013" s="16"/>
      <c r="L1013" s="355">
        <f t="shared" si="143"/>
        <v>8.4840764331210181</v>
      </c>
      <c r="O1013" s="11">
        <v>400</v>
      </c>
      <c r="P1013" s="11">
        <v>6.23</v>
      </c>
      <c r="Q1013" s="11">
        <v>21.71</v>
      </c>
      <c r="R1013" s="11">
        <v>9.44</v>
      </c>
      <c r="S1013" s="11">
        <v>17.760000000000002</v>
      </c>
      <c r="T1013" s="346">
        <v>0.54</v>
      </c>
      <c r="U1013" s="11">
        <v>0.53</v>
      </c>
      <c r="W1013" s="16">
        <f t="shared" si="144"/>
        <v>-1.0000000000000009E-2</v>
      </c>
      <c r="X1013" s="16"/>
      <c r="Y1013" s="355">
        <f t="shared" si="145"/>
        <v>3.0063694267515921</v>
      </c>
      <c r="AB1013" s="11">
        <v>18</v>
      </c>
      <c r="AC1013" s="11">
        <v>2.42</v>
      </c>
      <c r="AD1013" s="11">
        <v>12.49</v>
      </c>
      <c r="AE1013" s="11">
        <v>6.5</v>
      </c>
      <c r="AF1013" s="11">
        <v>13.76</v>
      </c>
      <c r="AG1013" s="346">
        <v>0.44</v>
      </c>
      <c r="AH1013" s="11">
        <v>0.47</v>
      </c>
      <c r="AJ1013" s="16">
        <f t="shared" si="148"/>
        <v>2.9999999999999971E-2</v>
      </c>
      <c r="AK1013" s="16"/>
      <c r="AL1013" s="355">
        <f t="shared" si="149"/>
        <v>2.0700636942675157</v>
      </c>
      <c r="AO1013" s="11">
        <v>98</v>
      </c>
      <c r="AP1013" s="11">
        <v>41.53</v>
      </c>
      <c r="AQ1013" s="11">
        <v>69.25</v>
      </c>
      <c r="AR1013" s="11">
        <v>25.14</v>
      </c>
      <c r="AS1013" s="11">
        <v>32.17</v>
      </c>
      <c r="AT1013" s="346">
        <v>0.77</v>
      </c>
      <c r="AU1013" s="11">
        <v>0.78</v>
      </c>
      <c r="AW1013" s="17">
        <f t="shared" si="140"/>
        <v>1.0000000000000009E-2</v>
      </c>
      <c r="AX1013" s="16"/>
      <c r="AY1013" s="355">
        <f t="shared" si="141"/>
        <v>8.0063694267515917</v>
      </c>
    </row>
    <row r="1014" spans="2:51" x14ac:dyDescent="0.25">
      <c r="B1014" s="11">
        <v>312</v>
      </c>
      <c r="C1014" s="11">
        <v>37.26</v>
      </c>
      <c r="D1014" s="11">
        <v>96.26</v>
      </c>
      <c r="E1014" s="11">
        <v>26.71</v>
      </c>
      <c r="F1014" s="11">
        <v>40.14</v>
      </c>
      <c r="G1014" s="346">
        <v>0.62</v>
      </c>
      <c r="H1014" s="11">
        <v>0.67</v>
      </c>
      <c r="J1014" s="16">
        <f t="shared" si="142"/>
        <v>5.0000000000000044E-2</v>
      </c>
      <c r="K1014" s="16"/>
      <c r="L1014" s="355">
        <f t="shared" si="143"/>
        <v>8.5063694267515917</v>
      </c>
      <c r="O1014" s="11">
        <v>514</v>
      </c>
      <c r="P1014" s="11">
        <v>6.11</v>
      </c>
      <c r="Q1014" s="11">
        <v>18.82</v>
      </c>
      <c r="R1014" s="11">
        <v>9.44</v>
      </c>
      <c r="S1014" s="11">
        <v>16.48</v>
      </c>
      <c r="T1014" s="346">
        <v>0.56999999999999995</v>
      </c>
      <c r="U1014" s="11">
        <v>0.56999999999999995</v>
      </c>
      <c r="W1014" s="16">
        <f t="shared" si="144"/>
        <v>0</v>
      </c>
      <c r="X1014" s="16"/>
      <c r="Y1014" s="355">
        <f t="shared" si="145"/>
        <v>3.0063694267515921</v>
      </c>
      <c r="AB1014" s="11">
        <v>129</v>
      </c>
      <c r="AC1014" s="11">
        <v>3.07</v>
      </c>
      <c r="AD1014" s="11">
        <v>14.46</v>
      </c>
      <c r="AE1014" s="11">
        <v>6.5</v>
      </c>
      <c r="AF1014" s="11">
        <v>14.26</v>
      </c>
      <c r="AG1014" s="346">
        <v>0.46</v>
      </c>
      <c r="AH1014" s="11">
        <v>0.46</v>
      </c>
      <c r="AJ1014" s="16">
        <f t="shared" si="148"/>
        <v>0</v>
      </c>
      <c r="AK1014" s="16"/>
      <c r="AL1014" s="355">
        <f t="shared" si="149"/>
        <v>2.0700636942675157</v>
      </c>
      <c r="AO1014" s="11">
        <v>219</v>
      </c>
      <c r="AP1014" s="11">
        <v>41.13</v>
      </c>
      <c r="AQ1014" s="11">
        <v>104.21</v>
      </c>
      <c r="AR1014" s="11">
        <v>26.57</v>
      </c>
      <c r="AS1014" s="11">
        <v>44.38</v>
      </c>
      <c r="AT1014" s="356">
        <f t="shared" ref="AT1014:AT1035" si="150">SQRT(AP1014/AQ1014)</f>
        <v>0.62823865810247759</v>
      </c>
      <c r="AU1014" s="18">
        <f t="shared" ref="AU1014:AU1035" si="151">AR1014/AS1014</f>
        <v>0.59869310500225326</v>
      </c>
      <c r="AW1014" s="17">
        <f t="shared" si="140"/>
        <v>-2.9545553100224331E-2</v>
      </c>
      <c r="AX1014" s="16"/>
      <c r="AY1014" s="355">
        <f t="shared" si="141"/>
        <v>8.4617834394904463</v>
      </c>
    </row>
    <row r="1015" spans="2:51" x14ac:dyDescent="0.25">
      <c r="B1015" s="11">
        <v>416</v>
      </c>
      <c r="C1015" s="11">
        <v>46.66</v>
      </c>
      <c r="D1015" s="11">
        <v>103.36</v>
      </c>
      <c r="E1015" s="11">
        <v>27.03</v>
      </c>
      <c r="F1015" s="11">
        <v>39.94</v>
      </c>
      <c r="G1015" s="346">
        <v>0.67</v>
      </c>
      <c r="H1015" s="11">
        <v>0.68</v>
      </c>
      <c r="J1015" s="16">
        <f t="shared" si="142"/>
        <v>1.0000000000000009E-2</v>
      </c>
      <c r="K1015" s="16"/>
      <c r="L1015" s="355">
        <f t="shared" si="143"/>
        <v>8.6082802547770694</v>
      </c>
      <c r="O1015" s="11">
        <v>432</v>
      </c>
      <c r="P1015" s="11">
        <v>5.93</v>
      </c>
      <c r="Q1015" s="11">
        <v>29.69</v>
      </c>
      <c r="R1015" s="11">
        <v>9.51</v>
      </c>
      <c r="S1015" s="11">
        <v>22.63</v>
      </c>
      <c r="T1015" s="346">
        <v>0.45</v>
      </c>
      <c r="U1015" s="11">
        <v>0.42</v>
      </c>
      <c r="W1015" s="16">
        <f t="shared" si="144"/>
        <v>-3.0000000000000027E-2</v>
      </c>
      <c r="X1015" s="16"/>
      <c r="Y1015" s="355">
        <f t="shared" si="145"/>
        <v>3.0286624203821653</v>
      </c>
      <c r="AB1015" s="11">
        <v>255</v>
      </c>
      <c r="AC1015" s="11">
        <v>2.77</v>
      </c>
      <c r="AD1015" s="11">
        <v>15.58</v>
      </c>
      <c r="AE1015" s="11">
        <v>6.5</v>
      </c>
      <c r="AF1015" s="11">
        <v>14.92</v>
      </c>
      <c r="AG1015" s="346">
        <v>0.42</v>
      </c>
      <c r="AH1015" s="11">
        <v>0.44</v>
      </c>
      <c r="AJ1015" s="16">
        <f t="shared" si="148"/>
        <v>2.0000000000000018E-2</v>
      </c>
      <c r="AK1015" s="16"/>
      <c r="AL1015" s="355">
        <f t="shared" si="149"/>
        <v>2.0700636942675157</v>
      </c>
      <c r="AO1015" s="11">
        <v>3</v>
      </c>
      <c r="AP1015" s="11">
        <v>48.34</v>
      </c>
      <c r="AQ1015" s="11">
        <v>77.39</v>
      </c>
      <c r="AR1015" s="11">
        <v>26.97</v>
      </c>
      <c r="AS1015" s="11">
        <v>33.700000000000003</v>
      </c>
      <c r="AT1015" s="356">
        <f t="shared" si="150"/>
        <v>0.79033442603419657</v>
      </c>
      <c r="AU1015" s="18">
        <f t="shared" si="151"/>
        <v>0.80029673590504435</v>
      </c>
      <c r="AW1015" s="17">
        <f t="shared" si="140"/>
        <v>9.9623098708477853E-3</v>
      </c>
      <c r="AX1015" s="16"/>
      <c r="AY1015" s="355">
        <f t="shared" si="141"/>
        <v>8.5891719745222925</v>
      </c>
    </row>
    <row r="1016" spans="2:51" x14ac:dyDescent="0.25">
      <c r="B1016" s="11">
        <v>12</v>
      </c>
      <c r="C1016" s="11">
        <v>42.34</v>
      </c>
      <c r="D1016" s="11">
        <v>70.64</v>
      </c>
      <c r="E1016" s="11">
        <v>27.16</v>
      </c>
      <c r="F1016" s="11">
        <v>34.29</v>
      </c>
      <c r="G1016" s="346">
        <v>0.77</v>
      </c>
      <c r="H1016" s="11">
        <v>0.79</v>
      </c>
      <c r="J1016" s="16">
        <f t="shared" si="142"/>
        <v>2.0000000000000018E-2</v>
      </c>
      <c r="K1016" s="16"/>
      <c r="L1016" s="355">
        <f t="shared" si="143"/>
        <v>8.6496815286624198</v>
      </c>
      <c r="O1016" s="11">
        <v>334</v>
      </c>
      <c r="P1016" s="11">
        <v>6.29</v>
      </c>
      <c r="Q1016" s="11">
        <v>34.58</v>
      </c>
      <c r="R1016" s="11">
        <v>9.6</v>
      </c>
      <c r="S1016" s="11">
        <v>22.42</v>
      </c>
      <c r="T1016" s="346">
        <v>0.43</v>
      </c>
      <c r="U1016" s="11">
        <v>0.43</v>
      </c>
      <c r="W1016" s="16">
        <f t="shared" si="144"/>
        <v>0</v>
      </c>
      <c r="X1016" s="16"/>
      <c r="Y1016" s="355">
        <f t="shared" si="145"/>
        <v>3.057324840764331</v>
      </c>
      <c r="AB1016" s="11">
        <v>460</v>
      </c>
      <c r="AC1016" s="11">
        <v>2.84</v>
      </c>
      <c r="AD1016" s="11">
        <v>22.64</v>
      </c>
      <c r="AE1016" s="11">
        <v>6.5</v>
      </c>
      <c r="AF1016" s="11">
        <v>18.13</v>
      </c>
      <c r="AG1016" s="346">
        <v>0.35</v>
      </c>
      <c r="AH1016" s="11">
        <v>0.36</v>
      </c>
      <c r="AJ1016" s="16">
        <f t="shared" si="148"/>
        <v>1.0000000000000009E-2</v>
      </c>
      <c r="AK1016" s="16"/>
      <c r="AL1016" s="355">
        <f t="shared" si="149"/>
        <v>2.0700636942675157</v>
      </c>
      <c r="AO1016" s="11">
        <v>121</v>
      </c>
      <c r="AP1016" s="11">
        <v>50.94</v>
      </c>
      <c r="AQ1016" s="11">
        <v>67.8</v>
      </c>
      <c r="AR1016" s="11">
        <v>27.29</v>
      </c>
      <c r="AS1016" s="11">
        <v>31.54</v>
      </c>
      <c r="AT1016" s="356">
        <f t="shared" si="150"/>
        <v>0.86679145913438638</v>
      </c>
      <c r="AU1016" s="18">
        <f t="shared" si="151"/>
        <v>0.86525047558655677</v>
      </c>
      <c r="AW1016" s="17">
        <f t="shared" si="140"/>
        <v>-1.5409835478296108E-3</v>
      </c>
      <c r="AX1016" s="16"/>
      <c r="AY1016" s="355">
        <f t="shared" si="141"/>
        <v>8.6910828025477702</v>
      </c>
    </row>
    <row r="1017" spans="2:51" x14ac:dyDescent="0.25">
      <c r="B1017" s="11">
        <v>204</v>
      </c>
      <c r="C1017" s="11">
        <v>41.49</v>
      </c>
      <c r="D1017" s="11">
        <v>107.92</v>
      </c>
      <c r="E1017" s="11">
        <v>27.22</v>
      </c>
      <c r="F1017" s="11">
        <v>41.24</v>
      </c>
      <c r="G1017" s="346">
        <v>0.62</v>
      </c>
      <c r="H1017" s="11">
        <v>0.66</v>
      </c>
      <c r="J1017" s="16">
        <f t="shared" si="142"/>
        <v>4.0000000000000036E-2</v>
      </c>
      <c r="K1017" s="16"/>
      <c r="L1017" s="355">
        <f t="shared" si="143"/>
        <v>8.6687898089171966</v>
      </c>
      <c r="O1017" s="11">
        <v>34</v>
      </c>
      <c r="P1017" s="11">
        <v>5.09</v>
      </c>
      <c r="Q1017" s="11">
        <v>25.45</v>
      </c>
      <c r="R1017" s="11">
        <v>9.61</v>
      </c>
      <c r="S1017" s="11">
        <v>21.95</v>
      </c>
      <c r="T1017" s="346">
        <v>0.45</v>
      </c>
      <c r="U1017" s="11">
        <v>0.44</v>
      </c>
      <c r="W1017" s="16">
        <f t="shared" si="144"/>
        <v>-1.0000000000000009E-2</v>
      </c>
      <c r="X1017" s="16"/>
      <c r="Y1017" s="355">
        <f t="shared" si="145"/>
        <v>3.0605095541401273</v>
      </c>
      <c r="AB1017" s="11">
        <v>242</v>
      </c>
      <c r="AC1017" s="11">
        <v>2.98</v>
      </c>
      <c r="AD1017" s="11">
        <v>18.27</v>
      </c>
      <c r="AE1017" s="11">
        <v>6.57</v>
      </c>
      <c r="AF1017" s="11">
        <v>15.94</v>
      </c>
      <c r="AG1017" s="346">
        <v>0.4</v>
      </c>
      <c r="AH1017" s="11">
        <v>0.41</v>
      </c>
      <c r="AJ1017" s="16">
        <f t="shared" si="148"/>
        <v>9.9999999999999534E-3</v>
      </c>
      <c r="AK1017" s="16"/>
      <c r="AL1017" s="355">
        <f t="shared" si="149"/>
        <v>2.0923566878980893</v>
      </c>
      <c r="AO1017" s="11">
        <v>210</v>
      </c>
      <c r="AP1017" s="11">
        <v>39.590000000000003</v>
      </c>
      <c r="AQ1017" s="11">
        <v>103.19</v>
      </c>
      <c r="AR1017" s="11">
        <v>27.65</v>
      </c>
      <c r="AS1017" s="11">
        <v>43.07</v>
      </c>
      <c r="AT1017" s="356">
        <f t="shared" si="150"/>
        <v>0.61940391303360776</v>
      </c>
      <c r="AU1017" s="18">
        <f t="shared" si="151"/>
        <v>0.64197817506384947</v>
      </c>
      <c r="AW1017" s="17">
        <f t="shared" ref="AW1017:AW1035" si="152">AU1017-AT1017</f>
        <v>2.257426203024171E-2</v>
      </c>
      <c r="AX1017" s="16"/>
      <c r="AY1017" s="355">
        <f t="shared" ref="AY1017:AY1035" si="153">AR1017/3.14</f>
        <v>8.8057324840764331</v>
      </c>
    </row>
    <row r="1018" spans="2:51" x14ac:dyDescent="0.25">
      <c r="B1018" s="11">
        <v>10</v>
      </c>
      <c r="C1018" s="11">
        <v>39.130000000000003</v>
      </c>
      <c r="D1018" s="11">
        <v>78.34</v>
      </c>
      <c r="E1018" s="11">
        <v>28.41</v>
      </c>
      <c r="F1018" s="11">
        <v>38.25</v>
      </c>
      <c r="G1018" s="346">
        <v>0.71</v>
      </c>
      <c r="H1018" s="11">
        <v>0.74</v>
      </c>
      <c r="J1018" s="16">
        <f t="shared" si="142"/>
        <v>3.0000000000000027E-2</v>
      </c>
      <c r="K1018" s="16"/>
      <c r="L1018" s="355">
        <f t="shared" si="143"/>
        <v>9.0477707006369421</v>
      </c>
      <c r="O1018" s="11">
        <v>3</v>
      </c>
      <c r="P1018" s="11">
        <v>6.13</v>
      </c>
      <c r="Q1018" s="11">
        <v>10.41</v>
      </c>
      <c r="R1018" s="11">
        <v>9.66</v>
      </c>
      <c r="S1018" s="11">
        <v>12.37</v>
      </c>
      <c r="T1018" s="346">
        <v>0.77</v>
      </c>
      <c r="U1018" s="11">
        <v>0.78</v>
      </c>
      <c r="W1018" s="16">
        <f t="shared" si="144"/>
        <v>1.0000000000000009E-2</v>
      </c>
      <c r="X1018" s="16"/>
      <c r="Y1018" s="355">
        <f t="shared" si="145"/>
        <v>3.0764331210191083</v>
      </c>
      <c r="AB1018" s="11">
        <v>237</v>
      </c>
      <c r="AC1018" s="11">
        <v>3.17</v>
      </c>
      <c r="AD1018" s="11">
        <v>15.08</v>
      </c>
      <c r="AE1018" s="11">
        <v>6.7</v>
      </c>
      <c r="AF1018" s="11">
        <v>14.7</v>
      </c>
      <c r="AG1018" s="346">
        <v>0.46</v>
      </c>
      <c r="AH1018" s="11">
        <v>0.46</v>
      </c>
      <c r="AJ1018" s="16">
        <f t="shared" si="148"/>
        <v>0</v>
      </c>
      <c r="AK1018" s="16"/>
      <c r="AL1018" s="355">
        <f t="shared" si="149"/>
        <v>2.1337579617834397</v>
      </c>
      <c r="AO1018" s="11">
        <v>106</v>
      </c>
      <c r="AP1018" s="11">
        <v>25.71</v>
      </c>
      <c r="AQ1018" s="11">
        <v>94.65</v>
      </c>
      <c r="AR1018" s="11">
        <v>27.88</v>
      </c>
      <c r="AS1018" s="11">
        <v>49.13</v>
      </c>
      <c r="AT1018" s="356">
        <f t="shared" si="150"/>
        <v>0.52118358534733156</v>
      </c>
      <c r="AU1018" s="18">
        <f t="shared" si="151"/>
        <v>0.5674740484429065</v>
      </c>
      <c r="AW1018" s="17">
        <f t="shared" si="152"/>
        <v>4.6290463095574941E-2</v>
      </c>
      <c r="AX1018" s="16"/>
      <c r="AY1018" s="355">
        <f t="shared" si="153"/>
        <v>8.8789808917197437</v>
      </c>
    </row>
    <row r="1019" spans="2:51" x14ac:dyDescent="0.25">
      <c r="B1019" s="11">
        <v>438</v>
      </c>
      <c r="C1019" s="11">
        <v>49.39</v>
      </c>
      <c r="D1019" s="11">
        <v>108.36</v>
      </c>
      <c r="E1019" s="11">
        <v>28.5</v>
      </c>
      <c r="F1019" s="11">
        <v>41.81</v>
      </c>
      <c r="G1019" s="346">
        <v>0.68</v>
      </c>
      <c r="H1019" s="11">
        <v>0.68</v>
      </c>
      <c r="J1019" s="16">
        <f t="shared" si="142"/>
        <v>0</v>
      </c>
      <c r="K1019" s="16"/>
      <c r="L1019" s="355">
        <f t="shared" si="143"/>
        <v>9.0764331210191074</v>
      </c>
      <c r="O1019" s="11">
        <v>109</v>
      </c>
      <c r="P1019" s="11">
        <v>6</v>
      </c>
      <c r="Q1019" s="11">
        <v>21.62</v>
      </c>
      <c r="R1019" s="11">
        <v>9.73</v>
      </c>
      <c r="S1019" s="11">
        <v>18.04</v>
      </c>
      <c r="T1019" s="346">
        <v>0.53</v>
      </c>
      <c r="U1019" s="11">
        <v>0.54</v>
      </c>
      <c r="W1019" s="16">
        <f t="shared" si="144"/>
        <v>1.0000000000000009E-2</v>
      </c>
      <c r="X1019" s="16"/>
      <c r="Y1019" s="355">
        <f t="shared" si="145"/>
        <v>3.0987261146496814</v>
      </c>
      <c r="AB1019" s="11">
        <v>479</v>
      </c>
      <c r="AC1019" s="11">
        <v>3.39</v>
      </c>
      <c r="AD1019" s="11">
        <v>11.82</v>
      </c>
      <c r="AE1019" s="11">
        <v>7.1</v>
      </c>
      <c r="AF1019" s="11">
        <v>12.94</v>
      </c>
      <c r="AG1019" s="346">
        <v>0.54</v>
      </c>
      <c r="AH1019" s="11">
        <v>0.55000000000000004</v>
      </c>
      <c r="AJ1019" s="16">
        <f t="shared" si="148"/>
        <v>1.0000000000000009E-2</v>
      </c>
      <c r="AK1019" s="16"/>
      <c r="AL1019" s="355">
        <f t="shared" si="149"/>
        <v>2.2611464968152863</v>
      </c>
      <c r="AO1019" s="11">
        <v>96</v>
      </c>
      <c r="AP1019" s="11">
        <v>52.03</v>
      </c>
      <c r="AQ1019" s="11">
        <v>52.03</v>
      </c>
      <c r="AR1019" s="11">
        <v>28.16</v>
      </c>
      <c r="AS1019" s="11">
        <v>28.16</v>
      </c>
      <c r="AT1019" s="356">
        <f t="shared" si="150"/>
        <v>1</v>
      </c>
      <c r="AU1019" s="18">
        <f t="shared" si="151"/>
        <v>1</v>
      </c>
      <c r="AW1019" s="17">
        <f t="shared" si="152"/>
        <v>0</v>
      </c>
      <c r="AX1019" s="16"/>
      <c r="AY1019" s="355">
        <f t="shared" si="153"/>
        <v>8.968152866242038</v>
      </c>
    </row>
    <row r="1020" spans="2:51" x14ac:dyDescent="0.25">
      <c r="B1020" s="11">
        <v>367</v>
      </c>
      <c r="C1020" s="11">
        <v>50.07</v>
      </c>
      <c r="D1020" s="11">
        <v>99.24</v>
      </c>
      <c r="E1020" s="11">
        <v>28.87</v>
      </c>
      <c r="F1020" s="11">
        <v>41.54</v>
      </c>
      <c r="G1020" s="346">
        <v>0.71</v>
      </c>
      <c r="H1020" s="11">
        <v>0.7</v>
      </c>
      <c r="J1020" s="16">
        <f t="shared" si="142"/>
        <v>-1.0000000000000009E-2</v>
      </c>
      <c r="K1020" s="16"/>
      <c r="L1020" s="355">
        <f t="shared" si="143"/>
        <v>9.1942675159235669</v>
      </c>
      <c r="O1020" s="11">
        <v>416</v>
      </c>
      <c r="P1020" s="11">
        <v>5.42</v>
      </c>
      <c r="Q1020" s="11">
        <v>19.93</v>
      </c>
      <c r="R1020" s="11">
        <v>9.73</v>
      </c>
      <c r="S1020" s="11">
        <v>17.55</v>
      </c>
      <c r="T1020" s="346">
        <v>0.52</v>
      </c>
      <c r="U1020" s="11">
        <v>0.55000000000000004</v>
      </c>
      <c r="W1020" s="16">
        <f t="shared" si="144"/>
        <v>3.0000000000000027E-2</v>
      </c>
      <c r="X1020" s="16"/>
      <c r="Y1020" s="355">
        <f t="shared" si="145"/>
        <v>3.0987261146496814</v>
      </c>
      <c r="AB1020" s="11">
        <v>122</v>
      </c>
      <c r="AC1020" s="11">
        <v>3.57</v>
      </c>
      <c r="AD1020" s="11">
        <v>11.81</v>
      </c>
      <c r="AE1020" s="11">
        <v>7.16</v>
      </c>
      <c r="AF1020" s="11">
        <v>13.07</v>
      </c>
      <c r="AG1020" s="346">
        <v>0.55000000000000004</v>
      </c>
      <c r="AH1020" s="11">
        <v>0.55000000000000004</v>
      </c>
      <c r="AJ1020" s="16">
        <f t="shared" si="148"/>
        <v>0</v>
      </c>
      <c r="AK1020" s="16"/>
      <c r="AL1020" s="355">
        <f t="shared" si="149"/>
        <v>2.2802547770700636</v>
      </c>
      <c r="AO1020" s="16">
        <v>8</v>
      </c>
      <c r="AP1020" s="11">
        <v>56.61</v>
      </c>
      <c r="AQ1020" s="11">
        <v>126.67</v>
      </c>
      <c r="AR1020" s="11">
        <v>28.78</v>
      </c>
      <c r="AS1020" s="11">
        <v>41.43</v>
      </c>
      <c r="AT1020" s="356">
        <f t="shared" si="150"/>
        <v>0.6685127462215964</v>
      </c>
      <c r="AU1020" s="18">
        <f t="shared" si="151"/>
        <v>0.69466570118271787</v>
      </c>
      <c r="AV1020" s="19"/>
      <c r="AW1020" s="17">
        <f t="shared" si="152"/>
        <v>2.6152954961121466E-2</v>
      </c>
      <c r="AX1020" s="17"/>
      <c r="AY1020" s="355">
        <f t="shared" si="153"/>
        <v>9.1656050955414017</v>
      </c>
    </row>
    <row r="1021" spans="2:51" x14ac:dyDescent="0.25">
      <c r="B1021" s="11">
        <v>9</v>
      </c>
      <c r="C1021" s="11">
        <v>56.17</v>
      </c>
      <c r="D1021" s="11">
        <v>102.45</v>
      </c>
      <c r="E1021" s="11">
        <v>28.93</v>
      </c>
      <c r="F1021" s="11">
        <v>39.36</v>
      </c>
      <c r="G1021" s="346">
        <v>0.74</v>
      </c>
      <c r="H1021" s="11">
        <v>0.73</v>
      </c>
      <c r="J1021" s="16">
        <f t="shared" ref="J1021:J1046" si="154">H1021-G1021</f>
        <v>-1.0000000000000009E-2</v>
      </c>
      <c r="K1021" s="16"/>
      <c r="L1021" s="355">
        <f t="shared" ref="L1021:L1046" si="155">E1021/3.14</f>
        <v>9.2133757961783438</v>
      </c>
      <c r="O1021" s="11">
        <v>281</v>
      </c>
      <c r="P1021" s="11">
        <v>6.96</v>
      </c>
      <c r="Q1021" s="11">
        <v>21.18</v>
      </c>
      <c r="R1021" s="11">
        <v>9.7799999999999994</v>
      </c>
      <c r="S1021" s="11">
        <v>17.32</v>
      </c>
      <c r="T1021" s="346">
        <v>0.56999999999999995</v>
      </c>
      <c r="U1021" s="11">
        <v>0.56000000000000005</v>
      </c>
      <c r="W1021" s="16">
        <f t="shared" si="144"/>
        <v>-9.9999999999998979E-3</v>
      </c>
      <c r="X1021" s="16"/>
      <c r="Y1021" s="355">
        <f t="shared" si="145"/>
        <v>3.114649681528662</v>
      </c>
      <c r="AB1021" s="11">
        <v>484</v>
      </c>
      <c r="AC1021" s="11">
        <v>2.83</v>
      </c>
      <c r="AD1021" s="11">
        <v>16.11</v>
      </c>
      <c r="AE1021" s="11">
        <v>7.31</v>
      </c>
      <c r="AF1021" s="11">
        <v>15.78</v>
      </c>
      <c r="AG1021" s="346">
        <v>0.42</v>
      </c>
      <c r="AH1021" s="11">
        <v>0.46</v>
      </c>
      <c r="AJ1021" s="16">
        <f t="shared" si="148"/>
        <v>4.0000000000000036E-2</v>
      </c>
      <c r="AK1021" s="16"/>
      <c r="AL1021" s="355">
        <f t="shared" si="149"/>
        <v>2.3280254777070062</v>
      </c>
      <c r="AO1021" s="11">
        <v>181</v>
      </c>
      <c r="AP1021" s="11">
        <v>47.75</v>
      </c>
      <c r="AQ1021" s="11">
        <v>93.75</v>
      </c>
      <c r="AR1021" s="11">
        <v>28.92</v>
      </c>
      <c r="AS1021" s="11">
        <v>39.03</v>
      </c>
      <c r="AT1021" s="356">
        <f t="shared" si="150"/>
        <v>0.71367593019054054</v>
      </c>
      <c r="AU1021" s="18">
        <f t="shared" si="151"/>
        <v>0.74096848578016916</v>
      </c>
      <c r="AW1021" s="17">
        <f t="shared" si="152"/>
        <v>2.729255558962862E-2</v>
      </c>
      <c r="AX1021" s="16"/>
      <c r="AY1021" s="355">
        <f t="shared" si="153"/>
        <v>9.2101910828025488</v>
      </c>
    </row>
    <row r="1022" spans="2:51" x14ac:dyDescent="0.25">
      <c r="B1022" s="11">
        <v>131</v>
      </c>
      <c r="C1022" s="11">
        <v>39.81</v>
      </c>
      <c r="D1022" s="11">
        <v>101.23</v>
      </c>
      <c r="E1022" s="11">
        <v>28.95</v>
      </c>
      <c r="F1022" s="11">
        <v>50.03</v>
      </c>
      <c r="G1022" s="346">
        <v>0.63</v>
      </c>
      <c r="H1022" s="11">
        <v>0.57999999999999996</v>
      </c>
      <c r="J1022" s="16">
        <f t="shared" si="154"/>
        <v>-5.0000000000000044E-2</v>
      </c>
      <c r="K1022" s="16"/>
      <c r="L1022" s="355">
        <f t="shared" si="155"/>
        <v>9.2197452229299355</v>
      </c>
      <c r="O1022" s="11">
        <v>50</v>
      </c>
      <c r="P1022" s="11">
        <v>6.52</v>
      </c>
      <c r="Q1022" s="11">
        <v>31.12</v>
      </c>
      <c r="R1022" s="11">
        <v>9.7899999999999991</v>
      </c>
      <c r="S1022" s="11">
        <v>21.27</v>
      </c>
      <c r="T1022" s="346">
        <v>0.46</v>
      </c>
      <c r="U1022" s="11">
        <v>0.46</v>
      </c>
      <c r="W1022" s="16">
        <f t="shared" si="144"/>
        <v>0</v>
      </c>
      <c r="X1022" s="16"/>
      <c r="Y1022" s="355">
        <f t="shared" si="145"/>
        <v>3.1178343949044582</v>
      </c>
      <c r="AB1022" s="11">
        <v>474</v>
      </c>
      <c r="AC1022" s="11">
        <v>3.8</v>
      </c>
      <c r="AD1022" s="11">
        <v>23.24</v>
      </c>
      <c r="AE1022" s="11">
        <v>7.63</v>
      </c>
      <c r="AF1022" s="11">
        <v>18.399999999999999</v>
      </c>
      <c r="AG1022" s="346">
        <v>0.4</v>
      </c>
      <c r="AH1022" s="11">
        <v>0.41</v>
      </c>
      <c r="AJ1022" s="16">
        <f t="shared" si="148"/>
        <v>9.9999999999999534E-3</v>
      </c>
      <c r="AK1022" s="16"/>
      <c r="AL1022" s="355">
        <f t="shared" si="149"/>
        <v>2.4299363057324839</v>
      </c>
      <c r="AO1022" s="16">
        <v>26</v>
      </c>
      <c r="AP1022" s="11">
        <v>58.89</v>
      </c>
      <c r="AQ1022" s="11">
        <v>124.65</v>
      </c>
      <c r="AR1022" s="11">
        <v>28.98</v>
      </c>
      <c r="AS1022" s="11">
        <v>41.78</v>
      </c>
      <c r="AT1022" s="356">
        <f t="shared" si="150"/>
        <v>0.68734477516881232</v>
      </c>
      <c r="AU1022" s="18">
        <f t="shared" si="151"/>
        <v>0.69363331737673528</v>
      </c>
      <c r="AV1022" s="19"/>
      <c r="AW1022" s="17">
        <f t="shared" si="152"/>
        <v>6.2885422079229647E-3</v>
      </c>
      <c r="AX1022" s="17"/>
      <c r="AY1022" s="355">
        <f t="shared" si="153"/>
        <v>9.2292993630573239</v>
      </c>
    </row>
    <row r="1023" spans="2:51" x14ac:dyDescent="0.25">
      <c r="B1023" s="11">
        <v>273</v>
      </c>
      <c r="C1023" s="11">
        <v>54.14</v>
      </c>
      <c r="D1023" s="11">
        <v>155.99</v>
      </c>
      <c r="E1023" s="11">
        <v>29.66</v>
      </c>
      <c r="F1023" s="11">
        <v>50.01</v>
      </c>
      <c r="G1023" s="346">
        <v>0.59</v>
      </c>
      <c r="H1023" s="11">
        <v>0.59</v>
      </c>
      <c r="J1023" s="16">
        <f t="shared" si="154"/>
        <v>0</v>
      </c>
      <c r="K1023" s="16"/>
      <c r="L1023" s="355">
        <f t="shared" si="155"/>
        <v>9.4458598726114644</v>
      </c>
      <c r="O1023" s="11">
        <v>345</v>
      </c>
      <c r="P1023" s="11">
        <v>5.82</v>
      </c>
      <c r="Q1023" s="11">
        <v>31.53</v>
      </c>
      <c r="R1023" s="11">
        <v>9.7899999999999991</v>
      </c>
      <c r="S1023" s="11">
        <v>21.71</v>
      </c>
      <c r="T1023" s="346">
        <v>0.43</v>
      </c>
      <c r="U1023" s="11">
        <v>0.45</v>
      </c>
      <c r="W1023" s="16">
        <f t="shared" si="144"/>
        <v>2.0000000000000018E-2</v>
      </c>
      <c r="X1023" s="16"/>
      <c r="Y1023" s="355">
        <f t="shared" si="145"/>
        <v>3.1178343949044582</v>
      </c>
      <c r="AB1023" s="11">
        <v>170</v>
      </c>
      <c r="AC1023" s="11">
        <v>4.45</v>
      </c>
      <c r="AD1023" s="11">
        <v>22.07</v>
      </c>
      <c r="AE1023" s="11">
        <v>7.78</v>
      </c>
      <c r="AF1023" s="11">
        <v>17.59</v>
      </c>
      <c r="AG1023" s="346">
        <v>0.45</v>
      </c>
      <c r="AH1023" s="11">
        <v>0.44</v>
      </c>
      <c r="AJ1023" s="16">
        <f t="shared" si="148"/>
        <v>-1.0000000000000009E-2</v>
      </c>
      <c r="AK1023" s="16"/>
      <c r="AL1023" s="355">
        <f t="shared" si="149"/>
        <v>2.4777070063694269</v>
      </c>
      <c r="AO1023" s="16">
        <v>79</v>
      </c>
      <c r="AP1023" s="11">
        <v>57.76</v>
      </c>
      <c r="AQ1023" s="11">
        <v>132.54</v>
      </c>
      <c r="AR1023" s="11">
        <v>29.31</v>
      </c>
      <c r="AS1023" s="11">
        <v>43.76</v>
      </c>
      <c r="AT1023" s="356">
        <f t="shared" si="150"/>
        <v>0.66014617181390611</v>
      </c>
      <c r="AU1023" s="18">
        <f t="shared" si="151"/>
        <v>0.66978976234003651</v>
      </c>
      <c r="AV1023" s="19"/>
      <c r="AW1023" s="17">
        <f t="shared" si="152"/>
        <v>9.6435905261303967E-3</v>
      </c>
      <c r="AX1023" s="17"/>
      <c r="AY1023" s="355">
        <f t="shared" si="153"/>
        <v>9.3343949044585983</v>
      </c>
    </row>
    <row r="1024" spans="2:51" x14ac:dyDescent="0.25">
      <c r="B1024" s="11">
        <v>410</v>
      </c>
      <c r="C1024" s="11">
        <v>55.51</v>
      </c>
      <c r="D1024" s="11">
        <v>109.93</v>
      </c>
      <c r="E1024" s="11">
        <v>29.88</v>
      </c>
      <c r="F1024" s="11">
        <v>40.65</v>
      </c>
      <c r="G1024" s="346">
        <v>0.71</v>
      </c>
      <c r="H1024" s="11">
        <v>0.73</v>
      </c>
      <c r="J1024" s="16">
        <f t="shared" si="154"/>
        <v>2.0000000000000018E-2</v>
      </c>
      <c r="K1024" s="16"/>
      <c r="L1024" s="355">
        <f t="shared" si="155"/>
        <v>9.5159235668789801</v>
      </c>
      <c r="O1024" s="11">
        <v>464</v>
      </c>
      <c r="P1024" s="11">
        <v>6.24</v>
      </c>
      <c r="Q1024" s="11">
        <v>11.69</v>
      </c>
      <c r="R1024" s="11">
        <v>9.83</v>
      </c>
      <c r="S1024" s="11">
        <v>13.11</v>
      </c>
      <c r="T1024" s="346">
        <v>0.73</v>
      </c>
      <c r="U1024" s="11">
        <v>0.75</v>
      </c>
      <c r="W1024" s="16">
        <f t="shared" si="144"/>
        <v>2.0000000000000018E-2</v>
      </c>
      <c r="X1024" s="16"/>
      <c r="Y1024" s="355">
        <f t="shared" si="145"/>
        <v>3.1305732484076434</v>
      </c>
      <c r="AB1024" s="11">
        <v>387</v>
      </c>
      <c r="AC1024" s="11">
        <v>3.65</v>
      </c>
      <c r="AD1024" s="11">
        <v>15.79</v>
      </c>
      <c r="AE1024" s="11">
        <v>8.18</v>
      </c>
      <c r="AF1024" s="11">
        <v>15.65</v>
      </c>
      <c r="AG1024" s="346">
        <v>0.48</v>
      </c>
      <c r="AH1024" s="11">
        <v>0.52</v>
      </c>
      <c r="AJ1024" s="16">
        <f t="shared" si="148"/>
        <v>4.0000000000000036E-2</v>
      </c>
      <c r="AK1024" s="16"/>
      <c r="AL1024" s="355">
        <f t="shared" si="149"/>
        <v>2.6050955414012735</v>
      </c>
      <c r="AO1024" s="16">
        <v>34</v>
      </c>
      <c r="AP1024" s="11">
        <v>65.23</v>
      </c>
      <c r="AQ1024" s="11">
        <v>121.79</v>
      </c>
      <c r="AR1024" s="11">
        <v>29.34</v>
      </c>
      <c r="AS1024" s="11">
        <v>42.67</v>
      </c>
      <c r="AT1024" s="356">
        <f t="shared" si="150"/>
        <v>0.73184291712167371</v>
      </c>
      <c r="AU1024" s="18">
        <f t="shared" si="151"/>
        <v>0.68760253105226155</v>
      </c>
      <c r="AV1024" s="19"/>
      <c r="AW1024" s="17">
        <f t="shared" si="152"/>
        <v>-4.4240386069412163E-2</v>
      </c>
      <c r="AX1024" s="17"/>
      <c r="AY1024" s="355">
        <f t="shared" si="153"/>
        <v>9.3439490445859867</v>
      </c>
    </row>
    <row r="1025" spans="2:51" x14ac:dyDescent="0.25">
      <c r="B1025" s="11">
        <v>236</v>
      </c>
      <c r="C1025" s="11">
        <v>45.75</v>
      </c>
      <c r="D1025" s="11">
        <v>177.96</v>
      </c>
      <c r="E1025" s="11">
        <v>29.94</v>
      </c>
      <c r="F1025" s="11">
        <v>58.22</v>
      </c>
      <c r="G1025" s="346">
        <v>0.51</v>
      </c>
      <c r="H1025" s="11">
        <v>0.51</v>
      </c>
      <c r="J1025" s="16">
        <f t="shared" si="154"/>
        <v>0</v>
      </c>
      <c r="K1025" s="16"/>
      <c r="L1025" s="355">
        <f t="shared" si="155"/>
        <v>9.5350318471337587</v>
      </c>
      <c r="O1025" s="11">
        <v>1</v>
      </c>
      <c r="P1025" s="11">
        <v>6.41</v>
      </c>
      <c r="Q1025" s="11">
        <v>39</v>
      </c>
      <c r="R1025" s="11">
        <v>9.94</v>
      </c>
      <c r="S1025" s="11">
        <v>26.44</v>
      </c>
      <c r="T1025" s="346">
        <v>0.41</v>
      </c>
      <c r="U1025" s="11">
        <v>0.38</v>
      </c>
      <c r="W1025" s="16">
        <f t="shared" si="144"/>
        <v>-2.9999999999999971E-2</v>
      </c>
      <c r="X1025" s="16"/>
      <c r="Y1025" s="355">
        <f t="shared" si="145"/>
        <v>3.1656050955414008</v>
      </c>
      <c r="AB1025" s="11">
        <v>337</v>
      </c>
      <c r="AC1025" s="11">
        <v>3.81</v>
      </c>
      <c r="AD1025" s="11">
        <v>20.07</v>
      </c>
      <c r="AE1025" s="11">
        <v>8.19</v>
      </c>
      <c r="AF1025" s="11">
        <v>17.559999999999999</v>
      </c>
      <c r="AG1025" s="346">
        <v>0.44</v>
      </c>
      <c r="AH1025" s="11">
        <v>0.47</v>
      </c>
      <c r="AJ1025" s="16">
        <f t="shared" si="148"/>
        <v>2.9999999999999971E-2</v>
      </c>
      <c r="AK1025" s="16"/>
      <c r="AL1025" s="355">
        <f t="shared" si="149"/>
        <v>2.6082802547770698</v>
      </c>
      <c r="AO1025" s="16">
        <v>1</v>
      </c>
      <c r="AP1025" s="11">
        <v>60.1</v>
      </c>
      <c r="AQ1025" s="11">
        <v>129.12</v>
      </c>
      <c r="AR1025" s="11">
        <v>29.67</v>
      </c>
      <c r="AS1025" s="11">
        <v>42.23</v>
      </c>
      <c r="AT1025" s="356">
        <f t="shared" si="150"/>
        <v>0.68224518190164229</v>
      </c>
      <c r="AU1025" s="18">
        <f t="shared" si="151"/>
        <v>0.70258110348093783</v>
      </c>
      <c r="AV1025" s="19"/>
      <c r="AW1025" s="17">
        <f t="shared" si="152"/>
        <v>2.0335921579295535E-2</v>
      </c>
      <c r="AX1025" s="17"/>
      <c r="AY1025" s="355">
        <f t="shared" si="153"/>
        <v>9.4490445859872612</v>
      </c>
    </row>
    <row r="1026" spans="2:51" x14ac:dyDescent="0.25">
      <c r="B1026" s="11">
        <v>404</v>
      </c>
      <c r="C1026" s="11">
        <v>34.36</v>
      </c>
      <c r="D1026" s="11">
        <v>81.87</v>
      </c>
      <c r="E1026" s="11">
        <v>30.19</v>
      </c>
      <c r="F1026" s="11">
        <v>42.99</v>
      </c>
      <c r="G1026" s="346">
        <v>0.65</v>
      </c>
      <c r="H1026" s="11">
        <v>0.7</v>
      </c>
      <c r="J1026" s="16">
        <f t="shared" si="154"/>
        <v>4.9999999999999933E-2</v>
      </c>
      <c r="K1026" s="16"/>
      <c r="L1026" s="355">
        <f t="shared" si="155"/>
        <v>9.6146496815286628</v>
      </c>
      <c r="O1026" s="11">
        <v>401</v>
      </c>
      <c r="P1026" s="11">
        <v>6.91</v>
      </c>
      <c r="Q1026" s="11">
        <v>25.31</v>
      </c>
      <c r="R1026" s="11">
        <v>9.94</v>
      </c>
      <c r="S1026" s="11">
        <v>18.86</v>
      </c>
      <c r="T1026" s="346">
        <v>0.52</v>
      </c>
      <c r="U1026" s="11">
        <v>0.53</v>
      </c>
      <c r="W1026" s="16">
        <f t="shared" si="144"/>
        <v>1.0000000000000009E-2</v>
      </c>
      <c r="X1026" s="16"/>
      <c r="Y1026" s="355">
        <f t="shared" si="145"/>
        <v>3.1656050955414008</v>
      </c>
      <c r="AB1026" s="11">
        <v>44</v>
      </c>
      <c r="AC1026" s="11">
        <v>4.63</v>
      </c>
      <c r="AD1026" s="11">
        <v>13.14</v>
      </c>
      <c r="AE1026" s="11">
        <v>8.4700000000000006</v>
      </c>
      <c r="AF1026" s="11">
        <v>13.81</v>
      </c>
      <c r="AG1026" s="346">
        <v>0.59</v>
      </c>
      <c r="AH1026" s="11">
        <v>0.61</v>
      </c>
      <c r="AJ1026" s="16">
        <f t="shared" si="148"/>
        <v>2.0000000000000018E-2</v>
      </c>
      <c r="AK1026" s="16"/>
      <c r="AL1026" s="355">
        <f t="shared" si="149"/>
        <v>2.6974522292993632</v>
      </c>
      <c r="AO1026" s="16">
        <v>31</v>
      </c>
      <c r="AP1026" s="11">
        <v>64.7</v>
      </c>
      <c r="AQ1026" s="11">
        <v>113.23</v>
      </c>
      <c r="AR1026" s="11">
        <v>29.76</v>
      </c>
      <c r="AS1026" s="11">
        <v>42.08</v>
      </c>
      <c r="AT1026" s="356">
        <f t="shared" si="150"/>
        <v>0.75591225571351628</v>
      </c>
      <c r="AU1026" s="18">
        <f t="shared" si="151"/>
        <v>0.70722433460076051</v>
      </c>
      <c r="AV1026" s="19"/>
      <c r="AW1026" s="17">
        <f t="shared" si="152"/>
        <v>-4.8687921112755772E-2</v>
      </c>
      <c r="AX1026" s="17"/>
      <c r="AY1026" s="355">
        <f t="shared" si="153"/>
        <v>9.4777070063694264</v>
      </c>
    </row>
    <row r="1027" spans="2:51" x14ac:dyDescent="0.25">
      <c r="B1027" s="11">
        <v>414</v>
      </c>
      <c r="C1027" s="11">
        <v>58.42</v>
      </c>
      <c r="D1027" s="11">
        <v>123.01</v>
      </c>
      <c r="E1027" s="11">
        <v>30.69</v>
      </c>
      <c r="F1027" s="11">
        <v>43.52</v>
      </c>
      <c r="G1027" s="346">
        <v>0.69</v>
      </c>
      <c r="H1027" s="11">
        <v>0.71</v>
      </c>
      <c r="J1027" s="16">
        <f t="shared" si="154"/>
        <v>2.0000000000000018E-2</v>
      </c>
      <c r="K1027" s="16"/>
      <c r="L1027" s="355">
        <f t="shared" si="155"/>
        <v>9.7738853503184711</v>
      </c>
      <c r="O1027" s="11">
        <v>559</v>
      </c>
      <c r="P1027" s="11">
        <v>6.2</v>
      </c>
      <c r="Q1027" s="11">
        <v>27.55</v>
      </c>
      <c r="R1027" s="11">
        <v>9.9499999999999993</v>
      </c>
      <c r="S1027" s="11">
        <v>20.86</v>
      </c>
      <c r="T1027" s="346">
        <v>0.47</v>
      </c>
      <c r="U1027" s="11">
        <v>0.48</v>
      </c>
      <c r="W1027" s="16">
        <f t="shared" si="144"/>
        <v>1.0000000000000009E-2</v>
      </c>
      <c r="X1027" s="16"/>
      <c r="Y1027" s="355">
        <f t="shared" si="145"/>
        <v>3.1687898089171971</v>
      </c>
      <c r="AB1027" s="11">
        <v>330</v>
      </c>
      <c r="AC1027" s="11">
        <v>3.81</v>
      </c>
      <c r="AD1027" s="11">
        <v>27.65</v>
      </c>
      <c r="AE1027" s="11">
        <v>8.5500000000000007</v>
      </c>
      <c r="AF1027" s="11">
        <v>21.4</v>
      </c>
      <c r="AG1027" s="346">
        <v>0.37</v>
      </c>
      <c r="AH1027" s="11">
        <v>0.4</v>
      </c>
      <c r="AJ1027" s="16">
        <f t="shared" si="148"/>
        <v>3.0000000000000027E-2</v>
      </c>
      <c r="AK1027" s="16"/>
      <c r="AL1027" s="355">
        <f t="shared" si="149"/>
        <v>2.7229299363057327</v>
      </c>
      <c r="AO1027" s="11">
        <v>125</v>
      </c>
      <c r="AP1027" s="11">
        <v>44.52</v>
      </c>
      <c r="AQ1027" s="11">
        <v>93.62</v>
      </c>
      <c r="AR1027" s="11">
        <v>30.02</v>
      </c>
      <c r="AS1027" s="11">
        <v>40.409999999999997</v>
      </c>
      <c r="AT1027" s="356">
        <f t="shared" si="150"/>
        <v>0.68959365908844339</v>
      </c>
      <c r="AU1027" s="18">
        <f t="shared" si="151"/>
        <v>0.74288542439990102</v>
      </c>
      <c r="AW1027" s="17">
        <f t="shared" si="152"/>
        <v>5.3291765311457628E-2</v>
      </c>
      <c r="AX1027" s="16"/>
      <c r="AY1027" s="355">
        <f t="shared" si="153"/>
        <v>9.5605095541401273</v>
      </c>
    </row>
    <row r="1028" spans="2:51" x14ac:dyDescent="0.25">
      <c r="B1028" s="11">
        <v>376</v>
      </c>
      <c r="C1028" s="11">
        <v>55.71</v>
      </c>
      <c r="D1028" s="11">
        <v>115.29</v>
      </c>
      <c r="E1028" s="11">
        <v>31.1</v>
      </c>
      <c r="F1028" s="11">
        <v>44.55</v>
      </c>
      <c r="G1028" s="346">
        <v>0.7</v>
      </c>
      <c r="H1028" s="11">
        <v>0.7</v>
      </c>
      <c r="J1028" s="16">
        <f t="shared" si="154"/>
        <v>0</v>
      </c>
      <c r="K1028" s="16"/>
      <c r="L1028" s="355">
        <f t="shared" si="155"/>
        <v>9.904458598726114</v>
      </c>
      <c r="O1028" s="11">
        <v>55</v>
      </c>
      <c r="P1028" s="11">
        <v>5.64</v>
      </c>
      <c r="Q1028" s="11">
        <v>17.989999999999998</v>
      </c>
      <c r="R1028" s="11">
        <v>9.9700000000000006</v>
      </c>
      <c r="S1028" s="11">
        <v>17.32</v>
      </c>
      <c r="T1028" s="346">
        <v>0.56000000000000005</v>
      </c>
      <c r="U1028" s="11">
        <v>0.57999999999999996</v>
      </c>
      <c r="W1028" s="16">
        <f t="shared" si="144"/>
        <v>1.9999999999999907E-2</v>
      </c>
      <c r="X1028" s="16"/>
      <c r="Y1028" s="355">
        <f t="shared" si="145"/>
        <v>3.1751592356687901</v>
      </c>
      <c r="AB1028" s="11">
        <v>407</v>
      </c>
      <c r="AC1028" s="11">
        <v>4.66</v>
      </c>
      <c r="AD1028" s="11">
        <v>24.95</v>
      </c>
      <c r="AE1028" s="11">
        <v>8.65</v>
      </c>
      <c r="AF1028" s="11">
        <v>19.13</v>
      </c>
      <c r="AG1028" s="346">
        <v>0.43</v>
      </c>
      <c r="AH1028" s="11">
        <v>0.45</v>
      </c>
      <c r="AJ1028" s="16">
        <f t="shared" si="148"/>
        <v>2.0000000000000018E-2</v>
      </c>
      <c r="AK1028" s="16"/>
      <c r="AL1028" s="355">
        <f t="shared" si="149"/>
        <v>2.7547770700636942</v>
      </c>
      <c r="AO1028" s="11">
        <v>185</v>
      </c>
      <c r="AP1028" s="11">
        <v>61.6</v>
      </c>
      <c r="AQ1028" s="11">
        <v>107.42</v>
      </c>
      <c r="AR1028" s="11">
        <v>30.09</v>
      </c>
      <c r="AS1028" s="11">
        <v>39.39</v>
      </c>
      <c r="AT1028" s="356">
        <f t="shared" si="150"/>
        <v>0.7572648211222105</v>
      </c>
      <c r="AU1028" s="18">
        <f t="shared" si="151"/>
        <v>0.76389946686976384</v>
      </c>
      <c r="AW1028" s="17">
        <f t="shared" si="152"/>
        <v>6.6346457475533471E-3</v>
      </c>
      <c r="AX1028" s="16"/>
      <c r="AY1028" s="355">
        <f t="shared" si="153"/>
        <v>9.5828025477707008</v>
      </c>
    </row>
    <row r="1029" spans="2:51" x14ac:dyDescent="0.25">
      <c r="B1029" s="11">
        <v>170</v>
      </c>
      <c r="C1029" s="11">
        <v>52.24</v>
      </c>
      <c r="D1029" s="11">
        <v>142.55000000000001</v>
      </c>
      <c r="E1029" s="11">
        <v>31.18</v>
      </c>
      <c r="F1029" s="11">
        <v>50.4</v>
      </c>
      <c r="G1029" s="346">
        <v>0.61</v>
      </c>
      <c r="H1029" s="11">
        <v>0.62</v>
      </c>
      <c r="J1029" s="16">
        <f t="shared" si="154"/>
        <v>1.0000000000000009E-2</v>
      </c>
      <c r="K1029" s="16"/>
      <c r="L1029" s="355">
        <f t="shared" si="155"/>
        <v>9.9299363057324843</v>
      </c>
      <c r="O1029" s="11">
        <v>149</v>
      </c>
      <c r="P1029" s="11">
        <v>7.15</v>
      </c>
      <c r="Q1029" s="11">
        <v>24.68</v>
      </c>
      <c r="R1029" s="11">
        <v>9.9700000000000006</v>
      </c>
      <c r="S1029" s="11">
        <v>18.82</v>
      </c>
      <c r="T1029" s="346">
        <v>0.54</v>
      </c>
      <c r="U1029" s="11">
        <v>0.53</v>
      </c>
      <c r="W1029" s="16">
        <f t="shared" si="144"/>
        <v>-1.0000000000000009E-2</v>
      </c>
      <c r="X1029" s="16"/>
      <c r="Y1029" s="355">
        <f t="shared" si="145"/>
        <v>3.1751592356687901</v>
      </c>
      <c r="AB1029" s="11">
        <v>384</v>
      </c>
      <c r="AC1029" s="11">
        <v>5.77</v>
      </c>
      <c r="AD1029" s="11">
        <v>22.03</v>
      </c>
      <c r="AE1029" s="11">
        <v>9</v>
      </c>
      <c r="AF1029" s="11">
        <v>17.82</v>
      </c>
      <c r="AG1029" s="346">
        <v>0.51</v>
      </c>
      <c r="AH1029" s="11">
        <v>0.51</v>
      </c>
      <c r="AJ1029" s="16">
        <f t="shared" si="148"/>
        <v>0</v>
      </c>
      <c r="AK1029" s="16"/>
      <c r="AL1029" s="355">
        <f t="shared" si="149"/>
        <v>2.8662420382165603</v>
      </c>
      <c r="AO1029" s="16">
        <v>117</v>
      </c>
      <c r="AP1029" s="11">
        <v>63.24</v>
      </c>
      <c r="AQ1029" s="11">
        <v>121.61</v>
      </c>
      <c r="AR1029" s="11">
        <v>30.19</v>
      </c>
      <c r="AS1029" s="11">
        <v>42.78</v>
      </c>
      <c r="AT1029" s="356">
        <f t="shared" si="150"/>
        <v>0.72112621948056621</v>
      </c>
      <c r="AU1029" s="18">
        <f t="shared" si="151"/>
        <v>0.70570359981299668</v>
      </c>
      <c r="AV1029" s="19"/>
      <c r="AW1029" s="17">
        <f t="shared" si="152"/>
        <v>-1.5422619667569526E-2</v>
      </c>
      <c r="AX1029" s="17"/>
      <c r="AY1029" s="355">
        <f t="shared" si="153"/>
        <v>9.6146496815286628</v>
      </c>
    </row>
    <row r="1030" spans="2:51" x14ac:dyDescent="0.25">
      <c r="B1030" s="11">
        <v>13</v>
      </c>
      <c r="C1030" s="11">
        <v>55.99</v>
      </c>
      <c r="D1030" s="11">
        <v>108.98</v>
      </c>
      <c r="E1030" s="11">
        <v>31.34</v>
      </c>
      <c r="F1030" s="11">
        <v>45.79</v>
      </c>
      <c r="G1030" s="346">
        <v>0.72</v>
      </c>
      <c r="H1030" s="11">
        <v>0.68</v>
      </c>
      <c r="J1030" s="16">
        <f t="shared" si="154"/>
        <v>-3.9999999999999925E-2</v>
      </c>
      <c r="K1030" s="16"/>
      <c r="L1030" s="355">
        <f t="shared" si="155"/>
        <v>9.9808917197452232</v>
      </c>
      <c r="O1030" s="11">
        <v>20</v>
      </c>
      <c r="P1030" s="11">
        <v>6.06</v>
      </c>
      <c r="Q1030" s="11">
        <v>24.31</v>
      </c>
      <c r="R1030" s="11">
        <v>10.039999999999999</v>
      </c>
      <c r="S1030" s="11">
        <v>18.920000000000002</v>
      </c>
      <c r="T1030" s="346">
        <v>0.5</v>
      </c>
      <c r="U1030" s="11">
        <v>0.53</v>
      </c>
      <c r="W1030" s="16">
        <f t="shared" si="144"/>
        <v>3.0000000000000027E-2</v>
      </c>
      <c r="X1030" s="16"/>
      <c r="Y1030" s="355">
        <f t="shared" si="145"/>
        <v>3.1974522292993628</v>
      </c>
      <c r="AB1030" s="11">
        <v>355</v>
      </c>
      <c r="AC1030" s="11">
        <v>5.31</v>
      </c>
      <c r="AD1030" s="11">
        <v>19.190000000000001</v>
      </c>
      <c r="AE1030" s="11">
        <v>9.01</v>
      </c>
      <c r="AF1030" s="11">
        <v>16.579999999999998</v>
      </c>
      <c r="AG1030" s="346">
        <v>0.53</v>
      </c>
      <c r="AH1030" s="11">
        <v>0.54</v>
      </c>
      <c r="AJ1030" s="16">
        <f t="shared" si="148"/>
        <v>1.0000000000000009E-2</v>
      </c>
      <c r="AK1030" s="16"/>
      <c r="AL1030" s="355">
        <f t="shared" si="149"/>
        <v>2.8694267515923566</v>
      </c>
      <c r="AO1030" s="11">
        <v>120</v>
      </c>
      <c r="AP1030" s="11">
        <v>65.23</v>
      </c>
      <c r="AQ1030" s="11">
        <v>120.81</v>
      </c>
      <c r="AR1030" s="11">
        <v>30.25</v>
      </c>
      <c r="AS1030" s="11">
        <v>41.53</v>
      </c>
      <c r="AT1030" s="356">
        <f t="shared" si="150"/>
        <v>0.73480524412424009</v>
      </c>
      <c r="AU1030" s="18">
        <f t="shared" si="151"/>
        <v>0.72838911630146885</v>
      </c>
      <c r="AW1030" s="17">
        <f t="shared" si="152"/>
        <v>-6.4161278227712337E-3</v>
      </c>
      <c r="AX1030" s="16"/>
      <c r="AY1030" s="355">
        <f t="shared" si="153"/>
        <v>9.6337579617834397</v>
      </c>
    </row>
    <row r="1031" spans="2:51" x14ac:dyDescent="0.25">
      <c r="B1031" s="11">
        <v>425</v>
      </c>
      <c r="C1031" s="11">
        <v>63.49</v>
      </c>
      <c r="D1031" s="11">
        <v>121.65</v>
      </c>
      <c r="E1031" s="11">
        <v>31.54</v>
      </c>
      <c r="F1031" s="11">
        <v>44.18</v>
      </c>
      <c r="G1031" s="346">
        <v>0.72</v>
      </c>
      <c r="H1031" s="11">
        <v>0.71</v>
      </c>
      <c r="J1031" s="16">
        <f t="shared" si="154"/>
        <v>-1.0000000000000009E-2</v>
      </c>
      <c r="K1031" s="16"/>
      <c r="L1031" s="355">
        <f t="shared" si="155"/>
        <v>10.044585987261145</v>
      </c>
      <c r="O1031" s="11">
        <v>411</v>
      </c>
      <c r="P1031" s="11">
        <v>5.81</v>
      </c>
      <c r="Q1031" s="11">
        <v>20.68</v>
      </c>
      <c r="R1031" s="11">
        <v>10.1</v>
      </c>
      <c r="S1031" s="11">
        <v>17.329999999999998</v>
      </c>
      <c r="T1031" s="346">
        <v>0.53</v>
      </c>
      <c r="U1031" s="11">
        <v>0.57999999999999996</v>
      </c>
      <c r="W1031" s="16">
        <f t="shared" si="144"/>
        <v>4.9999999999999933E-2</v>
      </c>
      <c r="X1031" s="16"/>
      <c r="Y1031" s="355">
        <f t="shared" si="145"/>
        <v>3.2165605095541401</v>
      </c>
      <c r="AB1031" s="11">
        <v>30</v>
      </c>
      <c r="AC1031" s="11">
        <v>3.8</v>
      </c>
      <c r="AD1031" s="11">
        <v>22.52</v>
      </c>
      <c r="AE1031" s="11">
        <v>9.02</v>
      </c>
      <c r="AF1031" s="11">
        <v>21.73</v>
      </c>
      <c r="AG1031" s="346">
        <v>0.41</v>
      </c>
      <c r="AH1031" s="11">
        <v>0.42</v>
      </c>
      <c r="AJ1031" s="16">
        <f t="shared" si="148"/>
        <v>1.0000000000000009E-2</v>
      </c>
      <c r="AK1031" s="16"/>
      <c r="AL1031" s="355">
        <f t="shared" si="149"/>
        <v>2.8726114649681525</v>
      </c>
      <c r="AO1031" s="16">
        <v>94</v>
      </c>
      <c r="AP1031" s="11">
        <v>66.89</v>
      </c>
      <c r="AQ1031" s="11">
        <v>130.78</v>
      </c>
      <c r="AR1031" s="11">
        <v>30.42</v>
      </c>
      <c r="AS1031" s="11">
        <v>42.99</v>
      </c>
      <c r="AT1031" s="356">
        <f t="shared" si="150"/>
        <v>0.71517105903161593</v>
      </c>
      <c r="AU1031" s="18">
        <f t="shared" si="151"/>
        <v>0.70760642009769714</v>
      </c>
      <c r="AV1031" s="19"/>
      <c r="AW1031" s="17">
        <f t="shared" si="152"/>
        <v>-7.5646389339187881E-3</v>
      </c>
      <c r="AX1031" s="17"/>
      <c r="AY1031" s="355">
        <f t="shared" si="153"/>
        <v>9.6878980891719753</v>
      </c>
    </row>
    <row r="1032" spans="2:51" x14ac:dyDescent="0.25">
      <c r="B1032" s="11">
        <v>452</v>
      </c>
      <c r="C1032" s="11">
        <v>60.11</v>
      </c>
      <c r="D1032" s="11">
        <v>129.13999999999999</v>
      </c>
      <c r="E1032" s="11">
        <v>31.57</v>
      </c>
      <c r="F1032" s="11">
        <v>45.6</v>
      </c>
      <c r="G1032" s="346">
        <v>0.68</v>
      </c>
      <c r="H1032" s="11">
        <v>0.69</v>
      </c>
      <c r="J1032" s="16">
        <f t="shared" si="154"/>
        <v>9.9999999999998979E-3</v>
      </c>
      <c r="K1032" s="16"/>
      <c r="L1032" s="355">
        <f t="shared" si="155"/>
        <v>10.054140127388536</v>
      </c>
      <c r="O1032" s="11">
        <v>551</v>
      </c>
      <c r="P1032" s="11">
        <v>6.91</v>
      </c>
      <c r="Q1032" s="11">
        <v>34.61</v>
      </c>
      <c r="R1032" s="11">
        <v>10.17</v>
      </c>
      <c r="S1032" s="11">
        <v>23.74</v>
      </c>
      <c r="T1032" s="346">
        <v>0.45</v>
      </c>
      <c r="U1032" s="11">
        <v>0.43</v>
      </c>
      <c r="W1032" s="16">
        <f t="shared" ref="W1032:W1095" si="156">U1032-T1032</f>
        <v>-2.0000000000000018E-2</v>
      </c>
      <c r="X1032" s="16"/>
      <c r="Y1032" s="355">
        <f t="shared" ref="Y1032:Y1095" si="157">R1032/3.14</f>
        <v>3.2388535031847132</v>
      </c>
      <c r="AB1032" s="11">
        <v>204</v>
      </c>
      <c r="AC1032" s="11">
        <v>5.81</v>
      </c>
      <c r="AD1032" s="11">
        <v>23.66</v>
      </c>
      <c r="AE1032" s="11">
        <v>9.2200000000000006</v>
      </c>
      <c r="AF1032" s="11">
        <v>18.32</v>
      </c>
      <c r="AG1032" s="346">
        <v>0.5</v>
      </c>
      <c r="AH1032" s="11">
        <v>0.5</v>
      </c>
      <c r="AJ1032" s="16">
        <f t="shared" si="148"/>
        <v>0</v>
      </c>
      <c r="AK1032" s="16"/>
      <c r="AL1032" s="355">
        <f t="shared" si="149"/>
        <v>2.9363057324840764</v>
      </c>
      <c r="AO1032" s="16">
        <v>93</v>
      </c>
      <c r="AP1032" s="11">
        <v>67.56</v>
      </c>
      <c r="AQ1032" s="11">
        <v>131.78</v>
      </c>
      <c r="AR1032" s="11">
        <v>30.61</v>
      </c>
      <c r="AS1032" s="11">
        <v>43.97</v>
      </c>
      <c r="AT1032" s="356">
        <f t="shared" si="150"/>
        <v>0.71601161737214036</v>
      </c>
      <c r="AU1032" s="18">
        <f t="shared" si="151"/>
        <v>0.69615647032067318</v>
      </c>
      <c r="AV1032" s="19"/>
      <c r="AW1032" s="17">
        <f t="shared" si="152"/>
        <v>-1.9855147051467181E-2</v>
      </c>
      <c r="AX1032" s="17"/>
      <c r="AY1032" s="355">
        <f t="shared" si="153"/>
        <v>9.7484076433121007</v>
      </c>
    </row>
    <row r="1033" spans="2:51" x14ac:dyDescent="0.25">
      <c r="B1033" s="11">
        <v>372</v>
      </c>
      <c r="C1033" s="11">
        <v>57.46</v>
      </c>
      <c r="D1033" s="11">
        <v>122.5</v>
      </c>
      <c r="E1033" s="11">
        <v>31.97</v>
      </c>
      <c r="F1033" s="11">
        <v>44.64</v>
      </c>
      <c r="G1033" s="346">
        <v>0.68</v>
      </c>
      <c r="H1033" s="11">
        <v>0.72</v>
      </c>
      <c r="J1033" s="16">
        <f t="shared" si="154"/>
        <v>3.9999999999999925E-2</v>
      </c>
      <c r="K1033" s="16"/>
      <c r="L1033" s="355">
        <f t="shared" si="155"/>
        <v>10.181528662420382</v>
      </c>
      <c r="O1033" s="11">
        <v>150</v>
      </c>
      <c r="P1033" s="11">
        <v>7.2</v>
      </c>
      <c r="Q1033" s="11">
        <v>34.299999999999997</v>
      </c>
      <c r="R1033" s="11">
        <v>10.220000000000001</v>
      </c>
      <c r="S1033" s="11">
        <v>22.14</v>
      </c>
      <c r="T1033" s="346">
        <v>0.46</v>
      </c>
      <c r="U1033" s="11">
        <v>0.46</v>
      </c>
      <c r="W1033" s="16">
        <f t="shared" si="156"/>
        <v>0</v>
      </c>
      <c r="X1033" s="16"/>
      <c r="Y1033" s="355">
        <f t="shared" si="157"/>
        <v>3.2547770700636942</v>
      </c>
      <c r="AB1033" s="11">
        <v>510</v>
      </c>
      <c r="AC1033" s="11">
        <v>5.88</v>
      </c>
      <c r="AD1033" s="11">
        <v>28.16</v>
      </c>
      <c r="AE1033" s="11">
        <v>9.2899999999999991</v>
      </c>
      <c r="AF1033" s="11">
        <v>20.079999999999998</v>
      </c>
      <c r="AG1033" s="346">
        <v>0.46</v>
      </c>
      <c r="AH1033" s="11">
        <v>0.46</v>
      </c>
      <c r="AJ1033" s="16">
        <f t="shared" si="148"/>
        <v>0</v>
      </c>
      <c r="AK1033" s="16"/>
      <c r="AL1033" s="355">
        <f t="shared" si="149"/>
        <v>2.9585987261146491</v>
      </c>
      <c r="AO1033" s="16">
        <v>80</v>
      </c>
      <c r="AP1033" s="11">
        <v>59.89</v>
      </c>
      <c r="AQ1033" s="11">
        <v>130.44999999999999</v>
      </c>
      <c r="AR1033" s="11">
        <v>30.76</v>
      </c>
      <c r="AS1033" s="11">
        <v>43.51</v>
      </c>
      <c r="AT1033" s="356">
        <f t="shared" si="150"/>
        <v>0.67757147566717435</v>
      </c>
      <c r="AU1033" s="18">
        <f t="shared" si="151"/>
        <v>0.70696391634107114</v>
      </c>
      <c r="AV1033" s="19"/>
      <c r="AW1033" s="17">
        <f t="shared" si="152"/>
        <v>2.9392440673896791E-2</v>
      </c>
      <c r="AX1033" s="17"/>
      <c r="AY1033" s="355">
        <f t="shared" si="153"/>
        <v>9.7961783439490446</v>
      </c>
    </row>
    <row r="1034" spans="2:51" x14ac:dyDescent="0.25">
      <c r="B1034" s="11">
        <v>323</v>
      </c>
      <c r="C1034" s="11">
        <v>66.38</v>
      </c>
      <c r="D1034" s="11">
        <v>135.79</v>
      </c>
      <c r="E1034" s="11">
        <v>33.03</v>
      </c>
      <c r="F1034" s="11">
        <v>46.98</v>
      </c>
      <c r="G1034" s="346">
        <v>0.7</v>
      </c>
      <c r="H1034" s="11">
        <v>0.7</v>
      </c>
      <c r="J1034" s="16">
        <f t="shared" si="154"/>
        <v>0</v>
      </c>
      <c r="K1034" s="16"/>
      <c r="L1034" s="355">
        <f t="shared" si="155"/>
        <v>10.519108280254777</v>
      </c>
      <c r="O1034" s="11">
        <v>397</v>
      </c>
      <c r="P1034" s="11">
        <v>6.86</v>
      </c>
      <c r="Q1034" s="11">
        <v>19.07</v>
      </c>
      <c r="R1034" s="11">
        <v>10.25</v>
      </c>
      <c r="S1034" s="11">
        <v>16.63</v>
      </c>
      <c r="T1034" s="346">
        <v>0.6</v>
      </c>
      <c r="U1034" s="11">
        <v>0.62</v>
      </c>
      <c r="W1034" s="16">
        <f t="shared" si="156"/>
        <v>2.0000000000000018E-2</v>
      </c>
      <c r="X1034" s="16"/>
      <c r="Y1034" s="355">
        <f t="shared" si="157"/>
        <v>3.2643312101910826</v>
      </c>
      <c r="AB1034" s="11">
        <v>112</v>
      </c>
      <c r="AC1034" s="11">
        <v>5.24</v>
      </c>
      <c r="AD1034" s="11">
        <v>33.19</v>
      </c>
      <c r="AE1034" s="11">
        <v>9.3800000000000008</v>
      </c>
      <c r="AF1034" s="11">
        <v>23.43</v>
      </c>
      <c r="AG1034" s="346">
        <v>0.4</v>
      </c>
      <c r="AH1034" s="11">
        <v>0.4</v>
      </c>
      <c r="AJ1034" s="16">
        <f t="shared" si="148"/>
        <v>0</v>
      </c>
      <c r="AK1034" s="16"/>
      <c r="AL1034" s="355">
        <f t="shared" si="149"/>
        <v>2.9872611464968153</v>
      </c>
      <c r="AO1034" s="16">
        <v>83</v>
      </c>
      <c r="AP1034" s="11">
        <v>60.12</v>
      </c>
      <c r="AQ1034" s="11">
        <v>132.6</v>
      </c>
      <c r="AR1034" s="11">
        <v>30.91</v>
      </c>
      <c r="AS1034" s="11">
        <v>44.12</v>
      </c>
      <c r="AT1034" s="356">
        <f t="shared" si="150"/>
        <v>0.67334513078982838</v>
      </c>
      <c r="AU1034" s="18">
        <f t="shared" si="151"/>
        <v>0.70058930190389845</v>
      </c>
      <c r="AV1034" s="19"/>
      <c r="AW1034" s="17">
        <f t="shared" si="152"/>
        <v>2.724417111407007E-2</v>
      </c>
      <c r="AX1034" s="17"/>
      <c r="AY1034" s="355">
        <f t="shared" si="153"/>
        <v>9.8439490445859867</v>
      </c>
    </row>
    <row r="1035" spans="2:51" x14ac:dyDescent="0.25">
      <c r="B1035" s="11">
        <v>325</v>
      </c>
      <c r="C1035" s="11">
        <v>68.099999999999994</v>
      </c>
      <c r="D1035" s="11">
        <v>126.4</v>
      </c>
      <c r="E1035" s="11">
        <v>33.81</v>
      </c>
      <c r="F1035" s="11">
        <v>47.95</v>
      </c>
      <c r="G1035" s="346">
        <v>0.73</v>
      </c>
      <c r="H1035" s="11">
        <v>0.71</v>
      </c>
      <c r="J1035" s="16">
        <f t="shared" si="154"/>
        <v>-2.0000000000000018E-2</v>
      </c>
      <c r="K1035" s="16"/>
      <c r="L1035" s="355">
        <f t="shared" si="155"/>
        <v>10.767515923566879</v>
      </c>
      <c r="O1035" s="11">
        <v>455</v>
      </c>
      <c r="P1035" s="11">
        <v>6.39</v>
      </c>
      <c r="Q1035" s="11">
        <v>26.08</v>
      </c>
      <c r="R1035" s="11">
        <v>10.26</v>
      </c>
      <c r="S1035" s="11">
        <v>19.350000000000001</v>
      </c>
      <c r="T1035" s="346">
        <v>0.49</v>
      </c>
      <c r="U1035" s="11">
        <v>0.53</v>
      </c>
      <c r="W1035" s="16">
        <f t="shared" si="156"/>
        <v>4.0000000000000036E-2</v>
      </c>
      <c r="X1035" s="16"/>
      <c r="Y1035" s="355">
        <f t="shared" si="157"/>
        <v>3.2675159235668789</v>
      </c>
      <c r="AB1035" s="11">
        <v>199</v>
      </c>
      <c r="AC1035" s="11">
        <v>5.35</v>
      </c>
      <c r="AD1035" s="11">
        <v>25.79</v>
      </c>
      <c r="AE1035" s="11">
        <v>9.3800000000000008</v>
      </c>
      <c r="AF1035" s="11">
        <v>19.32</v>
      </c>
      <c r="AG1035" s="346">
        <v>0.46</v>
      </c>
      <c r="AH1035" s="11">
        <v>0.49</v>
      </c>
      <c r="AJ1035" s="16">
        <f t="shared" si="148"/>
        <v>2.9999999999999971E-2</v>
      </c>
      <c r="AK1035" s="16"/>
      <c r="AL1035" s="355">
        <f t="shared" si="149"/>
        <v>2.9872611464968153</v>
      </c>
      <c r="AO1035" s="16">
        <v>113</v>
      </c>
      <c r="AP1035" s="11">
        <v>61.11</v>
      </c>
      <c r="AQ1035" s="11">
        <v>129.01</v>
      </c>
      <c r="AR1035" s="11">
        <v>31.78</v>
      </c>
      <c r="AS1035" s="11">
        <v>43.9</v>
      </c>
      <c r="AT1035" s="356">
        <f t="shared" si="150"/>
        <v>0.68824720161168529</v>
      </c>
      <c r="AU1035" s="18">
        <f t="shared" si="151"/>
        <v>0.72391799544419144</v>
      </c>
      <c r="AV1035" s="19"/>
      <c r="AW1035" s="17">
        <f t="shared" si="152"/>
        <v>3.5670793832506154E-2</v>
      </c>
      <c r="AX1035" s="17"/>
      <c r="AY1035" s="355">
        <f t="shared" si="153"/>
        <v>10.121019108280255</v>
      </c>
    </row>
    <row r="1036" spans="2:51" x14ac:dyDescent="0.25">
      <c r="B1036" s="11">
        <v>287</v>
      </c>
      <c r="C1036" s="11">
        <v>75.09</v>
      </c>
      <c r="D1036" s="11">
        <v>158.74</v>
      </c>
      <c r="E1036" s="11">
        <v>33.909999999999997</v>
      </c>
      <c r="F1036" s="11">
        <v>49.19</v>
      </c>
      <c r="G1036" s="346">
        <v>0.69</v>
      </c>
      <c r="H1036" s="11">
        <v>0.69</v>
      </c>
      <c r="J1036" s="16">
        <f t="shared" si="154"/>
        <v>0</v>
      </c>
      <c r="K1036" s="16"/>
      <c r="L1036" s="355">
        <f t="shared" si="155"/>
        <v>10.79936305732484</v>
      </c>
      <c r="O1036" s="11">
        <v>267</v>
      </c>
      <c r="P1036" s="11">
        <v>6.64</v>
      </c>
      <c r="Q1036" s="11">
        <v>23.6</v>
      </c>
      <c r="R1036" s="11">
        <v>10.32</v>
      </c>
      <c r="S1036" s="11">
        <v>18.96</v>
      </c>
      <c r="T1036" s="346">
        <v>0.53</v>
      </c>
      <c r="U1036" s="11">
        <v>0.54</v>
      </c>
      <c r="W1036" s="16">
        <f t="shared" si="156"/>
        <v>1.0000000000000009E-2</v>
      </c>
      <c r="X1036" s="16"/>
      <c r="Y1036" s="355">
        <f t="shared" si="157"/>
        <v>3.2866242038216562</v>
      </c>
      <c r="AB1036" s="11">
        <v>301</v>
      </c>
      <c r="AC1036" s="11">
        <v>6.01</v>
      </c>
      <c r="AD1036" s="11">
        <v>31.67</v>
      </c>
      <c r="AE1036" s="11">
        <v>9.3800000000000008</v>
      </c>
      <c r="AF1036" s="11">
        <v>21.5</v>
      </c>
      <c r="AG1036" s="346">
        <v>0.44</v>
      </c>
      <c r="AH1036" s="11">
        <v>0.44</v>
      </c>
      <c r="AJ1036" s="16">
        <f t="shared" si="148"/>
        <v>0</v>
      </c>
      <c r="AK1036" s="16"/>
      <c r="AL1036" s="355">
        <f t="shared" si="149"/>
        <v>2.9872611464968153</v>
      </c>
    </row>
    <row r="1037" spans="2:51" x14ac:dyDescent="0.25">
      <c r="B1037" s="11">
        <v>174</v>
      </c>
      <c r="C1037" s="11">
        <v>68.69</v>
      </c>
      <c r="D1037" s="11">
        <v>159.12</v>
      </c>
      <c r="E1037" s="11">
        <v>33.92</v>
      </c>
      <c r="F1037" s="11">
        <v>48.36</v>
      </c>
      <c r="G1037" s="346">
        <v>0.66</v>
      </c>
      <c r="H1037" s="11">
        <v>0.7</v>
      </c>
      <c r="J1037" s="16">
        <f t="shared" si="154"/>
        <v>3.9999999999999925E-2</v>
      </c>
      <c r="K1037" s="16"/>
      <c r="L1037" s="355">
        <f t="shared" si="155"/>
        <v>10.802547770700636</v>
      </c>
      <c r="O1037" s="11">
        <v>315</v>
      </c>
      <c r="P1037" s="11">
        <v>7.24</v>
      </c>
      <c r="Q1037" s="11">
        <v>28.56</v>
      </c>
      <c r="R1037" s="11">
        <v>10.39</v>
      </c>
      <c r="S1037" s="11">
        <v>20.54</v>
      </c>
      <c r="T1037" s="346">
        <v>0.5</v>
      </c>
      <c r="U1037" s="11">
        <v>0.51</v>
      </c>
      <c r="W1037" s="16">
        <f t="shared" si="156"/>
        <v>1.0000000000000009E-2</v>
      </c>
      <c r="X1037" s="16"/>
      <c r="Y1037" s="355">
        <f t="shared" si="157"/>
        <v>3.3089171974522293</v>
      </c>
      <c r="AB1037" s="11">
        <v>365</v>
      </c>
      <c r="AC1037" s="11">
        <v>5.59</v>
      </c>
      <c r="AD1037" s="11">
        <v>28.11</v>
      </c>
      <c r="AE1037" s="11">
        <v>9.4</v>
      </c>
      <c r="AF1037" s="11">
        <v>20.45</v>
      </c>
      <c r="AG1037" s="346">
        <v>0.45</v>
      </c>
      <c r="AH1037" s="11">
        <v>0.46</v>
      </c>
      <c r="AJ1037" s="16">
        <f t="shared" si="148"/>
        <v>1.0000000000000009E-2</v>
      </c>
      <c r="AK1037" s="16"/>
      <c r="AL1037" s="355">
        <f t="shared" si="149"/>
        <v>2.9936305732484074</v>
      </c>
      <c r="AN1037" s="186" t="s">
        <v>21</v>
      </c>
      <c r="AO1037" s="11" t="s">
        <v>3</v>
      </c>
      <c r="AP1037" s="11" t="s">
        <v>4</v>
      </c>
      <c r="AQ1037" s="11" t="s">
        <v>5</v>
      </c>
      <c r="AR1037" s="11" t="s">
        <v>6</v>
      </c>
      <c r="AS1037" s="11" t="s">
        <v>7</v>
      </c>
      <c r="AT1037" s="346" t="s">
        <v>8</v>
      </c>
      <c r="AU1037" s="11" t="s">
        <v>9</v>
      </c>
      <c r="AW1037" s="16" t="s">
        <v>245</v>
      </c>
      <c r="AX1037" s="16"/>
      <c r="AY1037" s="2" t="s">
        <v>167</v>
      </c>
    </row>
    <row r="1038" spans="2:51" x14ac:dyDescent="0.25">
      <c r="B1038" s="11">
        <v>178</v>
      </c>
      <c r="C1038" s="11">
        <v>71.400000000000006</v>
      </c>
      <c r="D1038" s="11">
        <v>165.89</v>
      </c>
      <c r="E1038" s="11">
        <v>34.57</v>
      </c>
      <c r="F1038" s="11">
        <v>50.28</v>
      </c>
      <c r="G1038" s="346">
        <v>0.66</v>
      </c>
      <c r="H1038" s="11">
        <v>0.69</v>
      </c>
      <c r="J1038" s="16">
        <f t="shared" si="154"/>
        <v>2.9999999999999916E-2</v>
      </c>
      <c r="K1038" s="16"/>
      <c r="L1038" s="355">
        <f t="shared" si="155"/>
        <v>11.009554140127388</v>
      </c>
      <c r="O1038" s="11">
        <v>489</v>
      </c>
      <c r="P1038" s="11">
        <v>7.56</v>
      </c>
      <c r="Q1038" s="11">
        <v>16.77</v>
      </c>
      <c r="R1038" s="11">
        <v>10.44</v>
      </c>
      <c r="S1038" s="11">
        <v>15.57</v>
      </c>
      <c r="T1038" s="346">
        <v>0.67</v>
      </c>
      <c r="U1038" s="11">
        <v>0.67</v>
      </c>
      <c r="W1038" s="16">
        <f t="shared" si="156"/>
        <v>0</v>
      </c>
      <c r="X1038" s="16"/>
      <c r="Y1038" s="355">
        <f t="shared" si="157"/>
        <v>3.3248407643312099</v>
      </c>
      <c r="AB1038" s="11">
        <v>413</v>
      </c>
      <c r="AC1038" s="11">
        <v>6.16</v>
      </c>
      <c r="AD1038" s="11">
        <v>41.75</v>
      </c>
      <c r="AE1038" s="11">
        <v>9.4</v>
      </c>
      <c r="AF1038" s="11">
        <v>25.26</v>
      </c>
      <c r="AG1038" s="346">
        <v>0.38</v>
      </c>
      <c r="AH1038" s="11">
        <v>0.37</v>
      </c>
      <c r="AJ1038" s="16">
        <f t="shared" si="148"/>
        <v>-1.0000000000000009E-2</v>
      </c>
      <c r="AK1038" s="16"/>
      <c r="AL1038" s="355">
        <f t="shared" si="149"/>
        <v>2.9936305732484074</v>
      </c>
      <c r="AN1038" s="187" t="s">
        <v>244</v>
      </c>
      <c r="AO1038" s="11">
        <v>153</v>
      </c>
      <c r="AP1038" s="11">
        <v>0.97</v>
      </c>
      <c r="AQ1038" s="11">
        <v>5.23</v>
      </c>
      <c r="AR1038" s="11">
        <v>3.65</v>
      </c>
      <c r="AS1038" s="11">
        <v>8.59</v>
      </c>
      <c r="AT1038" s="346">
        <v>0.43</v>
      </c>
      <c r="AU1038" s="11">
        <v>0.43</v>
      </c>
      <c r="AW1038" s="16">
        <f t="shared" ref="AW1038:AW1101" si="158">AU1038-AT1038</f>
        <v>0</v>
      </c>
      <c r="AX1038" s="16"/>
      <c r="AY1038" s="355">
        <f t="shared" ref="AY1038:AY1101" si="159">AR1038/3.14</f>
        <v>1.1624203821656049</v>
      </c>
    </row>
    <row r="1039" spans="2:51" x14ac:dyDescent="0.25">
      <c r="B1039" s="11">
        <v>272</v>
      </c>
      <c r="C1039" s="11">
        <v>79.400000000000006</v>
      </c>
      <c r="D1039" s="11">
        <v>191.22</v>
      </c>
      <c r="E1039" s="11">
        <v>34.93</v>
      </c>
      <c r="F1039" s="11">
        <v>54.86</v>
      </c>
      <c r="G1039" s="346">
        <v>0.64</v>
      </c>
      <c r="H1039" s="11">
        <v>0.64</v>
      </c>
      <c r="J1039" s="16">
        <f t="shared" si="154"/>
        <v>0</v>
      </c>
      <c r="K1039" s="16"/>
      <c r="L1039" s="355">
        <f t="shared" si="155"/>
        <v>11.124203821656051</v>
      </c>
      <c r="O1039" s="11">
        <v>361</v>
      </c>
      <c r="P1039" s="11">
        <v>7.72</v>
      </c>
      <c r="Q1039" s="11">
        <v>17.38</v>
      </c>
      <c r="R1039" s="11">
        <v>10.5</v>
      </c>
      <c r="S1039" s="11">
        <v>15.88</v>
      </c>
      <c r="T1039" s="346">
        <v>0.67</v>
      </c>
      <c r="U1039" s="11">
        <v>0.66</v>
      </c>
      <c r="W1039" s="16">
        <f t="shared" si="156"/>
        <v>-1.0000000000000009E-2</v>
      </c>
      <c r="X1039" s="16"/>
      <c r="Y1039" s="355">
        <f t="shared" si="157"/>
        <v>3.3439490445859872</v>
      </c>
      <c r="AB1039" s="11">
        <v>454</v>
      </c>
      <c r="AC1039" s="11">
        <v>5.67</v>
      </c>
      <c r="AD1039" s="11">
        <v>16.87</v>
      </c>
      <c r="AE1039" s="11">
        <v>9.44</v>
      </c>
      <c r="AF1039" s="11">
        <v>15.54</v>
      </c>
      <c r="AG1039" s="346">
        <v>0.57999999999999996</v>
      </c>
      <c r="AH1039" s="11">
        <v>0.61</v>
      </c>
      <c r="AJ1039" s="16">
        <f t="shared" si="148"/>
        <v>3.0000000000000027E-2</v>
      </c>
      <c r="AK1039" s="16"/>
      <c r="AL1039" s="355">
        <f t="shared" si="149"/>
        <v>3.0063694267515921</v>
      </c>
      <c r="AO1039" s="11">
        <v>65</v>
      </c>
      <c r="AP1039" s="11">
        <v>1.17</v>
      </c>
      <c r="AQ1039" s="11">
        <v>17.47</v>
      </c>
      <c r="AR1039" s="11">
        <v>3.94</v>
      </c>
      <c r="AS1039" s="11">
        <v>15.72</v>
      </c>
      <c r="AT1039" s="346">
        <v>0.26</v>
      </c>
      <c r="AU1039" s="11">
        <v>0.25</v>
      </c>
      <c r="AW1039" s="16">
        <f t="shared" si="158"/>
        <v>-1.0000000000000009E-2</v>
      </c>
      <c r="AX1039" s="16"/>
      <c r="AY1039" s="355">
        <f t="shared" si="159"/>
        <v>1.2547770700636942</v>
      </c>
    </row>
    <row r="1040" spans="2:51" x14ac:dyDescent="0.25">
      <c r="B1040" s="11">
        <v>327</v>
      </c>
      <c r="C1040" s="11">
        <v>80.05</v>
      </c>
      <c r="D1040" s="11">
        <v>142.97</v>
      </c>
      <c r="E1040" s="11">
        <v>35.159999999999997</v>
      </c>
      <c r="F1040" s="11">
        <v>46.48</v>
      </c>
      <c r="G1040" s="346">
        <v>0.75</v>
      </c>
      <c r="H1040" s="11">
        <v>0.76</v>
      </c>
      <c r="J1040" s="16">
        <f t="shared" si="154"/>
        <v>1.0000000000000009E-2</v>
      </c>
      <c r="K1040" s="16"/>
      <c r="L1040" s="355">
        <f t="shared" si="155"/>
        <v>11.197452229299362</v>
      </c>
      <c r="O1040" s="11">
        <v>339</v>
      </c>
      <c r="P1040" s="11">
        <v>6.39</v>
      </c>
      <c r="Q1040" s="11">
        <v>38.96</v>
      </c>
      <c r="R1040" s="11">
        <v>10.52</v>
      </c>
      <c r="S1040" s="11">
        <v>27.26</v>
      </c>
      <c r="T1040" s="346">
        <v>0.4</v>
      </c>
      <c r="U1040" s="11">
        <v>0.39</v>
      </c>
      <c r="W1040" s="16">
        <f t="shared" si="156"/>
        <v>-1.0000000000000009E-2</v>
      </c>
      <c r="X1040" s="16"/>
      <c r="Y1040" s="355">
        <f t="shared" si="157"/>
        <v>3.3503184713375793</v>
      </c>
      <c r="AB1040" s="11">
        <v>336</v>
      </c>
      <c r="AC1040" s="11">
        <v>5.49</v>
      </c>
      <c r="AD1040" s="11">
        <v>20.38</v>
      </c>
      <c r="AE1040" s="11">
        <v>9.5399999999999991</v>
      </c>
      <c r="AF1040" s="11">
        <v>17.43</v>
      </c>
      <c r="AG1040" s="346">
        <v>0.52</v>
      </c>
      <c r="AH1040" s="11">
        <v>0.55000000000000004</v>
      </c>
      <c r="AJ1040" s="16">
        <f t="shared" si="148"/>
        <v>3.0000000000000027E-2</v>
      </c>
      <c r="AK1040" s="16"/>
      <c r="AL1040" s="355">
        <f t="shared" si="149"/>
        <v>3.0382165605095537</v>
      </c>
      <c r="AO1040" s="11">
        <v>425</v>
      </c>
      <c r="AP1040" s="11">
        <v>1.1100000000000001</v>
      </c>
      <c r="AQ1040" s="11">
        <v>9.27</v>
      </c>
      <c r="AR1040" s="11">
        <v>4.21</v>
      </c>
      <c r="AS1040" s="11">
        <v>11.68</v>
      </c>
      <c r="AT1040" s="346">
        <v>0.35</v>
      </c>
      <c r="AU1040" s="11">
        <v>0.36</v>
      </c>
      <c r="AW1040" s="16">
        <f t="shared" si="158"/>
        <v>1.0000000000000009E-2</v>
      </c>
      <c r="AX1040" s="16"/>
      <c r="AY1040" s="355">
        <f t="shared" si="159"/>
        <v>1.3407643312101911</v>
      </c>
    </row>
    <row r="1041" spans="1:51" x14ac:dyDescent="0.25">
      <c r="B1041" s="11">
        <v>319</v>
      </c>
      <c r="C1041" s="11">
        <v>82.44</v>
      </c>
      <c r="D1041" s="11">
        <v>148.77000000000001</v>
      </c>
      <c r="E1041" s="11">
        <v>35.21</v>
      </c>
      <c r="F1041" s="11">
        <v>47.99</v>
      </c>
      <c r="G1041" s="346">
        <v>0.74</v>
      </c>
      <c r="H1041" s="11">
        <v>0.73</v>
      </c>
      <c r="J1041" s="16">
        <f t="shared" si="154"/>
        <v>-1.0000000000000009E-2</v>
      </c>
      <c r="K1041" s="16"/>
      <c r="L1041" s="355">
        <f t="shared" si="155"/>
        <v>11.213375796178344</v>
      </c>
      <c r="O1041" s="11">
        <v>274</v>
      </c>
      <c r="P1041" s="11">
        <v>7.5</v>
      </c>
      <c r="Q1041" s="11">
        <v>23.35</v>
      </c>
      <c r="R1041" s="11">
        <v>10.56</v>
      </c>
      <c r="S1041" s="11">
        <v>18.28</v>
      </c>
      <c r="T1041" s="346">
        <v>0.56999999999999995</v>
      </c>
      <c r="U1041" s="11">
        <v>0.57999999999999996</v>
      </c>
      <c r="W1041" s="16">
        <f t="shared" si="156"/>
        <v>1.0000000000000009E-2</v>
      </c>
      <c r="X1041" s="16"/>
      <c r="Y1041" s="355">
        <f t="shared" si="157"/>
        <v>3.3630573248407645</v>
      </c>
      <c r="AB1041" s="11">
        <v>314</v>
      </c>
      <c r="AC1041" s="11">
        <v>5.34</v>
      </c>
      <c r="AD1041" s="11">
        <v>34.44</v>
      </c>
      <c r="AE1041" s="11">
        <v>9.61</v>
      </c>
      <c r="AF1041" s="11">
        <v>24.2</v>
      </c>
      <c r="AG1041" s="346">
        <v>0.39</v>
      </c>
      <c r="AH1041" s="11">
        <v>0.4</v>
      </c>
      <c r="AJ1041" s="16">
        <f t="shared" si="148"/>
        <v>1.0000000000000009E-2</v>
      </c>
      <c r="AK1041" s="16"/>
      <c r="AL1041" s="355">
        <f t="shared" si="149"/>
        <v>3.0605095541401273</v>
      </c>
      <c r="AO1041" s="11">
        <v>192</v>
      </c>
      <c r="AP1041" s="11">
        <v>1.42</v>
      </c>
      <c r="AQ1041" s="11">
        <v>6.17</v>
      </c>
      <c r="AR1041" s="11">
        <v>4.53</v>
      </c>
      <c r="AS1041" s="11">
        <v>9.2899999999999991</v>
      </c>
      <c r="AT1041" s="346">
        <v>0.48</v>
      </c>
      <c r="AU1041" s="11">
        <v>0.49</v>
      </c>
      <c r="AW1041" s="16">
        <f t="shared" si="158"/>
        <v>1.0000000000000009E-2</v>
      </c>
      <c r="AX1041" s="16"/>
      <c r="AY1041" s="355">
        <f t="shared" si="159"/>
        <v>1.4426751592356688</v>
      </c>
    </row>
    <row r="1042" spans="1:51" x14ac:dyDescent="0.25">
      <c r="B1042" s="11">
        <v>275</v>
      </c>
      <c r="C1042" s="11">
        <v>93.79</v>
      </c>
      <c r="D1042" s="11">
        <v>189.03</v>
      </c>
      <c r="E1042" s="11">
        <v>38.26</v>
      </c>
      <c r="F1042" s="11">
        <v>54.09</v>
      </c>
      <c r="G1042" s="346">
        <v>0.7</v>
      </c>
      <c r="H1042" s="11">
        <v>0.71</v>
      </c>
      <c r="J1042" s="16">
        <f t="shared" si="154"/>
        <v>1.0000000000000009E-2</v>
      </c>
      <c r="K1042" s="16"/>
      <c r="L1042" s="355">
        <f t="shared" si="155"/>
        <v>12.184713375796177</v>
      </c>
      <c r="O1042" s="11">
        <v>346</v>
      </c>
      <c r="P1042" s="11">
        <v>6.81</v>
      </c>
      <c r="Q1042" s="11">
        <v>23.1</v>
      </c>
      <c r="R1042" s="11">
        <v>10.57</v>
      </c>
      <c r="S1042" s="11">
        <v>18.98</v>
      </c>
      <c r="T1042" s="346">
        <v>0.54</v>
      </c>
      <c r="U1042" s="11">
        <v>0.56000000000000005</v>
      </c>
      <c r="W1042" s="16">
        <f t="shared" si="156"/>
        <v>2.0000000000000018E-2</v>
      </c>
      <c r="X1042" s="16"/>
      <c r="Y1042" s="355">
        <f t="shared" si="157"/>
        <v>3.3662420382165603</v>
      </c>
      <c r="AB1042" s="11">
        <v>244</v>
      </c>
      <c r="AC1042" s="11">
        <v>5.65</v>
      </c>
      <c r="AD1042" s="11">
        <v>29.74</v>
      </c>
      <c r="AE1042" s="11">
        <v>9.74</v>
      </c>
      <c r="AF1042" s="11">
        <v>21.08</v>
      </c>
      <c r="AG1042" s="346">
        <v>0.44</v>
      </c>
      <c r="AH1042" s="11">
        <v>0.46</v>
      </c>
      <c r="AJ1042" s="16">
        <f t="shared" si="148"/>
        <v>2.0000000000000018E-2</v>
      </c>
      <c r="AK1042" s="16"/>
      <c r="AL1042" s="355">
        <f t="shared" si="149"/>
        <v>3.1019108280254777</v>
      </c>
      <c r="AO1042" s="11">
        <v>361</v>
      </c>
      <c r="AP1042" s="11">
        <v>1.46</v>
      </c>
      <c r="AQ1042" s="11">
        <v>10.38</v>
      </c>
      <c r="AR1042" s="11">
        <v>4.62</v>
      </c>
      <c r="AS1042" s="11">
        <v>12.12</v>
      </c>
      <c r="AT1042" s="346">
        <v>0.38</v>
      </c>
      <c r="AU1042" s="11">
        <v>0.38</v>
      </c>
      <c r="AW1042" s="16">
        <f t="shared" si="158"/>
        <v>0</v>
      </c>
      <c r="AX1042" s="16"/>
      <c r="AY1042" s="355">
        <f t="shared" si="159"/>
        <v>1.4713375796178343</v>
      </c>
    </row>
    <row r="1043" spans="1:51" x14ac:dyDescent="0.25">
      <c r="B1043" s="11">
        <v>371</v>
      </c>
      <c r="C1043" s="11">
        <v>100.19</v>
      </c>
      <c r="D1043" s="11">
        <v>169.11</v>
      </c>
      <c r="E1043" s="11">
        <v>38.32</v>
      </c>
      <c r="F1043" s="11">
        <v>50.41</v>
      </c>
      <c r="G1043" s="346">
        <v>0.77</v>
      </c>
      <c r="H1043" s="11">
        <v>0.76</v>
      </c>
      <c r="J1043" s="16">
        <f t="shared" si="154"/>
        <v>-1.0000000000000009E-2</v>
      </c>
      <c r="K1043" s="16"/>
      <c r="L1043" s="355">
        <f t="shared" si="155"/>
        <v>12.203821656050955</v>
      </c>
      <c r="O1043" s="11">
        <v>356</v>
      </c>
      <c r="P1043" s="11">
        <v>7.57</v>
      </c>
      <c r="Q1043" s="11">
        <v>28.07</v>
      </c>
      <c r="R1043" s="11">
        <v>10.58</v>
      </c>
      <c r="S1043" s="11">
        <v>20.32</v>
      </c>
      <c r="T1043" s="346">
        <v>0.52</v>
      </c>
      <c r="U1043" s="11">
        <v>0.52</v>
      </c>
      <c r="W1043" s="16">
        <f t="shared" si="156"/>
        <v>0</v>
      </c>
      <c r="X1043" s="16"/>
      <c r="Y1043" s="355">
        <f t="shared" si="157"/>
        <v>3.3694267515923566</v>
      </c>
      <c r="AB1043" s="11">
        <v>290</v>
      </c>
      <c r="AC1043" s="11">
        <v>5.7</v>
      </c>
      <c r="AD1043" s="11">
        <v>32.03</v>
      </c>
      <c r="AE1043" s="11">
        <v>10.029999999999999</v>
      </c>
      <c r="AF1043" s="11">
        <v>23.12</v>
      </c>
      <c r="AG1043" s="346">
        <v>0.42</v>
      </c>
      <c r="AH1043" s="11">
        <v>0.43</v>
      </c>
      <c r="AJ1043" s="16">
        <f t="shared" si="148"/>
        <v>1.0000000000000009E-2</v>
      </c>
      <c r="AK1043" s="16"/>
      <c r="AL1043" s="355">
        <f t="shared" si="149"/>
        <v>3.1942675159235665</v>
      </c>
      <c r="AO1043" s="11">
        <v>172</v>
      </c>
      <c r="AP1043" s="11">
        <v>1.29</v>
      </c>
      <c r="AQ1043" s="11">
        <v>5.65</v>
      </c>
      <c r="AR1043" s="11">
        <v>4.96</v>
      </c>
      <c r="AS1043" s="11">
        <v>9.34</v>
      </c>
      <c r="AT1043" s="346">
        <v>0.48</v>
      </c>
      <c r="AU1043" s="11">
        <v>0.53</v>
      </c>
      <c r="AW1043" s="16">
        <f t="shared" si="158"/>
        <v>5.0000000000000044E-2</v>
      </c>
      <c r="AX1043" s="16"/>
      <c r="AY1043" s="355">
        <f t="shared" si="159"/>
        <v>1.5796178343949043</v>
      </c>
    </row>
    <row r="1044" spans="1:51" x14ac:dyDescent="0.25">
      <c r="B1044" s="11">
        <v>455</v>
      </c>
      <c r="C1044" s="11">
        <v>90.79</v>
      </c>
      <c r="D1044" s="11">
        <v>166.41</v>
      </c>
      <c r="E1044" s="11">
        <v>40.020000000000003</v>
      </c>
      <c r="F1044" s="11">
        <v>54.7</v>
      </c>
      <c r="G1044" s="346">
        <v>0.74</v>
      </c>
      <c r="H1044" s="11">
        <v>0.73</v>
      </c>
      <c r="J1044" s="16">
        <f t="shared" si="154"/>
        <v>-1.0000000000000009E-2</v>
      </c>
      <c r="K1044" s="16"/>
      <c r="L1044" s="355">
        <f t="shared" si="155"/>
        <v>12.745222929936306</v>
      </c>
      <c r="O1044" s="11">
        <v>291</v>
      </c>
      <c r="P1044" s="11">
        <v>7.37</v>
      </c>
      <c r="Q1044" s="11">
        <v>47.87</v>
      </c>
      <c r="R1044" s="11">
        <v>10.69</v>
      </c>
      <c r="S1044" s="11">
        <v>27.91</v>
      </c>
      <c r="T1044" s="346">
        <v>0.39</v>
      </c>
      <c r="U1044" s="11">
        <v>0.38</v>
      </c>
      <c r="W1044" s="16">
        <f t="shared" si="156"/>
        <v>-1.0000000000000009E-2</v>
      </c>
      <c r="X1044" s="16"/>
      <c r="Y1044" s="355">
        <f t="shared" si="157"/>
        <v>3.4044585987261144</v>
      </c>
      <c r="AB1044" s="11">
        <v>356</v>
      </c>
      <c r="AC1044" s="11">
        <v>6.97</v>
      </c>
      <c r="AD1044" s="11">
        <v>27.12</v>
      </c>
      <c r="AE1044" s="11">
        <v>10.130000000000001</v>
      </c>
      <c r="AF1044" s="11">
        <v>19.64</v>
      </c>
      <c r="AG1044" s="346">
        <v>0.51</v>
      </c>
      <c r="AH1044" s="11">
        <v>0.52</v>
      </c>
      <c r="AJ1044" s="16">
        <f t="shared" si="148"/>
        <v>1.0000000000000009E-2</v>
      </c>
      <c r="AK1044" s="16"/>
      <c r="AL1044" s="355">
        <f t="shared" si="149"/>
        <v>3.2261146496815289</v>
      </c>
      <c r="AO1044" s="11">
        <v>84</v>
      </c>
      <c r="AP1044" s="11">
        <v>1.72</v>
      </c>
      <c r="AQ1044" s="11">
        <v>12.14</v>
      </c>
      <c r="AR1044" s="11">
        <v>5.22</v>
      </c>
      <c r="AS1044" s="11">
        <v>13.49</v>
      </c>
      <c r="AT1044" s="346">
        <v>0.38</v>
      </c>
      <c r="AU1044" s="11">
        <v>0.39</v>
      </c>
      <c r="AW1044" s="16">
        <f t="shared" si="158"/>
        <v>1.0000000000000009E-2</v>
      </c>
      <c r="AX1044" s="16"/>
      <c r="AY1044" s="355">
        <f t="shared" si="159"/>
        <v>1.6624203821656049</v>
      </c>
    </row>
    <row r="1045" spans="1:51" x14ac:dyDescent="0.25">
      <c r="B1045" s="11">
        <v>321</v>
      </c>
      <c r="C1045" s="11">
        <v>88.6</v>
      </c>
      <c r="D1045" s="11">
        <v>204.53</v>
      </c>
      <c r="E1045" s="11">
        <v>40.4</v>
      </c>
      <c r="F1045" s="11">
        <v>61.95</v>
      </c>
      <c r="G1045" s="346">
        <v>0.66</v>
      </c>
      <c r="H1045" s="11">
        <v>0.65</v>
      </c>
      <c r="J1045" s="16">
        <f t="shared" si="154"/>
        <v>-1.0000000000000009E-2</v>
      </c>
      <c r="K1045" s="16"/>
      <c r="L1045" s="355">
        <f t="shared" si="155"/>
        <v>12.86624203821656</v>
      </c>
      <c r="O1045" s="11">
        <v>108</v>
      </c>
      <c r="P1045" s="11">
        <v>6.82</v>
      </c>
      <c r="Q1045" s="11">
        <v>39.19</v>
      </c>
      <c r="R1045" s="11">
        <v>10.71</v>
      </c>
      <c r="S1045" s="11">
        <v>24.46</v>
      </c>
      <c r="T1045" s="346">
        <v>0.42</v>
      </c>
      <c r="U1045" s="11">
        <v>0.44</v>
      </c>
      <c r="W1045" s="16">
        <f t="shared" si="156"/>
        <v>2.0000000000000018E-2</v>
      </c>
      <c r="X1045" s="16"/>
      <c r="Y1045" s="355">
        <f t="shared" si="157"/>
        <v>3.410828025477707</v>
      </c>
      <c r="AB1045" s="11">
        <v>195</v>
      </c>
      <c r="AC1045" s="11">
        <v>6.17</v>
      </c>
      <c r="AD1045" s="11">
        <v>22.87</v>
      </c>
      <c r="AE1045" s="11">
        <v>10.35</v>
      </c>
      <c r="AF1045" s="11">
        <v>18.73</v>
      </c>
      <c r="AG1045" s="346">
        <v>0.52</v>
      </c>
      <c r="AH1045" s="11">
        <v>0.55000000000000004</v>
      </c>
      <c r="AJ1045" s="16">
        <f t="shared" si="148"/>
        <v>3.0000000000000027E-2</v>
      </c>
      <c r="AK1045" s="16"/>
      <c r="AL1045" s="355">
        <f t="shared" si="149"/>
        <v>3.2961783439490442</v>
      </c>
      <c r="AO1045" s="11">
        <v>398</v>
      </c>
      <c r="AP1045" s="11">
        <v>2.08</v>
      </c>
      <c r="AQ1045" s="11">
        <v>8.85</v>
      </c>
      <c r="AR1045" s="11">
        <v>5.28</v>
      </c>
      <c r="AS1045" s="11">
        <v>11.13</v>
      </c>
      <c r="AT1045" s="346">
        <v>0.49</v>
      </c>
      <c r="AU1045" s="11">
        <v>0.47</v>
      </c>
      <c r="AW1045" s="16">
        <f t="shared" si="158"/>
        <v>-2.0000000000000018E-2</v>
      </c>
      <c r="AX1045" s="16"/>
      <c r="AY1045" s="355">
        <f t="shared" si="159"/>
        <v>1.6815286624203822</v>
      </c>
    </row>
    <row r="1046" spans="1:51" x14ac:dyDescent="0.25">
      <c r="B1046" s="11">
        <v>70</v>
      </c>
      <c r="C1046" s="11">
        <v>90.68</v>
      </c>
      <c r="D1046" s="11">
        <v>183.07</v>
      </c>
      <c r="E1046" s="11">
        <v>40.409999999999997</v>
      </c>
      <c r="F1046" s="11">
        <v>53.85</v>
      </c>
      <c r="G1046" s="346">
        <v>0.7</v>
      </c>
      <c r="H1046" s="11">
        <v>0.75</v>
      </c>
      <c r="J1046" s="16">
        <f t="shared" si="154"/>
        <v>5.0000000000000044E-2</v>
      </c>
      <c r="K1046" s="16"/>
      <c r="L1046" s="355">
        <f t="shared" si="155"/>
        <v>12.869426751592355</v>
      </c>
      <c r="O1046" s="11">
        <v>548</v>
      </c>
      <c r="P1046" s="11">
        <v>7.7</v>
      </c>
      <c r="Q1046" s="11">
        <v>17.3</v>
      </c>
      <c r="R1046" s="11">
        <v>10.72</v>
      </c>
      <c r="S1046" s="11">
        <v>16.16</v>
      </c>
      <c r="T1046" s="346">
        <v>0.67</v>
      </c>
      <c r="U1046" s="11">
        <v>0.66</v>
      </c>
      <c r="W1046" s="16">
        <f t="shared" si="156"/>
        <v>-1.0000000000000009E-2</v>
      </c>
      <c r="X1046" s="16"/>
      <c r="Y1046" s="355">
        <f t="shared" si="157"/>
        <v>3.4140127388535033</v>
      </c>
      <c r="AB1046" s="11">
        <v>124</v>
      </c>
      <c r="AC1046" s="11">
        <v>7.56</v>
      </c>
      <c r="AD1046" s="11">
        <v>16.02</v>
      </c>
      <c r="AE1046" s="11">
        <v>10.41</v>
      </c>
      <c r="AF1046" s="11">
        <v>15.01</v>
      </c>
      <c r="AG1046" s="346">
        <v>0.69</v>
      </c>
      <c r="AH1046" s="11">
        <v>0.69</v>
      </c>
      <c r="AJ1046" s="16">
        <f t="shared" si="148"/>
        <v>0</v>
      </c>
      <c r="AK1046" s="16"/>
      <c r="AL1046" s="355">
        <f t="shared" si="149"/>
        <v>3.3152866242038215</v>
      </c>
      <c r="AO1046" s="11">
        <v>350</v>
      </c>
      <c r="AP1046" s="11">
        <v>1.96</v>
      </c>
      <c r="AQ1046" s="11">
        <v>9.17</v>
      </c>
      <c r="AR1046" s="11">
        <v>5.31</v>
      </c>
      <c r="AS1046" s="11">
        <v>11.35</v>
      </c>
      <c r="AT1046" s="346">
        <v>0.46</v>
      </c>
      <c r="AU1046" s="11">
        <v>0.47</v>
      </c>
      <c r="AW1046" s="16">
        <f t="shared" si="158"/>
        <v>9.9999999999999534E-3</v>
      </c>
      <c r="AX1046" s="16"/>
      <c r="AY1046" s="355">
        <f t="shared" si="159"/>
        <v>1.6910828025477704</v>
      </c>
    </row>
    <row r="1047" spans="1:51" x14ac:dyDescent="0.25">
      <c r="O1047" s="11">
        <v>412</v>
      </c>
      <c r="P1047" s="11">
        <v>6.33</v>
      </c>
      <c r="Q1047" s="11">
        <v>18.13</v>
      </c>
      <c r="R1047" s="11">
        <v>10.74</v>
      </c>
      <c r="S1047" s="11">
        <v>16.989999999999998</v>
      </c>
      <c r="T1047" s="346">
        <v>0.59</v>
      </c>
      <c r="U1047" s="11">
        <v>0.63</v>
      </c>
      <c r="W1047" s="16">
        <f t="shared" si="156"/>
        <v>4.0000000000000036E-2</v>
      </c>
      <c r="X1047" s="16"/>
      <c r="Y1047" s="355">
        <f t="shared" si="157"/>
        <v>3.4203821656050954</v>
      </c>
      <c r="AB1047" s="11">
        <v>152</v>
      </c>
      <c r="AC1047" s="11">
        <v>6.73</v>
      </c>
      <c r="AD1047" s="11">
        <v>26.61</v>
      </c>
      <c r="AE1047" s="11">
        <v>10.57</v>
      </c>
      <c r="AF1047" s="11">
        <v>20.079999999999998</v>
      </c>
      <c r="AG1047" s="346">
        <v>0.5</v>
      </c>
      <c r="AH1047" s="11">
        <v>0.53</v>
      </c>
      <c r="AJ1047" s="16">
        <f t="shared" si="148"/>
        <v>3.0000000000000027E-2</v>
      </c>
      <c r="AK1047" s="16"/>
      <c r="AL1047" s="355">
        <f t="shared" si="149"/>
        <v>3.3662420382165603</v>
      </c>
      <c r="AO1047" s="11">
        <v>125</v>
      </c>
      <c r="AP1047" s="11">
        <v>2.02</v>
      </c>
      <c r="AQ1047" s="11">
        <v>16.25</v>
      </c>
      <c r="AR1047" s="11">
        <v>5.53</v>
      </c>
      <c r="AS1047" s="11">
        <v>16.079999999999998</v>
      </c>
      <c r="AT1047" s="346">
        <v>0.35</v>
      </c>
      <c r="AU1047" s="11">
        <v>0.34</v>
      </c>
      <c r="AW1047" s="16">
        <f t="shared" si="158"/>
        <v>-9.9999999999999534E-3</v>
      </c>
      <c r="AX1047" s="16"/>
      <c r="AY1047" s="355">
        <f t="shared" si="159"/>
        <v>1.7611464968152866</v>
      </c>
    </row>
    <row r="1048" spans="1:51" x14ac:dyDescent="0.25">
      <c r="A1048" s="189" t="s">
        <v>18</v>
      </c>
      <c r="B1048" s="11" t="s">
        <v>3</v>
      </c>
      <c r="C1048" s="11" t="s">
        <v>4</v>
      </c>
      <c r="D1048" s="11" t="s">
        <v>5</v>
      </c>
      <c r="E1048" s="11" t="s">
        <v>6</v>
      </c>
      <c r="F1048" s="11" t="s">
        <v>7</v>
      </c>
      <c r="G1048" s="346" t="s">
        <v>8</v>
      </c>
      <c r="H1048" s="11" t="s">
        <v>9</v>
      </c>
      <c r="J1048" s="16" t="s">
        <v>10</v>
      </c>
      <c r="K1048" s="16"/>
      <c r="L1048" s="2" t="s">
        <v>167</v>
      </c>
      <c r="O1048" s="11">
        <v>293</v>
      </c>
      <c r="P1048" s="11">
        <v>7.28</v>
      </c>
      <c r="Q1048" s="11">
        <v>30.73</v>
      </c>
      <c r="R1048" s="11">
        <v>10.75</v>
      </c>
      <c r="S1048" s="11">
        <v>21.76</v>
      </c>
      <c r="T1048" s="346">
        <v>0.49</v>
      </c>
      <c r="U1048" s="11">
        <v>0.49</v>
      </c>
      <c r="W1048" s="16">
        <f t="shared" si="156"/>
        <v>0</v>
      </c>
      <c r="X1048" s="16"/>
      <c r="Y1048" s="355">
        <f t="shared" si="157"/>
        <v>3.4235668789808917</v>
      </c>
      <c r="AB1048" s="11">
        <v>279</v>
      </c>
      <c r="AC1048" s="11">
        <v>7.9</v>
      </c>
      <c r="AD1048" s="11">
        <v>26.23</v>
      </c>
      <c r="AE1048" s="11">
        <v>10.7</v>
      </c>
      <c r="AF1048" s="11">
        <v>19.54</v>
      </c>
      <c r="AG1048" s="346">
        <v>0.55000000000000004</v>
      </c>
      <c r="AH1048" s="11">
        <v>0.55000000000000004</v>
      </c>
      <c r="AJ1048" s="16">
        <f t="shared" si="148"/>
        <v>0</v>
      </c>
      <c r="AK1048" s="16"/>
      <c r="AL1048" s="355">
        <f t="shared" si="149"/>
        <v>3.4076433121019103</v>
      </c>
      <c r="AO1048" s="11">
        <v>106</v>
      </c>
      <c r="AP1048" s="11">
        <v>2.14</v>
      </c>
      <c r="AQ1048" s="11">
        <v>13.08</v>
      </c>
      <c r="AR1048" s="11">
        <v>5.62</v>
      </c>
      <c r="AS1048" s="11">
        <v>14.16</v>
      </c>
      <c r="AT1048" s="346">
        <v>0.4</v>
      </c>
      <c r="AU1048" s="11">
        <v>0.4</v>
      </c>
      <c r="AW1048" s="16">
        <f t="shared" si="158"/>
        <v>0</v>
      </c>
      <c r="AX1048" s="16"/>
      <c r="AY1048" s="355">
        <f t="shared" si="159"/>
        <v>1.7898089171974523</v>
      </c>
    </row>
    <row r="1049" spans="1:51" x14ac:dyDescent="0.25">
      <c r="A1049" s="189" t="s">
        <v>226</v>
      </c>
      <c r="B1049" s="11">
        <v>360</v>
      </c>
      <c r="C1049" s="11">
        <v>72</v>
      </c>
      <c r="D1049" s="11">
        <v>427</v>
      </c>
      <c r="E1049" s="11">
        <v>31.21</v>
      </c>
      <c r="F1049" s="11">
        <v>81.010000000000005</v>
      </c>
      <c r="G1049" s="346">
        <v>0.41</v>
      </c>
      <c r="H1049" s="11">
        <v>0.39</v>
      </c>
      <c r="J1049" s="16">
        <f t="shared" ref="J1049:J1112" si="160">H1049-G1049</f>
        <v>-1.9999999999999962E-2</v>
      </c>
      <c r="L1049" s="355">
        <f t="shared" ref="L1049:L1112" si="161">E1049/(3.14*9.0909)</f>
        <v>1.0933450423896285</v>
      </c>
      <c r="O1049" s="11">
        <v>317</v>
      </c>
      <c r="P1049" s="11">
        <v>8.59</v>
      </c>
      <c r="Q1049" s="11">
        <v>36.369999999999997</v>
      </c>
      <c r="R1049" s="11">
        <v>10.78</v>
      </c>
      <c r="S1049" s="11">
        <v>22.85</v>
      </c>
      <c r="T1049" s="346">
        <v>0.49</v>
      </c>
      <c r="U1049" s="11">
        <v>0.47</v>
      </c>
      <c r="W1049" s="16">
        <f t="shared" si="156"/>
        <v>-2.0000000000000018E-2</v>
      </c>
      <c r="X1049" s="16"/>
      <c r="Y1049" s="355">
        <f t="shared" si="157"/>
        <v>3.4331210191082797</v>
      </c>
      <c r="AB1049" s="11">
        <v>448</v>
      </c>
      <c r="AC1049" s="11">
        <v>7.5</v>
      </c>
      <c r="AD1049" s="11">
        <v>25.86</v>
      </c>
      <c r="AE1049" s="11">
        <v>10.7</v>
      </c>
      <c r="AF1049" s="11">
        <v>19.489999999999998</v>
      </c>
      <c r="AG1049" s="346">
        <v>0.54</v>
      </c>
      <c r="AH1049" s="11">
        <v>0.55000000000000004</v>
      </c>
      <c r="AJ1049" s="16">
        <f t="shared" si="148"/>
        <v>1.0000000000000009E-2</v>
      </c>
      <c r="AK1049" s="16"/>
      <c r="AL1049" s="355">
        <f t="shared" si="149"/>
        <v>3.4076433121019103</v>
      </c>
      <c r="AO1049" s="11">
        <v>359</v>
      </c>
      <c r="AP1049" s="11">
        <v>2.5299999999999998</v>
      </c>
      <c r="AQ1049" s="11">
        <v>7.31</v>
      </c>
      <c r="AR1049" s="11">
        <v>5.97</v>
      </c>
      <c r="AS1049" s="11">
        <v>10.19</v>
      </c>
      <c r="AT1049" s="346">
        <v>0.59</v>
      </c>
      <c r="AU1049" s="11">
        <v>0.59</v>
      </c>
      <c r="AW1049" s="16">
        <f t="shared" si="158"/>
        <v>0</v>
      </c>
      <c r="AX1049" s="16"/>
      <c r="AY1049" s="355">
        <f t="shared" si="159"/>
        <v>1.9012738853503184</v>
      </c>
    </row>
    <row r="1050" spans="1:51" x14ac:dyDescent="0.25">
      <c r="B1050" s="11">
        <v>153</v>
      </c>
      <c r="C1050" s="11">
        <v>64</v>
      </c>
      <c r="D1050" s="11">
        <v>460</v>
      </c>
      <c r="E1050" s="11">
        <v>31.8</v>
      </c>
      <c r="F1050" s="11">
        <v>87.01</v>
      </c>
      <c r="G1050" s="346">
        <v>0.37</v>
      </c>
      <c r="H1050" s="11">
        <v>0.37</v>
      </c>
      <c r="J1050" s="16">
        <f t="shared" si="160"/>
        <v>0</v>
      </c>
      <c r="L1050" s="355">
        <f t="shared" si="161"/>
        <v>1.1140138528673562</v>
      </c>
      <c r="O1050" s="11">
        <v>308</v>
      </c>
      <c r="P1050" s="11">
        <v>7.2</v>
      </c>
      <c r="Q1050" s="11">
        <v>20.72</v>
      </c>
      <c r="R1050" s="11">
        <v>10.79</v>
      </c>
      <c r="S1050" s="11">
        <v>17.86</v>
      </c>
      <c r="T1050" s="346">
        <v>0.59</v>
      </c>
      <c r="U1050" s="11">
        <v>0.6</v>
      </c>
      <c r="W1050" s="16">
        <f t="shared" si="156"/>
        <v>1.0000000000000009E-2</v>
      </c>
      <c r="X1050" s="16"/>
      <c r="Y1050" s="355">
        <f t="shared" si="157"/>
        <v>3.436305732484076</v>
      </c>
      <c r="AB1050" s="11">
        <v>361</v>
      </c>
      <c r="AC1050" s="11">
        <v>8</v>
      </c>
      <c r="AD1050" s="11">
        <v>31.1</v>
      </c>
      <c r="AE1050" s="11">
        <v>10.8</v>
      </c>
      <c r="AF1050" s="11">
        <v>21.84</v>
      </c>
      <c r="AG1050" s="346">
        <v>0.51</v>
      </c>
      <c r="AH1050" s="11">
        <v>0.49</v>
      </c>
      <c r="AJ1050" s="16">
        <f t="shared" si="148"/>
        <v>-2.0000000000000018E-2</v>
      </c>
      <c r="AK1050" s="16"/>
      <c r="AL1050" s="355">
        <f t="shared" si="149"/>
        <v>3.4394904458598727</v>
      </c>
      <c r="AO1050" s="11">
        <v>39</v>
      </c>
      <c r="AP1050" s="11">
        <v>2.58</v>
      </c>
      <c r="AQ1050" s="11">
        <v>17.399999999999999</v>
      </c>
      <c r="AR1050" s="11">
        <v>6.06</v>
      </c>
      <c r="AS1050" s="11">
        <v>16.64</v>
      </c>
      <c r="AT1050" s="346">
        <v>0.38</v>
      </c>
      <c r="AU1050" s="11">
        <v>0.36</v>
      </c>
      <c r="AW1050" s="16">
        <f t="shared" si="158"/>
        <v>-2.0000000000000018E-2</v>
      </c>
      <c r="AX1050" s="16"/>
      <c r="AY1050" s="355">
        <f t="shared" si="159"/>
        <v>1.9299363057324839</v>
      </c>
    </row>
    <row r="1051" spans="1:51" x14ac:dyDescent="0.25">
      <c r="B1051" s="11">
        <v>215</v>
      </c>
      <c r="C1051" s="11">
        <v>73</v>
      </c>
      <c r="D1051" s="11">
        <v>646</v>
      </c>
      <c r="E1051" s="11">
        <v>33.56</v>
      </c>
      <c r="F1051" s="11">
        <v>109.15</v>
      </c>
      <c r="G1051" s="346">
        <v>0.34</v>
      </c>
      <c r="H1051" s="11">
        <v>0.31</v>
      </c>
      <c r="J1051" s="16">
        <f t="shared" si="160"/>
        <v>-3.0000000000000027E-2</v>
      </c>
      <c r="L1051" s="355">
        <f t="shared" si="161"/>
        <v>1.1756699654788827</v>
      </c>
      <c r="O1051" s="11">
        <v>529</v>
      </c>
      <c r="P1051" s="11">
        <v>6.82</v>
      </c>
      <c r="Q1051" s="11">
        <v>28.45</v>
      </c>
      <c r="R1051" s="11">
        <v>10.79</v>
      </c>
      <c r="S1051" s="11">
        <v>21.39</v>
      </c>
      <c r="T1051" s="346">
        <v>0.49</v>
      </c>
      <c r="U1051" s="11">
        <v>0.5</v>
      </c>
      <c r="W1051" s="16">
        <f t="shared" si="156"/>
        <v>1.0000000000000009E-2</v>
      </c>
      <c r="X1051" s="16"/>
      <c r="Y1051" s="355">
        <f t="shared" si="157"/>
        <v>3.436305732484076</v>
      </c>
      <c r="AB1051" s="11">
        <v>295</v>
      </c>
      <c r="AC1051" s="11">
        <v>6.95</v>
      </c>
      <c r="AD1051" s="11">
        <v>38.89</v>
      </c>
      <c r="AE1051" s="11">
        <v>10.83</v>
      </c>
      <c r="AF1051" s="11">
        <v>24.06</v>
      </c>
      <c r="AG1051" s="346">
        <v>0.42</v>
      </c>
      <c r="AH1051" s="11">
        <v>0.45</v>
      </c>
      <c r="AJ1051" s="16">
        <f t="shared" si="148"/>
        <v>3.0000000000000027E-2</v>
      </c>
      <c r="AK1051" s="16"/>
      <c r="AL1051" s="355">
        <f t="shared" si="149"/>
        <v>3.4490445859872612</v>
      </c>
      <c r="AO1051" s="11">
        <v>127</v>
      </c>
      <c r="AP1051" s="11">
        <v>2.5499999999999998</v>
      </c>
      <c r="AQ1051" s="11">
        <v>8.43</v>
      </c>
      <c r="AR1051" s="11">
        <v>6.28</v>
      </c>
      <c r="AS1051" s="11">
        <v>11.79</v>
      </c>
      <c r="AT1051" s="346">
        <v>0.55000000000000004</v>
      </c>
      <c r="AU1051" s="11">
        <v>0.53</v>
      </c>
      <c r="AW1051" s="16">
        <f t="shared" si="158"/>
        <v>-2.0000000000000018E-2</v>
      </c>
      <c r="AX1051" s="16"/>
      <c r="AY1051" s="355">
        <f t="shared" si="159"/>
        <v>2</v>
      </c>
    </row>
    <row r="1052" spans="1:51" x14ac:dyDescent="0.25">
      <c r="B1052" s="11">
        <v>359</v>
      </c>
      <c r="C1052" s="11">
        <v>64</v>
      </c>
      <c r="D1052" s="11">
        <v>587</v>
      </c>
      <c r="E1052" s="11">
        <v>34.869999999999997</v>
      </c>
      <c r="F1052" s="11">
        <v>99.15</v>
      </c>
      <c r="G1052" s="346">
        <v>0.33</v>
      </c>
      <c r="H1052" s="11">
        <v>0.35</v>
      </c>
      <c r="J1052" s="16">
        <f t="shared" si="160"/>
        <v>1.9999999999999962E-2</v>
      </c>
      <c r="L1052" s="355">
        <f t="shared" si="161"/>
        <v>1.2215617311158713</v>
      </c>
      <c r="O1052" s="11">
        <v>58</v>
      </c>
      <c r="P1052" s="11">
        <v>8.0299999999999994</v>
      </c>
      <c r="Q1052" s="11">
        <v>23.66</v>
      </c>
      <c r="R1052" s="11">
        <v>10.83</v>
      </c>
      <c r="S1052" s="11">
        <v>18.420000000000002</v>
      </c>
      <c r="T1052" s="346">
        <v>0.57999999999999996</v>
      </c>
      <c r="U1052" s="11">
        <v>0.59</v>
      </c>
      <c r="W1052" s="16">
        <f t="shared" si="156"/>
        <v>1.0000000000000009E-2</v>
      </c>
      <c r="X1052" s="16"/>
      <c r="Y1052" s="355">
        <f t="shared" si="157"/>
        <v>3.4490445859872612</v>
      </c>
      <c r="AB1052" s="11">
        <v>68</v>
      </c>
      <c r="AC1052" s="11">
        <v>7.1</v>
      </c>
      <c r="AD1052" s="11">
        <v>29.35</v>
      </c>
      <c r="AE1052" s="11">
        <v>10.87</v>
      </c>
      <c r="AF1052" s="11">
        <v>21.53</v>
      </c>
      <c r="AG1052" s="346">
        <v>0.49</v>
      </c>
      <c r="AH1052" s="11">
        <v>0.5</v>
      </c>
      <c r="AJ1052" s="16">
        <f t="shared" si="148"/>
        <v>1.0000000000000009E-2</v>
      </c>
      <c r="AK1052" s="16"/>
      <c r="AL1052" s="355">
        <f t="shared" si="149"/>
        <v>3.4617834394904454</v>
      </c>
      <c r="AO1052" s="11">
        <v>128</v>
      </c>
      <c r="AP1052" s="11">
        <v>2.38</v>
      </c>
      <c r="AQ1052" s="11">
        <v>10.16</v>
      </c>
      <c r="AR1052" s="11">
        <v>6.28</v>
      </c>
      <c r="AS1052" s="11">
        <v>12.29</v>
      </c>
      <c r="AT1052" s="346">
        <v>0.48</v>
      </c>
      <c r="AU1052" s="11">
        <v>0.51</v>
      </c>
      <c r="AW1052" s="16">
        <f t="shared" si="158"/>
        <v>3.0000000000000027E-2</v>
      </c>
      <c r="AX1052" s="16"/>
      <c r="AY1052" s="355">
        <f t="shared" si="159"/>
        <v>2</v>
      </c>
    </row>
    <row r="1053" spans="1:51" x14ac:dyDescent="0.25">
      <c r="B1053" s="11">
        <v>216</v>
      </c>
      <c r="C1053" s="11">
        <v>89</v>
      </c>
      <c r="D1053" s="11">
        <v>570</v>
      </c>
      <c r="E1053" s="11">
        <v>38.28</v>
      </c>
      <c r="F1053" s="11">
        <v>97.4</v>
      </c>
      <c r="G1053" s="346">
        <v>0.4</v>
      </c>
      <c r="H1053" s="11">
        <v>0.39</v>
      </c>
      <c r="J1053" s="16">
        <f t="shared" si="160"/>
        <v>-1.0000000000000009E-2</v>
      </c>
      <c r="L1053" s="355">
        <f t="shared" si="161"/>
        <v>1.3410204493007041</v>
      </c>
      <c r="O1053" s="11">
        <v>190</v>
      </c>
      <c r="P1053" s="11">
        <v>8.4</v>
      </c>
      <c r="Q1053" s="11">
        <v>36.69</v>
      </c>
      <c r="R1053" s="11">
        <v>10.85</v>
      </c>
      <c r="S1053" s="11">
        <v>23.24</v>
      </c>
      <c r="T1053" s="346">
        <v>0.48</v>
      </c>
      <c r="U1053" s="11">
        <v>0.47</v>
      </c>
      <c r="W1053" s="16">
        <f t="shared" si="156"/>
        <v>-1.0000000000000009E-2</v>
      </c>
      <c r="X1053" s="16"/>
      <c r="Y1053" s="355">
        <f t="shared" si="157"/>
        <v>3.4554140127388533</v>
      </c>
      <c r="AB1053" s="11">
        <v>229</v>
      </c>
      <c r="AC1053" s="11">
        <v>7.73</v>
      </c>
      <c r="AD1053" s="11">
        <v>39.78</v>
      </c>
      <c r="AE1053" s="11">
        <v>10.98</v>
      </c>
      <c r="AF1053" s="11">
        <v>23.95</v>
      </c>
      <c r="AG1053" s="346">
        <v>0.44</v>
      </c>
      <c r="AH1053" s="11">
        <v>0.46</v>
      </c>
      <c r="AJ1053" s="16">
        <f t="shared" si="148"/>
        <v>2.0000000000000018E-2</v>
      </c>
      <c r="AK1053" s="16"/>
      <c r="AL1053" s="355">
        <f t="shared" si="149"/>
        <v>3.4968152866242037</v>
      </c>
      <c r="AO1053" s="11">
        <v>110</v>
      </c>
      <c r="AP1053" s="11">
        <v>2.8</v>
      </c>
      <c r="AQ1053" s="11">
        <v>17.04</v>
      </c>
      <c r="AR1053" s="11">
        <v>6.48</v>
      </c>
      <c r="AS1053" s="11">
        <v>16.600000000000001</v>
      </c>
      <c r="AT1053" s="346">
        <v>0.41</v>
      </c>
      <c r="AU1053" s="11">
        <v>0.39</v>
      </c>
      <c r="AW1053" s="16">
        <f t="shared" si="158"/>
        <v>-1.9999999999999962E-2</v>
      </c>
      <c r="AX1053" s="16"/>
      <c r="AY1053" s="355">
        <f t="shared" si="159"/>
        <v>2.0636942675159236</v>
      </c>
    </row>
    <row r="1054" spans="1:51" x14ac:dyDescent="0.25">
      <c r="B1054" s="11">
        <v>282</v>
      </c>
      <c r="C1054" s="11">
        <v>65</v>
      </c>
      <c r="D1054" s="11">
        <v>494</v>
      </c>
      <c r="E1054" s="11">
        <v>38.630000000000003</v>
      </c>
      <c r="F1054" s="11">
        <v>97.74</v>
      </c>
      <c r="G1054" s="346">
        <v>0.36</v>
      </c>
      <c r="H1054" s="11">
        <v>0.4</v>
      </c>
      <c r="J1054" s="16">
        <f t="shared" si="160"/>
        <v>4.0000000000000036E-2</v>
      </c>
      <c r="L1054" s="355">
        <f t="shared" si="161"/>
        <v>1.3532816080586783</v>
      </c>
      <c r="O1054" s="11">
        <v>66</v>
      </c>
      <c r="P1054" s="11">
        <v>8.31</v>
      </c>
      <c r="Q1054" s="11">
        <v>25.89</v>
      </c>
      <c r="R1054" s="11">
        <v>10.88</v>
      </c>
      <c r="S1054" s="11">
        <v>19.16</v>
      </c>
      <c r="T1054" s="346">
        <v>0.56999999999999995</v>
      </c>
      <c r="U1054" s="11">
        <v>0.56999999999999995</v>
      </c>
      <c r="W1054" s="16">
        <f t="shared" si="156"/>
        <v>0</v>
      </c>
      <c r="X1054" s="16"/>
      <c r="Y1054" s="355">
        <f t="shared" si="157"/>
        <v>3.4649681528662422</v>
      </c>
      <c r="AB1054" s="11">
        <v>289</v>
      </c>
      <c r="AC1054" s="11">
        <v>7.45</v>
      </c>
      <c r="AD1054" s="11">
        <v>26.24</v>
      </c>
      <c r="AE1054" s="11">
        <v>11</v>
      </c>
      <c r="AF1054" s="11">
        <v>19.690000000000001</v>
      </c>
      <c r="AG1054" s="346">
        <v>0.53</v>
      </c>
      <c r="AH1054" s="11">
        <v>0.56000000000000005</v>
      </c>
      <c r="AJ1054" s="16">
        <f t="shared" si="148"/>
        <v>3.0000000000000027E-2</v>
      </c>
      <c r="AK1054" s="16"/>
      <c r="AL1054" s="355">
        <f t="shared" si="149"/>
        <v>3.5031847133757958</v>
      </c>
      <c r="AO1054" s="11">
        <v>16</v>
      </c>
      <c r="AP1054" s="11">
        <v>2.86</v>
      </c>
      <c r="AQ1054" s="11">
        <v>10.06</v>
      </c>
      <c r="AR1054" s="11">
        <v>6.72</v>
      </c>
      <c r="AS1054" s="11">
        <v>12.32</v>
      </c>
      <c r="AT1054" s="346">
        <v>0.53</v>
      </c>
      <c r="AU1054" s="11">
        <v>0.55000000000000004</v>
      </c>
      <c r="AW1054" s="16">
        <f t="shared" si="158"/>
        <v>2.0000000000000018E-2</v>
      </c>
      <c r="AX1054" s="16"/>
      <c r="AY1054" s="355">
        <f t="shared" si="159"/>
        <v>2.1401273885350318</v>
      </c>
    </row>
    <row r="1055" spans="1:51" x14ac:dyDescent="0.25">
      <c r="B1055" s="11">
        <v>250</v>
      </c>
      <c r="C1055" s="11">
        <v>95</v>
      </c>
      <c r="D1055" s="11">
        <v>628</v>
      </c>
      <c r="E1055" s="11">
        <v>39.21</v>
      </c>
      <c r="F1055" s="11">
        <v>96.91</v>
      </c>
      <c r="G1055" s="346">
        <v>0.39</v>
      </c>
      <c r="H1055" s="11">
        <v>0.4</v>
      </c>
      <c r="J1055" s="16">
        <f t="shared" si="160"/>
        <v>1.0000000000000009E-2</v>
      </c>
      <c r="L1055" s="355">
        <f t="shared" si="161"/>
        <v>1.3736000997147495</v>
      </c>
      <c r="O1055" s="11">
        <v>59</v>
      </c>
      <c r="P1055" s="11">
        <v>7.9</v>
      </c>
      <c r="Q1055" s="11">
        <v>31.98</v>
      </c>
      <c r="R1055" s="11">
        <v>10.97</v>
      </c>
      <c r="S1055" s="11">
        <v>22.15</v>
      </c>
      <c r="T1055" s="346">
        <v>0.5</v>
      </c>
      <c r="U1055" s="11">
        <v>0.5</v>
      </c>
      <c r="W1055" s="16">
        <f t="shared" si="156"/>
        <v>0</v>
      </c>
      <c r="X1055" s="16"/>
      <c r="Y1055" s="355">
        <f t="shared" si="157"/>
        <v>3.4936305732484079</v>
      </c>
      <c r="AB1055" s="11">
        <v>97</v>
      </c>
      <c r="AC1055" s="11">
        <v>7.99</v>
      </c>
      <c r="AD1055" s="11">
        <v>37.01</v>
      </c>
      <c r="AE1055" s="11">
        <v>11.01</v>
      </c>
      <c r="AF1055" s="11">
        <v>23.65</v>
      </c>
      <c r="AG1055" s="346">
        <v>0.46</v>
      </c>
      <c r="AH1055" s="11">
        <v>0.47</v>
      </c>
      <c r="AJ1055" s="16">
        <f t="shared" si="148"/>
        <v>9.9999999999999534E-3</v>
      </c>
      <c r="AK1055" s="16"/>
      <c r="AL1055" s="355">
        <f t="shared" si="149"/>
        <v>3.5063694267515921</v>
      </c>
      <c r="AO1055" s="11">
        <v>229</v>
      </c>
      <c r="AP1055" s="11">
        <v>3.05</v>
      </c>
      <c r="AQ1055" s="11">
        <v>12.18</v>
      </c>
      <c r="AR1055" s="11">
        <v>6.9</v>
      </c>
      <c r="AS1055" s="11">
        <v>13.22</v>
      </c>
      <c r="AT1055" s="346">
        <v>0.5</v>
      </c>
      <c r="AU1055" s="11">
        <v>0.52</v>
      </c>
      <c r="AW1055" s="16">
        <f t="shared" si="158"/>
        <v>2.0000000000000018E-2</v>
      </c>
      <c r="AX1055" s="16"/>
      <c r="AY1055" s="355">
        <f t="shared" si="159"/>
        <v>2.1974522292993632</v>
      </c>
    </row>
    <row r="1056" spans="1:51" x14ac:dyDescent="0.25">
      <c r="B1056" s="11">
        <v>317</v>
      </c>
      <c r="C1056" s="11">
        <v>115</v>
      </c>
      <c r="D1056" s="11">
        <v>680</v>
      </c>
      <c r="E1056" s="11">
        <v>40.630000000000003</v>
      </c>
      <c r="F1056" s="11">
        <v>102.57</v>
      </c>
      <c r="G1056" s="346">
        <v>0.41</v>
      </c>
      <c r="H1056" s="11">
        <v>0.4</v>
      </c>
      <c r="J1056" s="16">
        <f t="shared" si="160"/>
        <v>-9.9999999999999534E-3</v>
      </c>
      <c r="L1056" s="355">
        <f t="shared" si="161"/>
        <v>1.4233453723899585</v>
      </c>
      <c r="O1056" s="11">
        <v>74</v>
      </c>
      <c r="P1056" s="11">
        <v>8.01</v>
      </c>
      <c r="Q1056" s="11">
        <v>19.8</v>
      </c>
      <c r="R1056" s="11">
        <v>11</v>
      </c>
      <c r="S1056" s="11">
        <v>16.88</v>
      </c>
      <c r="T1056" s="346">
        <v>0.64</v>
      </c>
      <c r="U1056" s="11">
        <v>0.65</v>
      </c>
      <c r="W1056" s="16">
        <f t="shared" si="156"/>
        <v>1.0000000000000009E-2</v>
      </c>
      <c r="X1056" s="16"/>
      <c r="Y1056" s="355">
        <f t="shared" si="157"/>
        <v>3.5031847133757958</v>
      </c>
      <c r="AB1056" s="11">
        <v>120</v>
      </c>
      <c r="AC1056" s="11">
        <v>8.8699999999999992</v>
      </c>
      <c r="AD1056" s="11">
        <v>32.520000000000003</v>
      </c>
      <c r="AE1056" s="11">
        <v>11.01</v>
      </c>
      <c r="AF1056" s="11">
        <v>21.43</v>
      </c>
      <c r="AG1056" s="346">
        <v>0.52</v>
      </c>
      <c r="AH1056" s="11">
        <v>0.51</v>
      </c>
      <c r="AJ1056" s="16">
        <f t="shared" si="148"/>
        <v>-1.0000000000000009E-2</v>
      </c>
      <c r="AK1056" s="16"/>
      <c r="AL1056" s="355">
        <f t="shared" si="149"/>
        <v>3.5063694267515921</v>
      </c>
      <c r="AO1056" s="11">
        <v>227</v>
      </c>
      <c r="AP1056" s="11">
        <v>3.04</v>
      </c>
      <c r="AQ1056" s="11">
        <v>11.14</v>
      </c>
      <c r="AR1056" s="11">
        <v>6.96</v>
      </c>
      <c r="AS1056" s="11">
        <v>12.88</v>
      </c>
      <c r="AT1056" s="346">
        <v>0.52</v>
      </c>
      <c r="AU1056" s="11">
        <v>0.54</v>
      </c>
      <c r="AW1056" s="16">
        <f t="shared" si="158"/>
        <v>2.0000000000000018E-2</v>
      </c>
      <c r="AX1056" s="16"/>
      <c r="AY1056" s="355">
        <f t="shared" si="159"/>
        <v>2.2165605095541401</v>
      </c>
    </row>
    <row r="1057" spans="2:51" x14ac:dyDescent="0.25">
      <c r="B1057" s="11">
        <v>108</v>
      </c>
      <c r="C1057" s="11">
        <v>147</v>
      </c>
      <c r="D1057" s="11">
        <v>795</v>
      </c>
      <c r="E1057" s="11">
        <v>45.46</v>
      </c>
      <c r="F1057" s="11">
        <v>106.12</v>
      </c>
      <c r="G1057" s="346">
        <v>0.43</v>
      </c>
      <c r="H1057" s="11">
        <v>0.43</v>
      </c>
      <c r="J1057" s="16">
        <f t="shared" si="160"/>
        <v>0</v>
      </c>
      <c r="L1057" s="355">
        <f t="shared" si="161"/>
        <v>1.5925493632500003</v>
      </c>
      <c r="O1057" s="11">
        <v>539</v>
      </c>
      <c r="P1057" s="11">
        <v>8.31</v>
      </c>
      <c r="Q1057" s="11">
        <v>38.26</v>
      </c>
      <c r="R1057" s="11">
        <v>11.04</v>
      </c>
      <c r="S1057" s="11">
        <v>25.08</v>
      </c>
      <c r="T1057" s="346">
        <v>0.47</v>
      </c>
      <c r="U1057" s="11">
        <v>0.44</v>
      </c>
      <c r="W1057" s="16">
        <f t="shared" si="156"/>
        <v>-2.9999999999999971E-2</v>
      </c>
      <c r="X1057" s="16"/>
      <c r="Y1057" s="355">
        <f t="shared" si="157"/>
        <v>3.5159235668789806</v>
      </c>
      <c r="AB1057" s="11">
        <v>353</v>
      </c>
      <c r="AC1057" s="11">
        <v>8.2200000000000006</v>
      </c>
      <c r="AD1057" s="11">
        <v>32.450000000000003</v>
      </c>
      <c r="AE1057" s="11">
        <v>11.04</v>
      </c>
      <c r="AF1057" s="11">
        <v>22.08</v>
      </c>
      <c r="AG1057" s="346">
        <v>0.5</v>
      </c>
      <c r="AH1057" s="11">
        <v>0.5</v>
      </c>
      <c r="AJ1057" s="16">
        <f t="shared" si="148"/>
        <v>0</v>
      </c>
      <c r="AK1057" s="16"/>
      <c r="AL1057" s="355">
        <f t="shared" si="149"/>
        <v>3.5159235668789806</v>
      </c>
      <c r="AO1057" s="11">
        <v>216</v>
      </c>
      <c r="AP1057" s="11">
        <v>3.39</v>
      </c>
      <c r="AQ1057" s="11">
        <v>13.49</v>
      </c>
      <c r="AR1057" s="11">
        <v>7.03</v>
      </c>
      <c r="AS1057" s="11">
        <v>14.1</v>
      </c>
      <c r="AT1057" s="346">
        <v>0.5</v>
      </c>
      <c r="AU1057" s="11">
        <v>0.5</v>
      </c>
      <c r="AW1057" s="16">
        <f t="shared" si="158"/>
        <v>0</v>
      </c>
      <c r="AX1057" s="16"/>
      <c r="AY1057" s="355">
        <f t="shared" si="159"/>
        <v>2.2388535031847132</v>
      </c>
    </row>
    <row r="1058" spans="2:51" x14ac:dyDescent="0.25">
      <c r="B1058" s="11">
        <v>306</v>
      </c>
      <c r="C1058" s="11">
        <v>160</v>
      </c>
      <c r="D1058" s="11">
        <v>779</v>
      </c>
      <c r="E1058" s="11">
        <v>46.04</v>
      </c>
      <c r="F1058" s="11">
        <v>112.91</v>
      </c>
      <c r="G1058" s="346">
        <v>0.45</v>
      </c>
      <c r="H1058" s="11">
        <v>0.41</v>
      </c>
      <c r="J1058" s="16">
        <f t="shared" si="160"/>
        <v>-4.0000000000000036E-2</v>
      </c>
      <c r="L1058" s="355">
        <f t="shared" si="161"/>
        <v>1.6128678549060715</v>
      </c>
      <c r="O1058" s="11">
        <v>72</v>
      </c>
      <c r="P1058" s="11">
        <v>8.5500000000000007</v>
      </c>
      <c r="Q1058" s="11">
        <v>23.14</v>
      </c>
      <c r="R1058" s="11">
        <v>11.06</v>
      </c>
      <c r="S1058" s="11">
        <v>18.07</v>
      </c>
      <c r="T1058" s="346">
        <v>0.61</v>
      </c>
      <c r="U1058" s="11">
        <v>0.61</v>
      </c>
      <c r="W1058" s="16">
        <f t="shared" si="156"/>
        <v>0</v>
      </c>
      <c r="X1058" s="16"/>
      <c r="Y1058" s="355">
        <f t="shared" si="157"/>
        <v>3.5222929936305731</v>
      </c>
      <c r="AB1058" s="11">
        <v>11</v>
      </c>
      <c r="AC1058" s="11">
        <v>7.27</v>
      </c>
      <c r="AD1058" s="11">
        <v>22.57</v>
      </c>
      <c r="AE1058" s="11">
        <v>11.06</v>
      </c>
      <c r="AF1058" s="11">
        <v>18.329999999999998</v>
      </c>
      <c r="AG1058" s="346">
        <v>0.56999999999999995</v>
      </c>
      <c r="AH1058" s="11">
        <v>0.6</v>
      </c>
      <c r="AJ1058" s="16">
        <f t="shared" si="148"/>
        <v>3.0000000000000027E-2</v>
      </c>
      <c r="AK1058" s="16"/>
      <c r="AL1058" s="355">
        <f t="shared" si="149"/>
        <v>3.5222929936305731</v>
      </c>
      <c r="AO1058" s="11">
        <v>434</v>
      </c>
      <c r="AP1058" s="11">
        <v>3.53</v>
      </c>
      <c r="AQ1058" s="11">
        <v>21.08</v>
      </c>
      <c r="AR1058" s="11">
        <v>7.12</v>
      </c>
      <c r="AS1058" s="11">
        <v>17.59</v>
      </c>
      <c r="AT1058" s="346">
        <v>0.41</v>
      </c>
      <c r="AU1058" s="11">
        <v>0.41</v>
      </c>
      <c r="AW1058" s="16">
        <f t="shared" si="158"/>
        <v>0</v>
      </c>
      <c r="AX1058" s="16"/>
      <c r="AY1058" s="355">
        <f t="shared" si="159"/>
        <v>2.2675159235668789</v>
      </c>
    </row>
    <row r="1059" spans="2:51" x14ac:dyDescent="0.25">
      <c r="B1059" s="11">
        <v>367</v>
      </c>
      <c r="C1059" s="11">
        <v>153</v>
      </c>
      <c r="D1059" s="11">
        <v>607</v>
      </c>
      <c r="E1059" s="11">
        <v>46.63</v>
      </c>
      <c r="F1059" s="11">
        <v>99.98</v>
      </c>
      <c r="G1059" s="346">
        <v>0.5</v>
      </c>
      <c r="H1059" s="11">
        <v>0.47</v>
      </c>
      <c r="J1059" s="16">
        <f t="shared" si="160"/>
        <v>-3.0000000000000027E-2</v>
      </c>
      <c r="L1059" s="355">
        <f t="shared" si="161"/>
        <v>1.6335366653837993</v>
      </c>
      <c r="O1059" s="11">
        <v>549</v>
      </c>
      <c r="P1059" s="11">
        <v>7.68</v>
      </c>
      <c r="Q1059" s="11">
        <v>29.1</v>
      </c>
      <c r="R1059" s="11">
        <v>11.06</v>
      </c>
      <c r="S1059" s="11">
        <v>20.88</v>
      </c>
      <c r="T1059" s="346">
        <v>0.51</v>
      </c>
      <c r="U1059" s="11">
        <v>0.53</v>
      </c>
      <c r="W1059" s="16">
        <f t="shared" si="156"/>
        <v>2.0000000000000018E-2</v>
      </c>
      <c r="X1059" s="16"/>
      <c r="Y1059" s="355">
        <f t="shared" si="157"/>
        <v>3.5222929936305731</v>
      </c>
      <c r="AB1059" s="11">
        <v>326</v>
      </c>
      <c r="AC1059" s="11">
        <v>7.5</v>
      </c>
      <c r="AD1059" s="11">
        <v>30</v>
      </c>
      <c r="AE1059" s="11">
        <v>11.06</v>
      </c>
      <c r="AF1059" s="11">
        <v>21.56</v>
      </c>
      <c r="AG1059" s="346">
        <v>0.5</v>
      </c>
      <c r="AH1059" s="11">
        <v>0.51</v>
      </c>
      <c r="AJ1059" s="16">
        <f t="shared" si="148"/>
        <v>1.0000000000000009E-2</v>
      </c>
      <c r="AK1059" s="16"/>
      <c r="AL1059" s="355">
        <f t="shared" si="149"/>
        <v>3.5222929936305731</v>
      </c>
      <c r="AO1059" s="11">
        <v>80</v>
      </c>
      <c r="AP1059" s="11">
        <v>3.62</v>
      </c>
      <c r="AQ1059" s="11">
        <v>21.65</v>
      </c>
      <c r="AR1059" s="11">
        <v>7.15</v>
      </c>
      <c r="AS1059" s="11">
        <v>17.75</v>
      </c>
      <c r="AT1059" s="346">
        <v>0.41</v>
      </c>
      <c r="AU1059" s="11">
        <v>0.4</v>
      </c>
      <c r="AW1059" s="16">
        <f t="shared" si="158"/>
        <v>-9.9999999999999534E-3</v>
      </c>
      <c r="AX1059" s="16"/>
      <c r="AY1059" s="355">
        <f t="shared" si="159"/>
        <v>2.2770700636942673</v>
      </c>
    </row>
    <row r="1060" spans="2:51" x14ac:dyDescent="0.25">
      <c r="B1060" s="11">
        <v>362</v>
      </c>
      <c r="C1060" s="11">
        <v>160</v>
      </c>
      <c r="D1060" s="11">
        <v>939</v>
      </c>
      <c r="E1060" s="11">
        <v>49.94</v>
      </c>
      <c r="F1060" s="11">
        <v>131.88</v>
      </c>
      <c r="G1060" s="346">
        <v>0.41</v>
      </c>
      <c r="H1060" s="11">
        <v>0.38</v>
      </c>
      <c r="J1060" s="16">
        <f t="shared" si="160"/>
        <v>-2.9999999999999971E-2</v>
      </c>
      <c r="L1060" s="355">
        <f t="shared" si="161"/>
        <v>1.7494921953520679</v>
      </c>
      <c r="O1060" s="11">
        <v>264</v>
      </c>
      <c r="P1060" s="11">
        <v>7.02</v>
      </c>
      <c r="Q1060" s="11">
        <v>36.31</v>
      </c>
      <c r="R1060" s="11">
        <v>11.15</v>
      </c>
      <c r="S1060" s="11">
        <v>23.42</v>
      </c>
      <c r="T1060" s="346">
        <v>0.44</v>
      </c>
      <c r="U1060" s="11">
        <v>0.48</v>
      </c>
      <c r="W1060" s="16">
        <f t="shared" si="156"/>
        <v>3.999999999999998E-2</v>
      </c>
      <c r="X1060" s="16"/>
      <c r="Y1060" s="355">
        <f t="shared" si="157"/>
        <v>3.5509554140127388</v>
      </c>
      <c r="AB1060" s="11">
        <v>354</v>
      </c>
      <c r="AC1060" s="11">
        <v>8.31</v>
      </c>
      <c r="AD1060" s="11">
        <v>26.73</v>
      </c>
      <c r="AE1060" s="11">
        <v>11.13</v>
      </c>
      <c r="AF1060" s="11">
        <v>19.559999999999999</v>
      </c>
      <c r="AG1060" s="346">
        <v>0.56000000000000005</v>
      </c>
      <c r="AH1060" s="11">
        <v>0.56999999999999995</v>
      </c>
      <c r="AJ1060" s="16">
        <f t="shared" si="148"/>
        <v>9.9999999999998979E-3</v>
      </c>
      <c r="AK1060" s="16"/>
      <c r="AL1060" s="355">
        <f t="shared" si="149"/>
        <v>3.5445859872611467</v>
      </c>
      <c r="AO1060" s="11">
        <v>115</v>
      </c>
      <c r="AP1060" s="11">
        <v>3.73</v>
      </c>
      <c r="AQ1060" s="11">
        <v>17.350000000000001</v>
      </c>
      <c r="AR1060" s="11">
        <v>7.59</v>
      </c>
      <c r="AS1060" s="11">
        <v>16.899999999999999</v>
      </c>
      <c r="AT1060" s="346">
        <v>0.46</v>
      </c>
      <c r="AU1060" s="11">
        <v>0.45</v>
      </c>
      <c r="AW1060" s="16">
        <f t="shared" si="158"/>
        <v>-1.0000000000000009E-2</v>
      </c>
      <c r="AX1060" s="16"/>
      <c r="AY1060" s="355">
        <f t="shared" si="159"/>
        <v>2.4171974522292992</v>
      </c>
    </row>
    <row r="1061" spans="2:51" x14ac:dyDescent="0.25">
      <c r="B1061" s="11">
        <v>127</v>
      </c>
      <c r="C1061" s="11">
        <v>143</v>
      </c>
      <c r="D1061" s="11">
        <v>465</v>
      </c>
      <c r="E1061" s="11">
        <v>50.87</v>
      </c>
      <c r="F1061" s="11">
        <v>88.08</v>
      </c>
      <c r="G1061" s="346">
        <v>0.55000000000000004</v>
      </c>
      <c r="H1061" s="11">
        <v>0.57999999999999996</v>
      </c>
      <c r="J1061" s="16">
        <f t="shared" si="160"/>
        <v>2.9999999999999916E-2</v>
      </c>
      <c r="L1061" s="355">
        <f t="shared" si="161"/>
        <v>1.7820718457661133</v>
      </c>
      <c r="O1061" s="11">
        <v>325</v>
      </c>
      <c r="P1061" s="11">
        <v>8.08</v>
      </c>
      <c r="Q1061" s="11">
        <v>35.11</v>
      </c>
      <c r="R1061" s="11">
        <v>11.2</v>
      </c>
      <c r="S1061" s="11">
        <v>22.87</v>
      </c>
      <c r="T1061" s="346">
        <v>0.48</v>
      </c>
      <c r="U1061" s="11">
        <v>0.49</v>
      </c>
      <c r="W1061" s="16">
        <f t="shared" si="156"/>
        <v>1.0000000000000009E-2</v>
      </c>
      <c r="X1061" s="16"/>
      <c r="Y1061" s="355">
        <f t="shared" si="157"/>
        <v>3.5668789808917194</v>
      </c>
      <c r="AB1061" s="11">
        <v>16</v>
      </c>
      <c r="AC1061" s="11">
        <v>8.76</v>
      </c>
      <c r="AD1061" s="11">
        <v>30.72</v>
      </c>
      <c r="AE1061" s="11">
        <v>11.19</v>
      </c>
      <c r="AF1061" s="11">
        <v>21.18</v>
      </c>
      <c r="AG1061" s="346">
        <v>0.53</v>
      </c>
      <c r="AH1061" s="11">
        <v>0.53</v>
      </c>
      <c r="AJ1061" s="16">
        <f t="shared" si="148"/>
        <v>0</v>
      </c>
      <c r="AK1061" s="16"/>
      <c r="AL1061" s="355">
        <f t="shared" si="149"/>
        <v>3.5636942675159231</v>
      </c>
      <c r="AO1061" s="11">
        <v>291</v>
      </c>
      <c r="AP1061" s="11">
        <v>3.42</v>
      </c>
      <c r="AQ1061" s="11">
        <v>16.690000000000001</v>
      </c>
      <c r="AR1061" s="11">
        <v>7.75</v>
      </c>
      <c r="AS1061" s="11">
        <v>16.32</v>
      </c>
      <c r="AT1061" s="346">
        <v>0.45</v>
      </c>
      <c r="AU1061" s="11">
        <v>0.47</v>
      </c>
      <c r="AW1061" s="16">
        <f t="shared" si="158"/>
        <v>1.9999999999999962E-2</v>
      </c>
      <c r="AX1061" s="16"/>
      <c r="AY1061" s="355">
        <f t="shared" si="159"/>
        <v>2.468152866242038</v>
      </c>
    </row>
    <row r="1062" spans="2:51" x14ac:dyDescent="0.25">
      <c r="B1062" s="11">
        <v>63</v>
      </c>
      <c r="C1062" s="11">
        <v>119</v>
      </c>
      <c r="D1062" s="11">
        <v>652</v>
      </c>
      <c r="E1062" s="11">
        <v>51.94</v>
      </c>
      <c r="F1062" s="11">
        <v>112.47</v>
      </c>
      <c r="G1062" s="346">
        <v>0.43</v>
      </c>
      <c r="H1062" s="11">
        <v>0.46</v>
      </c>
      <c r="J1062" s="16">
        <f t="shared" si="160"/>
        <v>3.0000000000000027E-2</v>
      </c>
      <c r="L1062" s="355">
        <f t="shared" si="161"/>
        <v>1.8195559596833482</v>
      </c>
      <c r="O1062" s="11">
        <v>513</v>
      </c>
      <c r="P1062" s="11">
        <v>7.83</v>
      </c>
      <c r="Q1062" s="11">
        <v>29.51</v>
      </c>
      <c r="R1062" s="11">
        <v>11.22</v>
      </c>
      <c r="S1062" s="11">
        <v>21.65</v>
      </c>
      <c r="T1062" s="346">
        <v>0.52</v>
      </c>
      <c r="U1062" s="11">
        <v>0.52</v>
      </c>
      <c r="W1062" s="16">
        <f t="shared" si="156"/>
        <v>0</v>
      </c>
      <c r="X1062" s="16"/>
      <c r="Y1062" s="355">
        <f t="shared" si="157"/>
        <v>3.573248407643312</v>
      </c>
      <c r="AB1062" s="11">
        <v>342</v>
      </c>
      <c r="AC1062" s="11">
        <v>6.56</v>
      </c>
      <c r="AD1062" s="11">
        <v>33.67</v>
      </c>
      <c r="AE1062" s="11">
        <v>11.24</v>
      </c>
      <c r="AF1062" s="11">
        <v>22.99</v>
      </c>
      <c r="AG1062" s="346">
        <v>0.44</v>
      </c>
      <c r="AH1062" s="11">
        <v>0.49</v>
      </c>
      <c r="AJ1062" s="16">
        <f t="shared" si="148"/>
        <v>4.9999999999999989E-2</v>
      </c>
      <c r="AK1062" s="16"/>
      <c r="AL1062" s="355">
        <f t="shared" si="149"/>
        <v>3.5796178343949046</v>
      </c>
      <c r="AO1062" s="11">
        <v>193</v>
      </c>
      <c r="AP1062" s="11">
        <v>4.55</v>
      </c>
      <c r="AQ1062" s="11">
        <v>19.43</v>
      </c>
      <c r="AR1062" s="11">
        <v>8.25</v>
      </c>
      <c r="AS1062" s="11">
        <v>16.88</v>
      </c>
      <c r="AT1062" s="346">
        <v>0.48</v>
      </c>
      <c r="AU1062" s="11">
        <v>0.49</v>
      </c>
      <c r="AW1062" s="16">
        <f t="shared" si="158"/>
        <v>1.0000000000000009E-2</v>
      </c>
      <c r="AX1062" s="16"/>
      <c r="AY1062" s="355">
        <f t="shared" si="159"/>
        <v>2.6273885350318471</v>
      </c>
    </row>
    <row r="1063" spans="2:51" x14ac:dyDescent="0.25">
      <c r="B1063" s="11">
        <v>253</v>
      </c>
      <c r="C1063" s="11">
        <v>184</v>
      </c>
      <c r="D1063" s="11">
        <v>540</v>
      </c>
      <c r="E1063" s="11">
        <v>53.11</v>
      </c>
      <c r="F1063" s="11">
        <v>90.08</v>
      </c>
      <c r="G1063" s="346">
        <v>0.57999999999999996</v>
      </c>
      <c r="H1063" s="11">
        <v>0.59</v>
      </c>
      <c r="J1063" s="16">
        <f t="shared" si="160"/>
        <v>1.0000000000000009E-2</v>
      </c>
      <c r="L1063" s="355">
        <f t="shared" si="161"/>
        <v>1.8605432618171471</v>
      </c>
      <c r="O1063" s="11">
        <v>282</v>
      </c>
      <c r="P1063" s="11">
        <v>7.6</v>
      </c>
      <c r="Q1063" s="11">
        <v>24.84</v>
      </c>
      <c r="R1063" s="11">
        <v>11.26</v>
      </c>
      <c r="S1063" s="11">
        <v>19.32</v>
      </c>
      <c r="T1063" s="346">
        <v>0.55000000000000004</v>
      </c>
      <c r="U1063" s="11">
        <v>0.57999999999999996</v>
      </c>
      <c r="W1063" s="16">
        <f t="shared" si="156"/>
        <v>2.9999999999999916E-2</v>
      </c>
      <c r="X1063" s="16"/>
      <c r="Y1063" s="355">
        <f t="shared" si="157"/>
        <v>3.5859872611464967</v>
      </c>
      <c r="AB1063" s="11">
        <v>409</v>
      </c>
      <c r="AC1063" s="11">
        <v>8.7799999999999994</v>
      </c>
      <c r="AD1063" s="11">
        <v>32.82</v>
      </c>
      <c r="AE1063" s="11">
        <v>11.31</v>
      </c>
      <c r="AF1063" s="11">
        <v>22.06</v>
      </c>
      <c r="AG1063" s="346">
        <v>0.52</v>
      </c>
      <c r="AH1063" s="11">
        <v>0.51</v>
      </c>
      <c r="AJ1063" s="16">
        <f t="shared" si="148"/>
        <v>-1.0000000000000009E-2</v>
      </c>
      <c r="AK1063" s="16"/>
      <c r="AL1063" s="355">
        <f t="shared" si="149"/>
        <v>3.6019108280254777</v>
      </c>
      <c r="AO1063" s="11">
        <v>114</v>
      </c>
      <c r="AP1063" s="11">
        <v>4.9400000000000004</v>
      </c>
      <c r="AQ1063" s="11">
        <v>19.190000000000001</v>
      </c>
      <c r="AR1063" s="11">
        <v>9.06</v>
      </c>
      <c r="AS1063" s="11">
        <v>17.559999999999999</v>
      </c>
      <c r="AT1063" s="346">
        <v>0.51</v>
      </c>
      <c r="AU1063" s="11">
        <v>0.52</v>
      </c>
      <c r="AW1063" s="16">
        <f t="shared" si="158"/>
        <v>1.0000000000000009E-2</v>
      </c>
      <c r="AX1063" s="16"/>
      <c r="AY1063" s="355">
        <f t="shared" si="159"/>
        <v>2.8853503184713376</v>
      </c>
    </row>
    <row r="1064" spans="2:51" x14ac:dyDescent="0.25">
      <c r="B1064" s="11">
        <v>544</v>
      </c>
      <c r="C1064" s="11">
        <v>196</v>
      </c>
      <c r="D1064" s="11">
        <v>844</v>
      </c>
      <c r="E1064" s="11">
        <v>57.7</v>
      </c>
      <c r="F1064" s="11">
        <v>113.98</v>
      </c>
      <c r="G1064" s="346">
        <v>0.48</v>
      </c>
      <c r="H1064" s="11">
        <v>0.51</v>
      </c>
      <c r="J1064" s="16">
        <f t="shared" si="160"/>
        <v>3.0000000000000027E-2</v>
      </c>
      <c r="L1064" s="355">
        <f t="shared" si="161"/>
        <v>2.0213396009574356</v>
      </c>
      <c r="O1064" s="11">
        <v>279</v>
      </c>
      <c r="P1064" s="11">
        <v>8.26</v>
      </c>
      <c r="Q1064" s="11">
        <v>34.82</v>
      </c>
      <c r="R1064" s="11">
        <v>11.35</v>
      </c>
      <c r="S1064" s="11">
        <v>23.48</v>
      </c>
      <c r="T1064" s="346">
        <v>0.49</v>
      </c>
      <c r="U1064" s="11">
        <v>0.48</v>
      </c>
      <c r="W1064" s="16">
        <f t="shared" si="156"/>
        <v>-1.0000000000000009E-2</v>
      </c>
      <c r="X1064" s="16"/>
      <c r="Y1064" s="355">
        <f t="shared" si="157"/>
        <v>3.614649681528662</v>
      </c>
      <c r="AB1064" s="11">
        <v>118</v>
      </c>
      <c r="AC1064" s="11">
        <v>8.98</v>
      </c>
      <c r="AD1064" s="11">
        <v>15.46</v>
      </c>
      <c r="AE1064" s="11">
        <v>11.32</v>
      </c>
      <c r="AF1064" s="11">
        <v>14.66</v>
      </c>
      <c r="AG1064" s="346">
        <v>0.76</v>
      </c>
      <c r="AH1064" s="11">
        <v>0.77</v>
      </c>
      <c r="AJ1064" s="16">
        <f t="shared" si="148"/>
        <v>1.0000000000000009E-2</v>
      </c>
      <c r="AK1064" s="16"/>
      <c r="AL1064" s="355">
        <f t="shared" si="149"/>
        <v>3.605095541401274</v>
      </c>
      <c r="AO1064" s="11">
        <v>67</v>
      </c>
      <c r="AP1064" s="11">
        <v>5.57</v>
      </c>
      <c r="AQ1064" s="11">
        <v>18.100000000000001</v>
      </c>
      <c r="AR1064" s="11">
        <v>9.1300000000000008</v>
      </c>
      <c r="AS1064" s="11">
        <v>16.670000000000002</v>
      </c>
      <c r="AT1064" s="346">
        <v>0.55000000000000004</v>
      </c>
      <c r="AU1064" s="11">
        <v>0.55000000000000004</v>
      </c>
      <c r="AW1064" s="16">
        <f t="shared" si="158"/>
        <v>0</v>
      </c>
      <c r="AX1064" s="16"/>
      <c r="AY1064" s="355">
        <f t="shared" si="159"/>
        <v>2.9076433121019112</v>
      </c>
    </row>
    <row r="1065" spans="2:51" x14ac:dyDescent="0.25">
      <c r="B1065" s="11">
        <v>50</v>
      </c>
      <c r="C1065" s="11">
        <v>239</v>
      </c>
      <c r="D1065" s="11">
        <v>2067</v>
      </c>
      <c r="E1065" s="11">
        <v>58.28</v>
      </c>
      <c r="F1065" s="11">
        <v>175.92</v>
      </c>
      <c r="G1065" s="346">
        <v>0.34</v>
      </c>
      <c r="H1065" s="11">
        <v>0.33</v>
      </c>
      <c r="J1065" s="16">
        <f t="shared" si="160"/>
        <v>-1.0000000000000009E-2</v>
      </c>
      <c r="L1065" s="355">
        <f t="shared" si="161"/>
        <v>2.0416580926135066</v>
      </c>
      <c r="O1065" s="11">
        <v>229</v>
      </c>
      <c r="P1065" s="11">
        <v>9.34</v>
      </c>
      <c r="Q1065" s="11">
        <v>32.450000000000003</v>
      </c>
      <c r="R1065" s="11">
        <v>11.36</v>
      </c>
      <c r="S1065" s="11">
        <v>21.45</v>
      </c>
      <c r="T1065" s="346">
        <v>0.54</v>
      </c>
      <c r="U1065" s="11">
        <v>0.53</v>
      </c>
      <c r="W1065" s="16">
        <f t="shared" si="156"/>
        <v>-1.0000000000000009E-2</v>
      </c>
      <c r="X1065" s="16"/>
      <c r="Y1065" s="355">
        <f t="shared" si="157"/>
        <v>3.6178343949044582</v>
      </c>
      <c r="AB1065" s="11">
        <v>432</v>
      </c>
      <c r="AC1065" s="11">
        <v>8.49</v>
      </c>
      <c r="AD1065" s="11">
        <v>17.46</v>
      </c>
      <c r="AE1065" s="11">
        <v>11.48</v>
      </c>
      <c r="AF1065" s="11">
        <v>16.14</v>
      </c>
      <c r="AG1065" s="346">
        <v>0.7</v>
      </c>
      <c r="AH1065" s="11">
        <v>0.71</v>
      </c>
      <c r="AJ1065" s="16">
        <f t="shared" si="148"/>
        <v>1.0000000000000009E-2</v>
      </c>
      <c r="AK1065" s="16"/>
      <c r="AL1065" s="355">
        <f t="shared" si="149"/>
        <v>3.6560509554140128</v>
      </c>
      <c r="AO1065" s="11">
        <v>42</v>
      </c>
      <c r="AP1065" s="11">
        <v>5.12</v>
      </c>
      <c r="AQ1065" s="11">
        <v>12.89</v>
      </c>
      <c r="AR1065" s="11">
        <v>9.2200000000000006</v>
      </c>
      <c r="AS1065" s="11">
        <v>15.04</v>
      </c>
      <c r="AT1065" s="346">
        <v>0.63</v>
      </c>
      <c r="AU1065" s="11">
        <v>0.61</v>
      </c>
      <c r="AW1065" s="16">
        <f t="shared" si="158"/>
        <v>-2.0000000000000018E-2</v>
      </c>
      <c r="AX1065" s="16"/>
      <c r="AY1065" s="355">
        <f t="shared" si="159"/>
        <v>2.9363057324840764</v>
      </c>
    </row>
    <row r="1066" spans="2:51" x14ac:dyDescent="0.25">
      <c r="B1066" s="11">
        <v>499</v>
      </c>
      <c r="C1066" s="11">
        <v>227</v>
      </c>
      <c r="D1066" s="11">
        <v>716</v>
      </c>
      <c r="E1066" s="11">
        <v>59.94</v>
      </c>
      <c r="F1066" s="11">
        <v>112.23</v>
      </c>
      <c r="G1066" s="346">
        <v>0.56000000000000005</v>
      </c>
      <c r="H1066" s="11">
        <v>0.53</v>
      </c>
      <c r="J1066" s="16">
        <f t="shared" si="160"/>
        <v>-3.0000000000000027E-2</v>
      </c>
      <c r="L1066" s="355">
        <f t="shared" si="161"/>
        <v>2.0998110170084692</v>
      </c>
      <c r="O1066" s="11">
        <v>532</v>
      </c>
      <c r="P1066" s="11">
        <v>8.49</v>
      </c>
      <c r="Q1066" s="11">
        <v>23.01</v>
      </c>
      <c r="R1066" s="11">
        <v>11.36</v>
      </c>
      <c r="S1066" s="11">
        <v>19.350000000000001</v>
      </c>
      <c r="T1066" s="346">
        <v>0.61</v>
      </c>
      <c r="U1066" s="11">
        <v>0.59</v>
      </c>
      <c r="W1066" s="16">
        <f t="shared" si="156"/>
        <v>-2.0000000000000018E-2</v>
      </c>
      <c r="X1066" s="16"/>
      <c r="Y1066" s="355">
        <f t="shared" si="157"/>
        <v>3.6178343949044582</v>
      </c>
      <c r="AB1066" s="11">
        <v>415</v>
      </c>
      <c r="AC1066" s="11">
        <v>7.76</v>
      </c>
      <c r="AD1066" s="11">
        <v>38.380000000000003</v>
      </c>
      <c r="AE1066" s="11">
        <v>11.52</v>
      </c>
      <c r="AF1066" s="11">
        <v>25.42</v>
      </c>
      <c r="AG1066" s="346">
        <v>0.45</v>
      </c>
      <c r="AH1066" s="11">
        <v>0.45</v>
      </c>
      <c r="AJ1066" s="16">
        <f t="shared" si="148"/>
        <v>0</v>
      </c>
      <c r="AK1066" s="16"/>
      <c r="AL1066" s="355">
        <f t="shared" si="149"/>
        <v>3.6687898089171971</v>
      </c>
      <c r="AO1066" s="11">
        <v>337</v>
      </c>
      <c r="AP1066" s="11">
        <v>5.53</v>
      </c>
      <c r="AQ1066" s="11">
        <v>17.649999999999999</v>
      </c>
      <c r="AR1066" s="11">
        <v>9.26</v>
      </c>
      <c r="AS1066" s="11">
        <v>15.98</v>
      </c>
      <c r="AT1066" s="346">
        <v>0.56000000000000005</v>
      </c>
      <c r="AU1066" s="11">
        <v>0.57999999999999996</v>
      </c>
      <c r="AW1066" s="16">
        <f t="shared" si="158"/>
        <v>1.9999999999999907E-2</v>
      </c>
      <c r="AX1066" s="16"/>
      <c r="AY1066" s="355">
        <f t="shared" si="159"/>
        <v>2.9490445859872612</v>
      </c>
    </row>
    <row r="1067" spans="2:51" x14ac:dyDescent="0.25">
      <c r="B1067" s="11">
        <v>381</v>
      </c>
      <c r="C1067" s="11">
        <v>156</v>
      </c>
      <c r="D1067" s="11">
        <v>812</v>
      </c>
      <c r="E1067" s="11">
        <v>62.18</v>
      </c>
      <c r="F1067" s="11">
        <v>129.30000000000001</v>
      </c>
      <c r="G1067" s="346">
        <v>0.44</v>
      </c>
      <c r="H1067" s="11">
        <v>0.48</v>
      </c>
      <c r="J1067" s="16">
        <f t="shared" si="160"/>
        <v>3.999999999999998E-2</v>
      </c>
      <c r="L1067" s="355">
        <f t="shared" si="161"/>
        <v>2.1782824330595032</v>
      </c>
      <c r="O1067" s="11">
        <v>486</v>
      </c>
      <c r="P1067" s="11">
        <v>8.02</v>
      </c>
      <c r="Q1067" s="11">
        <v>26.34</v>
      </c>
      <c r="R1067" s="11">
        <v>11.37</v>
      </c>
      <c r="S1067" s="11">
        <v>19.75</v>
      </c>
      <c r="T1067" s="346">
        <v>0.55000000000000004</v>
      </c>
      <c r="U1067" s="11">
        <v>0.57999999999999996</v>
      </c>
      <c r="W1067" s="16">
        <f t="shared" si="156"/>
        <v>2.9999999999999916E-2</v>
      </c>
      <c r="X1067" s="16"/>
      <c r="Y1067" s="355">
        <f t="shared" si="157"/>
        <v>3.6210191082802545</v>
      </c>
      <c r="AB1067" s="11">
        <v>101</v>
      </c>
      <c r="AC1067" s="11">
        <v>8.06</v>
      </c>
      <c r="AD1067" s="11">
        <v>30.32</v>
      </c>
      <c r="AE1067" s="11">
        <v>11.59</v>
      </c>
      <c r="AF1067" s="11">
        <v>21.1</v>
      </c>
      <c r="AG1067" s="346">
        <v>0.52</v>
      </c>
      <c r="AH1067" s="11">
        <v>0.55000000000000004</v>
      </c>
      <c r="AJ1067" s="16">
        <f t="shared" si="148"/>
        <v>3.0000000000000027E-2</v>
      </c>
      <c r="AK1067" s="16"/>
      <c r="AL1067" s="355">
        <f t="shared" si="149"/>
        <v>3.6910828025477707</v>
      </c>
      <c r="AO1067" s="11">
        <v>18</v>
      </c>
      <c r="AP1067" s="11">
        <v>4.6900000000000004</v>
      </c>
      <c r="AQ1067" s="11">
        <v>25.18</v>
      </c>
      <c r="AR1067" s="11">
        <v>9.34</v>
      </c>
      <c r="AS1067" s="11">
        <v>20.66</v>
      </c>
      <c r="AT1067" s="346">
        <v>0.43</v>
      </c>
      <c r="AU1067" s="11">
        <v>0.45</v>
      </c>
      <c r="AW1067" s="16">
        <f t="shared" si="158"/>
        <v>2.0000000000000018E-2</v>
      </c>
      <c r="AX1067" s="16"/>
      <c r="AY1067" s="355">
        <f t="shared" si="159"/>
        <v>2.9745222929936306</v>
      </c>
    </row>
    <row r="1068" spans="2:51" x14ac:dyDescent="0.25">
      <c r="B1068" s="11">
        <v>512</v>
      </c>
      <c r="C1068" s="11">
        <v>272</v>
      </c>
      <c r="D1068" s="11">
        <v>1003</v>
      </c>
      <c r="E1068" s="11">
        <v>62.87</v>
      </c>
      <c r="F1068" s="11">
        <v>124.95</v>
      </c>
      <c r="G1068" s="346">
        <v>0.52</v>
      </c>
      <c r="H1068" s="11">
        <v>0.5</v>
      </c>
      <c r="J1068" s="16">
        <f t="shared" si="160"/>
        <v>-2.0000000000000018E-2</v>
      </c>
      <c r="L1068" s="355">
        <f t="shared" si="161"/>
        <v>2.2024544317537949</v>
      </c>
      <c r="O1068" s="11">
        <v>53</v>
      </c>
      <c r="P1068" s="11">
        <v>9.24</v>
      </c>
      <c r="Q1068" s="11">
        <v>30.75</v>
      </c>
      <c r="R1068" s="11">
        <v>11.42</v>
      </c>
      <c r="S1068" s="11">
        <v>21.32</v>
      </c>
      <c r="T1068" s="346">
        <v>0.55000000000000004</v>
      </c>
      <c r="U1068" s="11">
        <v>0.54</v>
      </c>
      <c r="W1068" s="16">
        <f t="shared" si="156"/>
        <v>-1.0000000000000009E-2</v>
      </c>
      <c r="X1068" s="16"/>
      <c r="Y1068" s="355">
        <f t="shared" si="157"/>
        <v>3.6369426751592355</v>
      </c>
      <c r="AB1068" s="11">
        <v>291</v>
      </c>
      <c r="AC1068" s="11">
        <v>8.49</v>
      </c>
      <c r="AD1068" s="11">
        <v>29.89</v>
      </c>
      <c r="AE1068" s="11">
        <v>11.59</v>
      </c>
      <c r="AF1068" s="11">
        <v>21.01</v>
      </c>
      <c r="AG1068" s="346">
        <v>0.53</v>
      </c>
      <c r="AH1068" s="11">
        <v>0.55000000000000004</v>
      </c>
      <c r="AJ1068" s="16">
        <f t="shared" si="148"/>
        <v>2.0000000000000018E-2</v>
      </c>
      <c r="AK1068" s="16"/>
      <c r="AL1068" s="355">
        <f t="shared" si="149"/>
        <v>3.6910828025477707</v>
      </c>
      <c r="AO1068" s="11">
        <v>352</v>
      </c>
      <c r="AP1068" s="11">
        <v>4.9000000000000004</v>
      </c>
      <c r="AQ1068" s="11">
        <v>17.88</v>
      </c>
      <c r="AR1068" s="11">
        <v>9.3699999999999992</v>
      </c>
      <c r="AS1068" s="11">
        <v>16.88</v>
      </c>
      <c r="AT1068" s="346">
        <v>0.52</v>
      </c>
      <c r="AU1068" s="11">
        <v>0.55000000000000004</v>
      </c>
      <c r="AW1068" s="16">
        <f t="shared" si="158"/>
        <v>3.0000000000000027E-2</v>
      </c>
      <c r="AX1068" s="16"/>
      <c r="AY1068" s="355">
        <f t="shared" si="159"/>
        <v>2.9840764331210186</v>
      </c>
    </row>
    <row r="1069" spans="2:51" x14ac:dyDescent="0.25">
      <c r="B1069" s="11">
        <v>358</v>
      </c>
      <c r="C1069" s="11">
        <v>231</v>
      </c>
      <c r="D1069" s="11">
        <v>879</v>
      </c>
      <c r="E1069" s="11">
        <v>63.01</v>
      </c>
      <c r="F1069" s="11">
        <v>119.4</v>
      </c>
      <c r="G1069" s="346">
        <v>0.51</v>
      </c>
      <c r="H1069" s="11">
        <v>0.53</v>
      </c>
      <c r="J1069" s="16">
        <f t="shared" si="160"/>
        <v>2.0000000000000018E-2</v>
      </c>
      <c r="L1069" s="355">
        <f t="shared" si="161"/>
        <v>2.2073588952569843</v>
      </c>
      <c r="O1069" s="11">
        <v>251</v>
      </c>
      <c r="P1069" s="11">
        <v>7.36</v>
      </c>
      <c r="Q1069" s="11">
        <v>16.07</v>
      </c>
      <c r="R1069" s="11">
        <v>11.44</v>
      </c>
      <c r="S1069" s="11">
        <v>15.82</v>
      </c>
      <c r="T1069" s="346">
        <v>0.68</v>
      </c>
      <c r="U1069" s="11">
        <v>0.72</v>
      </c>
      <c r="W1069" s="16">
        <f t="shared" si="156"/>
        <v>3.9999999999999925E-2</v>
      </c>
      <c r="X1069" s="16"/>
      <c r="Y1069" s="355">
        <f t="shared" si="157"/>
        <v>3.6433121019108277</v>
      </c>
      <c r="AB1069" s="11">
        <v>58</v>
      </c>
      <c r="AC1069" s="11">
        <v>9.4499999999999993</v>
      </c>
      <c r="AD1069" s="11">
        <v>37.700000000000003</v>
      </c>
      <c r="AE1069" s="11">
        <v>11.7</v>
      </c>
      <c r="AF1069" s="11">
        <v>23.31</v>
      </c>
      <c r="AG1069" s="346">
        <v>0.5</v>
      </c>
      <c r="AH1069" s="11">
        <v>0.5</v>
      </c>
      <c r="AJ1069" s="16">
        <f t="shared" si="148"/>
        <v>0</v>
      </c>
      <c r="AK1069" s="16"/>
      <c r="AL1069" s="355">
        <f t="shared" si="149"/>
        <v>3.7261146496815285</v>
      </c>
      <c r="AO1069" s="11">
        <v>183</v>
      </c>
      <c r="AP1069" s="11">
        <v>4.67</v>
      </c>
      <c r="AQ1069" s="11">
        <v>17.68</v>
      </c>
      <c r="AR1069" s="11">
        <v>9.39</v>
      </c>
      <c r="AS1069" s="11">
        <v>16.850000000000001</v>
      </c>
      <c r="AT1069" s="346">
        <v>0.51</v>
      </c>
      <c r="AU1069" s="11">
        <v>0.56000000000000005</v>
      </c>
      <c r="AW1069" s="16">
        <f t="shared" si="158"/>
        <v>5.0000000000000044E-2</v>
      </c>
      <c r="AX1069" s="16"/>
      <c r="AY1069" s="355">
        <f t="shared" si="159"/>
        <v>2.9904458598726116</v>
      </c>
    </row>
    <row r="1070" spans="2:51" x14ac:dyDescent="0.25">
      <c r="B1070" s="11">
        <v>302</v>
      </c>
      <c r="C1070" s="11">
        <v>284</v>
      </c>
      <c r="D1070" s="11">
        <v>1314</v>
      </c>
      <c r="E1070" s="11">
        <v>67.010000000000005</v>
      </c>
      <c r="F1070" s="11">
        <v>144.71</v>
      </c>
      <c r="G1070" s="346">
        <v>0.46</v>
      </c>
      <c r="H1070" s="11">
        <v>0.46</v>
      </c>
      <c r="J1070" s="16">
        <f t="shared" si="160"/>
        <v>0</v>
      </c>
      <c r="L1070" s="355">
        <f t="shared" si="161"/>
        <v>2.3474864239195452</v>
      </c>
      <c r="O1070" s="11">
        <v>296</v>
      </c>
      <c r="P1070" s="11">
        <v>6.62</v>
      </c>
      <c r="Q1070" s="11">
        <v>24.89</v>
      </c>
      <c r="R1070" s="11">
        <v>11.46</v>
      </c>
      <c r="S1070" s="11">
        <v>20.2</v>
      </c>
      <c r="T1070" s="346">
        <v>0.52</v>
      </c>
      <c r="U1070" s="11">
        <v>0.56999999999999995</v>
      </c>
      <c r="W1070" s="16">
        <f t="shared" si="156"/>
        <v>4.9999999999999933E-2</v>
      </c>
      <c r="X1070" s="16"/>
      <c r="Y1070" s="355">
        <f t="shared" si="157"/>
        <v>3.6496815286624207</v>
      </c>
      <c r="AB1070" s="11">
        <v>465</v>
      </c>
      <c r="AC1070" s="11">
        <v>9.4499999999999993</v>
      </c>
      <c r="AD1070" s="11">
        <v>41.76</v>
      </c>
      <c r="AE1070" s="11">
        <v>11.72</v>
      </c>
      <c r="AF1070" s="11">
        <v>24.78</v>
      </c>
      <c r="AG1070" s="346">
        <v>0.48</v>
      </c>
      <c r="AH1070" s="11">
        <v>0.47</v>
      </c>
      <c r="AJ1070" s="16">
        <f t="shared" si="148"/>
        <v>-1.0000000000000009E-2</v>
      </c>
      <c r="AK1070" s="16"/>
      <c r="AL1070" s="355">
        <f t="shared" si="149"/>
        <v>3.7324840764331211</v>
      </c>
      <c r="AO1070" s="11">
        <v>73</v>
      </c>
      <c r="AP1070" s="11">
        <v>5.46</v>
      </c>
      <c r="AQ1070" s="11">
        <v>16.010000000000002</v>
      </c>
      <c r="AR1070" s="11">
        <v>9.4</v>
      </c>
      <c r="AS1070" s="11">
        <v>15.39</v>
      </c>
      <c r="AT1070" s="346">
        <v>0.57999999999999996</v>
      </c>
      <c r="AU1070" s="11">
        <v>0.61</v>
      </c>
      <c r="AW1070" s="16">
        <f t="shared" si="158"/>
        <v>3.0000000000000027E-2</v>
      </c>
      <c r="AX1070" s="16"/>
      <c r="AY1070" s="355">
        <f t="shared" si="159"/>
        <v>2.9936305732484074</v>
      </c>
    </row>
    <row r="1071" spans="2:51" x14ac:dyDescent="0.25">
      <c r="B1071" s="11">
        <v>167</v>
      </c>
      <c r="C1071" s="11">
        <v>319</v>
      </c>
      <c r="D1071" s="11">
        <v>899</v>
      </c>
      <c r="E1071" s="11">
        <v>68.53</v>
      </c>
      <c r="F1071" s="11">
        <v>124.23</v>
      </c>
      <c r="G1071" s="346">
        <v>0.6</v>
      </c>
      <c r="H1071" s="11">
        <v>0.55000000000000004</v>
      </c>
      <c r="J1071" s="16">
        <f t="shared" si="160"/>
        <v>-4.9999999999999933E-2</v>
      </c>
      <c r="L1071" s="355">
        <f t="shared" si="161"/>
        <v>2.4007348848113179</v>
      </c>
      <c r="O1071" s="11">
        <v>318</v>
      </c>
      <c r="P1071" s="11">
        <v>8.7100000000000009</v>
      </c>
      <c r="Q1071" s="11">
        <v>20.67</v>
      </c>
      <c r="R1071" s="11">
        <v>11.53</v>
      </c>
      <c r="S1071" s="11">
        <v>17.28</v>
      </c>
      <c r="T1071" s="346">
        <v>0.65</v>
      </c>
      <c r="U1071" s="11">
        <v>0.67</v>
      </c>
      <c r="W1071" s="16">
        <f t="shared" si="156"/>
        <v>2.0000000000000018E-2</v>
      </c>
      <c r="X1071" s="16"/>
      <c r="Y1071" s="355">
        <f t="shared" si="157"/>
        <v>3.6719745222929934</v>
      </c>
      <c r="AB1071" s="11">
        <v>303</v>
      </c>
      <c r="AC1071" s="11">
        <v>8.2799999999999994</v>
      </c>
      <c r="AD1071" s="11">
        <v>39.08</v>
      </c>
      <c r="AE1071" s="11">
        <v>11.75</v>
      </c>
      <c r="AF1071" s="11">
        <v>23.67</v>
      </c>
      <c r="AG1071" s="346">
        <v>0.46</v>
      </c>
      <c r="AH1071" s="11">
        <v>0.5</v>
      </c>
      <c r="AJ1071" s="16">
        <f t="shared" si="148"/>
        <v>3.999999999999998E-2</v>
      </c>
      <c r="AK1071" s="16"/>
      <c r="AL1071" s="355">
        <f t="shared" si="149"/>
        <v>3.7420382165605095</v>
      </c>
      <c r="AO1071" s="11">
        <v>475</v>
      </c>
      <c r="AP1071" s="11">
        <v>6.21</v>
      </c>
      <c r="AQ1071" s="11">
        <v>25.14</v>
      </c>
      <c r="AR1071" s="11">
        <v>9.51</v>
      </c>
      <c r="AS1071" s="11">
        <v>19.309999999999999</v>
      </c>
      <c r="AT1071" s="346">
        <v>0.5</v>
      </c>
      <c r="AU1071" s="11">
        <v>0.49</v>
      </c>
      <c r="AW1071" s="16">
        <f t="shared" si="158"/>
        <v>-1.0000000000000009E-2</v>
      </c>
      <c r="AX1071" s="16"/>
      <c r="AY1071" s="355">
        <f t="shared" si="159"/>
        <v>3.0286624203821653</v>
      </c>
    </row>
    <row r="1072" spans="2:51" x14ac:dyDescent="0.25">
      <c r="B1072" s="11">
        <v>318</v>
      </c>
      <c r="C1072" s="11">
        <v>241</v>
      </c>
      <c r="D1072" s="11">
        <v>716</v>
      </c>
      <c r="E1072" s="11">
        <v>70.67</v>
      </c>
      <c r="F1072" s="11">
        <v>112.47</v>
      </c>
      <c r="G1072" s="346">
        <v>0.57999999999999996</v>
      </c>
      <c r="H1072" s="11">
        <v>0.63</v>
      </c>
      <c r="J1072" s="16">
        <f t="shared" si="160"/>
        <v>5.0000000000000044E-2</v>
      </c>
      <c r="L1072" s="355">
        <f t="shared" si="161"/>
        <v>2.475703112645788</v>
      </c>
      <c r="O1072" s="11">
        <v>265</v>
      </c>
      <c r="P1072" s="11">
        <v>8.9700000000000006</v>
      </c>
      <c r="Q1072" s="11">
        <v>34.28</v>
      </c>
      <c r="R1072" s="11">
        <v>11.54</v>
      </c>
      <c r="S1072" s="11">
        <v>22.45</v>
      </c>
      <c r="T1072" s="346">
        <v>0.51</v>
      </c>
      <c r="U1072" s="11">
        <v>0.51</v>
      </c>
      <c r="W1072" s="16">
        <f t="shared" si="156"/>
        <v>0</v>
      </c>
      <c r="X1072" s="16"/>
      <c r="Y1072" s="355">
        <f t="shared" si="157"/>
        <v>3.6751592356687892</v>
      </c>
      <c r="AB1072" s="11">
        <v>477</v>
      </c>
      <c r="AC1072" s="11">
        <v>8.9700000000000006</v>
      </c>
      <c r="AD1072" s="11">
        <v>31.96</v>
      </c>
      <c r="AE1072" s="11">
        <v>11.8</v>
      </c>
      <c r="AF1072" s="11">
        <v>21.67</v>
      </c>
      <c r="AG1072" s="346">
        <v>0.53</v>
      </c>
      <c r="AH1072" s="11">
        <v>0.54</v>
      </c>
      <c r="AJ1072" s="16">
        <f t="shared" si="148"/>
        <v>1.0000000000000009E-2</v>
      </c>
      <c r="AK1072" s="16"/>
      <c r="AL1072" s="355">
        <f t="shared" si="149"/>
        <v>3.7579617834394905</v>
      </c>
      <c r="AO1072" s="11">
        <v>368</v>
      </c>
      <c r="AP1072" s="11">
        <v>6.46</v>
      </c>
      <c r="AQ1072" s="11">
        <v>22.03</v>
      </c>
      <c r="AR1072" s="11">
        <v>9.94</v>
      </c>
      <c r="AS1072" s="11">
        <v>18.63</v>
      </c>
      <c r="AT1072" s="346">
        <v>0.54</v>
      </c>
      <c r="AU1072" s="11">
        <v>0.53</v>
      </c>
      <c r="AW1072" s="16">
        <f t="shared" si="158"/>
        <v>-1.0000000000000009E-2</v>
      </c>
      <c r="AX1072" s="16"/>
      <c r="AY1072" s="355">
        <f t="shared" si="159"/>
        <v>3.1656050955414008</v>
      </c>
    </row>
    <row r="1073" spans="2:51" x14ac:dyDescent="0.25">
      <c r="B1073" s="11">
        <v>118</v>
      </c>
      <c r="C1073" s="11">
        <v>334</v>
      </c>
      <c r="D1073" s="11">
        <v>791</v>
      </c>
      <c r="E1073" s="11">
        <v>71.36</v>
      </c>
      <c r="F1073" s="11">
        <v>115.98</v>
      </c>
      <c r="G1073" s="346">
        <v>0.65</v>
      </c>
      <c r="H1073" s="11">
        <v>0.62</v>
      </c>
      <c r="J1073" s="16">
        <f t="shared" si="160"/>
        <v>-3.0000000000000027E-2</v>
      </c>
      <c r="L1073" s="355">
        <f t="shared" si="161"/>
        <v>2.4998751113400797</v>
      </c>
      <c r="O1073" s="11">
        <v>348</v>
      </c>
      <c r="P1073" s="11">
        <v>8.68</v>
      </c>
      <c r="Q1073" s="11">
        <v>26.56</v>
      </c>
      <c r="R1073" s="11">
        <v>11.54</v>
      </c>
      <c r="S1073" s="11">
        <v>19.84</v>
      </c>
      <c r="T1073" s="346">
        <v>0.56999999999999995</v>
      </c>
      <c r="U1073" s="11">
        <v>0.57999999999999996</v>
      </c>
      <c r="W1073" s="16">
        <f t="shared" si="156"/>
        <v>1.0000000000000009E-2</v>
      </c>
      <c r="X1073" s="16"/>
      <c r="Y1073" s="355">
        <f t="shared" si="157"/>
        <v>3.6751592356687892</v>
      </c>
      <c r="AB1073" s="11">
        <v>408</v>
      </c>
      <c r="AC1073" s="11">
        <v>7.8</v>
      </c>
      <c r="AD1073" s="11">
        <v>35.020000000000003</v>
      </c>
      <c r="AE1073" s="11">
        <v>11.88</v>
      </c>
      <c r="AF1073" s="11">
        <v>23.34</v>
      </c>
      <c r="AG1073" s="346">
        <v>0.47</v>
      </c>
      <c r="AH1073" s="11">
        <v>0.51</v>
      </c>
      <c r="AJ1073" s="16">
        <f t="shared" ref="AJ1073:AJ1136" si="162">AH1073-AG1073</f>
        <v>4.0000000000000036E-2</v>
      </c>
      <c r="AK1073" s="16"/>
      <c r="AL1073" s="355">
        <f t="shared" ref="AL1073:AL1136" si="163">AE1073/3.14</f>
        <v>3.7834394904458599</v>
      </c>
      <c r="AO1073" s="11">
        <v>126</v>
      </c>
      <c r="AP1073" s="11">
        <v>6.63</v>
      </c>
      <c r="AQ1073" s="11">
        <v>23.6</v>
      </c>
      <c r="AR1073" s="11">
        <v>10.17</v>
      </c>
      <c r="AS1073" s="11">
        <v>18.88</v>
      </c>
      <c r="AT1073" s="346">
        <v>0.53</v>
      </c>
      <c r="AU1073" s="11">
        <v>0.54</v>
      </c>
      <c r="AW1073" s="16">
        <f t="shared" si="158"/>
        <v>1.0000000000000009E-2</v>
      </c>
      <c r="AX1073" s="16"/>
      <c r="AY1073" s="355">
        <f t="shared" si="159"/>
        <v>3.2388535031847132</v>
      </c>
    </row>
    <row r="1074" spans="2:51" x14ac:dyDescent="0.25">
      <c r="B1074" s="11">
        <v>279</v>
      </c>
      <c r="C1074" s="11">
        <v>371</v>
      </c>
      <c r="D1074" s="11">
        <v>1498</v>
      </c>
      <c r="E1074" s="11">
        <v>73.010000000000005</v>
      </c>
      <c r="F1074" s="11">
        <v>163.68</v>
      </c>
      <c r="G1074" s="346">
        <v>0.5</v>
      </c>
      <c r="H1074" s="11">
        <v>0.45</v>
      </c>
      <c r="J1074" s="16">
        <f t="shared" si="160"/>
        <v>-4.9999999999999989E-2</v>
      </c>
      <c r="L1074" s="355">
        <f t="shared" si="161"/>
        <v>2.557677716913386</v>
      </c>
      <c r="O1074" s="11">
        <v>357</v>
      </c>
      <c r="P1074" s="11">
        <v>9.35</v>
      </c>
      <c r="Q1074" s="11">
        <v>25.71</v>
      </c>
      <c r="R1074" s="11">
        <v>11.58</v>
      </c>
      <c r="S1074" s="11">
        <v>18.98</v>
      </c>
      <c r="T1074" s="346">
        <v>0.6</v>
      </c>
      <c r="U1074" s="11">
        <v>0.61</v>
      </c>
      <c r="W1074" s="16">
        <f t="shared" si="156"/>
        <v>1.0000000000000009E-2</v>
      </c>
      <c r="X1074" s="16"/>
      <c r="Y1074" s="355">
        <f t="shared" si="157"/>
        <v>3.6878980891719744</v>
      </c>
      <c r="AB1074" s="11">
        <v>116</v>
      </c>
      <c r="AC1074" s="11">
        <v>8.43</v>
      </c>
      <c r="AD1074" s="11">
        <v>21.3</v>
      </c>
      <c r="AE1074" s="11">
        <v>11.9</v>
      </c>
      <c r="AF1074" s="11">
        <v>18.13</v>
      </c>
      <c r="AG1074" s="346">
        <v>0.63</v>
      </c>
      <c r="AH1074" s="11">
        <v>0.66</v>
      </c>
      <c r="AJ1074" s="16">
        <f t="shared" si="162"/>
        <v>3.0000000000000027E-2</v>
      </c>
      <c r="AK1074" s="16"/>
      <c r="AL1074" s="355">
        <f t="shared" si="163"/>
        <v>3.7898089171974521</v>
      </c>
      <c r="AO1074" s="11">
        <v>63</v>
      </c>
      <c r="AP1074" s="11">
        <v>6.86</v>
      </c>
      <c r="AQ1074" s="11">
        <v>25.47</v>
      </c>
      <c r="AR1074" s="11">
        <v>10.38</v>
      </c>
      <c r="AS1074" s="11">
        <v>21.41</v>
      </c>
      <c r="AT1074" s="346">
        <v>0.52</v>
      </c>
      <c r="AU1074" s="11">
        <v>0.48</v>
      </c>
      <c r="AW1074" s="16">
        <f t="shared" si="158"/>
        <v>-4.0000000000000036E-2</v>
      </c>
      <c r="AX1074" s="16"/>
      <c r="AY1074" s="355">
        <f t="shared" si="159"/>
        <v>3.3057324840764331</v>
      </c>
    </row>
    <row r="1075" spans="2:51" x14ac:dyDescent="0.25">
      <c r="B1075" s="11">
        <v>562</v>
      </c>
      <c r="C1075" s="11">
        <v>313</v>
      </c>
      <c r="D1075" s="11">
        <v>1189</v>
      </c>
      <c r="E1075" s="11">
        <v>73.010000000000005</v>
      </c>
      <c r="F1075" s="11">
        <v>149.78</v>
      </c>
      <c r="G1075" s="346">
        <v>0.51</v>
      </c>
      <c r="H1075" s="11">
        <v>0.49</v>
      </c>
      <c r="J1075" s="16">
        <f t="shared" si="160"/>
        <v>-2.0000000000000018E-2</v>
      </c>
      <c r="L1075" s="355">
        <f t="shared" si="161"/>
        <v>2.557677716913386</v>
      </c>
      <c r="O1075" s="11">
        <v>505</v>
      </c>
      <c r="P1075" s="11">
        <v>9.39</v>
      </c>
      <c r="Q1075" s="11">
        <v>42.92</v>
      </c>
      <c r="R1075" s="11">
        <v>11.66</v>
      </c>
      <c r="S1075" s="11">
        <v>25.23</v>
      </c>
      <c r="T1075" s="346">
        <v>0.47</v>
      </c>
      <c r="U1075" s="11">
        <v>0.46</v>
      </c>
      <c r="W1075" s="16">
        <f t="shared" si="156"/>
        <v>-9.9999999999999534E-3</v>
      </c>
      <c r="X1075" s="16"/>
      <c r="Y1075" s="355">
        <f t="shared" si="157"/>
        <v>3.7133757961783438</v>
      </c>
      <c r="AB1075" s="11">
        <v>527</v>
      </c>
      <c r="AC1075" s="11">
        <v>9.34</v>
      </c>
      <c r="AD1075" s="11">
        <v>33.81</v>
      </c>
      <c r="AE1075" s="11">
        <v>11.94</v>
      </c>
      <c r="AF1075" s="11">
        <v>22.02</v>
      </c>
      <c r="AG1075" s="346">
        <v>0.53</v>
      </c>
      <c r="AH1075" s="11">
        <v>0.54</v>
      </c>
      <c r="AJ1075" s="16">
        <f t="shared" si="162"/>
        <v>1.0000000000000009E-2</v>
      </c>
      <c r="AK1075" s="16"/>
      <c r="AL1075" s="355">
        <f t="shared" si="163"/>
        <v>3.8025477707006368</v>
      </c>
      <c r="AO1075" s="11">
        <v>274</v>
      </c>
      <c r="AP1075" s="11">
        <v>6.3</v>
      </c>
      <c r="AQ1075" s="11">
        <v>22.74</v>
      </c>
      <c r="AR1075" s="11">
        <v>10.47</v>
      </c>
      <c r="AS1075" s="11">
        <v>19.39</v>
      </c>
      <c r="AT1075" s="346">
        <v>0.53</v>
      </c>
      <c r="AU1075" s="11">
        <v>0.54</v>
      </c>
      <c r="AW1075" s="16">
        <f t="shared" si="158"/>
        <v>1.0000000000000009E-2</v>
      </c>
      <c r="AX1075" s="16"/>
      <c r="AY1075" s="355">
        <f t="shared" si="159"/>
        <v>3.3343949044585988</v>
      </c>
    </row>
    <row r="1076" spans="2:51" x14ac:dyDescent="0.25">
      <c r="B1076" s="11">
        <v>489</v>
      </c>
      <c r="C1076" s="11">
        <v>308</v>
      </c>
      <c r="D1076" s="11">
        <v>752</v>
      </c>
      <c r="E1076" s="11">
        <v>74.67</v>
      </c>
      <c r="F1076" s="11">
        <v>111.64</v>
      </c>
      <c r="G1076" s="346">
        <v>0.64</v>
      </c>
      <c r="H1076" s="11">
        <v>0.67</v>
      </c>
      <c r="J1076" s="16">
        <f t="shared" si="160"/>
        <v>3.0000000000000027E-2</v>
      </c>
      <c r="L1076" s="355">
        <f t="shared" si="161"/>
        <v>2.6158306413083485</v>
      </c>
      <c r="O1076" s="11">
        <v>37</v>
      </c>
      <c r="P1076" s="11">
        <v>8.8000000000000007</v>
      </c>
      <c r="Q1076" s="11">
        <v>33.950000000000003</v>
      </c>
      <c r="R1076" s="11">
        <v>11.7</v>
      </c>
      <c r="S1076" s="11">
        <v>22.24</v>
      </c>
      <c r="T1076" s="346">
        <v>0.51</v>
      </c>
      <c r="U1076" s="11">
        <v>0.53</v>
      </c>
      <c r="W1076" s="16">
        <f t="shared" si="156"/>
        <v>2.0000000000000018E-2</v>
      </c>
      <c r="X1076" s="16"/>
      <c r="Y1076" s="355">
        <f t="shared" si="157"/>
        <v>3.7261146496815285</v>
      </c>
      <c r="AB1076" s="11">
        <v>189</v>
      </c>
      <c r="AC1076" s="11">
        <v>9.2799999999999994</v>
      </c>
      <c r="AD1076" s="11">
        <v>32.92</v>
      </c>
      <c r="AE1076" s="11">
        <v>12.07</v>
      </c>
      <c r="AF1076" s="11">
        <v>21.86</v>
      </c>
      <c r="AG1076" s="346">
        <v>0.53</v>
      </c>
      <c r="AH1076" s="11">
        <v>0.55000000000000004</v>
      </c>
      <c r="AJ1076" s="16">
        <f t="shared" si="162"/>
        <v>2.0000000000000018E-2</v>
      </c>
      <c r="AK1076" s="16"/>
      <c r="AL1076" s="355">
        <f t="shared" si="163"/>
        <v>3.8439490445859872</v>
      </c>
      <c r="AO1076" s="11">
        <v>269</v>
      </c>
      <c r="AP1076" s="11">
        <v>6.01</v>
      </c>
      <c r="AQ1076" s="11">
        <v>18.149999999999999</v>
      </c>
      <c r="AR1076" s="11">
        <v>10.5</v>
      </c>
      <c r="AS1076" s="11">
        <v>16.940000000000001</v>
      </c>
      <c r="AT1076" s="346">
        <v>0.57999999999999996</v>
      </c>
      <c r="AU1076" s="11">
        <v>0.62</v>
      </c>
      <c r="AW1076" s="16">
        <f t="shared" si="158"/>
        <v>4.0000000000000036E-2</v>
      </c>
      <c r="AX1076" s="16"/>
      <c r="AY1076" s="355">
        <f t="shared" si="159"/>
        <v>3.3439490445859872</v>
      </c>
    </row>
    <row r="1077" spans="2:51" x14ac:dyDescent="0.25">
      <c r="B1077" s="11">
        <v>327</v>
      </c>
      <c r="C1077" s="11">
        <v>358</v>
      </c>
      <c r="D1077" s="11">
        <v>1332</v>
      </c>
      <c r="E1077" s="11">
        <v>75.5</v>
      </c>
      <c r="F1077" s="11">
        <v>148.51</v>
      </c>
      <c r="G1077" s="346">
        <v>0.52</v>
      </c>
      <c r="H1077" s="11">
        <v>0.51</v>
      </c>
      <c r="J1077" s="16">
        <f t="shared" si="160"/>
        <v>-1.0000000000000009E-2</v>
      </c>
      <c r="L1077" s="355">
        <f t="shared" si="161"/>
        <v>2.6449071035058296</v>
      </c>
      <c r="O1077" s="11">
        <v>574</v>
      </c>
      <c r="P1077" s="11">
        <v>9.3800000000000008</v>
      </c>
      <c r="Q1077" s="11">
        <v>25.25</v>
      </c>
      <c r="R1077" s="11">
        <v>11.73</v>
      </c>
      <c r="S1077" s="11">
        <v>19.61</v>
      </c>
      <c r="T1077" s="346">
        <v>0.61</v>
      </c>
      <c r="U1077" s="11">
        <v>0.6</v>
      </c>
      <c r="W1077" s="16">
        <f t="shared" si="156"/>
        <v>-1.0000000000000009E-2</v>
      </c>
      <c r="X1077" s="16"/>
      <c r="Y1077" s="355">
        <f t="shared" si="157"/>
        <v>3.7356687898089174</v>
      </c>
      <c r="AB1077" s="11">
        <v>451</v>
      </c>
      <c r="AC1077" s="11">
        <v>8.76</v>
      </c>
      <c r="AD1077" s="11">
        <v>34.979999999999997</v>
      </c>
      <c r="AE1077" s="11">
        <v>12.28</v>
      </c>
      <c r="AF1077" s="11">
        <v>23.11</v>
      </c>
      <c r="AG1077" s="346">
        <v>0.5</v>
      </c>
      <c r="AH1077" s="11">
        <v>0.53</v>
      </c>
      <c r="AJ1077" s="16">
        <f t="shared" si="162"/>
        <v>3.0000000000000027E-2</v>
      </c>
      <c r="AK1077" s="16"/>
      <c r="AL1077" s="355">
        <f t="shared" si="163"/>
        <v>3.9108280254777066</v>
      </c>
      <c r="AO1077" s="11">
        <v>384</v>
      </c>
      <c r="AP1077" s="11">
        <v>7.73</v>
      </c>
      <c r="AQ1077" s="11">
        <v>16.34</v>
      </c>
      <c r="AR1077" s="11">
        <v>10.62</v>
      </c>
      <c r="AS1077" s="11">
        <v>15.64</v>
      </c>
      <c r="AT1077" s="346">
        <v>0.69</v>
      </c>
      <c r="AU1077" s="11">
        <v>0.68</v>
      </c>
      <c r="AW1077" s="16">
        <f t="shared" si="158"/>
        <v>-9.9999999999998979E-3</v>
      </c>
      <c r="AX1077" s="16"/>
      <c r="AY1077" s="355">
        <f t="shared" si="159"/>
        <v>3.3821656050955409</v>
      </c>
    </row>
    <row r="1078" spans="2:51" x14ac:dyDescent="0.25">
      <c r="B1078" s="11">
        <v>386</v>
      </c>
      <c r="C1078" s="11">
        <v>335</v>
      </c>
      <c r="D1078" s="11">
        <v>724</v>
      </c>
      <c r="E1078" s="11">
        <v>76.53</v>
      </c>
      <c r="F1078" s="11">
        <v>110.57</v>
      </c>
      <c r="G1078" s="346">
        <v>0.68</v>
      </c>
      <c r="H1078" s="11">
        <v>0.69</v>
      </c>
      <c r="J1078" s="16">
        <f t="shared" si="160"/>
        <v>9.9999999999998979E-3</v>
      </c>
      <c r="L1078" s="355">
        <f t="shared" si="161"/>
        <v>2.6809899421364389</v>
      </c>
      <c r="O1078" s="11">
        <v>225</v>
      </c>
      <c r="P1078" s="11">
        <v>8.85</v>
      </c>
      <c r="Q1078" s="11">
        <v>23.99</v>
      </c>
      <c r="R1078" s="11">
        <v>11.75</v>
      </c>
      <c r="S1078" s="11">
        <v>18.73</v>
      </c>
      <c r="T1078" s="346">
        <v>0.61</v>
      </c>
      <c r="U1078" s="11">
        <v>0.63</v>
      </c>
      <c r="W1078" s="16">
        <f t="shared" si="156"/>
        <v>2.0000000000000018E-2</v>
      </c>
      <c r="X1078" s="16"/>
      <c r="Y1078" s="355">
        <f t="shared" si="157"/>
        <v>3.7420382165605095</v>
      </c>
      <c r="AB1078" s="11">
        <v>130</v>
      </c>
      <c r="AC1078" s="11">
        <v>9.99</v>
      </c>
      <c r="AD1078" s="11">
        <v>24.01</v>
      </c>
      <c r="AE1078" s="11">
        <v>12.29</v>
      </c>
      <c r="AF1078" s="11">
        <v>19.04</v>
      </c>
      <c r="AG1078" s="346">
        <v>0.65</v>
      </c>
      <c r="AH1078" s="11">
        <v>0.65</v>
      </c>
      <c r="AJ1078" s="16">
        <f t="shared" si="162"/>
        <v>0</v>
      </c>
      <c r="AK1078" s="16"/>
      <c r="AL1078" s="355">
        <f t="shared" si="163"/>
        <v>3.9140127388535029</v>
      </c>
      <c r="AO1078" s="11">
        <v>148</v>
      </c>
      <c r="AP1078" s="11">
        <v>5.72</v>
      </c>
      <c r="AQ1078" s="11">
        <v>29.73</v>
      </c>
      <c r="AR1078" s="11">
        <v>10.68</v>
      </c>
      <c r="AS1078" s="11">
        <v>21.71</v>
      </c>
      <c r="AT1078" s="346">
        <v>0.44</v>
      </c>
      <c r="AU1078" s="11">
        <v>0.49</v>
      </c>
      <c r="AW1078" s="16">
        <f t="shared" si="158"/>
        <v>4.9999999999999989E-2</v>
      </c>
      <c r="AX1078" s="16"/>
      <c r="AY1078" s="355">
        <f t="shared" si="159"/>
        <v>3.4012738853503182</v>
      </c>
    </row>
    <row r="1079" spans="2:51" x14ac:dyDescent="0.25">
      <c r="B1079" s="11">
        <v>459</v>
      </c>
      <c r="C1079" s="11">
        <v>289</v>
      </c>
      <c r="D1079" s="11">
        <v>698</v>
      </c>
      <c r="E1079" s="11">
        <v>77.25</v>
      </c>
      <c r="F1079" s="11">
        <v>114.57</v>
      </c>
      <c r="G1079" s="346">
        <v>0.64</v>
      </c>
      <c r="H1079" s="11">
        <v>0.67</v>
      </c>
      <c r="J1079" s="16">
        <f t="shared" si="160"/>
        <v>3.0000000000000027E-2</v>
      </c>
      <c r="L1079" s="355">
        <f t="shared" si="161"/>
        <v>2.7062128972956998</v>
      </c>
      <c r="O1079" s="11">
        <v>212</v>
      </c>
      <c r="P1079" s="11">
        <v>9.7200000000000006</v>
      </c>
      <c r="Q1079" s="11">
        <v>48.36</v>
      </c>
      <c r="R1079" s="11">
        <v>11.76</v>
      </c>
      <c r="S1079" s="11">
        <v>26.24</v>
      </c>
      <c r="T1079" s="346">
        <v>0.45</v>
      </c>
      <c r="U1079" s="11">
        <v>0.45</v>
      </c>
      <c r="W1079" s="16">
        <f t="shared" si="156"/>
        <v>0</v>
      </c>
      <c r="X1079" s="16"/>
      <c r="Y1079" s="355">
        <f t="shared" si="157"/>
        <v>3.7452229299363053</v>
      </c>
      <c r="AB1079" s="11">
        <v>472</v>
      </c>
      <c r="AC1079" s="11">
        <v>10.56</v>
      </c>
      <c r="AD1079" s="11">
        <v>31.24</v>
      </c>
      <c r="AE1079" s="11">
        <v>12.45</v>
      </c>
      <c r="AF1079" s="11">
        <v>21.2</v>
      </c>
      <c r="AG1079" s="346">
        <v>0.57999999999999996</v>
      </c>
      <c r="AH1079" s="11">
        <v>0.59</v>
      </c>
      <c r="AJ1079" s="16">
        <f t="shared" si="162"/>
        <v>1.0000000000000009E-2</v>
      </c>
      <c r="AK1079" s="16"/>
      <c r="AL1079" s="355">
        <f t="shared" si="163"/>
        <v>3.9649681528662417</v>
      </c>
      <c r="AO1079" s="11">
        <v>362</v>
      </c>
      <c r="AP1079" s="11">
        <v>8.06</v>
      </c>
      <c r="AQ1079" s="11">
        <v>35.07</v>
      </c>
      <c r="AR1079" s="11">
        <v>10.84</v>
      </c>
      <c r="AS1079" s="11">
        <v>23.79</v>
      </c>
      <c r="AT1079" s="346">
        <v>0.48</v>
      </c>
      <c r="AU1079" s="11">
        <v>0.46</v>
      </c>
      <c r="AW1079" s="16">
        <f t="shared" si="158"/>
        <v>-1.9999999999999962E-2</v>
      </c>
      <c r="AX1079" s="16"/>
      <c r="AY1079" s="355">
        <f t="shared" si="159"/>
        <v>3.452229299363057</v>
      </c>
    </row>
    <row r="1080" spans="2:51" x14ac:dyDescent="0.25">
      <c r="B1080" s="11">
        <v>142</v>
      </c>
      <c r="C1080" s="11">
        <v>331</v>
      </c>
      <c r="D1080" s="11">
        <v>1069</v>
      </c>
      <c r="E1080" s="11">
        <v>77.94</v>
      </c>
      <c r="F1080" s="11">
        <v>132.22999999999999</v>
      </c>
      <c r="G1080" s="346">
        <v>0.56000000000000005</v>
      </c>
      <c r="H1080" s="11">
        <v>0.59</v>
      </c>
      <c r="J1080" s="16">
        <f t="shared" si="160"/>
        <v>2.9999999999999916E-2</v>
      </c>
      <c r="L1080" s="355">
        <f t="shared" si="161"/>
        <v>2.7303848959899915</v>
      </c>
      <c r="O1080" s="11">
        <v>97</v>
      </c>
      <c r="P1080" s="11">
        <v>8.94</v>
      </c>
      <c r="Q1080" s="11">
        <v>38.020000000000003</v>
      </c>
      <c r="R1080" s="11">
        <v>11.78</v>
      </c>
      <c r="S1080" s="11">
        <v>24.57</v>
      </c>
      <c r="T1080" s="346">
        <v>0.48</v>
      </c>
      <c r="U1080" s="11">
        <v>0.48</v>
      </c>
      <c r="W1080" s="16">
        <f t="shared" si="156"/>
        <v>0</v>
      </c>
      <c r="X1080" s="16"/>
      <c r="Y1080" s="355">
        <f t="shared" si="157"/>
        <v>3.7515923566878979</v>
      </c>
      <c r="AB1080" s="11">
        <v>412</v>
      </c>
      <c r="AC1080" s="11">
        <v>10.029999999999999</v>
      </c>
      <c r="AD1080" s="11">
        <v>37.17</v>
      </c>
      <c r="AE1080" s="11">
        <v>12.5</v>
      </c>
      <c r="AF1080" s="11">
        <v>23.56</v>
      </c>
      <c r="AG1080" s="346">
        <v>0.52</v>
      </c>
      <c r="AH1080" s="11">
        <v>0.53</v>
      </c>
      <c r="AJ1080" s="16">
        <f t="shared" si="162"/>
        <v>1.0000000000000009E-2</v>
      </c>
      <c r="AK1080" s="16"/>
      <c r="AL1080" s="355">
        <f t="shared" si="163"/>
        <v>3.9808917197452227</v>
      </c>
      <c r="AO1080" s="11">
        <v>105</v>
      </c>
      <c r="AP1080" s="11">
        <v>5.93</v>
      </c>
      <c r="AQ1080" s="11">
        <v>31.23</v>
      </c>
      <c r="AR1080" s="11">
        <v>11.23</v>
      </c>
      <c r="AS1080" s="11">
        <v>23.24</v>
      </c>
      <c r="AT1080" s="346">
        <v>0.44</v>
      </c>
      <c r="AU1080" s="11">
        <v>0.48</v>
      </c>
      <c r="AW1080" s="16">
        <f t="shared" si="158"/>
        <v>3.999999999999998E-2</v>
      </c>
      <c r="AX1080" s="16"/>
      <c r="AY1080" s="355">
        <f t="shared" si="159"/>
        <v>3.5764331210191083</v>
      </c>
    </row>
    <row r="1081" spans="2:51" x14ac:dyDescent="0.25">
      <c r="B1081" s="11">
        <v>189</v>
      </c>
      <c r="C1081" s="11">
        <v>430</v>
      </c>
      <c r="D1081" s="11">
        <v>4483</v>
      </c>
      <c r="E1081" s="11">
        <v>78.77</v>
      </c>
      <c r="F1081" s="11">
        <v>277.27999999999997</v>
      </c>
      <c r="G1081" s="346">
        <v>0.31</v>
      </c>
      <c r="H1081" s="11">
        <v>0.28000000000000003</v>
      </c>
      <c r="J1081" s="16">
        <f t="shared" si="160"/>
        <v>-2.9999999999999971E-2</v>
      </c>
      <c r="L1081" s="355">
        <f t="shared" si="161"/>
        <v>2.759461358187473</v>
      </c>
      <c r="O1081" s="11">
        <v>319</v>
      </c>
      <c r="P1081" s="11">
        <v>9.76</v>
      </c>
      <c r="Q1081" s="11">
        <v>21.5</v>
      </c>
      <c r="R1081" s="11">
        <v>11.78</v>
      </c>
      <c r="S1081" s="11">
        <v>17.37</v>
      </c>
      <c r="T1081" s="346">
        <v>0.67</v>
      </c>
      <c r="U1081" s="11">
        <v>0.68</v>
      </c>
      <c r="W1081" s="16">
        <f t="shared" si="156"/>
        <v>1.0000000000000009E-2</v>
      </c>
      <c r="X1081" s="16"/>
      <c r="Y1081" s="355">
        <f t="shared" si="157"/>
        <v>3.7515923566878979</v>
      </c>
      <c r="AB1081" s="11">
        <v>169</v>
      </c>
      <c r="AC1081" s="11">
        <v>10.47</v>
      </c>
      <c r="AD1081" s="11">
        <v>35.56</v>
      </c>
      <c r="AE1081" s="11">
        <v>12.51</v>
      </c>
      <c r="AF1081" s="11">
        <v>22.64</v>
      </c>
      <c r="AG1081" s="346">
        <v>0.54</v>
      </c>
      <c r="AH1081" s="11">
        <v>0.55000000000000004</v>
      </c>
      <c r="AJ1081" s="16">
        <f t="shared" si="162"/>
        <v>1.0000000000000009E-2</v>
      </c>
      <c r="AK1081" s="16"/>
      <c r="AL1081" s="355">
        <f t="shared" si="163"/>
        <v>3.984076433121019</v>
      </c>
      <c r="AO1081" s="11">
        <v>439</v>
      </c>
      <c r="AP1081" s="11">
        <v>7.96</v>
      </c>
      <c r="AQ1081" s="11">
        <v>27.76</v>
      </c>
      <c r="AR1081" s="11">
        <v>11.31</v>
      </c>
      <c r="AS1081" s="11">
        <v>19.850000000000001</v>
      </c>
      <c r="AT1081" s="346">
        <v>0.54</v>
      </c>
      <c r="AU1081" s="11">
        <v>0.56999999999999995</v>
      </c>
      <c r="AW1081" s="16">
        <f t="shared" si="158"/>
        <v>2.9999999999999916E-2</v>
      </c>
      <c r="AX1081" s="16"/>
      <c r="AY1081" s="355">
        <f t="shared" si="159"/>
        <v>3.6019108280254777</v>
      </c>
    </row>
    <row r="1082" spans="2:51" x14ac:dyDescent="0.25">
      <c r="B1082" s="11">
        <v>31</v>
      </c>
      <c r="C1082" s="11">
        <v>315</v>
      </c>
      <c r="D1082" s="11">
        <v>1009</v>
      </c>
      <c r="E1082" s="11">
        <v>81.36</v>
      </c>
      <c r="F1082" s="11">
        <v>156.61000000000001</v>
      </c>
      <c r="G1082" s="346">
        <v>0.56000000000000005</v>
      </c>
      <c r="H1082" s="11">
        <v>0.52</v>
      </c>
      <c r="J1082" s="16">
        <f t="shared" si="160"/>
        <v>-4.0000000000000036E-2</v>
      </c>
      <c r="L1082" s="355">
        <f t="shared" si="161"/>
        <v>2.8501939329964809</v>
      </c>
      <c r="O1082" s="11">
        <v>512</v>
      </c>
      <c r="P1082" s="11">
        <v>8.75</v>
      </c>
      <c r="Q1082" s="11">
        <v>32.270000000000003</v>
      </c>
      <c r="R1082" s="11">
        <v>11.79</v>
      </c>
      <c r="S1082" s="11">
        <v>22.15</v>
      </c>
      <c r="T1082" s="346">
        <v>0.52</v>
      </c>
      <c r="U1082" s="11">
        <v>0.53</v>
      </c>
      <c r="W1082" s="16">
        <f t="shared" si="156"/>
        <v>1.0000000000000009E-2</v>
      </c>
      <c r="X1082" s="16"/>
      <c r="Y1082" s="355">
        <f t="shared" si="157"/>
        <v>3.7547770700636938</v>
      </c>
      <c r="AB1082" s="11">
        <v>497</v>
      </c>
      <c r="AC1082" s="11">
        <v>10.66</v>
      </c>
      <c r="AD1082" s="11">
        <v>44.25</v>
      </c>
      <c r="AE1082" s="11">
        <v>12.54</v>
      </c>
      <c r="AF1082" s="11">
        <v>25.54</v>
      </c>
      <c r="AG1082" s="346">
        <v>0.49</v>
      </c>
      <c r="AH1082" s="11">
        <v>0.49</v>
      </c>
      <c r="AJ1082" s="16">
        <f t="shared" si="162"/>
        <v>0</v>
      </c>
      <c r="AK1082" s="16"/>
      <c r="AL1082" s="355">
        <f t="shared" si="163"/>
        <v>3.9936305732484074</v>
      </c>
      <c r="AO1082" s="11">
        <v>378</v>
      </c>
      <c r="AP1082" s="11">
        <v>8.5500000000000007</v>
      </c>
      <c r="AQ1082" s="11">
        <v>28.56</v>
      </c>
      <c r="AR1082" s="11">
        <v>11.74</v>
      </c>
      <c r="AS1082" s="11">
        <v>20.48</v>
      </c>
      <c r="AT1082" s="346">
        <v>0.55000000000000004</v>
      </c>
      <c r="AU1082" s="11">
        <v>0.56999999999999995</v>
      </c>
      <c r="AW1082" s="16">
        <f t="shared" si="158"/>
        <v>1.9999999999999907E-2</v>
      </c>
      <c r="AX1082" s="16"/>
      <c r="AY1082" s="355">
        <f t="shared" si="159"/>
        <v>3.7388535031847132</v>
      </c>
    </row>
    <row r="1083" spans="2:51" x14ac:dyDescent="0.25">
      <c r="B1083" s="11">
        <v>58</v>
      </c>
      <c r="C1083" s="11">
        <v>377</v>
      </c>
      <c r="D1083" s="11">
        <v>1772</v>
      </c>
      <c r="E1083" s="11">
        <v>84.08</v>
      </c>
      <c r="F1083" s="11">
        <v>175.1</v>
      </c>
      <c r="G1083" s="346">
        <v>0.46</v>
      </c>
      <c r="H1083" s="11">
        <v>0.48</v>
      </c>
      <c r="J1083" s="16">
        <f t="shared" si="160"/>
        <v>1.9999999999999962E-2</v>
      </c>
      <c r="L1083" s="355">
        <f t="shared" si="161"/>
        <v>2.9454806524870221</v>
      </c>
      <c r="O1083" s="11">
        <v>146</v>
      </c>
      <c r="P1083" s="11">
        <v>8.6</v>
      </c>
      <c r="Q1083" s="11">
        <v>24.49</v>
      </c>
      <c r="R1083" s="11">
        <v>11.89</v>
      </c>
      <c r="S1083" s="11">
        <v>19.18</v>
      </c>
      <c r="T1083" s="346">
        <v>0.59</v>
      </c>
      <c r="U1083" s="11">
        <v>0.62</v>
      </c>
      <c r="W1083" s="16">
        <f t="shared" si="156"/>
        <v>3.0000000000000027E-2</v>
      </c>
      <c r="X1083" s="16"/>
      <c r="Y1083" s="355">
        <f t="shared" si="157"/>
        <v>3.7866242038216562</v>
      </c>
      <c r="AB1083" s="11">
        <v>360</v>
      </c>
      <c r="AC1083" s="11">
        <v>10.039999999999999</v>
      </c>
      <c r="AD1083" s="11">
        <v>29.63</v>
      </c>
      <c r="AE1083" s="11">
        <v>12.56</v>
      </c>
      <c r="AF1083" s="11">
        <v>20.73</v>
      </c>
      <c r="AG1083" s="346">
        <v>0.57999999999999996</v>
      </c>
      <c r="AH1083" s="11">
        <v>0.61</v>
      </c>
      <c r="AJ1083" s="16">
        <f t="shared" si="162"/>
        <v>3.0000000000000027E-2</v>
      </c>
      <c r="AK1083" s="16"/>
      <c r="AL1083" s="355">
        <f t="shared" si="163"/>
        <v>4</v>
      </c>
      <c r="AO1083" s="11">
        <v>265</v>
      </c>
      <c r="AP1083" s="11">
        <v>7.1</v>
      </c>
      <c r="AQ1083" s="11">
        <v>30.86</v>
      </c>
      <c r="AR1083" s="11">
        <v>12</v>
      </c>
      <c r="AS1083" s="11">
        <v>23.35</v>
      </c>
      <c r="AT1083" s="346">
        <v>0.48</v>
      </c>
      <c r="AU1083" s="11">
        <v>0.51</v>
      </c>
      <c r="AW1083" s="16">
        <f t="shared" si="158"/>
        <v>3.0000000000000027E-2</v>
      </c>
      <c r="AX1083" s="16"/>
      <c r="AY1083" s="355">
        <f t="shared" si="159"/>
        <v>3.8216560509554141</v>
      </c>
    </row>
    <row r="1084" spans="2:51" x14ac:dyDescent="0.25">
      <c r="B1084" s="11">
        <v>456</v>
      </c>
      <c r="C1084" s="11">
        <v>378</v>
      </c>
      <c r="D1084" s="11">
        <v>1149</v>
      </c>
      <c r="E1084" s="11">
        <v>84.33</v>
      </c>
      <c r="F1084" s="11">
        <v>143.19999999999999</v>
      </c>
      <c r="G1084" s="346">
        <v>0.56999999999999995</v>
      </c>
      <c r="H1084" s="11">
        <v>0.59</v>
      </c>
      <c r="J1084" s="16">
        <f t="shared" si="160"/>
        <v>2.0000000000000018E-2</v>
      </c>
      <c r="L1084" s="355">
        <f t="shared" si="161"/>
        <v>2.9542386230284321</v>
      </c>
      <c r="O1084" s="11">
        <v>195</v>
      </c>
      <c r="P1084" s="11">
        <v>9.61</v>
      </c>
      <c r="Q1084" s="11">
        <v>28.17</v>
      </c>
      <c r="R1084" s="11">
        <v>11.89</v>
      </c>
      <c r="S1084" s="11">
        <v>20.49</v>
      </c>
      <c r="T1084" s="346">
        <v>0.57999999999999996</v>
      </c>
      <c r="U1084" s="11">
        <v>0.57999999999999996</v>
      </c>
      <c r="W1084" s="16">
        <f t="shared" si="156"/>
        <v>0</v>
      </c>
      <c r="X1084" s="16"/>
      <c r="Y1084" s="355">
        <f t="shared" si="157"/>
        <v>3.7866242038216562</v>
      </c>
      <c r="AB1084" s="11">
        <v>458</v>
      </c>
      <c r="AC1084" s="11">
        <v>10.74</v>
      </c>
      <c r="AD1084" s="11">
        <v>31.4</v>
      </c>
      <c r="AE1084" s="11">
        <v>12.62</v>
      </c>
      <c r="AF1084" s="11">
        <v>21.13</v>
      </c>
      <c r="AG1084" s="346">
        <v>0.57999999999999996</v>
      </c>
      <c r="AH1084" s="11">
        <v>0.6</v>
      </c>
      <c r="AJ1084" s="16">
        <f t="shared" si="162"/>
        <v>2.0000000000000018E-2</v>
      </c>
      <c r="AK1084" s="16"/>
      <c r="AL1084" s="355">
        <f t="shared" si="163"/>
        <v>4.0191082802547768</v>
      </c>
      <c r="AO1084" s="11">
        <v>451</v>
      </c>
      <c r="AP1084" s="11">
        <v>10.119999999999999</v>
      </c>
      <c r="AQ1084" s="11">
        <v>21.11</v>
      </c>
      <c r="AR1084" s="11">
        <v>12.1</v>
      </c>
      <c r="AS1084" s="11">
        <v>17.39</v>
      </c>
      <c r="AT1084" s="346">
        <v>0.69</v>
      </c>
      <c r="AU1084" s="11">
        <v>0.7</v>
      </c>
      <c r="AW1084" s="16">
        <f t="shared" si="158"/>
        <v>1.0000000000000009E-2</v>
      </c>
      <c r="AX1084" s="16"/>
      <c r="AY1084" s="355">
        <f t="shared" si="159"/>
        <v>3.8535031847133756</v>
      </c>
    </row>
    <row r="1085" spans="2:51" x14ac:dyDescent="0.25">
      <c r="B1085" s="11">
        <v>501</v>
      </c>
      <c r="C1085" s="11">
        <v>394</v>
      </c>
      <c r="D1085" s="11">
        <v>930</v>
      </c>
      <c r="E1085" s="11">
        <v>84.43</v>
      </c>
      <c r="F1085" s="11">
        <v>125.88</v>
      </c>
      <c r="G1085" s="346">
        <v>0.65</v>
      </c>
      <c r="H1085" s="11">
        <v>0.67</v>
      </c>
      <c r="J1085" s="16">
        <f t="shared" si="160"/>
        <v>2.0000000000000018E-2</v>
      </c>
      <c r="L1085" s="355">
        <f t="shared" si="161"/>
        <v>2.9577418112449965</v>
      </c>
      <c r="O1085" s="11">
        <v>47</v>
      </c>
      <c r="P1085" s="11">
        <v>9.32</v>
      </c>
      <c r="Q1085" s="11">
        <v>24.62</v>
      </c>
      <c r="R1085" s="11">
        <v>11.94</v>
      </c>
      <c r="S1085" s="11">
        <v>19.670000000000002</v>
      </c>
      <c r="T1085" s="346">
        <v>0.62</v>
      </c>
      <c r="U1085" s="11">
        <v>0.61</v>
      </c>
      <c r="W1085" s="16">
        <f t="shared" si="156"/>
        <v>-1.0000000000000009E-2</v>
      </c>
      <c r="X1085" s="16"/>
      <c r="Y1085" s="355">
        <f t="shared" si="157"/>
        <v>3.8025477707006368</v>
      </c>
      <c r="AB1085" s="11">
        <v>514</v>
      </c>
      <c r="AC1085" s="11">
        <v>10.58</v>
      </c>
      <c r="AD1085" s="11">
        <v>30</v>
      </c>
      <c r="AE1085" s="11">
        <v>12.64</v>
      </c>
      <c r="AF1085" s="11">
        <v>20.74</v>
      </c>
      <c r="AG1085" s="346">
        <v>0.59</v>
      </c>
      <c r="AH1085" s="11">
        <v>0.61</v>
      </c>
      <c r="AJ1085" s="16">
        <f t="shared" si="162"/>
        <v>2.0000000000000018E-2</v>
      </c>
      <c r="AK1085" s="16"/>
      <c r="AL1085" s="355">
        <f t="shared" si="163"/>
        <v>4.0254777070063694</v>
      </c>
      <c r="AO1085" s="11">
        <v>2</v>
      </c>
      <c r="AP1085" s="11">
        <v>6.72</v>
      </c>
      <c r="AQ1085" s="11">
        <v>31.22</v>
      </c>
      <c r="AR1085" s="11">
        <v>12.28</v>
      </c>
      <c r="AS1085" s="11">
        <v>24.22</v>
      </c>
      <c r="AT1085" s="346">
        <v>0.46</v>
      </c>
      <c r="AU1085" s="11">
        <v>0.51</v>
      </c>
      <c r="AW1085" s="16">
        <f t="shared" si="158"/>
        <v>4.9999999999999989E-2</v>
      </c>
      <c r="AX1085" s="16"/>
      <c r="AY1085" s="355">
        <f t="shared" si="159"/>
        <v>3.9108280254777066</v>
      </c>
    </row>
    <row r="1086" spans="2:51" x14ac:dyDescent="0.25">
      <c r="B1086" s="11">
        <v>186</v>
      </c>
      <c r="C1086" s="11">
        <v>382</v>
      </c>
      <c r="D1086" s="11">
        <v>2091</v>
      </c>
      <c r="E1086" s="11">
        <v>85.5</v>
      </c>
      <c r="F1086" s="11">
        <v>193.58</v>
      </c>
      <c r="G1086" s="346">
        <v>0.43</v>
      </c>
      <c r="H1086" s="11">
        <v>0.44</v>
      </c>
      <c r="J1086" s="16">
        <f t="shared" si="160"/>
        <v>1.0000000000000009E-2</v>
      </c>
      <c r="L1086" s="355">
        <f t="shared" si="161"/>
        <v>2.9952259251622309</v>
      </c>
      <c r="O1086" s="11">
        <v>44</v>
      </c>
      <c r="P1086" s="11">
        <v>9.3800000000000008</v>
      </c>
      <c r="Q1086" s="11">
        <v>30.37</v>
      </c>
      <c r="R1086" s="11">
        <v>12.02</v>
      </c>
      <c r="S1086" s="11">
        <v>20.97</v>
      </c>
      <c r="T1086" s="346">
        <v>0.56000000000000005</v>
      </c>
      <c r="U1086" s="11">
        <v>0.56999999999999995</v>
      </c>
      <c r="W1086" s="16">
        <f t="shared" si="156"/>
        <v>9.9999999999998979E-3</v>
      </c>
      <c r="X1086" s="16"/>
      <c r="Y1086" s="355">
        <f t="shared" si="157"/>
        <v>3.8280254777070062</v>
      </c>
      <c r="AB1086" s="11">
        <v>180</v>
      </c>
      <c r="AC1086" s="11">
        <v>8.66</v>
      </c>
      <c r="AD1086" s="11">
        <v>41.84</v>
      </c>
      <c r="AE1086" s="11">
        <v>12.68</v>
      </c>
      <c r="AF1086" s="11">
        <v>25.45</v>
      </c>
      <c r="AG1086" s="346">
        <v>0.46</v>
      </c>
      <c r="AH1086" s="11">
        <v>0.5</v>
      </c>
      <c r="AJ1086" s="16">
        <f t="shared" si="162"/>
        <v>3.999999999999998E-2</v>
      </c>
      <c r="AK1086" s="16"/>
      <c r="AL1086" s="355">
        <f t="shared" si="163"/>
        <v>4.0382165605095537</v>
      </c>
      <c r="AO1086" s="11">
        <v>386</v>
      </c>
      <c r="AP1086" s="11">
        <v>9.6300000000000008</v>
      </c>
      <c r="AQ1086" s="11">
        <v>38.94</v>
      </c>
      <c r="AR1086" s="11">
        <v>12.32</v>
      </c>
      <c r="AS1086" s="11">
        <v>23.96</v>
      </c>
      <c r="AT1086" s="346">
        <v>0.5</v>
      </c>
      <c r="AU1086" s="11">
        <v>0.51</v>
      </c>
      <c r="AW1086" s="16">
        <f t="shared" si="158"/>
        <v>1.0000000000000009E-2</v>
      </c>
      <c r="AX1086" s="16"/>
      <c r="AY1086" s="355">
        <f t="shared" si="159"/>
        <v>3.9235668789808917</v>
      </c>
    </row>
    <row r="1087" spans="2:51" x14ac:dyDescent="0.25">
      <c r="B1087" s="11">
        <v>410</v>
      </c>
      <c r="C1087" s="11">
        <v>357</v>
      </c>
      <c r="D1087" s="11">
        <v>2832</v>
      </c>
      <c r="E1087" s="11">
        <v>85.74</v>
      </c>
      <c r="F1087" s="11">
        <v>218.35</v>
      </c>
      <c r="G1087" s="346">
        <v>0.36</v>
      </c>
      <c r="H1087" s="11">
        <v>0.39</v>
      </c>
      <c r="J1087" s="16">
        <f t="shared" si="160"/>
        <v>3.0000000000000027E-2</v>
      </c>
      <c r="L1087" s="355">
        <f t="shared" si="161"/>
        <v>3.0036335768819846</v>
      </c>
      <c r="O1087" s="11">
        <v>577</v>
      </c>
      <c r="P1087" s="11">
        <v>9.4600000000000009</v>
      </c>
      <c r="Q1087" s="11">
        <v>23.98</v>
      </c>
      <c r="R1087" s="11">
        <v>12.02</v>
      </c>
      <c r="S1087" s="11">
        <v>18.68</v>
      </c>
      <c r="T1087" s="346">
        <v>0.63</v>
      </c>
      <c r="U1087" s="11">
        <v>0.64</v>
      </c>
      <c r="W1087" s="16">
        <f t="shared" si="156"/>
        <v>1.0000000000000009E-2</v>
      </c>
      <c r="X1087" s="16"/>
      <c r="Y1087" s="355">
        <f t="shared" si="157"/>
        <v>3.8280254777070062</v>
      </c>
      <c r="AB1087" s="11">
        <v>482</v>
      </c>
      <c r="AC1087" s="11">
        <v>8.24</v>
      </c>
      <c r="AD1087" s="11">
        <v>38.1</v>
      </c>
      <c r="AE1087" s="11">
        <v>12.74</v>
      </c>
      <c r="AF1087" s="11">
        <v>24.34</v>
      </c>
      <c r="AG1087" s="346">
        <v>0.47</v>
      </c>
      <c r="AH1087" s="11">
        <v>0.52</v>
      </c>
      <c r="AJ1087" s="16">
        <f t="shared" si="162"/>
        <v>5.0000000000000044E-2</v>
      </c>
      <c r="AK1087" s="16"/>
      <c r="AL1087" s="355">
        <f t="shared" si="163"/>
        <v>4.0573248407643314</v>
      </c>
      <c r="AO1087" s="11">
        <v>182</v>
      </c>
      <c r="AP1087" s="11">
        <v>10.49</v>
      </c>
      <c r="AQ1087" s="11">
        <v>30.17</v>
      </c>
      <c r="AR1087" s="11">
        <v>12.37</v>
      </c>
      <c r="AS1087" s="11">
        <v>21.26</v>
      </c>
      <c r="AT1087" s="346">
        <v>0.59</v>
      </c>
      <c r="AU1087" s="11">
        <v>0.57999999999999996</v>
      </c>
      <c r="AW1087" s="16">
        <f t="shared" si="158"/>
        <v>-1.0000000000000009E-2</v>
      </c>
      <c r="AX1087" s="16"/>
      <c r="AY1087" s="355">
        <f t="shared" si="159"/>
        <v>3.9394904458598723</v>
      </c>
    </row>
    <row r="1088" spans="2:51" x14ac:dyDescent="0.25">
      <c r="B1088" s="11">
        <v>518</v>
      </c>
      <c r="C1088" s="11">
        <v>384</v>
      </c>
      <c r="D1088" s="11">
        <v>1239</v>
      </c>
      <c r="E1088" s="11">
        <v>85.74</v>
      </c>
      <c r="F1088" s="11">
        <v>143.68</v>
      </c>
      <c r="G1088" s="346">
        <v>0.56000000000000005</v>
      </c>
      <c r="H1088" s="11">
        <v>0.6</v>
      </c>
      <c r="J1088" s="16">
        <f t="shared" si="160"/>
        <v>3.9999999999999925E-2</v>
      </c>
      <c r="L1088" s="355">
        <f t="shared" si="161"/>
        <v>3.0036335768819846</v>
      </c>
      <c r="O1088" s="11">
        <v>4</v>
      </c>
      <c r="P1088" s="11">
        <v>10.14</v>
      </c>
      <c r="Q1088" s="11">
        <v>43.08</v>
      </c>
      <c r="R1088" s="11">
        <v>12.03</v>
      </c>
      <c r="S1088" s="11">
        <v>25.19</v>
      </c>
      <c r="T1088" s="346">
        <v>0.49</v>
      </c>
      <c r="U1088" s="11">
        <v>0.48</v>
      </c>
      <c r="W1088" s="16">
        <f t="shared" si="156"/>
        <v>-1.0000000000000009E-2</v>
      </c>
      <c r="X1088" s="16"/>
      <c r="Y1088" s="355">
        <f t="shared" si="157"/>
        <v>3.831210191082802</v>
      </c>
      <c r="AB1088" s="11">
        <v>309</v>
      </c>
      <c r="AC1088" s="11">
        <v>7.02</v>
      </c>
      <c r="AD1088" s="11">
        <v>33.24</v>
      </c>
      <c r="AE1088" s="11">
        <v>12.81</v>
      </c>
      <c r="AF1088" s="11">
        <v>25.49</v>
      </c>
      <c r="AG1088" s="346">
        <v>0.46</v>
      </c>
      <c r="AH1088" s="11">
        <v>0.5</v>
      </c>
      <c r="AJ1088" s="16">
        <f t="shared" si="162"/>
        <v>3.999999999999998E-2</v>
      </c>
      <c r="AK1088" s="16"/>
      <c r="AL1088" s="355">
        <f t="shared" si="163"/>
        <v>4.0796178343949041</v>
      </c>
      <c r="AO1088" s="11">
        <v>264</v>
      </c>
      <c r="AP1088" s="11">
        <v>8.65</v>
      </c>
      <c r="AQ1088" s="11">
        <v>25.85</v>
      </c>
      <c r="AR1088" s="11">
        <v>12.44</v>
      </c>
      <c r="AS1088" s="11">
        <v>20.63</v>
      </c>
      <c r="AT1088" s="346">
        <v>0.57999999999999996</v>
      </c>
      <c r="AU1088" s="11">
        <v>0.6</v>
      </c>
      <c r="AW1088" s="16">
        <f t="shared" si="158"/>
        <v>2.0000000000000018E-2</v>
      </c>
      <c r="AX1088" s="16"/>
      <c r="AY1088" s="355">
        <f t="shared" si="159"/>
        <v>3.9617834394904454</v>
      </c>
    </row>
    <row r="1089" spans="2:51" x14ac:dyDescent="0.25">
      <c r="B1089" s="11">
        <v>128</v>
      </c>
      <c r="C1089" s="11">
        <v>483</v>
      </c>
      <c r="D1089" s="11">
        <v>1689</v>
      </c>
      <c r="E1089" s="11">
        <v>89.84</v>
      </c>
      <c r="F1089" s="11">
        <v>162.71</v>
      </c>
      <c r="G1089" s="346">
        <v>0.53</v>
      </c>
      <c r="H1089" s="11">
        <v>0.55000000000000004</v>
      </c>
      <c r="J1089" s="16">
        <f t="shared" si="160"/>
        <v>2.0000000000000018E-2</v>
      </c>
      <c r="L1089" s="355">
        <f t="shared" si="161"/>
        <v>3.1472642937611091</v>
      </c>
      <c r="O1089" s="11">
        <v>490</v>
      </c>
      <c r="P1089" s="11">
        <v>9.06</v>
      </c>
      <c r="Q1089" s="11">
        <v>34.67</v>
      </c>
      <c r="R1089" s="11">
        <v>12.11</v>
      </c>
      <c r="S1089" s="11">
        <v>22.56</v>
      </c>
      <c r="T1089" s="346">
        <v>0.51</v>
      </c>
      <c r="U1089" s="11">
        <v>0.54</v>
      </c>
      <c r="W1089" s="16">
        <f t="shared" si="156"/>
        <v>3.0000000000000027E-2</v>
      </c>
      <c r="X1089" s="16"/>
      <c r="Y1089" s="355">
        <f t="shared" si="157"/>
        <v>3.8566878980891715</v>
      </c>
      <c r="AB1089" s="11">
        <v>123</v>
      </c>
      <c r="AC1089" s="11">
        <v>9.75</v>
      </c>
      <c r="AD1089" s="11">
        <v>22.35</v>
      </c>
      <c r="AE1089" s="11">
        <v>12.82</v>
      </c>
      <c r="AF1089" s="11">
        <v>19.29</v>
      </c>
      <c r="AG1089" s="346">
        <v>0.66</v>
      </c>
      <c r="AH1089" s="11">
        <v>0.66</v>
      </c>
      <c r="AJ1089" s="16">
        <f t="shared" si="162"/>
        <v>0</v>
      </c>
      <c r="AK1089" s="16"/>
      <c r="AL1089" s="355">
        <f t="shared" si="163"/>
        <v>4.0828025477707008</v>
      </c>
      <c r="AO1089" s="11">
        <v>203</v>
      </c>
      <c r="AP1089" s="11">
        <v>8.3000000000000007</v>
      </c>
      <c r="AQ1089" s="11">
        <v>29.57</v>
      </c>
      <c r="AR1089" s="11">
        <v>12.49</v>
      </c>
      <c r="AS1089" s="11">
        <v>22.33</v>
      </c>
      <c r="AT1089" s="346">
        <v>0.53</v>
      </c>
      <c r="AU1089" s="11">
        <v>0.56000000000000005</v>
      </c>
      <c r="AW1089" s="16">
        <f t="shared" si="158"/>
        <v>3.0000000000000027E-2</v>
      </c>
      <c r="AX1089" s="16"/>
      <c r="AY1089" s="355">
        <f t="shared" si="159"/>
        <v>3.9777070063694269</v>
      </c>
    </row>
    <row r="1090" spans="2:51" x14ac:dyDescent="0.25">
      <c r="B1090" s="11">
        <v>465</v>
      </c>
      <c r="C1090" s="11">
        <v>389</v>
      </c>
      <c r="D1090" s="11">
        <v>1987</v>
      </c>
      <c r="E1090" s="11">
        <v>90.77</v>
      </c>
      <c r="F1090" s="11">
        <v>193.2</v>
      </c>
      <c r="G1090" s="346">
        <v>0.44</v>
      </c>
      <c r="H1090" s="11">
        <v>0.47</v>
      </c>
      <c r="J1090" s="16">
        <f t="shared" si="160"/>
        <v>2.9999999999999971E-2</v>
      </c>
      <c r="L1090" s="355">
        <f t="shared" si="161"/>
        <v>3.1798439441751545</v>
      </c>
      <c r="O1090" s="11">
        <v>576</v>
      </c>
      <c r="P1090" s="11">
        <v>8.49</v>
      </c>
      <c r="Q1090" s="11">
        <v>30.49</v>
      </c>
      <c r="R1090" s="11">
        <v>12.15</v>
      </c>
      <c r="S1090" s="11">
        <v>21.94</v>
      </c>
      <c r="T1090" s="346">
        <v>0.53</v>
      </c>
      <c r="U1090" s="11">
        <v>0.55000000000000004</v>
      </c>
      <c r="W1090" s="16">
        <f t="shared" si="156"/>
        <v>2.0000000000000018E-2</v>
      </c>
      <c r="X1090" s="16"/>
      <c r="Y1090" s="355">
        <f t="shared" si="157"/>
        <v>3.8694267515923566</v>
      </c>
      <c r="AB1090" s="11">
        <v>445</v>
      </c>
      <c r="AC1090" s="11">
        <v>11.24</v>
      </c>
      <c r="AD1090" s="11">
        <v>40.49</v>
      </c>
      <c r="AE1090" s="11">
        <v>12.94</v>
      </c>
      <c r="AF1090" s="11">
        <v>24.2</v>
      </c>
      <c r="AG1090" s="346">
        <v>0.53</v>
      </c>
      <c r="AH1090" s="11">
        <v>0.53</v>
      </c>
      <c r="AJ1090" s="16">
        <f t="shared" si="162"/>
        <v>0</v>
      </c>
      <c r="AK1090" s="16"/>
      <c r="AL1090" s="355">
        <f t="shared" si="163"/>
        <v>4.1210191082802545</v>
      </c>
      <c r="AO1090" s="11">
        <v>458</v>
      </c>
      <c r="AP1090" s="11">
        <v>9.99</v>
      </c>
      <c r="AQ1090" s="11">
        <v>23.84</v>
      </c>
      <c r="AR1090" s="11">
        <v>12.5</v>
      </c>
      <c r="AS1090" s="11">
        <v>18.57</v>
      </c>
      <c r="AT1090" s="346">
        <v>0.65</v>
      </c>
      <c r="AU1090" s="11">
        <v>0.67</v>
      </c>
      <c r="AW1090" s="16">
        <f t="shared" si="158"/>
        <v>2.0000000000000018E-2</v>
      </c>
      <c r="AX1090" s="16"/>
      <c r="AY1090" s="355">
        <f t="shared" si="159"/>
        <v>3.9808917197452227</v>
      </c>
    </row>
    <row r="1091" spans="2:51" x14ac:dyDescent="0.25">
      <c r="B1091" s="11">
        <v>451</v>
      </c>
      <c r="C1091" s="11">
        <v>409</v>
      </c>
      <c r="D1091" s="11">
        <v>1276</v>
      </c>
      <c r="E1091" s="11">
        <v>90.81</v>
      </c>
      <c r="F1091" s="11">
        <v>152.85</v>
      </c>
      <c r="G1091" s="346">
        <v>0.56999999999999995</v>
      </c>
      <c r="H1091" s="11">
        <v>0.59</v>
      </c>
      <c r="J1091" s="16">
        <f t="shared" si="160"/>
        <v>2.0000000000000018E-2</v>
      </c>
      <c r="L1091" s="355">
        <f t="shared" si="161"/>
        <v>3.18124521946178</v>
      </c>
      <c r="O1091" s="11">
        <v>389</v>
      </c>
      <c r="P1091" s="11">
        <v>8.7100000000000009</v>
      </c>
      <c r="Q1091" s="11">
        <v>24.59</v>
      </c>
      <c r="R1091" s="11">
        <v>12.22</v>
      </c>
      <c r="S1091" s="11">
        <v>19.170000000000002</v>
      </c>
      <c r="T1091" s="346">
        <v>0.6</v>
      </c>
      <c r="U1091" s="11">
        <v>0.64</v>
      </c>
      <c r="W1091" s="16">
        <f t="shared" si="156"/>
        <v>4.0000000000000036E-2</v>
      </c>
      <c r="X1091" s="16"/>
      <c r="Y1091" s="355">
        <f t="shared" si="157"/>
        <v>3.8917197452229302</v>
      </c>
      <c r="AB1091" s="11">
        <v>252</v>
      </c>
      <c r="AC1091" s="11">
        <v>9.2799999999999994</v>
      </c>
      <c r="AD1091" s="11">
        <v>37.9</v>
      </c>
      <c r="AE1091" s="11">
        <v>13.04</v>
      </c>
      <c r="AF1091" s="11">
        <v>24.63</v>
      </c>
      <c r="AG1091" s="346">
        <v>0.49</v>
      </c>
      <c r="AH1091" s="11">
        <v>0.53</v>
      </c>
      <c r="AJ1091" s="16">
        <f t="shared" si="162"/>
        <v>4.0000000000000036E-2</v>
      </c>
      <c r="AK1091" s="16"/>
      <c r="AL1091" s="355">
        <f t="shared" si="163"/>
        <v>4.1528662420382165</v>
      </c>
      <c r="AO1091" s="11">
        <v>334</v>
      </c>
      <c r="AP1091" s="11">
        <v>9.6300000000000008</v>
      </c>
      <c r="AQ1091" s="11">
        <v>30.46</v>
      </c>
      <c r="AR1091" s="11">
        <v>12.63</v>
      </c>
      <c r="AS1091" s="11">
        <v>21.05</v>
      </c>
      <c r="AT1091" s="346">
        <v>0.56000000000000005</v>
      </c>
      <c r="AU1091" s="11">
        <v>0.6</v>
      </c>
      <c r="AW1091" s="16">
        <f t="shared" si="158"/>
        <v>3.9999999999999925E-2</v>
      </c>
      <c r="AX1091" s="16"/>
      <c r="AY1091" s="355">
        <f t="shared" si="159"/>
        <v>4.0222929936305736</v>
      </c>
    </row>
    <row r="1092" spans="2:51" x14ac:dyDescent="0.25">
      <c r="B1092" s="11">
        <v>491</v>
      </c>
      <c r="C1092" s="11">
        <v>442</v>
      </c>
      <c r="D1092" s="11">
        <v>1058</v>
      </c>
      <c r="E1092" s="11">
        <v>91.25</v>
      </c>
      <c r="F1092" s="11">
        <v>132.71</v>
      </c>
      <c r="G1092" s="346">
        <v>0.65</v>
      </c>
      <c r="H1092" s="11">
        <v>0.69</v>
      </c>
      <c r="J1092" s="16">
        <f t="shared" si="160"/>
        <v>3.9999999999999925E-2</v>
      </c>
      <c r="L1092" s="355">
        <f t="shared" si="161"/>
        <v>3.1966592476146616</v>
      </c>
      <c r="O1092" s="11">
        <v>536</v>
      </c>
      <c r="P1092" s="11">
        <v>10.26</v>
      </c>
      <c r="Q1092" s="11">
        <v>30.96</v>
      </c>
      <c r="R1092" s="11">
        <v>12.28</v>
      </c>
      <c r="S1092" s="11">
        <v>21.41</v>
      </c>
      <c r="T1092" s="346">
        <v>0.57999999999999996</v>
      </c>
      <c r="U1092" s="11">
        <v>0.56999999999999995</v>
      </c>
      <c r="W1092" s="16">
        <f t="shared" si="156"/>
        <v>-1.0000000000000009E-2</v>
      </c>
      <c r="X1092" s="16"/>
      <c r="Y1092" s="355">
        <f t="shared" si="157"/>
        <v>3.9108280254777066</v>
      </c>
      <c r="AB1092" s="11">
        <v>349</v>
      </c>
      <c r="AC1092" s="11">
        <v>10.87</v>
      </c>
      <c r="AD1092" s="11">
        <v>29.8</v>
      </c>
      <c r="AE1092" s="11">
        <v>13.12</v>
      </c>
      <c r="AF1092" s="11">
        <v>21.23</v>
      </c>
      <c r="AG1092" s="346">
        <v>0.6</v>
      </c>
      <c r="AH1092" s="11">
        <v>0.62</v>
      </c>
      <c r="AJ1092" s="16">
        <f t="shared" si="162"/>
        <v>2.0000000000000018E-2</v>
      </c>
      <c r="AK1092" s="16"/>
      <c r="AL1092" s="355">
        <f t="shared" si="163"/>
        <v>4.1783439490445859</v>
      </c>
      <c r="AO1092" s="11">
        <v>288</v>
      </c>
      <c r="AP1092" s="11">
        <v>9.11</v>
      </c>
      <c r="AQ1092" s="11">
        <v>27.82</v>
      </c>
      <c r="AR1092" s="11">
        <v>12.67</v>
      </c>
      <c r="AS1092" s="11">
        <v>20.98</v>
      </c>
      <c r="AT1092" s="346">
        <v>0.56999999999999995</v>
      </c>
      <c r="AU1092" s="11">
        <v>0.6</v>
      </c>
      <c r="AW1092" s="16">
        <f t="shared" si="158"/>
        <v>3.0000000000000027E-2</v>
      </c>
      <c r="AX1092" s="16"/>
      <c r="AY1092" s="355">
        <f t="shared" si="159"/>
        <v>4.0350318471337578</v>
      </c>
    </row>
    <row r="1093" spans="2:51" x14ac:dyDescent="0.25">
      <c r="B1093" s="11">
        <v>504</v>
      </c>
      <c r="C1093" s="11">
        <v>530</v>
      </c>
      <c r="D1093" s="11">
        <v>3191</v>
      </c>
      <c r="E1093" s="11">
        <v>91.98</v>
      </c>
      <c r="F1093" s="11">
        <v>226.59</v>
      </c>
      <c r="G1093" s="346">
        <v>0.41</v>
      </c>
      <c r="H1093" s="11">
        <v>0.41</v>
      </c>
      <c r="J1093" s="16">
        <f t="shared" si="160"/>
        <v>0</v>
      </c>
      <c r="L1093" s="355">
        <f t="shared" si="161"/>
        <v>3.2222325215955792</v>
      </c>
      <c r="O1093" s="11">
        <v>48</v>
      </c>
      <c r="P1093" s="11">
        <v>9.75</v>
      </c>
      <c r="Q1093" s="11">
        <v>38.729999999999997</v>
      </c>
      <c r="R1093" s="11">
        <v>12.29</v>
      </c>
      <c r="S1093" s="11">
        <v>24.65</v>
      </c>
      <c r="T1093" s="346">
        <v>0.5</v>
      </c>
      <c r="U1093" s="11">
        <v>0.5</v>
      </c>
      <c r="W1093" s="16">
        <f t="shared" si="156"/>
        <v>0</v>
      </c>
      <c r="X1093" s="16"/>
      <c r="Y1093" s="355">
        <f t="shared" si="157"/>
        <v>3.9140127388535029</v>
      </c>
      <c r="AB1093" s="11">
        <v>91</v>
      </c>
      <c r="AC1093" s="11">
        <v>9.09</v>
      </c>
      <c r="AD1093" s="11">
        <v>38.49</v>
      </c>
      <c r="AE1093" s="11">
        <v>13.13</v>
      </c>
      <c r="AF1093" s="11">
        <v>24.52</v>
      </c>
      <c r="AG1093" s="346">
        <v>0.49</v>
      </c>
      <c r="AH1093" s="11">
        <v>0.54</v>
      </c>
      <c r="AJ1093" s="16">
        <f t="shared" si="162"/>
        <v>5.0000000000000044E-2</v>
      </c>
      <c r="AK1093" s="16"/>
      <c r="AL1093" s="355">
        <f t="shared" si="163"/>
        <v>4.1815286624203827</v>
      </c>
      <c r="AO1093" s="11">
        <v>230</v>
      </c>
      <c r="AP1093" s="11">
        <v>9.27</v>
      </c>
      <c r="AQ1093" s="11">
        <v>29.34</v>
      </c>
      <c r="AR1093" s="11">
        <v>12.75</v>
      </c>
      <c r="AS1093" s="11">
        <v>21.13</v>
      </c>
      <c r="AT1093" s="346">
        <v>0.56000000000000005</v>
      </c>
      <c r="AU1093" s="11">
        <v>0.6</v>
      </c>
      <c r="AW1093" s="16">
        <f t="shared" si="158"/>
        <v>3.9999999999999925E-2</v>
      </c>
      <c r="AX1093" s="16"/>
      <c r="AY1093" s="355">
        <f t="shared" si="159"/>
        <v>4.0605095541401273</v>
      </c>
    </row>
    <row r="1094" spans="2:51" x14ac:dyDescent="0.25">
      <c r="B1094" s="11">
        <v>84</v>
      </c>
      <c r="C1094" s="11">
        <v>493</v>
      </c>
      <c r="D1094" s="11">
        <v>3042</v>
      </c>
      <c r="E1094" s="11">
        <v>92.57</v>
      </c>
      <c r="F1094" s="11">
        <v>226.94</v>
      </c>
      <c r="G1094" s="346">
        <v>0.4</v>
      </c>
      <c r="H1094" s="11">
        <v>0.41</v>
      </c>
      <c r="J1094" s="16">
        <f t="shared" si="160"/>
        <v>9.9999999999999534E-3</v>
      </c>
      <c r="L1094" s="355">
        <f t="shared" si="161"/>
        <v>3.2429013320733064</v>
      </c>
      <c r="O1094" s="11">
        <v>38</v>
      </c>
      <c r="P1094" s="11">
        <v>8.01</v>
      </c>
      <c r="Q1094" s="11">
        <v>20.88</v>
      </c>
      <c r="R1094" s="11">
        <v>12.31</v>
      </c>
      <c r="S1094" s="11">
        <v>19.21</v>
      </c>
      <c r="T1094" s="346">
        <v>0.62</v>
      </c>
      <c r="U1094" s="11">
        <v>0.64</v>
      </c>
      <c r="W1094" s="16">
        <f t="shared" si="156"/>
        <v>2.0000000000000018E-2</v>
      </c>
      <c r="X1094" s="16"/>
      <c r="Y1094" s="355">
        <f t="shared" si="157"/>
        <v>3.9203821656050954</v>
      </c>
      <c r="AB1094" s="11">
        <v>357</v>
      </c>
      <c r="AC1094" s="11">
        <v>10.119999999999999</v>
      </c>
      <c r="AD1094" s="11">
        <v>17.809999999999999</v>
      </c>
      <c r="AE1094" s="11">
        <v>13.14</v>
      </c>
      <c r="AF1094" s="11">
        <v>16.52</v>
      </c>
      <c r="AG1094" s="346">
        <v>0.75</v>
      </c>
      <c r="AH1094" s="11">
        <v>0.8</v>
      </c>
      <c r="AJ1094" s="16">
        <f t="shared" si="162"/>
        <v>5.0000000000000044E-2</v>
      </c>
      <c r="AK1094" s="16"/>
      <c r="AL1094" s="355">
        <f t="shared" si="163"/>
        <v>4.1847133757961785</v>
      </c>
      <c r="AO1094" s="11">
        <v>38</v>
      </c>
      <c r="AP1094" s="11">
        <v>10.33</v>
      </c>
      <c r="AQ1094" s="11">
        <v>46.25</v>
      </c>
      <c r="AR1094" s="11">
        <v>12.81</v>
      </c>
      <c r="AS1094" s="11">
        <v>28.35</v>
      </c>
      <c r="AT1094" s="346">
        <v>0.47</v>
      </c>
      <c r="AU1094" s="11">
        <v>0.45</v>
      </c>
      <c r="AW1094" s="16">
        <f t="shared" si="158"/>
        <v>-1.9999999999999962E-2</v>
      </c>
      <c r="AX1094" s="16"/>
      <c r="AY1094" s="355">
        <f t="shared" si="159"/>
        <v>4.0796178343949041</v>
      </c>
    </row>
    <row r="1095" spans="2:51" x14ac:dyDescent="0.25">
      <c r="B1095" s="11">
        <v>537</v>
      </c>
      <c r="C1095" s="11">
        <v>498</v>
      </c>
      <c r="D1095" s="11">
        <v>1335</v>
      </c>
      <c r="E1095" s="11">
        <v>93.25</v>
      </c>
      <c r="F1095" s="11">
        <v>151.54</v>
      </c>
      <c r="G1095" s="346">
        <v>0.61</v>
      </c>
      <c r="H1095" s="11">
        <v>0.62</v>
      </c>
      <c r="J1095" s="16">
        <f t="shared" si="160"/>
        <v>1.0000000000000009E-2</v>
      </c>
      <c r="L1095" s="355">
        <f t="shared" si="161"/>
        <v>3.2667230119459418</v>
      </c>
      <c r="O1095" s="11">
        <v>174</v>
      </c>
      <c r="P1095" s="11">
        <v>10.68</v>
      </c>
      <c r="Q1095" s="11">
        <v>35.47</v>
      </c>
      <c r="R1095" s="11">
        <v>12.32</v>
      </c>
      <c r="S1095" s="11">
        <v>22.23</v>
      </c>
      <c r="T1095" s="346">
        <v>0.55000000000000004</v>
      </c>
      <c r="U1095" s="11">
        <v>0.55000000000000004</v>
      </c>
      <c r="W1095" s="16">
        <f t="shared" si="156"/>
        <v>0</v>
      </c>
      <c r="X1095" s="16"/>
      <c r="Y1095" s="355">
        <f t="shared" si="157"/>
        <v>3.9235668789808917</v>
      </c>
      <c r="AB1095" s="11">
        <v>436</v>
      </c>
      <c r="AC1095" s="11">
        <v>11.4</v>
      </c>
      <c r="AD1095" s="11">
        <v>38.479999999999997</v>
      </c>
      <c r="AE1095" s="11">
        <v>13.19</v>
      </c>
      <c r="AF1095" s="11">
        <v>23.43</v>
      </c>
      <c r="AG1095" s="346">
        <v>0.54</v>
      </c>
      <c r="AH1095" s="11">
        <v>0.56000000000000005</v>
      </c>
      <c r="AJ1095" s="16">
        <f t="shared" si="162"/>
        <v>2.0000000000000018E-2</v>
      </c>
      <c r="AK1095" s="16"/>
      <c r="AL1095" s="355">
        <f t="shared" si="163"/>
        <v>4.2006369426751586</v>
      </c>
      <c r="AO1095" s="11">
        <v>218</v>
      </c>
      <c r="AP1095" s="11">
        <v>11.4</v>
      </c>
      <c r="AQ1095" s="11">
        <v>32.82</v>
      </c>
      <c r="AR1095" s="11">
        <v>12.85</v>
      </c>
      <c r="AS1095" s="11">
        <v>21.83</v>
      </c>
      <c r="AT1095" s="346">
        <v>0.59</v>
      </c>
      <c r="AU1095" s="11">
        <v>0.59</v>
      </c>
      <c r="AW1095" s="16">
        <f t="shared" si="158"/>
        <v>0</v>
      </c>
      <c r="AX1095" s="16"/>
      <c r="AY1095" s="355">
        <f t="shared" si="159"/>
        <v>4.0923566878980893</v>
      </c>
    </row>
    <row r="1096" spans="2:51" x14ac:dyDescent="0.25">
      <c r="B1096" s="11">
        <v>212</v>
      </c>
      <c r="C1096" s="11">
        <v>556</v>
      </c>
      <c r="D1096" s="11">
        <v>2778</v>
      </c>
      <c r="E1096" s="11">
        <v>93.88</v>
      </c>
      <c r="F1096" s="11">
        <v>214.35</v>
      </c>
      <c r="G1096" s="346">
        <v>0.45</v>
      </c>
      <c r="H1096" s="11">
        <v>0.44</v>
      </c>
      <c r="J1096" s="16">
        <f t="shared" si="160"/>
        <v>-1.0000000000000009E-2</v>
      </c>
      <c r="L1096" s="355">
        <f t="shared" si="161"/>
        <v>3.288793097710295</v>
      </c>
      <c r="O1096" s="11">
        <v>386</v>
      </c>
      <c r="P1096" s="11">
        <v>10.47</v>
      </c>
      <c r="Q1096" s="11">
        <v>30.53</v>
      </c>
      <c r="R1096" s="11">
        <v>12.37</v>
      </c>
      <c r="S1096" s="11">
        <v>21.79</v>
      </c>
      <c r="T1096" s="346">
        <v>0.59</v>
      </c>
      <c r="U1096" s="11">
        <v>0.56999999999999995</v>
      </c>
      <c r="W1096" s="16">
        <f t="shared" ref="W1096:W1159" si="164">U1096-T1096</f>
        <v>-2.0000000000000018E-2</v>
      </c>
      <c r="X1096" s="16"/>
      <c r="Y1096" s="355">
        <f t="shared" ref="Y1096:Y1159" si="165">R1096/3.14</f>
        <v>3.9394904458598723</v>
      </c>
      <c r="AB1096" s="11">
        <v>43</v>
      </c>
      <c r="AC1096" s="11">
        <v>10.83</v>
      </c>
      <c r="AD1096" s="11">
        <v>34.26</v>
      </c>
      <c r="AE1096" s="11">
        <v>13.2</v>
      </c>
      <c r="AF1096" s="11">
        <v>22.6</v>
      </c>
      <c r="AG1096" s="346">
        <v>0.56000000000000005</v>
      </c>
      <c r="AH1096" s="11">
        <v>0.57999999999999996</v>
      </c>
      <c r="AJ1096" s="16">
        <f t="shared" si="162"/>
        <v>1.9999999999999907E-2</v>
      </c>
      <c r="AK1096" s="16"/>
      <c r="AL1096" s="355">
        <f t="shared" si="163"/>
        <v>4.2038216560509554</v>
      </c>
      <c r="AO1096" s="11">
        <v>366</v>
      </c>
      <c r="AP1096" s="11">
        <v>9.93</v>
      </c>
      <c r="AQ1096" s="11">
        <v>30.89</v>
      </c>
      <c r="AR1096" s="11">
        <v>12.85</v>
      </c>
      <c r="AS1096" s="11">
        <v>21.48</v>
      </c>
      <c r="AT1096" s="346">
        <v>0.56999999999999995</v>
      </c>
      <c r="AU1096" s="11">
        <v>0.6</v>
      </c>
      <c r="AW1096" s="16">
        <f t="shared" si="158"/>
        <v>3.0000000000000027E-2</v>
      </c>
      <c r="AX1096" s="16"/>
      <c r="AY1096" s="355">
        <f t="shared" si="159"/>
        <v>4.0923566878980893</v>
      </c>
    </row>
    <row r="1097" spans="2:51" x14ac:dyDescent="0.25">
      <c r="B1097" s="11">
        <v>143</v>
      </c>
      <c r="C1097" s="11">
        <v>585</v>
      </c>
      <c r="D1097" s="11">
        <v>1379</v>
      </c>
      <c r="E1097" s="11">
        <v>94.08</v>
      </c>
      <c r="F1097" s="11">
        <v>150.85</v>
      </c>
      <c r="G1097" s="346">
        <v>0.65</v>
      </c>
      <c r="H1097" s="11">
        <v>0.62</v>
      </c>
      <c r="J1097" s="16">
        <f t="shared" si="160"/>
        <v>-3.0000000000000027E-2</v>
      </c>
      <c r="L1097" s="355">
        <f t="shared" si="161"/>
        <v>3.2957994741434233</v>
      </c>
      <c r="O1097" s="11">
        <v>329</v>
      </c>
      <c r="P1097" s="11">
        <v>10.19</v>
      </c>
      <c r="Q1097" s="11">
        <v>28.77</v>
      </c>
      <c r="R1097" s="11">
        <v>12.46</v>
      </c>
      <c r="S1097" s="11">
        <v>20.57</v>
      </c>
      <c r="T1097" s="346">
        <v>0.6</v>
      </c>
      <c r="U1097" s="11">
        <v>0.61</v>
      </c>
      <c r="W1097" s="16">
        <f t="shared" si="164"/>
        <v>1.0000000000000009E-2</v>
      </c>
      <c r="X1097" s="16"/>
      <c r="Y1097" s="355">
        <f t="shared" si="165"/>
        <v>3.9681528662420384</v>
      </c>
      <c r="AB1097" s="11">
        <v>331</v>
      </c>
      <c r="AC1097" s="11">
        <v>10.47</v>
      </c>
      <c r="AD1097" s="11">
        <v>32.31</v>
      </c>
      <c r="AE1097" s="11">
        <v>13.21</v>
      </c>
      <c r="AF1097" s="11">
        <v>22.87</v>
      </c>
      <c r="AG1097" s="346">
        <v>0.56999999999999995</v>
      </c>
      <c r="AH1097" s="11">
        <v>0.57999999999999996</v>
      </c>
      <c r="AJ1097" s="16">
        <f t="shared" si="162"/>
        <v>1.0000000000000009E-2</v>
      </c>
      <c r="AK1097" s="16"/>
      <c r="AL1097" s="355">
        <f t="shared" si="163"/>
        <v>4.2070063694267521</v>
      </c>
      <c r="AO1097" s="11">
        <v>370</v>
      </c>
      <c r="AP1097" s="11">
        <v>10.42</v>
      </c>
      <c r="AQ1097" s="11">
        <v>39.82</v>
      </c>
      <c r="AR1097" s="11">
        <v>12.89</v>
      </c>
      <c r="AS1097" s="11">
        <v>24.25</v>
      </c>
      <c r="AT1097" s="346">
        <v>0.51</v>
      </c>
      <c r="AU1097" s="11">
        <v>0.53</v>
      </c>
      <c r="AW1097" s="16">
        <f t="shared" si="158"/>
        <v>2.0000000000000018E-2</v>
      </c>
      <c r="AX1097" s="16"/>
      <c r="AY1097" s="355">
        <f t="shared" si="159"/>
        <v>4.1050955414012735</v>
      </c>
    </row>
    <row r="1098" spans="2:51" x14ac:dyDescent="0.25">
      <c r="B1098" s="11">
        <v>256</v>
      </c>
      <c r="C1098" s="11">
        <v>492</v>
      </c>
      <c r="D1098" s="11">
        <v>17952</v>
      </c>
      <c r="E1098" s="11">
        <v>94.23</v>
      </c>
      <c r="F1098" s="11">
        <v>751.29</v>
      </c>
      <c r="G1098" s="346">
        <v>0.17</v>
      </c>
      <c r="H1098" s="11">
        <v>0.13</v>
      </c>
      <c r="J1098" s="16">
        <f t="shared" si="160"/>
        <v>-4.0000000000000008E-2</v>
      </c>
      <c r="L1098" s="355">
        <f t="shared" si="161"/>
        <v>3.3010542564682694</v>
      </c>
      <c r="O1098" s="11">
        <v>68</v>
      </c>
      <c r="P1098" s="11">
        <v>11.02</v>
      </c>
      <c r="Q1098" s="11">
        <v>23.81</v>
      </c>
      <c r="R1098" s="11">
        <v>12.56</v>
      </c>
      <c r="S1098" s="11">
        <v>18.440000000000001</v>
      </c>
      <c r="T1098" s="346">
        <v>0.68</v>
      </c>
      <c r="U1098" s="11">
        <v>0.68</v>
      </c>
      <c r="W1098" s="16">
        <f t="shared" si="164"/>
        <v>0</v>
      </c>
      <c r="X1098" s="16"/>
      <c r="Y1098" s="355">
        <f t="shared" si="165"/>
        <v>4</v>
      </c>
      <c r="AB1098" s="11">
        <v>461</v>
      </c>
      <c r="AC1098" s="11">
        <v>9.33</v>
      </c>
      <c r="AD1098" s="11">
        <v>37.78</v>
      </c>
      <c r="AE1098" s="11">
        <v>13.27</v>
      </c>
      <c r="AF1098" s="11">
        <v>24.77</v>
      </c>
      <c r="AG1098" s="346">
        <v>0.5</v>
      </c>
      <c r="AH1098" s="11">
        <v>0.54</v>
      </c>
      <c r="AJ1098" s="16">
        <f t="shared" si="162"/>
        <v>4.0000000000000036E-2</v>
      </c>
      <c r="AK1098" s="16"/>
      <c r="AL1098" s="355">
        <f t="shared" si="163"/>
        <v>4.2261146496815281</v>
      </c>
      <c r="AO1098" s="11">
        <v>166</v>
      </c>
      <c r="AP1098" s="11">
        <v>11.51</v>
      </c>
      <c r="AQ1098" s="11">
        <v>36.799999999999997</v>
      </c>
      <c r="AR1098" s="11">
        <v>13</v>
      </c>
      <c r="AS1098" s="11">
        <v>23.52</v>
      </c>
      <c r="AT1098" s="346">
        <v>0.56000000000000005</v>
      </c>
      <c r="AU1098" s="11">
        <v>0.55000000000000004</v>
      </c>
      <c r="AW1098" s="16">
        <f t="shared" si="158"/>
        <v>-1.0000000000000009E-2</v>
      </c>
      <c r="AX1098" s="16"/>
      <c r="AY1098" s="355">
        <f t="shared" si="159"/>
        <v>4.1401273885350314</v>
      </c>
    </row>
    <row r="1099" spans="2:51" x14ac:dyDescent="0.25">
      <c r="B1099" s="11">
        <v>135</v>
      </c>
      <c r="C1099" s="11">
        <v>418</v>
      </c>
      <c r="D1099" s="11">
        <v>2582</v>
      </c>
      <c r="E1099" s="11">
        <v>94.43</v>
      </c>
      <c r="F1099" s="11">
        <v>210.17</v>
      </c>
      <c r="G1099" s="346">
        <v>0.4</v>
      </c>
      <c r="H1099" s="11">
        <v>0.45</v>
      </c>
      <c r="J1099" s="16">
        <f t="shared" si="160"/>
        <v>4.9999999999999989E-2</v>
      </c>
      <c r="L1099" s="355">
        <f t="shared" si="161"/>
        <v>3.3080606329013977</v>
      </c>
      <c r="O1099" s="11">
        <v>572</v>
      </c>
      <c r="P1099" s="11">
        <v>11.02</v>
      </c>
      <c r="Q1099" s="11">
        <v>26.04</v>
      </c>
      <c r="R1099" s="11">
        <v>12.6</v>
      </c>
      <c r="S1099" s="11">
        <v>19.420000000000002</v>
      </c>
      <c r="T1099" s="346">
        <v>0.65</v>
      </c>
      <c r="U1099" s="11">
        <v>0.65</v>
      </c>
      <c r="W1099" s="16">
        <f t="shared" si="164"/>
        <v>0</v>
      </c>
      <c r="X1099" s="16"/>
      <c r="Y1099" s="355">
        <f t="shared" si="165"/>
        <v>4.0127388535031843</v>
      </c>
      <c r="AB1099" s="11">
        <v>369</v>
      </c>
      <c r="AC1099" s="11">
        <v>10.82</v>
      </c>
      <c r="AD1099" s="11">
        <v>23.46</v>
      </c>
      <c r="AE1099" s="11">
        <v>13.29</v>
      </c>
      <c r="AF1099" s="11">
        <v>19.04</v>
      </c>
      <c r="AG1099" s="346">
        <v>0.68</v>
      </c>
      <c r="AH1099" s="11">
        <v>0.7</v>
      </c>
      <c r="AJ1099" s="16">
        <f t="shared" si="162"/>
        <v>1.9999999999999907E-2</v>
      </c>
      <c r="AK1099" s="16"/>
      <c r="AL1099" s="355">
        <f t="shared" si="163"/>
        <v>4.2324840764331206</v>
      </c>
      <c r="AO1099" s="11">
        <v>221</v>
      </c>
      <c r="AP1099" s="11">
        <v>11.6</v>
      </c>
      <c r="AQ1099" s="11">
        <v>27.19</v>
      </c>
      <c r="AR1099" s="11">
        <v>13.16</v>
      </c>
      <c r="AS1099" s="11">
        <v>19.78</v>
      </c>
      <c r="AT1099" s="346">
        <v>0.65</v>
      </c>
      <c r="AU1099" s="11">
        <v>0.67</v>
      </c>
      <c r="AW1099" s="16">
        <f t="shared" si="158"/>
        <v>2.0000000000000018E-2</v>
      </c>
      <c r="AX1099" s="16"/>
      <c r="AY1099" s="355">
        <f t="shared" si="159"/>
        <v>4.1910828025477702</v>
      </c>
    </row>
    <row r="1100" spans="2:51" x14ac:dyDescent="0.25">
      <c r="B1100" s="11">
        <v>296</v>
      </c>
      <c r="C1100" s="11">
        <v>625</v>
      </c>
      <c r="D1100" s="11">
        <v>3460</v>
      </c>
      <c r="E1100" s="11">
        <v>94.43</v>
      </c>
      <c r="F1100" s="11">
        <v>230.45</v>
      </c>
      <c r="G1100" s="346">
        <v>0.43</v>
      </c>
      <c r="H1100" s="11">
        <v>0.41</v>
      </c>
      <c r="J1100" s="16">
        <f t="shared" si="160"/>
        <v>-2.0000000000000018E-2</v>
      </c>
      <c r="L1100" s="355">
        <f t="shared" si="161"/>
        <v>3.3080606329013977</v>
      </c>
      <c r="O1100" s="11">
        <v>234</v>
      </c>
      <c r="P1100" s="11">
        <v>9.69</v>
      </c>
      <c r="Q1100" s="11">
        <v>39.85</v>
      </c>
      <c r="R1100" s="11">
        <v>12.64</v>
      </c>
      <c r="S1100" s="11">
        <v>24.52</v>
      </c>
      <c r="T1100" s="346">
        <v>0.49</v>
      </c>
      <c r="U1100" s="11">
        <v>0.52</v>
      </c>
      <c r="W1100" s="16">
        <f t="shared" si="164"/>
        <v>3.0000000000000027E-2</v>
      </c>
      <c r="X1100" s="16"/>
      <c r="Y1100" s="355">
        <f t="shared" si="165"/>
        <v>4.0254777070063694</v>
      </c>
      <c r="AB1100" s="11">
        <v>359</v>
      </c>
      <c r="AC1100" s="11">
        <v>11.85</v>
      </c>
      <c r="AD1100" s="11">
        <v>32.799999999999997</v>
      </c>
      <c r="AE1100" s="11">
        <v>13.38</v>
      </c>
      <c r="AF1100" s="11">
        <v>21.85</v>
      </c>
      <c r="AG1100" s="346">
        <v>0.6</v>
      </c>
      <c r="AH1100" s="11">
        <v>0.61</v>
      </c>
      <c r="AJ1100" s="16">
        <f t="shared" si="162"/>
        <v>1.0000000000000009E-2</v>
      </c>
      <c r="AK1100" s="16"/>
      <c r="AL1100" s="355">
        <f t="shared" si="163"/>
        <v>4.2611464968152868</v>
      </c>
      <c r="AO1100" s="11">
        <v>371</v>
      </c>
      <c r="AP1100" s="11">
        <v>11.28</v>
      </c>
      <c r="AQ1100" s="11">
        <v>34.1</v>
      </c>
      <c r="AR1100" s="11">
        <v>13.25</v>
      </c>
      <c r="AS1100" s="11">
        <v>22.6</v>
      </c>
      <c r="AT1100" s="346">
        <v>0.57999999999999996</v>
      </c>
      <c r="AU1100" s="11">
        <v>0.59</v>
      </c>
      <c r="AW1100" s="16">
        <f t="shared" si="158"/>
        <v>1.0000000000000009E-2</v>
      </c>
      <c r="AX1100" s="16"/>
      <c r="AY1100" s="355">
        <f t="shared" si="159"/>
        <v>4.2197452229299364</v>
      </c>
    </row>
    <row r="1101" spans="2:51" x14ac:dyDescent="0.25">
      <c r="B1101" s="11">
        <v>166</v>
      </c>
      <c r="C1101" s="11">
        <v>483</v>
      </c>
      <c r="D1101" s="11">
        <v>1477</v>
      </c>
      <c r="E1101" s="11">
        <v>94.67</v>
      </c>
      <c r="F1101" s="11">
        <v>160.85</v>
      </c>
      <c r="G1101" s="346">
        <v>0.56999999999999995</v>
      </c>
      <c r="H1101" s="11">
        <v>0.59</v>
      </c>
      <c r="J1101" s="16">
        <f t="shared" si="160"/>
        <v>2.0000000000000018E-2</v>
      </c>
      <c r="L1101" s="355">
        <f t="shared" si="161"/>
        <v>3.3164682846211511</v>
      </c>
      <c r="O1101" s="11">
        <v>307</v>
      </c>
      <c r="P1101" s="11">
        <v>11.29</v>
      </c>
      <c r="Q1101" s="11">
        <v>29.09</v>
      </c>
      <c r="R1101" s="11">
        <v>12.66</v>
      </c>
      <c r="S1101" s="11">
        <v>20.36</v>
      </c>
      <c r="T1101" s="346">
        <v>0.62</v>
      </c>
      <c r="U1101" s="11">
        <v>0.62</v>
      </c>
      <c r="W1101" s="16">
        <f t="shared" si="164"/>
        <v>0</v>
      </c>
      <c r="X1101" s="16"/>
      <c r="Y1101" s="355">
        <f t="shared" si="165"/>
        <v>4.031847133757962</v>
      </c>
      <c r="AB1101" s="11">
        <v>300</v>
      </c>
      <c r="AC1101" s="11">
        <v>12.16</v>
      </c>
      <c r="AD1101" s="11">
        <v>35.72</v>
      </c>
      <c r="AE1101" s="11">
        <v>13.56</v>
      </c>
      <c r="AF1101" s="11">
        <v>22.99</v>
      </c>
      <c r="AG1101" s="346">
        <v>0.57999999999999996</v>
      </c>
      <c r="AH1101" s="11">
        <v>0.59</v>
      </c>
      <c r="AJ1101" s="16">
        <f t="shared" si="162"/>
        <v>1.0000000000000009E-2</v>
      </c>
      <c r="AK1101" s="16"/>
      <c r="AL1101" s="355">
        <f t="shared" si="163"/>
        <v>4.3184713375796182</v>
      </c>
      <c r="AO1101" s="11">
        <v>93</v>
      </c>
      <c r="AP1101" s="11">
        <v>8.66</v>
      </c>
      <c r="AQ1101" s="11">
        <v>43.28</v>
      </c>
      <c r="AR1101" s="11">
        <v>13.32</v>
      </c>
      <c r="AS1101" s="11">
        <v>27.59</v>
      </c>
      <c r="AT1101" s="346">
        <v>0.45</v>
      </c>
      <c r="AU1101" s="11">
        <v>0.48</v>
      </c>
      <c r="AW1101" s="16">
        <f t="shared" si="158"/>
        <v>2.9999999999999971E-2</v>
      </c>
      <c r="AX1101" s="16"/>
      <c r="AY1101" s="355">
        <f t="shared" si="159"/>
        <v>4.2420382165605091</v>
      </c>
    </row>
    <row r="1102" spans="2:51" x14ac:dyDescent="0.25">
      <c r="B1102" s="11">
        <v>411</v>
      </c>
      <c r="C1102" s="11">
        <v>580</v>
      </c>
      <c r="D1102" s="11">
        <v>1941</v>
      </c>
      <c r="E1102" s="11">
        <v>95.5</v>
      </c>
      <c r="F1102" s="11">
        <v>180.51</v>
      </c>
      <c r="G1102" s="346">
        <v>0.55000000000000004</v>
      </c>
      <c r="H1102" s="11">
        <v>0.53</v>
      </c>
      <c r="J1102" s="16">
        <f t="shared" si="160"/>
        <v>-2.0000000000000018E-2</v>
      </c>
      <c r="L1102" s="355">
        <f t="shared" si="161"/>
        <v>3.3455447468186321</v>
      </c>
      <c r="O1102" s="11">
        <v>26</v>
      </c>
      <c r="P1102" s="11">
        <v>10.59</v>
      </c>
      <c r="Q1102" s="11">
        <v>18.53</v>
      </c>
      <c r="R1102" s="11">
        <v>12.73</v>
      </c>
      <c r="S1102" s="11">
        <v>16.8</v>
      </c>
      <c r="T1102" s="346">
        <v>0.76</v>
      </c>
      <c r="U1102" s="11">
        <v>0.76</v>
      </c>
      <c r="W1102" s="16">
        <f t="shared" si="164"/>
        <v>0</v>
      </c>
      <c r="X1102" s="16"/>
      <c r="Y1102" s="355">
        <f t="shared" si="165"/>
        <v>4.0541401273885347</v>
      </c>
      <c r="AB1102" s="11">
        <v>81</v>
      </c>
      <c r="AC1102" s="11">
        <v>12.04</v>
      </c>
      <c r="AD1102" s="11">
        <v>41.19</v>
      </c>
      <c r="AE1102" s="11">
        <v>13.57</v>
      </c>
      <c r="AF1102" s="11">
        <v>25.23</v>
      </c>
      <c r="AG1102" s="346">
        <v>0.54</v>
      </c>
      <c r="AH1102" s="11">
        <v>0.54</v>
      </c>
      <c r="AJ1102" s="16">
        <f t="shared" si="162"/>
        <v>0</v>
      </c>
      <c r="AK1102" s="16"/>
      <c r="AL1102" s="355">
        <f t="shared" si="163"/>
        <v>4.3216560509554141</v>
      </c>
      <c r="AO1102" s="11">
        <v>401</v>
      </c>
      <c r="AP1102" s="11">
        <v>11.65</v>
      </c>
      <c r="AQ1102" s="11">
        <v>29.09</v>
      </c>
      <c r="AR1102" s="11">
        <v>13.44</v>
      </c>
      <c r="AS1102" s="11">
        <v>21.05</v>
      </c>
      <c r="AT1102" s="346">
        <v>0.63</v>
      </c>
      <c r="AU1102" s="11">
        <v>0.64</v>
      </c>
      <c r="AW1102" s="16">
        <f t="shared" ref="AW1102:AW1165" si="166">AU1102-AT1102</f>
        <v>1.0000000000000009E-2</v>
      </c>
      <c r="AX1102" s="16"/>
      <c r="AY1102" s="355">
        <f t="shared" ref="AY1102:AY1165" si="167">AR1102/3.14</f>
        <v>4.2802547770700636</v>
      </c>
    </row>
    <row r="1103" spans="2:51" x14ac:dyDescent="0.25">
      <c r="B1103" s="11">
        <v>190</v>
      </c>
      <c r="C1103" s="11">
        <v>423</v>
      </c>
      <c r="D1103" s="11">
        <v>2964</v>
      </c>
      <c r="E1103" s="11">
        <v>97.4</v>
      </c>
      <c r="F1103" s="11">
        <v>224.21</v>
      </c>
      <c r="G1103" s="346">
        <v>0.38</v>
      </c>
      <c r="H1103" s="11">
        <v>0.43</v>
      </c>
      <c r="J1103" s="16">
        <f t="shared" si="160"/>
        <v>4.9999999999999989E-2</v>
      </c>
      <c r="L1103" s="355">
        <f t="shared" si="161"/>
        <v>3.4121053229333489</v>
      </c>
      <c r="O1103" s="11">
        <v>507</v>
      </c>
      <c r="P1103" s="11">
        <v>9.2200000000000006</v>
      </c>
      <c r="Q1103" s="11">
        <v>32.51</v>
      </c>
      <c r="R1103" s="11">
        <v>12.8</v>
      </c>
      <c r="S1103" s="11">
        <v>22.24</v>
      </c>
      <c r="T1103" s="346">
        <v>0.53</v>
      </c>
      <c r="U1103" s="11">
        <v>0.57999999999999996</v>
      </c>
      <c r="W1103" s="16">
        <f t="shared" si="164"/>
        <v>4.9999999999999933E-2</v>
      </c>
      <c r="X1103" s="16"/>
      <c r="Y1103" s="355">
        <f t="shared" si="165"/>
        <v>4.0764331210191083</v>
      </c>
      <c r="AB1103" s="11">
        <v>275</v>
      </c>
      <c r="AC1103" s="11">
        <v>10.5</v>
      </c>
      <c r="AD1103" s="11">
        <v>28.04</v>
      </c>
      <c r="AE1103" s="11">
        <v>13.61</v>
      </c>
      <c r="AF1103" s="11">
        <v>20.74</v>
      </c>
      <c r="AG1103" s="346">
        <v>0.61</v>
      </c>
      <c r="AH1103" s="11">
        <v>0.66</v>
      </c>
      <c r="AJ1103" s="16">
        <f t="shared" si="162"/>
        <v>5.0000000000000044E-2</v>
      </c>
      <c r="AK1103" s="16"/>
      <c r="AL1103" s="355">
        <f t="shared" si="163"/>
        <v>4.3343949044585983</v>
      </c>
      <c r="AO1103" s="11">
        <v>254</v>
      </c>
      <c r="AP1103" s="11">
        <v>12.35</v>
      </c>
      <c r="AQ1103" s="11">
        <v>30.94</v>
      </c>
      <c r="AR1103" s="11">
        <v>13.91</v>
      </c>
      <c r="AS1103" s="11">
        <v>21.07</v>
      </c>
      <c r="AT1103" s="346">
        <v>0.63</v>
      </c>
      <c r="AU1103" s="11">
        <v>0.66</v>
      </c>
      <c r="AW1103" s="16">
        <f t="shared" si="166"/>
        <v>3.0000000000000027E-2</v>
      </c>
      <c r="AX1103" s="16"/>
      <c r="AY1103" s="355">
        <f t="shared" si="167"/>
        <v>4.4299363057324843</v>
      </c>
    </row>
    <row r="1104" spans="2:51" x14ac:dyDescent="0.25">
      <c r="B1104" s="11">
        <v>13</v>
      </c>
      <c r="C1104" s="11">
        <v>569</v>
      </c>
      <c r="D1104" s="11">
        <v>1499</v>
      </c>
      <c r="E1104" s="11">
        <v>98.67</v>
      </c>
      <c r="F1104" s="11">
        <v>156.94999999999999</v>
      </c>
      <c r="G1104" s="346">
        <v>0.62</v>
      </c>
      <c r="H1104" s="11">
        <v>0.63</v>
      </c>
      <c r="J1104" s="16">
        <f t="shared" si="160"/>
        <v>1.0000000000000009E-2</v>
      </c>
      <c r="L1104" s="355">
        <f t="shared" si="161"/>
        <v>3.4565958132837116</v>
      </c>
      <c r="O1104" s="11">
        <v>164</v>
      </c>
      <c r="P1104" s="11">
        <v>11.85</v>
      </c>
      <c r="Q1104" s="11">
        <v>45.48</v>
      </c>
      <c r="R1104" s="11">
        <v>12.91</v>
      </c>
      <c r="S1104" s="11">
        <v>25.43</v>
      </c>
      <c r="T1104" s="346">
        <v>0.51</v>
      </c>
      <c r="U1104" s="11">
        <v>0.51</v>
      </c>
      <c r="W1104" s="16">
        <f t="shared" si="164"/>
        <v>0</v>
      </c>
      <c r="X1104" s="16"/>
      <c r="Y1104" s="355">
        <f t="shared" si="165"/>
        <v>4.1114649681528661</v>
      </c>
      <c r="AB1104" s="11">
        <v>230</v>
      </c>
      <c r="AC1104" s="11">
        <v>11.01</v>
      </c>
      <c r="AD1104" s="11">
        <v>32.450000000000003</v>
      </c>
      <c r="AE1104" s="11">
        <v>13.62</v>
      </c>
      <c r="AF1104" s="11">
        <v>21.94</v>
      </c>
      <c r="AG1104" s="346">
        <v>0.57999999999999996</v>
      </c>
      <c r="AH1104" s="11">
        <v>0.62</v>
      </c>
      <c r="AJ1104" s="16">
        <f t="shared" si="162"/>
        <v>4.0000000000000036E-2</v>
      </c>
      <c r="AK1104" s="16"/>
      <c r="AL1104" s="355">
        <f t="shared" si="163"/>
        <v>4.3375796178343942</v>
      </c>
      <c r="AO1104" s="11">
        <v>333</v>
      </c>
      <c r="AP1104" s="11">
        <v>11.8</v>
      </c>
      <c r="AQ1104" s="11">
        <v>30.52</v>
      </c>
      <c r="AR1104" s="11">
        <v>13.94</v>
      </c>
      <c r="AS1104" s="11">
        <v>21.48</v>
      </c>
      <c r="AT1104" s="346">
        <v>0.62</v>
      </c>
      <c r="AU1104" s="11">
        <v>0.65</v>
      </c>
      <c r="AW1104" s="16">
        <f t="shared" si="166"/>
        <v>3.0000000000000027E-2</v>
      </c>
      <c r="AX1104" s="16"/>
      <c r="AY1104" s="355">
        <f t="shared" si="167"/>
        <v>4.4394904458598718</v>
      </c>
    </row>
    <row r="1105" spans="2:51" x14ac:dyDescent="0.25">
      <c r="B1105" s="11">
        <v>432</v>
      </c>
      <c r="C1105" s="11">
        <v>618</v>
      </c>
      <c r="D1105" s="11">
        <v>2479</v>
      </c>
      <c r="E1105" s="11">
        <v>100.33</v>
      </c>
      <c r="F1105" s="11">
        <v>214.79</v>
      </c>
      <c r="G1105" s="346">
        <v>0.5</v>
      </c>
      <c r="H1105" s="11">
        <v>0.47</v>
      </c>
      <c r="J1105" s="16">
        <f t="shared" si="160"/>
        <v>-3.0000000000000027E-2</v>
      </c>
      <c r="L1105" s="355">
        <f t="shared" si="161"/>
        <v>3.5147487376786741</v>
      </c>
      <c r="O1105" s="11">
        <v>154</v>
      </c>
      <c r="P1105" s="11">
        <v>10.97</v>
      </c>
      <c r="Q1105" s="11">
        <v>38.54</v>
      </c>
      <c r="R1105" s="11">
        <v>12.94</v>
      </c>
      <c r="S1105" s="11">
        <v>23.51</v>
      </c>
      <c r="T1105" s="346">
        <v>0.53</v>
      </c>
      <c r="U1105" s="11">
        <v>0.55000000000000004</v>
      </c>
      <c r="W1105" s="16">
        <f t="shared" si="164"/>
        <v>2.0000000000000018E-2</v>
      </c>
      <c r="X1105" s="16"/>
      <c r="Y1105" s="355">
        <f t="shared" si="165"/>
        <v>4.1210191082802545</v>
      </c>
      <c r="AB1105" s="11">
        <v>99</v>
      </c>
      <c r="AC1105" s="11">
        <v>13.5</v>
      </c>
      <c r="AD1105" s="11">
        <v>41.84</v>
      </c>
      <c r="AE1105" s="11">
        <v>13.9</v>
      </c>
      <c r="AF1105" s="11">
        <v>24.72</v>
      </c>
      <c r="AG1105" s="346">
        <v>0.56999999999999995</v>
      </c>
      <c r="AH1105" s="11">
        <v>0.56000000000000005</v>
      </c>
      <c r="AJ1105" s="16">
        <f t="shared" si="162"/>
        <v>-9.9999999999998979E-3</v>
      </c>
      <c r="AK1105" s="16"/>
      <c r="AL1105" s="355">
        <f t="shared" si="163"/>
        <v>4.4267515923566876</v>
      </c>
      <c r="AO1105" s="11">
        <v>133</v>
      </c>
      <c r="AP1105" s="11">
        <v>13.73</v>
      </c>
      <c r="AQ1105" s="11">
        <v>29.66</v>
      </c>
      <c r="AR1105" s="11">
        <v>14.07</v>
      </c>
      <c r="AS1105" s="11">
        <v>20.73</v>
      </c>
      <c r="AT1105" s="346">
        <v>0.68</v>
      </c>
      <c r="AU1105" s="11">
        <v>0.68</v>
      </c>
      <c r="AW1105" s="16">
        <f t="shared" si="166"/>
        <v>0</v>
      </c>
      <c r="AX1105" s="16"/>
      <c r="AY1105" s="355">
        <f t="shared" si="167"/>
        <v>4.4808917197452232</v>
      </c>
    </row>
    <row r="1106" spans="2:51" x14ac:dyDescent="0.25">
      <c r="B1106" s="11">
        <v>516</v>
      </c>
      <c r="C1106" s="11">
        <v>489</v>
      </c>
      <c r="D1106" s="11">
        <v>1577</v>
      </c>
      <c r="E1106" s="11">
        <v>100.71</v>
      </c>
      <c r="F1106" s="11">
        <v>165.58</v>
      </c>
      <c r="G1106" s="346">
        <v>0.56000000000000005</v>
      </c>
      <c r="H1106" s="11">
        <v>0.61</v>
      </c>
      <c r="J1106" s="16">
        <f t="shared" si="160"/>
        <v>4.9999999999999933E-2</v>
      </c>
      <c r="L1106" s="355">
        <f t="shared" si="161"/>
        <v>3.5280608529016173</v>
      </c>
      <c r="O1106" s="11">
        <v>379</v>
      </c>
      <c r="P1106" s="11">
        <v>11.39</v>
      </c>
      <c r="Q1106" s="11">
        <v>45.94</v>
      </c>
      <c r="R1106" s="11">
        <v>12.94</v>
      </c>
      <c r="S1106" s="11">
        <v>26.24</v>
      </c>
      <c r="T1106" s="346">
        <v>0.5</v>
      </c>
      <c r="U1106" s="11">
        <v>0.49</v>
      </c>
      <c r="W1106" s="16">
        <f t="shared" si="164"/>
        <v>-1.0000000000000009E-2</v>
      </c>
      <c r="X1106" s="16"/>
      <c r="Y1106" s="355">
        <f t="shared" si="165"/>
        <v>4.1210191082802545</v>
      </c>
      <c r="AB1106" s="11">
        <v>327</v>
      </c>
      <c r="AC1106" s="11">
        <v>11.23</v>
      </c>
      <c r="AD1106" s="11">
        <v>46.16</v>
      </c>
      <c r="AE1106" s="11">
        <v>13.91</v>
      </c>
      <c r="AF1106" s="11">
        <v>27.86</v>
      </c>
      <c r="AG1106" s="346">
        <v>0.49</v>
      </c>
      <c r="AH1106" s="11">
        <v>0.5</v>
      </c>
      <c r="AJ1106" s="16">
        <f t="shared" si="162"/>
        <v>1.0000000000000009E-2</v>
      </c>
      <c r="AK1106" s="16"/>
      <c r="AL1106" s="355">
        <f t="shared" si="163"/>
        <v>4.4299363057324843</v>
      </c>
      <c r="AO1106" s="11">
        <v>303</v>
      </c>
      <c r="AP1106" s="11">
        <v>12.89</v>
      </c>
      <c r="AQ1106" s="11">
        <v>60.27</v>
      </c>
      <c r="AR1106" s="11">
        <v>14.07</v>
      </c>
      <c r="AS1106" s="11">
        <v>31.95</v>
      </c>
      <c r="AT1106" s="346">
        <v>0.46</v>
      </c>
      <c r="AU1106" s="11">
        <v>0.44</v>
      </c>
      <c r="AW1106" s="16">
        <f t="shared" si="166"/>
        <v>-2.0000000000000018E-2</v>
      </c>
      <c r="AX1106" s="16"/>
      <c r="AY1106" s="355">
        <f t="shared" si="167"/>
        <v>4.4808917197452232</v>
      </c>
    </row>
    <row r="1107" spans="2:51" x14ac:dyDescent="0.25">
      <c r="B1107" s="11">
        <v>420</v>
      </c>
      <c r="C1107" s="11">
        <v>632</v>
      </c>
      <c r="D1107" s="11">
        <v>2396</v>
      </c>
      <c r="E1107" s="11">
        <v>100.91</v>
      </c>
      <c r="F1107" s="11">
        <v>189.68</v>
      </c>
      <c r="G1107" s="346">
        <v>0.51</v>
      </c>
      <c r="H1107" s="11">
        <v>0.53</v>
      </c>
      <c r="J1107" s="16">
        <f t="shared" si="160"/>
        <v>2.0000000000000018E-2</v>
      </c>
      <c r="L1107" s="355">
        <f t="shared" si="161"/>
        <v>3.5350672293347452</v>
      </c>
      <c r="O1107" s="11">
        <v>200</v>
      </c>
      <c r="P1107" s="11">
        <v>11.35</v>
      </c>
      <c r="Q1107" s="11">
        <v>41.67</v>
      </c>
      <c r="R1107" s="11">
        <v>13.2</v>
      </c>
      <c r="S1107" s="11">
        <v>25.1</v>
      </c>
      <c r="T1107" s="346">
        <v>0.52</v>
      </c>
      <c r="U1107" s="11">
        <v>0.53</v>
      </c>
      <c r="W1107" s="16">
        <f t="shared" si="164"/>
        <v>1.0000000000000009E-2</v>
      </c>
      <c r="X1107" s="16"/>
      <c r="Y1107" s="355">
        <f t="shared" si="165"/>
        <v>4.2038216560509554</v>
      </c>
      <c r="AB1107" s="11">
        <v>422</v>
      </c>
      <c r="AC1107" s="11">
        <v>12.85</v>
      </c>
      <c r="AD1107" s="11">
        <v>34.19</v>
      </c>
      <c r="AE1107" s="11">
        <v>13.98</v>
      </c>
      <c r="AF1107" s="11">
        <v>22.57</v>
      </c>
      <c r="AG1107" s="346">
        <v>0.61</v>
      </c>
      <c r="AH1107" s="11">
        <v>0.62</v>
      </c>
      <c r="AJ1107" s="16">
        <f t="shared" si="162"/>
        <v>1.0000000000000009E-2</v>
      </c>
      <c r="AK1107" s="16"/>
      <c r="AL1107" s="355">
        <f t="shared" si="163"/>
        <v>4.452229299363057</v>
      </c>
      <c r="AO1107" s="11">
        <v>323</v>
      </c>
      <c r="AP1107" s="11">
        <v>12.5</v>
      </c>
      <c r="AQ1107" s="11">
        <v>47.14</v>
      </c>
      <c r="AR1107" s="11">
        <v>14.16</v>
      </c>
      <c r="AS1107" s="11">
        <v>27.8</v>
      </c>
      <c r="AT1107" s="346">
        <v>0.51</v>
      </c>
      <c r="AU1107" s="11">
        <v>0.51</v>
      </c>
      <c r="AW1107" s="16">
        <f t="shared" si="166"/>
        <v>0</v>
      </c>
      <c r="AX1107" s="16"/>
      <c r="AY1107" s="355">
        <f t="shared" si="167"/>
        <v>4.5095541401273884</v>
      </c>
    </row>
    <row r="1108" spans="2:51" x14ac:dyDescent="0.25">
      <c r="B1108" s="11">
        <v>258</v>
      </c>
      <c r="C1108" s="11">
        <v>614</v>
      </c>
      <c r="D1108" s="11">
        <v>3295</v>
      </c>
      <c r="E1108" s="11">
        <v>101.15</v>
      </c>
      <c r="F1108" s="11">
        <v>223.04</v>
      </c>
      <c r="G1108" s="346">
        <v>0.43</v>
      </c>
      <c r="H1108" s="11">
        <v>0.45</v>
      </c>
      <c r="J1108" s="16">
        <f t="shared" si="160"/>
        <v>2.0000000000000018E-2</v>
      </c>
      <c r="L1108" s="355">
        <f t="shared" si="161"/>
        <v>3.5434748810544994</v>
      </c>
      <c r="O1108" s="11">
        <v>439</v>
      </c>
      <c r="P1108" s="11">
        <v>12.45</v>
      </c>
      <c r="Q1108" s="11">
        <v>40.369999999999997</v>
      </c>
      <c r="R1108" s="11">
        <v>13.2</v>
      </c>
      <c r="S1108" s="11">
        <v>23.94</v>
      </c>
      <c r="T1108" s="346">
        <v>0.56000000000000005</v>
      </c>
      <c r="U1108" s="11">
        <v>0.55000000000000004</v>
      </c>
      <c r="W1108" s="16">
        <f t="shared" si="164"/>
        <v>-1.0000000000000009E-2</v>
      </c>
      <c r="X1108" s="16"/>
      <c r="Y1108" s="355">
        <f t="shared" si="165"/>
        <v>4.2038216560509554</v>
      </c>
      <c r="AB1108" s="11">
        <v>483</v>
      </c>
      <c r="AC1108" s="11">
        <v>10.67</v>
      </c>
      <c r="AD1108" s="11">
        <v>36</v>
      </c>
      <c r="AE1108" s="11">
        <v>14</v>
      </c>
      <c r="AF1108" s="11">
        <v>23.67</v>
      </c>
      <c r="AG1108" s="346">
        <v>0.54</v>
      </c>
      <c r="AH1108" s="11">
        <v>0.59</v>
      </c>
      <c r="AJ1108" s="16">
        <f t="shared" si="162"/>
        <v>4.9999999999999933E-2</v>
      </c>
      <c r="AK1108" s="16"/>
      <c r="AL1108" s="355">
        <f t="shared" si="163"/>
        <v>4.4585987261146496</v>
      </c>
      <c r="AO1108" s="11">
        <v>101</v>
      </c>
      <c r="AP1108" s="11">
        <v>11.34</v>
      </c>
      <c r="AQ1108" s="11">
        <v>36.24</v>
      </c>
      <c r="AR1108" s="11">
        <v>14.25</v>
      </c>
      <c r="AS1108" s="11">
        <v>25.69</v>
      </c>
      <c r="AT1108" s="346">
        <v>0.56000000000000005</v>
      </c>
      <c r="AU1108" s="11">
        <v>0.55000000000000004</v>
      </c>
      <c r="AW1108" s="16">
        <f t="shared" si="166"/>
        <v>-1.0000000000000009E-2</v>
      </c>
      <c r="AX1108" s="16"/>
      <c r="AY1108" s="355">
        <f t="shared" si="167"/>
        <v>4.5382165605095537</v>
      </c>
    </row>
    <row r="1109" spans="2:51" x14ac:dyDescent="0.25">
      <c r="B1109" s="11">
        <v>232</v>
      </c>
      <c r="C1109" s="11">
        <v>616</v>
      </c>
      <c r="D1109" s="11">
        <v>1578</v>
      </c>
      <c r="E1109" s="11">
        <v>101.4</v>
      </c>
      <c r="F1109" s="11">
        <v>152.61000000000001</v>
      </c>
      <c r="G1109" s="346">
        <v>0.62</v>
      </c>
      <c r="H1109" s="11">
        <v>0.66</v>
      </c>
      <c r="J1109" s="16">
        <f t="shared" si="160"/>
        <v>4.0000000000000036E-2</v>
      </c>
      <c r="L1109" s="355">
        <f t="shared" si="161"/>
        <v>3.5522328515959094</v>
      </c>
      <c r="O1109" s="11">
        <v>182</v>
      </c>
      <c r="P1109" s="11">
        <v>9.18</v>
      </c>
      <c r="Q1109" s="11">
        <v>34.96</v>
      </c>
      <c r="R1109" s="11">
        <v>13.24</v>
      </c>
      <c r="S1109" s="11">
        <v>23.46</v>
      </c>
      <c r="T1109" s="346">
        <v>0.51</v>
      </c>
      <c r="U1109" s="11">
        <v>0.56000000000000005</v>
      </c>
      <c r="W1109" s="16">
        <f t="shared" si="164"/>
        <v>5.0000000000000044E-2</v>
      </c>
      <c r="X1109" s="16"/>
      <c r="Y1109" s="355">
        <f t="shared" si="165"/>
        <v>4.2165605095541396</v>
      </c>
      <c r="AB1109" s="11">
        <v>328</v>
      </c>
      <c r="AC1109" s="11">
        <v>12.27</v>
      </c>
      <c r="AD1109" s="11">
        <v>36.49</v>
      </c>
      <c r="AE1109" s="11">
        <v>14.22</v>
      </c>
      <c r="AF1109" s="11">
        <v>23.41</v>
      </c>
      <c r="AG1109" s="346">
        <v>0.57999999999999996</v>
      </c>
      <c r="AH1109" s="11">
        <v>0.61</v>
      </c>
      <c r="AJ1109" s="16">
        <f t="shared" si="162"/>
        <v>3.0000000000000027E-2</v>
      </c>
      <c r="AK1109" s="16"/>
      <c r="AL1109" s="355">
        <f t="shared" si="163"/>
        <v>4.5286624203821653</v>
      </c>
      <c r="AO1109" s="11">
        <v>196</v>
      </c>
      <c r="AP1109" s="11">
        <v>11.48</v>
      </c>
      <c r="AQ1109" s="11">
        <v>26.46</v>
      </c>
      <c r="AR1109" s="11">
        <v>14.31</v>
      </c>
      <c r="AS1109" s="11">
        <v>21.44</v>
      </c>
      <c r="AT1109" s="346">
        <v>0.66</v>
      </c>
      <c r="AU1109" s="11">
        <v>0.67</v>
      </c>
      <c r="AW1109" s="16">
        <f t="shared" si="166"/>
        <v>1.0000000000000009E-2</v>
      </c>
      <c r="AX1109" s="16"/>
      <c r="AY1109" s="355">
        <f t="shared" si="167"/>
        <v>4.5573248407643314</v>
      </c>
    </row>
    <row r="1110" spans="2:51" x14ac:dyDescent="0.25">
      <c r="B1110" s="11">
        <v>206</v>
      </c>
      <c r="C1110" s="11">
        <v>639</v>
      </c>
      <c r="D1110" s="11">
        <v>1433</v>
      </c>
      <c r="E1110" s="11">
        <v>102.33</v>
      </c>
      <c r="F1110" s="11">
        <v>157.63999999999999</v>
      </c>
      <c r="G1110" s="346">
        <v>0.67</v>
      </c>
      <c r="H1110" s="11">
        <v>0.65</v>
      </c>
      <c r="J1110" s="16">
        <f t="shared" si="160"/>
        <v>-2.0000000000000018E-2</v>
      </c>
      <c r="L1110" s="355">
        <f t="shared" si="161"/>
        <v>3.5848125020099544</v>
      </c>
      <c r="O1110" s="11">
        <v>335</v>
      </c>
      <c r="P1110" s="11">
        <v>12.09</v>
      </c>
      <c r="Q1110" s="11">
        <v>38.409999999999997</v>
      </c>
      <c r="R1110" s="11">
        <v>13.24</v>
      </c>
      <c r="S1110" s="11">
        <v>23.92</v>
      </c>
      <c r="T1110" s="346">
        <v>0.56000000000000005</v>
      </c>
      <c r="U1110" s="11">
        <v>0.55000000000000004</v>
      </c>
      <c r="W1110" s="16">
        <f t="shared" si="164"/>
        <v>-1.0000000000000009E-2</v>
      </c>
      <c r="X1110" s="16"/>
      <c r="Y1110" s="355">
        <f t="shared" si="165"/>
        <v>4.2165605095541396</v>
      </c>
      <c r="AB1110" s="11">
        <v>205</v>
      </c>
      <c r="AC1110" s="11">
        <v>11.17</v>
      </c>
      <c r="AD1110" s="11">
        <v>40.74</v>
      </c>
      <c r="AE1110" s="11">
        <v>14.25</v>
      </c>
      <c r="AF1110" s="11">
        <v>25.48</v>
      </c>
      <c r="AG1110" s="346">
        <v>0.52</v>
      </c>
      <c r="AH1110" s="11">
        <v>0.56000000000000005</v>
      </c>
      <c r="AJ1110" s="16">
        <f t="shared" si="162"/>
        <v>4.0000000000000036E-2</v>
      </c>
      <c r="AK1110" s="16"/>
      <c r="AL1110" s="355">
        <f t="shared" si="163"/>
        <v>4.5382165605095537</v>
      </c>
      <c r="AO1110" s="11">
        <v>357</v>
      </c>
      <c r="AP1110" s="11">
        <v>14.42</v>
      </c>
      <c r="AQ1110" s="11">
        <v>34.28</v>
      </c>
      <c r="AR1110" s="11">
        <v>14.32</v>
      </c>
      <c r="AS1110" s="11">
        <v>21.92</v>
      </c>
      <c r="AT1110" s="346">
        <v>0.65</v>
      </c>
      <c r="AU1110" s="11">
        <v>0.65</v>
      </c>
      <c r="AW1110" s="16">
        <f t="shared" si="166"/>
        <v>0</v>
      </c>
      <c r="AX1110" s="16"/>
      <c r="AY1110" s="355">
        <f t="shared" si="167"/>
        <v>4.5605095541401273</v>
      </c>
    </row>
    <row r="1111" spans="2:51" x14ac:dyDescent="0.25">
      <c r="B1111" s="11">
        <v>114</v>
      </c>
      <c r="C1111" s="11">
        <v>693</v>
      </c>
      <c r="D1111" s="11">
        <v>1724</v>
      </c>
      <c r="E1111" s="11">
        <v>104.57</v>
      </c>
      <c r="F1111" s="11">
        <v>162.61000000000001</v>
      </c>
      <c r="G1111" s="346">
        <v>0.63</v>
      </c>
      <c r="H1111" s="11">
        <v>0.64</v>
      </c>
      <c r="J1111" s="16">
        <f t="shared" si="160"/>
        <v>1.0000000000000009E-2</v>
      </c>
      <c r="L1111" s="355">
        <f t="shared" si="161"/>
        <v>3.663283918060988</v>
      </c>
      <c r="O1111" s="11">
        <v>454</v>
      </c>
      <c r="P1111" s="11">
        <v>12.79</v>
      </c>
      <c r="Q1111" s="11">
        <v>32.78</v>
      </c>
      <c r="R1111" s="11">
        <v>13.29</v>
      </c>
      <c r="S1111" s="11">
        <v>21.57</v>
      </c>
      <c r="T1111" s="346">
        <v>0.62</v>
      </c>
      <c r="U1111" s="11">
        <v>0.62</v>
      </c>
      <c r="W1111" s="16">
        <f t="shared" si="164"/>
        <v>0</v>
      </c>
      <c r="X1111" s="16"/>
      <c r="Y1111" s="355">
        <f t="shared" si="165"/>
        <v>4.2324840764331206</v>
      </c>
      <c r="AB1111" s="11">
        <v>9</v>
      </c>
      <c r="AC1111" s="11">
        <v>12.73</v>
      </c>
      <c r="AD1111" s="11">
        <v>37.29</v>
      </c>
      <c r="AE1111" s="11">
        <v>14.47</v>
      </c>
      <c r="AF1111" s="11">
        <v>24.19</v>
      </c>
      <c r="AG1111" s="346">
        <v>0.57999999999999996</v>
      </c>
      <c r="AH1111" s="11">
        <v>0.6</v>
      </c>
      <c r="AJ1111" s="16">
        <f t="shared" si="162"/>
        <v>2.0000000000000018E-2</v>
      </c>
      <c r="AK1111" s="16"/>
      <c r="AL1111" s="355">
        <f t="shared" si="163"/>
        <v>4.6082802547770703</v>
      </c>
      <c r="AO1111" s="11">
        <v>251</v>
      </c>
      <c r="AP1111" s="11">
        <v>10.82</v>
      </c>
      <c r="AQ1111" s="11">
        <v>26.5</v>
      </c>
      <c r="AR1111" s="11">
        <v>14.43</v>
      </c>
      <c r="AS1111" s="11">
        <v>20.88</v>
      </c>
      <c r="AT1111" s="346">
        <v>0.64</v>
      </c>
      <c r="AU1111" s="11">
        <v>0.69</v>
      </c>
      <c r="AW1111" s="16">
        <f t="shared" si="166"/>
        <v>4.9999999999999933E-2</v>
      </c>
      <c r="AX1111" s="16"/>
      <c r="AY1111" s="355">
        <f t="shared" si="167"/>
        <v>4.5955414012738851</v>
      </c>
    </row>
    <row r="1112" spans="2:51" x14ac:dyDescent="0.25">
      <c r="B1112" s="11">
        <v>556</v>
      </c>
      <c r="C1112" s="11">
        <v>599</v>
      </c>
      <c r="D1112" s="11">
        <v>2059</v>
      </c>
      <c r="E1112" s="11">
        <v>104.57</v>
      </c>
      <c r="F1112" s="11">
        <v>200.17</v>
      </c>
      <c r="G1112" s="346">
        <v>0.54</v>
      </c>
      <c r="H1112" s="11">
        <v>0.52</v>
      </c>
      <c r="J1112" s="16">
        <f t="shared" si="160"/>
        <v>-2.0000000000000018E-2</v>
      </c>
      <c r="L1112" s="355">
        <f t="shared" si="161"/>
        <v>3.663283918060988</v>
      </c>
      <c r="O1112" s="11">
        <v>477</v>
      </c>
      <c r="P1112" s="11">
        <v>12.35</v>
      </c>
      <c r="Q1112" s="11">
        <v>34.49</v>
      </c>
      <c r="R1112" s="11">
        <v>13.54</v>
      </c>
      <c r="S1112" s="11">
        <v>22.36</v>
      </c>
      <c r="T1112" s="346">
        <v>0.6</v>
      </c>
      <c r="U1112" s="11">
        <v>0.61</v>
      </c>
      <c r="W1112" s="16">
        <f t="shared" si="164"/>
        <v>1.0000000000000009E-2</v>
      </c>
      <c r="X1112" s="16"/>
      <c r="Y1112" s="355">
        <f t="shared" si="165"/>
        <v>4.3121019108280247</v>
      </c>
      <c r="AB1112" s="11">
        <v>506</v>
      </c>
      <c r="AC1112" s="11">
        <v>13.98</v>
      </c>
      <c r="AD1112" s="11">
        <v>44.69</v>
      </c>
      <c r="AE1112" s="11">
        <v>14.65</v>
      </c>
      <c r="AF1112" s="11">
        <v>25.95</v>
      </c>
      <c r="AG1112" s="346">
        <v>0.56000000000000005</v>
      </c>
      <c r="AH1112" s="11">
        <v>0.56000000000000005</v>
      </c>
      <c r="AJ1112" s="16">
        <f t="shared" si="162"/>
        <v>0</v>
      </c>
      <c r="AK1112" s="16"/>
      <c r="AL1112" s="355">
        <f t="shared" si="163"/>
        <v>4.6656050955414008</v>
      </c>
      <c r="AO1112" s="11">
        <v>280</v>
      </c>
      <c r="AP1112" s="11">
        <v>8.83</v>
      </c>
      <c r="AQ1112" s="11">
        <v>26.08</v>
      </c>
      <c r="AR1112" s="11">
        <v>14.5</v>
      </c>
      <c r="AS1112" s="11">
        <v>22.9</v>
      </c>
      <c r="AT1112" s="346">
        <v>0.57999999999999996</v>
      </c>
      <c r="AU1112" s="11">
        <v>0.63</v>
      </c>
      <c r="AW1112" s="16">
        <f t="shared" si="166"/>
        <v>5.0000000000000044E-2</v>
      </c>
      <c r="AX1112" s="16"/>
      <c r="AY1112" s="355">
        <f t="shared" si="167"/>
        <v>4.6178343949044587</v>
      </c>
    </row>
    <row r="1113" spans="2:51" x14ac:dyDescent="0.25">
      <c r="B1113" s="11">
        <v>203</v>
      </c>
      <c r="C1113" s="11">
        <v>613</v>
      </c>
      <c r="D1113" s="11">
        <v>2378</v>
      </c>
      <c r="E1113" s="11">
        <v>106.71</v>
      </c>
      <c r="F1113" s="11">
        <v>199.97</v>
      </c>
      <c r="G1113" s="346">
        <v>0.51</v>
      </c>
      <c r="H1113" s="11">
        <v>0.53</v>
      </c>
      <c r="J1113" s="16">
        <f t="shared" ref="J1113:J1176" si="168">H1113-G1113</f>
        <v>2.0000000000000018E-2</v>
      </c>
      <c r="L1113" s="355">
        <f t="shared" ref="L1113:L1176" si="169">E1113/(3.14*9.0909)</f>
        <v>3.7382521458954581</v>
      </c>
      <c r="O1113" s="11">
        <v>531</v>
      </c>
      <c r="P1113" s="11">
        <v>12.04</v>
      </c>
      <c r="Q1113" s="11">
        <v>39.72</v>
      </c>
      <c r="R1113" s="11">
        <v>13.54</v>
      </c>
      <c r="S1113" s="11">
        <v>24.39</v>
      </c>
      <c r="T1113" s="346">
        <v>0.55000000000000004</v>
      </c>
      <c r="U1113" s="11">
        <v>0.55000000000000004</v>
      </c>
      <c r="W1113" s="16">
        <f t="shared" si="164"/>
        <v>0</v>
      </c>
      <c r="X1113" s="16"/>
      <c r="Y1113" s="355">
        <f t="shared" si="165"/>
        <v>4.3121019108280247</v>
      </c>
      <c r="AB1113" s="11">
        <v>390</v>
      </c>
      <c r="AC1113" s="11">
        <v>13</v>
      </c>
      <c r="AD1113" s="11">
        <v>36.36</v>
      </c>
      <c r="AE1113" s="11">
        <v>14.73</v>
      </c>
      <c r="AF1113" s="11">
        <v>23.35</v>
      </c>
      <c r="AG1113" s="346">
        <v>0.6</v>
      </c>
      <c r="AH1113" s="11">
        <v>0.63</v>
      </c>
      <c r="AJ1113" s="16">
        <f t="shared" si="162"/>
        <v>3.0000000000000027E-2</v>
      </c>
      <c r="AK1113" s="16"/>
      <c r="AL1113" s="355">
        <f t="shared" si="163"/>
        <v>4.6910828025477702</v>
      </c>
      <c r="AO1113" s="11">
        <v>393</v>
      </c>
      <c r="AP1113" s="11">
        <v>14.71</v>
      </c>
      <c r="AQ1113" s="11">
        <v>42.23</v>
      </c>
      <c r="AR1113" s="11">
        <v>14.62</v>
      </c>
      <c r="AS1113" s="11">
        <v>24.69</v>
      </c>
      <c r="AT1113" s="346">
        <v>0.59</v>
      </c>
      <c r="AU1113" s="11">
        <v>0.59</v>
      </c>
      <c r="AW1113" s="16">
        <f t="shared" si="166"/>
        <v>0</v>
      </c>
      <c r="AX1113" s="16"/>
      <c r="AY1113" s="355">
        <f t="shared" si="167"/>
        <v>4.6560509554140124</v>
      </c>
    </row>
    <row r="1114" spans="2:51" x14ac:dyDescent="0.25">
      <c r="B1114" s="11">
        <v>490</v>
      </c>
      <c r="C1114" s="11">
        <v>741</v>
      </c>
      <c r="D1114" s="11">
        <v>1461</v>
      </c>
      <c r="E1114" s="11">
        <v>106.91</v>
      </c>
      <c r="F1114" s="11">
        <v>151.78</v>
      </c>
      <c r="G1114" s="346">
        <v>0.71</v>
      </c>
      <c r="H1114" s="11">
        <v>0.7</v>
      </c>
      <c r="J1114" s="16">
        <f t="shared" si="168"/>
        <v>-1.0000000000000009E-2</v>
      </c>
      <c r="L1114" s="355">
        <f t="shared" si="169"/>
        <v>3.7452585223285859</v>
      </c>
      <c r="O1114" s="11">
        <v>457</v>
      </c>
      <c r="P1114" s="11">
        <v>10.119999999999999</v>
      </c>
      <c r="Q1114" s="11">
        <v>40.69</v>
      </c>
      <c r="R1114" s="11">
        <v>13.55</v>
      </c>
      <c r="S1114" s="11">
        <v>24.96</v>
      </c>
      <c r="T1114" s="346">
        <v>0.5</v>
      </c>
      <c r="U1114" s="11">
        <v>0.54</v>
      </c>
      <c r="W1114" s="16">
        <f t="shared" si="164"/>
        <v>4.0000000000000036E-2</v>
      </c>
      <c r="X1114" s="16"/>
      <c r="Y1114" s="355">
        <f t="shared" si="165"/>
        <v>4.3152866242038215</v>
      </c>
      <c r="AB1114" s="11">
        <v>322</v>
      </c>
      <c r="AC1114" s="11">
        <v>12.66</v>
      </c>
      <c r="AD1114" s="11">
        <v>52.87</v>
      </c>
      <c r="AE1114" s="11">
        <v>14.78</v>
      </c>
      <c r="AF1114" s="11">
        <v>27.67</v>
      </c>
      <c r="AG1114" s="346">
        <v>0.49</v>
      </c>
      <c r="AH1114" s="11">
        <v>0.53</v>
      </c>
      <c r="AJ1114" s="16">
        <f t="shared" si="162"/>
        <v>4.0000000000000036E-2</v>
      </c>
      <c r="AK1114" s="16"/>
      <c r="AL1114" s="355">
        <f t="shared" si="163"/>
        <v>4.7070063694267512</v>
      </c>
      <c r="AO1114" s="11">
        <v>237</v>
      </c>
      <c r="AP1114" s="11">
        <v>14.93</v>
      </c>
      <c r="AQ1114" s="11">
        <v>33.25</v>
      </c>
      <c r="AR1114" s="11">
        <v>14.65</v>
      </c>
      <c r="AS1114" s="11">
        <v>22.04</v>
      </c>
      <c r="AT1114" s="346">
        <v>0.67</v>
      </c>
      <c r="AU1114" s="11">
        <v>0.66</v>
      </c>
      <c r="AW1114" s="16">
        <f t="shared" si="166"/>
        <v>-1.0000000000000009E-2</v>
      </c>
      <c r="AX1114" s="16"/>
      <c r="AY1114" s="355">
        <f t="shared" si="167"/>
        <v>4.6656050955414008</v>
      </c>
    </row>
    <row r="1115" spans="2:51" x14ac:dyDescent="0.25">
      <c r="B1115" s="11">
        <v>509</v>
      </c>
      <c r="C1115" s="11">
        <v>677</v>
      </c>
      <c r="D1115" s="11">
        <v>2760</v>
      </c>
      <c r="E1115" s="11">
        <v>108.47</v>
      </c>
      <c r="F1115" s="11">
        <v>230.63</v>
      </c>
      <c r="G1115" s="346">
        <v>0.5</v>
      </c>
      <c r="H1115" s="11">
        <v>0.47</v>
      </c>
      <c r="J1115" s="16">
        <f t="shared" si="168"/>
        <v>-3.0000000000000027E-2</v>
      </c>
      <c r="L1115" s="355">
        <f t="shared" si="169"/>
        <v>3.7999082585069845</v>
      </c>
      <c r="O1115" s="11">
        <v>258</v>
      </c>
      <c r="P1115" s="11">
        <v>10.25</v>
      </c>
      <c r="Q1115" s="11">
        <v>32.270000000000003</v>
      </c>
      <c r="R1115" s="11">
        <v>13.65</v>
      </c>
      <c r="S1115" s="11">
        <v>22.22</v>
      </c>
      <c r="T1115" s="346">
        <v>0.56000000000000005</v>
      </c>
      <c r="U1115" s="11">
        <v>0.61</v>
      </c>
      <c r="W1115" s="16">
        <f t="shared" si="164"/>
        <v>4.9999999999999933E-2</v>
      </c>
      <c r="X1115" s="16"/>
      <c r="Y1115" s="355">
        <f t="shared" si="165"/>
        <v>4.3471337579617835</v>
      </c>
      <c r="AB1115" s="11">
        <v>366</v>
      </c>
      <c r="AC1115" s="11">
        <v>15.03</v>
      </c>
      <c r="AD1115" s="11">
        <v>39.299999999999997</v>
      </c>
      <c r="AE1115" s="11">
        <v>14.83</v>
      </c>
      <c r="AF1115" s="11">
        <v>23.83</v>
      </c>
      <c r="AG1115" s="346">
        <v>0.62</v>
      </c>
      <c r="AH1115" s="11">
        <v>0.62</v>
      </c>
      <c r="AJ1115" s="16">
        <f t="shared" si="162"/>
        <v>0</v>
      </c>
      <c r="AK1115" s="16"/>
      <c r="AL1115" s="355">
        <f t="shared" si="163"/>
        <v>4.7229299363057322</v>
      </c>
      <c r="AO1115" s="11">
        <v>397</v>
      </c>
      <c r="AP1115" s="11">
        <v>12.28</v>
      </c>
      <c r="AQ1115" s="11">
        <v>37.299999999999997</v>
      </c>
      <c r="AR1115" s="11">
        <v>14.69</v>
      </c>
      <c r="AS1115" s="11">
        <v>24.83</v>
      </c>
      <c r="AT1115" s="346">
        <v>0.56999999999999995</v>
      </c>
      <c r="AU1115" s="11">
        <v>0.59</v>
      </c>
      <c r="AW1115" s="16">
        <f t="shared" si="166"/>
        <v>2.0000000000000018E-2</v>
      </c>
      <c r="AX1115" s="16"/>
      <c r="AY1115" s="355">
        <f t="shared" si="167"/>
        <v>4.6783439490445859</v>
      </c>
    </row>
    <row r="1116" spans="2:51" x14ac:dyDescent="0.25">
      <c r="B1116" s="11">
        <v>252</v>
      </c>
      <c r="C1116" s="11">
        <v>637</v>
      </c>
      <c r="D1116" s="11">
        <v>1388</v>
      </c>
      <c r="E1116" s="11">
        <v>110.12</v>
      </c>
      <c r="F1116" s="11">
        <v>153.82</v>
      </c>
      <c r="G1116" s="346">
        <v>0.68</v>
      </c>
      <c r="H1116" s="11">
        <v>0.72</v>
      </c>
      <c r="J1116" s="16">
        <f t="shared" si="168"/>
        <v>3.9999999999999925E-2</v>
      </c>
      <c r="L1116" s="355">
        <f t="shared" si="169"/>
        <v>3.8577108640802913</v>
      </c>
      <c r="O1116" s="11">
        <v>275</v>
      </c>
      <c r="P1116" s="11">
        <v>11.47</v>
      </c>
      <c r="Q1116" s="11">
        <v>32.74</v>
      </c>
      <c r="R1116" s="11">
        <v>13.66</v>
      </c>
      <c r="S1116" s="11">
        <v>22.61</v>
      </c>
      <c r="T1116" s="346">
        <v>0.59</v>
      </c>
      <c r="U1116" s="11">
        <v>0.6</v>
      </c>
      <c r="W1116" s="16">
        <f t="shared" si="164"/>
        <v>1.0000000000000009E-2</v>
      </c>
      <c r="X1116" s="16"/>
      <c r="Y1116" s="355">
        <f t="shared" si="165"/>
        <v>4.3503184713375793</v>
      </c>
      <c r="AB1116" s="11">
        <v>136</v>
      </c>
      <c r="AC1116" s="11">
        <v>13.03</v>
      </c>
      <c r="AD1116" s="11">
        <v>35.44</v>
      </c>
      <c r="AE1116" s="11">
        <v>14.86</v>
      </c>
      <c r="AF1116" s="11">
        <v>22.9</v>
      </c>
      <c r="AG1116" s="346">
        <v>0.61</v>
      </c>
      <c r="AH1116" s="11">
        <v>0.65</v>
      </c>
      <c r="AJ1116" s="16">
        <f t="shared" si="162"/>
        <v>4.0000000000000036E-2</v>
      </c>
      <c r="AK1116" s="16"/>
      <c r="AL1116" s="355">
        <f t="shared" si="163"/>
        <v>4.7324840764331206</v>
      </c>
      <c r="AO1116" s="11">
        <v>483</v>
      </c>
      <c r="AP1116" s="11">
        <v>13.23</v>
      </c>
      <c r="AQ1116" s="11">
        <v>34.619999999999997</v>
      </c>
      <c r="AR1116" s="11">
        <v>14.77</v>
      </c>
      <c r="AS1116" s="11">
        <v>23.31</v>
      </c>
      <c r="AT1116" s="346">
        <v>0.62</v>
      </c>
      <c r="AU1116" s="11">
        <v>0.63</v>
      </c>
      <c r="AW1116" s="16">
        <f t="shared" si="166"/>
        <v>1.0000000000000009E-2</v>
      </c>
      <c r="AX1116" s="16"/>
      <c r="AY1116" s="355">
        <f t="shared" si="167"/>
        <v>4.7038216560509554</v>
      </c>
    </row>
    <row r="1117" spans="2:51" x14ac:dyDescent="0.25">
      <c r="B1117" s="11">
        <v>120</v>
      </c>
      <c r="C1117" s="11">
        <v>703</v>
      </c>
      <c r="D1117" s="11">
        <v>2053</v>
      </c>
      <c r="E1117" s="11">
        <v>110.33</v>
      </c>
      <c r="F1117" s="11">
        <v>184.65</v>
      </c>
      <c r="G1117" s="346">
        <v>0.59</v>
      </c>
      <c r="H1117" s="11">
        <v>0.6</v>
      </c>
      <c r="J1117" s="16">
        <f t="shared" si="168"/>
        <v>1.0000000000000009E-2</v>
      </c>
      <c r="L1117" s="355">
        <f t="shared" si="169"/>
        <v>3.8650675593350754</v>
      </c>
      <c r="O1117" s="11">
        <v>568</v>
      </c>
      <c r="P1117" s="11">
        <v>11.02</v>
      </c>
      <c r="Q1117" s="11">
        <v>24.07</v>
      </c>
      <c r="R1117" s="11">
        <v>13.66</v>
      </c>
      <c r="S1117" s="11">
        <v>19.170000000000002</v>
      </c>
      <c r="T1117" s="346">
        <v>0.68</v>
      </c>
      <c r="U1117" s="11">
        <v>0.71</v>
      </c>
      <c r="W1117" s="16">
        <f t="shared" si="164"/>
        <v>2.9999999999999916E-2</v>
      </c>
      <c r="X1117" s="16"/>
      <c r="Y1117" s="355">
        <f t="shared" si="165"/>
        <v>4.3503184713375793</v>
      </c>
      <c r="AB1117" s="11">
        <v>396</v>
      </c>
      <c r="AC1117" s="11">
        <v>12</v>
      </c>
      <c r="AD1117" s="11">
        <v>37.67</v>
      </c>
      <c r="AE1117" s="11">
        <v>14.9</v>
      </c>
      <c r="AF1117" s="11">
        <v>24.74</v>
      </c>
      <c r="AG1117" s="346">
        <v>0.56000000000000005</v>
      </c>
      <c r="AH1117" s="11">
        <v>0.6</v>
      </c>
      <c r="AJ1117" s="16">
        <f t="shared" si="162"/>
        <v>3.9999999999999925E-2</v>
      </c>
      <c r="AK1117" s="16"/>
      <c r="AL1117" s="355">
        <f t="shared" si="163"/>
        <v>4.7452229299363058</v>
      </c>
      <c r="AO1117" s="11">
        <v>315</v>
      </c>
      <c r="AP1117" s="11">
        <v>13.08</v>
      </c>
      <c r="AQ1117" s="11">
        <v>29.51</v>
      </c>
      <c r="AR1117" s="11">
        <v>14.95</v>
      </c>
      <c r="AS1117" s="11">
        <v>21.89</v>
      </c>
      <c r="AT1117" s="346">
        <v>0.67</v>
      </c>
      <c r="AU1117" s="11">
        <v>0.68</v>
      </c>
      <c r="AW1117" s="16">
        <f t="shared" si="166"/>
        <v>1.0000000000000009E-2</v>
      </c>
      <c r="AX1117" s="16"/>
      <c r="AY1117" s="355">
        <f t="shared" si="167"/>
        <v>4.7611464968152859</v>
      </c>
    </row>
    <row r="1118" spans="2:51" x14ac:dyDescent="0.25">
      <c r="B1118" s="11">
        <v>39</v>
      </c>
      <c r="C1118" s="11">
        <v>743</v>
      </c>
      <c r="D1118" s="11">
        <v>3639</v>
      </c>
      <c r="E1118" s="11">
        <v>110.43</v>
      </c>
      <c r="F1118" s="11">
        <v>237.72</v>
      </c>
      <c r="G1118" s="346">
        <v>0.45</v>
      </c>
      <c r="H1118" s="11">
        <v>0.46</v>
      </c>
      <c r="J1118" s="16">
        <f t="shared" si="168"/>
        <v>1.0000000000000009E-2</v>
      </c>
      <c r="L1118" s="355">
        <f t="shared" si="169"/>
        <v>3.8685707475516398</v>
      </c>
      <c r="O1118" s="11">
        <v>245</v>
      </c>
      <c r="P1118" s="11">
        <v>11.14</v>
      </c>
      <c r="Q1118" s="11">
        <v>40.340000000000003</v>
      </c>
      <c r="R1118" s="11">
        <v>13.69</v>
      </c>
      <c r="S1118" s="11">
        <v>24.37</v>
      </c>
      <c r="T1118" s="346">
        <v>0.53</v>
      </c>
      <c r="U1118" s="11">
        <v>0.56000000000000005</v>
      </c>
      <c r="W1118" s="16">
        <f t="shared" si="164"/>
        <v>3.0000000000000027E-2</v>
      </c>
      <c r="X1118" s="16"/>
      <c r="Y1118" s="355">
        <f t="shared" si="165"/>
        <v>4.3598726114649677</v>
      </c>
      <c r="AB1118" s="11">
        <v>502</v>
      </c>
      <c r="AC1118" s="11">
        <v>14.88</v>
      </c>
      <c r="AD1118" s="11">
        <v>51.23</v>
      </c>
      <c r="AE1118" s="11">
        <v>15.05</v>
      </c>
      <c r="AF1118" s="11">
        <v>27.55</v>
      </c>
      <c r="AG1118" s="346">
        <v>0.54</v>
      </c>
      <c r="AH1118" s="11">
        <v>0.55000000000000004</v>
      </c>
      <c r="AJ1118" s="16">
        <f t="shared" si="162"/>
        <v>1.0000000000000009E-2</v>
      </c>
      <c r="AK1118" s="16"/>
      <c r="AL1118" s="355">
        <f t="shared" si="163"/>
        <v>4.7929936305732488</v>
      </c>
      <c r="AO1118" s="11">
        <v>304</v>
      </c>
      <c r="AP1118" s="11">
        <v>12.85</v>
      </c>
      <c r="AQ1118" s="11">
        <v>50.75</v>
      </c>
      <c r="AR1118" s="11">
        <v>15.06</v>
      </c>
      <c r="AS1118" s="11">
        <v>29.85</v>
      </c>
      <c r="AT1118" s="346">
        <v>0.5</v>
      </c>
      <c r="AU1118" s="11">
        <v>0.5</v>
      </c>
      <c r="AW1118" s="16">
        <f t="shared" si="166"/>
        <v>0</v>
      </c>
      <c r="AX1118" s="16"/>
      <c r="AY1118" s="355">
        <f t="shared" si="167"/>
        <v>4.7961783439490446</v>
      </c>
    </row>
    <row r="1119" spans="2:51" x14ac:dyDescent="0.25">
      <c r="B1119" s="11">
        <v>121</v>
      </c>
      <c r="C1119" s="11">
        <v>767</v>
      </c>
      <c r="D1119" s="11">
        <v>2203</v>
      </c>
      <c r="E1119" s="11">
        <v>110.57</v>
      </c>
      <c r="F1119" s="11">
        <v>192.99</v>
      </c>
      <c r="G1119" s="346">
        <v>0.59</v>
      </c>
      <c r="H1119" s="11">
        <v>0.56999999999999995</v>
      </c>
      <c r="J1119" s="16">
        <f t="shared" si="168"/>
        <v>-2.0000000000000018E-2</v>
      </c>
      <c r="L1119" s="355">
        <f t="shared" si="169"/>
        <v>3.8734752110548287</v>
      </c>
      <c r="O1119" s="11">
        <v>139</v>
      </c>
      <c r="P1119" s="11">
        <v>11.51</v>
      </c>
      <c r="Q1119" s="11">
        <v>30.56</v>
      </c>
      <c r="R1119" s="11">
        <v>13.7</v>
      </c>
      <c r="S1119" s="11">
        <v>21.15</v>
      </c>
      <c r="T1119" s="346">
        <v>0.61</v>
      </c>
      <c r="U1119" s="11">
        <v>0.65</v>
      </c>
      <c r="W1119" s="16">
        <f t="shared" si="164"/>
        <v>4.0000000000000036E-2</v>
      </c>
      <c r="X1119" s="16"/>
      <c r="Y1119" s="355">
        <f t="shared" si="165"/>
        <v>4.3630573248407636</v>
      </c>
      <c r="AB1119" s="11">
        <v>406</v>
      </c>
      <c r="AC1119" s="11">
        <v>13.12</v>
      </c>
      <c r="AD1119" s="11">
        <v>46.96</v>
      </c>
      <c r="AE1119" s="11">
        <v>15.09</v>
      </c>
      <c r="AF1119" s="11">
        <v>26.72</v>
      </c>
      <c r="AG1119" s="346">
        <v>0.53</v>
      </c>
      <c r="AH1119" s="11">
        <v>0.56000000000000005</v>
      </c>
      <c r="AJ1119" s="16">
        <f t="shared" si="162"/>
        <v>3.0000000000000027E-2</v>
      </c>
      <c r="AK1119" s="16"/>
      <c r="AL1119" s="355">
        <f t="shared" si="163"/>
        <v>4.8057324840764331</v>
      </c>
      <c r="AO1119" s="11">
        <v>204</v>
      </c>
      <c r="AP1119" s="11">
        <v>13.48</v>
      </c>
      <c r="AQ1119" s="11">
        <v>26.29</v>
      </c>
      <c r="AR1119" s="11">
        <v>15.08</v>
      </c>
      <c r="AS1119" s="11">
        <v>20.04</v>
      </c>
      <c r="AT1119" s="346">
        <v>0.72</v>
      </c>
      <c r="AU1119" s="11">
        <v>0.75</v>
      </c>
      <c r="AW1119" s="16">
        <f t="shared" si="166"/>
        <v>3.0000000000000027E-2</v>
      </c>
      <c r="AX1119" s="16"/>
      <c r="AY1119" s="355">
        <f t="shared" si="167"/>
        <v>4.8025477707006372</v>
      </c>
    </row>
    <row r="1120" spans="2:51" x14ac:dyDescent="0.25">
      <c r="B1120" s="11">
        <v>209</v>
      </c>
      <c r="C1120" s="11">
        <v>812</v>
      </c>
      <c r="D1120" s="11">
        <v>1851</v>
      </c>
      <c r="E1120" s="11">
        <v>110.67</v>
      </c>
      <c r="F1120" s="11">
        <v>164.12</v>
      </c>
      <c r="G1120" s="346">
        <v>0.66</v>
      </c>
      <c r="H1120" s="11">
        <v>0.67</v>
      </c>
      <c r="J1120" s="16">
        <f t="shared" si="168"/>
        <v>1.0000000000000009E-2</v>
      </c>
      <c r="L1120" s="355">
        <f t="shared" si="169"/>
        <v>3.8769783992713931</v>
      </c>
      <c r="O1120" s="11">
        <v>316</v>
      </c>
      <c r="P1120" s="11">
        <v>13.26</v>
      </c>
      <c r="Q1120" s="11">
        <v>43.74</v>
      </c>
      <c r="R1120" s="11">
        <v>13.7</v>
      </c>
      <c r="S1120" s="11">
        <v>25.51</v>
      </c>
      <c r="T1120" s="346">
        <v>0.55000000000000004</v>
      </c>
      <c r="U1120" s="11">
        <v>0.54</v>
      </c>
      <c r="W1120" s="16">
        <f t="shared" si="164"/>
        <v>-1.0000000000000009E-2</v>
      </c>
      <c r="X1120" s="16"/>
      <c r="Y1120" s="355">
        <f t="shared" si="165"/>
        <v>4.3630573248407636</v>
      </c>
      <c r="AB1120" s="11">
        <v>343</v>
      </c>
      <c r="AC1120" s="11">
        <v>11.76</v>
      </c>
      <c r="AD1120" s="11">
        <v>29.78</v>
      </c>
      <c r="AE1120" s="11">
        <v>15.26</v>
      </c>
      <c r="AF1120" s="11">
        <v>24</v>
      </c>
      <c r="AG1120" s="346">
        <v>0.63</v>
      </c>
      <c r="AH1120" s="11">
        <v>0.64</v>
      </c>
      <c r="AJ1120" s="16">
        <f t="shared" si="162"/>
        <v>1.0000000000000009E-2</v>
      </c>
      <c r="AK1120" s="16"/>
      <c r="AL1120" s="355">
        <f t="shared" si="163"/>
        <v>4.8598726114649677</v>
      </c>
      <c r="AO1120" s="11">
        <v>240</v>
      </c>
      <c r="AP1120" s="11">
        <v>12.4</v>
      </c>
      <c r="AQ1120" s="11">
        <v>34.39</v>
      </c>
      <c r="AR1120" s="11">
        <v>15.1</v>
      </c>
      <c r="AS1120" s="11">
        <v>23.74</v>
      </c>
      <c r="AT1120" s="346">
        <v>0.6</v>
      </c>
      <c r="AU1120" s="11">
        <v>0.64</v>
      </c>
      <c r="AW1120" s="16">
        <f t="shared" si="166"/>
        <v>4.0000000000000036E-2</v>
      </c>
      <c r="AX1120" s="16"/>
      <c r="AY1120" s="355">
        <f t="shared" si="167"/>
        <v>4.8089171974522289</v>
      </c>
    </row>
    <row r="1121" spans="2:51" x14ac:dyDescent="0.25">
      <c r="B1121" s="11">
        <v>221</v>
      </c>
      <c r="C1121" s="11">
        <v>829</v>
      </c>
      <c r="D1121" s="11">
        <v>2460</v>
      </c>
      <c r="E1121" s="11">
        <v>112.23</v>
      </c>
      <c r="F1121" s="11">
        <v>197.14</v>
      </c>
      <c r="G1121" s="346">
        <v>0.57999999999999996</v>
      </c>
      <c r="H1121" s="11">
        <v>0.56999999999999995</v>
      </c>
      <c r="J1121" s="16">
        <f t="shared" si="168"/>
        <v>-1.0000000000000009E-2</v>
      </c>
      <c r="L1121" s="355">
        <f t="shared" si="169"/>
        <v>3.9316281354497917</v>
      </c>
      <c r="O1121" s="11">
        <v>161</v>
      </c>
      <c r="P1121" s="11">
        <v>13.1</v>
      </c>
      <c r="Q1121" s="11">
        <v>35.43</v>
      </c>
      <c r="R1121" s="11">
        <v>13.77</v>
      </c>
      <c r="S1121" s="11">
        <v>22.46</v>
      </c>
      <c r="T1121" s="346">
        <v>0.61</v>
      </c>
      <c r="U1121" s="11">
        <v>0.61</v>
      </c>
      <c r="W1121" s="16">
        <f t="shared" si="164"/>
        <v>0</v>
      </c>
      <c r="X1121" s="16"/>
      <c r="Y1121" s="355">
        <f t="shared" si="165"/>
        <v>4.3853503184713372</v>
      </c>
      <c r="AB1121" s="11">
        <v>25</v>
      </c>
      <c r="AC1121" s="11">
        <v>12.63</v>
      </c>
      <c r="AD1121" s="11">
        <v>40.9</v>
      </c>
      <c r="AE1121" s="11">
        <v>15.4</v>
      </c>
      <c r="AF1121" s="11">
        <v>28.17</v>
      </c>
      <c r="AG1121" s="346">
        <v>0.56000000000000005</v>
      </c>
      <c r="AH1121" s="11">
        <v>0.55000000000000004</v>
      </c>
      <c r="AJ1121" s="16">
        <f t="shared" si="162"/>
        <v>-1.0000000000000009E-2</v>
      </c>
      <c r="AK1121" s="16"/>
      <c r="AL1121" s="355">
        <f t="shared" si="163"/>
        <v>4.9044585987261149</v>
      </c>
      <c r="AO1121" s="11">
        <v>217</v>
      </c>
      <c r="AP1121" s="11">
        <v>15.27</v>
      </c>
      <c r="AQ1121" s="11">
        <v>43.75</v>
      </c>
      <c r="AR1121" s="11">
        <v>15.2</v>
      </c>
      <c r="AS1121" s="11">
        <v>26.28</v>
      </c>
      <c r="AT1121" s="346">
        <v>0.59</v>
      </c>
      <c r="AU1121" s="11">
        <v>0.57999999999999996</v>
      </c>
      <c r="AW1121" s="16">
        <f t="shared" si="166"/>
        <v>-1.0000000000000009E-2</v>
      </c>
      <c r="AX1121" s="16"/>
      <c r="AY1121" s="355">
        <f t="shared" si="167"/>
        <v>4.8407643312101909</v>
      </c>
    </row>
    <row r="1122" spans="2:51" x14ac:dyDescent="0.25">
      <c r="B1122" s="11">
        <v>404</v>
      </c>
      <c r="C1122" s="11">
        <v>646</v>
      </c>
      <c r="D1122" s="11">
        <v>1777</v>
      </c>
      <c r="E1122" s="11">
        <v>113.05</v>
      </c>
      <c r="F1122" s="11">
        <v>172.75</v>
      </c>
      <c r="G1122" s="346">
        <v>0.6</v>
      </c>
      <c r="H1122" s="11">
        <v>0.65</v>
      </c>
      <c r="J1122" s="16">
        <f t="shared" si="168"/>
        <v>5.0000000000000044E-2</v>
      </c>
      <c r="L1122" s="355">
        <f t="shared" si="169"/>
        <v>3.9603542788256165</v>
      </c>
      <c r="O1122" s="11">
        <v>271</v>
      </c>
      <c r="P1122" s="11">
        <v>13.19</v>
      </c>
      <c r="Q1122" s="11">
        <v>28.85</v>
      </c>
      <c r="R1122" s="11">
        <v>13.79</v>
      </c>
      <c r="S1122" s="11">
        <v>20.09</v>
      </c>
      <c r="T1122" s="346">
        <v>0.68</v>
      </c>
      <c r="U1122" s="11">
        <v>0.69</v>
      </c>
      <c r="W1122" s="16">
        <f t="shared" si="164"/>
        <v>9.9999999999998979E-3</v>
      </c>
      <c r="X1122" s="16"/>
      <c r="Y1122" s="355">
        <f t="shared" si="165"/>
        <v>4.3917197452229297</v>
      </c>
      <c r="AB1122" s="11">
        <v>61</v>
      </c>
      <c r="AC1122" s="11">
        <v>14.17</v>
      </c>
      <c r="AD1122" s="11">
        <v>36.74</v>
      </c>
      <c r="AE1122" s="11">
        <v>15.46</v>
      </c>
      <c r="AF1122" s="11">
        <v>23.76</v>
      </c>
      <c r="AG1122" s="346">
        <v>0.62</v>
      </c>
      <c r="AH1122" s="11">
        <v>0.65</v>
      </c>
      <c r="AJ1122" s="16">
        <f t="shared" si="162"/>
        <v>3.0000000000000027E-2</v>
      </c>
      <c r="AK1122" s="16"/>
      <c r="AL1122" s="355">
        <f t="shared" si="163"/>
        <v>4.9235668789808917</v>
      </c>
      <c r="AO1122" s="11">
        <v>369</v>
      </c>
      <c r="AP1122" s="11">
        <v>15.16</v>
      </c>
      <c r="AQ1122" s="11">
        <v>27.03</v>
      </c>
      <c r="AR1122" s="11">
        <v>15.38</v>
      </c>
      <c r="AS1122" s="11">
        <v>20.29</v>
      </c>
      <c r="AT1122" s="346">
        <v>0.75</v>
      </c>
      <c r="AU1122" s="11">
        <v>0.76</v>
      </c>
      <c r="AW1122" s="16">
        <f t="shared" si="166"/>
        <v>1.0000000000000009E-2</v>
      </c>
      <c r="AX1122" s="16"/>
      <c r="AY1122" s="355">
        <f t="shared" si="167"/>
        <v>4.8980891719745223</v>
      </c>
    </row>
    <row r="1123" spans="2:51" x14ac:dyDescent="0.25">
      <c r="B1123" s="11">
        <v>492</v>
      </c>
      <c r="C1123" s="11">
        <v>869</v>
      </c>
      <c r="D1123" s="11">
        <v>2162</v>
      </c>
      <c r="E1123" s="11">
        <v>113.74</v>
      </c>
      <c r="F1123" s="11">
        <v>186.27</v>
      </c>
      <c r="G1123" s="346">
        <v>0.63</v>
      </c>
      <c r="H1123" s="11">
        <v>0.61</v>
      </c>
      <c r="J1123" s="16">
        <f t="shared" si="168"/>
        <v>-2.0000000000000018E-2</v>
      </c>
      <c r="L1123" s="355">
        <f t="shared" si="169"/>
        <v>3.9845262775199082</v>
      </c>
      <c r="O1123" s="11">
        <v>555</v>
      </c>
      <c r="P1123" s="11">
        <v>11.95</v>
      </c>
      <c r="Q1123" s="11">
        <v>31.75</v>
      </c>
      <c r="R1123" s="11">
        <v>13.86</v>
      </c>
      <c r="S1123" s="11">
        <v>21.96</v>
      </c>
      <c r="T1123" s="346">
        <v>0.61</v>
      </c>
      <c r="U1123" s="11">
        <v>0.63</v>
      </c>
      <c r="W1123" s="16">
        <f t="shared" si="164"/>
        <v>2.0000000000000018E-2</v>
      </c>
      <c r="X1123" s="16"/>
      <c r="Y1123" s="355">
        <f t="shared" si="165"/>
        <v>4.4140127388535024</v>
      </c>
      <c r="AB1123" s="11">
        <v>177</v>
      </c>
      <c r="AC1123" s="11">
        <v>14.98</v>
      </c>
      <c r="AD1123" s="11">
        <v>43.6</v>
      </c>
      <c r="AE1123" s="11">
        <v>15.54</v>
      </c>
      <c r="AF1123" s="11">
        <v>25.43</v>
      </c>
      <c r="AG1123" s="346">
        <v>0.59</v>
      </c>
      <c r="AH1123" s="11">
        <v>0.61</v>
      </c>
      <c r="AJ1123" s="16">
        <f t="shared" si="162"/>
        <v>2.0000000000000018E-2</v>
      </c>
      <c r="AK1123" s="16"/>
      <c r="AL1123" s="355">
        <f t="shared" si="163"/>
        <v>4.9490445859872603</v>
      </c>
      <c r="AO1123" s="11">
        <v>408</v>
      </c>
      <c r="AP1123" s="11">
        <v>15.55</v>
      </c>
      <c r="AQ1123" s="11">
        <v>45.13</v>
      </c>
      <c r="AR1123" s="11">
        <v>15.83</v>
      </c>
      <c r="AS1123" s="11">
        <v>26.54</v>
      </c>
      <c r="AT1123" s="346">
        <v>0.59</v>
      </c>
      <c r="AU1123" s="11">
        <v>0.6</v>
      </c>
      <c r="AW1123" s="16">
        <f t="shared" si="166"/>
        <v>1.0000000000000009E-2</v>
      </c>
      <c r="AX1123" s="16"/>
      <c r="AY1123" s="355">
        <f t="shared" si="167"/>
        <v>5.0414012738853504</v>
      </c>
    </row>
    <row r="1124" spans="2:51" x14ac:dyDescent="0.25">
      <c r="B1124" s="11">
        <v>233</v>
      </c>
      <c r="C1124" s="11">
        <v>673</v>
      </c>
      <c r="D1124" s="11">
        <v>2782</v>
      </c>
      <c r="E1124" s="11">
        <v>114.95</v>
      </c>
      <c r="F1124" s="11">
        <v>219.87</v>
      </c>
      <c r="G1124" s="346">
        <v>0.49</v>
      </c>
      <c r="H1124" s="11">
        <v>0.52</v>
      </c>
      <c r="J1124" s="16">
        <f t="shared" si="168"/>
        <v>3.0000000000000027E-2</v>
      </c>
      <c r="L1124" s="355">
        <f t="shared" si="169"/>
        <v>4.0269148549403333</v>
      </c>
      <c r="O1124" s="11">
        <v>207</v>
      </c>
      <c r="P1124" s="11">
        <v>13.75</v>
      </c>
      <c r="Q1124" s="11">
        <v>34.78</v>
      </c>
      <c r="R1124" s="11">
        <v>13.9</v>
      </c>
      <c r="S1124" s="11">
        <v>22.37</v>
      </c>
      <c r="T1124" s="346">
        <v>0.63</v>
      </c>
      <c r="U1124" s="11">
        <v>0.62</v>
      </c>
      <c r="W1124" s="16">
        <f t="shared" si="164"/>
        <v>-1.0000000000000009E-2</v>
      </c>
      <c r="X1124" s="16"/>
      <c r="Y1124" s="355">
        <f t="shared" si="165"/>
        <v>4.4267515923566876</v>
      </c>
      <c r="AB1124" s="11">
        <v>53</v>
      </c>
      <c r="AC1124" s="11">
        <v>10.82</v>
      </c>
      <c r="AD1124" s="11">
        <v>40.4</v>
      </c>
      <c r="AE1124" s="11">
        <v>15.64</v>
      </c>
      <c r="AF1124" s="11">
        <v>28.43</v>
      </c>
      <c r="AG1124" s="346">
        <v>0.52</v>
      </c>
      <c r="AH1124" s="11">
        <v>0.55000000000000004</v>
      </c>
      <c r="AJ1124" s="16">
        <f t="shared" si="162"/>
        <v>3.0000000000000027E-2</v>
      </c>
      <c r="AK1124" s="16"/>
      <c r="AL1124" s="355">
        <f t="shared" si="163"/>
        <v>4.9808917197452232</v>
      </c>
      <c r="AO1124" s="11">
        <v>233</v>
      </c>
      <c r="AP1124" s="11">
        <v>16.53</v>
      </c>
      <c r="AQ1124" s="11">
        <v>42.8</v>
      </c>
      <c r="AR1124" s="11">
        <v>15.93</v>
      </c>
      <c r="AS1124" s="11">
        <v>25.25</v>
      </c>
      <c r="AT1124" s="346">
        <v>0.62</v>
      </c>
      <c r="AU1124" s="11">
        <v>0.63</v>
      </c>
      <c r="AW1124" s="16">
        <f t="shared" si="166"/>
        <v>1.0000000000000009E-2</v>
      </c>
      <c r="AX1124" s="16"/>
      <c r="AY1124" s="355">
        <f t="shared" si="167"/>
        <v>5.0732484076433115</v>
      </c>
    </row>
    <row r="1125" spans="2:51" x14ac:dyDescent="0.25">
      <c r="B1125" s="11">
        <v>268</v>
      </c>
      <c r="C1125" s="11">
        <v>670</v>
      </c>
      <c r="D1125" s="11">
        <v>2649</v>
      </c>
      <c r="E1125" s="11">
        <v>115.25</v>
      </c>
      <c r="F1125" s="11">
        <v>229.92</v>
      </c>
      <c r="G1125" s="346">
        <v>0.5</v>
      </c>
      <c r="H1125" s="11">
        <v>0.5</v>
      </c>
      <c r="J1125" s="16">
        <f t="shared" si="168"/>
        <v>0</v>
      </c>
      <c r="L1125" s="355">
        <f t="shared" si="169"/>
        <v>4.0374244195900246</v>
      </c>
      <c r="O1125" s="11">
        <v>130</v>
      </c>
      <c r="P1125" s="11">
        <v>11.85</v>
      </c>
      <c r="Q1125" s="11">
        <v>35.49</v>
      </c>
      <c r="R1125" s="11">
        <v>14.18</v>
      </c>
      <c r="S1125" s="11">
        <v>22.93</v>
      </c>
      <c r="T1125" s="346">
        <v>0.57999999999999996</v>
      </c>
      <c r="U1125" s="11">
        <v>0.62</v>
      </c>
      <c r="W1125" s="16">
        <f t="shared" si="164"/>
        <v>4.0000000000000036E-2</v>
      </c>
      <c r="X1125" s="16"/>
      <c r="Y1125" s="355">
        <f t="shared" si="165"/>
        <v>4.515923566878981</v>
      </c>
      <c r="AB1125" s="11">
        <v>325</v>
      </c>
      <c r="AC1125" s="11">
        <v>15.45</v>
      </c>
      <c r="AD1125" s="11">
        <v>38.840000000000003</v>
      </c>
      <c r="AE1125" s="11">
        <v>15.71</v>
      </c>
      <c r="AF1125" s="11">
        <v>23.85</v>
      </c>
      <c r="AG1125" s="346">
        <v>0.63</v>
      </c>
      <c r="AH1125" s="11">
        <v>0.66</v>
      </c>
      <c r="AJ1125" s="16">
        <f t="shared" si="162"/>
        <v>3.0000000000000027E-2</v>
      </c>
      <c r="AK1125" s="16"/>
      <c r="AL1125" s="355">
        <f t="shared" si="163"/>
        <v>5.0031847133757958</v>
      </c>
      <c r="AO1125" s="11">
        <v>79</v>
      </c>
      <c r="AP1125" s="11">
        <v>15.58</v>
      </c>
      <c r="AQ1125" s="11">
        <v>69.010000000000005</v>
      </c>
      <c r="AR1125" s="11">
        <v>16.010000000000002</v>
      </c>
      <c r="AS1125" s="11">
        <v>36.409999999999997</v>
      </c>
      <c r="AT1125" s="346">
        <v>0.48</v>
      </c>
      <c r="AU1125" s="11">
        <v>0.44</v>
      </c>
      <c r="AW1125" s="16">
        <f t="shared" si="166"/>
        <v>-3.999999999999998E-2</v>
      </c>
      <c r="AX1125" s="16"/>
      <c r="AY1125" s="355">
        <f t="shared" si="167"/>
        <v>5.0987261146496818</v>
      </c>
    </row>
    <row r="1126" spans="2:51" x14ac:dyDescent="0.25">
      <c r="B1126" s="11">
        <v>513</v>
      </c>
      <c r="C1126" s="11">
        <v>745</v>
      </c>
      <c r="D1126" s="11">
        <v>2356</v>
      </c>
      <c r="E1126" s="11">
        <v>115.25</v>
      </c>
      <c r="F1126" s="11">
        <v>205.92</v>
      </c>
      <c r="G1126" s="346">
        <v>0.56000000000000005</v>
      </c>
      <c r="H1126" s="11">
        <v>0.56000000000000005</v>
      </c>
      <c r="J1126" s="16">
        <f t="shared" si="168"/>
        <v>0</v>
      </c>
      <c r="L1126" s="355">
        <f t="shared" si="169"/>
        <v>4.0374244195900246</v>
      </c>
      <c r="O1126" s="11">
        <v>142</v>
      </c>
      <c r="P1126" s="11">
        <v>14.45</v>
      </c>
      <c r="Q1126" s="11">
        <v>44.6</v>
      </c>
      <c r="R1126" s="11">
        <v>14.22</v>
      </c>
      <c r="S1126" s="11">
        <v>25.21</v>
      </c>
      <c r="T1126" s="346">
        <v>0.56999999999999995</v>
      </c>
      <c r="U1126" s="11">
        <v>0.56000000000000005</v>
      </c>
      <c r="W1126" s="16">
        <f t="shared" si="164"/>
        <v>-9.9999999999998979E-3</v>
      </c>
      <c r="X1126" s="16"/>
      <c r="Y1126" s="355">
        <f t="shared" si="165"/>
        <v>4.5286624203821653</v>
      </c>
      <c r="AB1126" s="11">
        <v>200</v>
      </c>
      <c r="AC1126" s="11">
        <v>15.74</v>
      </c>
      <c r="AD1126" s="11">
        <v>43.41</v>
      </c>
      <c r="AE1126" s="11">
        <v>15.75</v>
      </c>
      <c r="AF1126" s="11">
        <v>25.41</v>
      </c>
      <c r="AG1126" s="346">
        <v>0.6</v>
      </c>
      <c r="AH1126" s="11">
        <v>0.62</v>
      </c>
      <c r="AJ1126" s="16">
        <f t="shared" si="162"/>
        <v>2.0000000000000018E-2</v>
      </c>
      <c r="AK1126" s="16"/>
      <c r="AL1126" s="355">
        <f t="shared" si="163"/>
        <v>5.015923566878981</v>
      </c>
      <c r="AO1126" s="11">
        <v>324</v>
      </c>
      <c r="AP1126" s="11">
        <v>13.16</v>
      </c>
      <c r="AQ1126" s="11">
        <v>33.119999999999997</v>
      </c>
      <c r="AR1126" s="11">
        <v>16.02</v>
      </c>
      <c r="AS1126" s="11">
        <v>23.56</v>
      </c>
      <c r="AT1126" s="346">
        <v>0.63</v>
      </c>
      <c r="AU1126" s="11">
        <v>0.68</v>
      </c>
      <c r="AW1126" s="16">
        <f t="shared" si="166"/>
        <v>5.0000000000000044E-2</v>
      </c>
      <c r="AX1126" s="16"/>
      <c r="AY1126" s="355">
        <f t="shared" si="167"/>
        <v>5.1019108280254777</v>
      </c>
    </row>
    <row r="1127" spans="2:51" x14ac:dyDescent="0.25">
      <c r="B1127" s="11">
        <v>445</v>
      </c>
      <c r="C1127" s="11">
        <v>911</v>
      </c>
      <c r="D1127" s="11">
        <v>6303</v>
      </c>
      <c r="E1127" s="11">
        <v>116.12</v>
      </c>
      <c r="F1127" s="11">
        <v>335.75</v>
      </c>
      <c r="G1127" s="346">
        <v>0.38</v>
      </c>
      <c r="H1127" s="11">
        <v>0.35</v>
      </c>
      <c r="J1127" s="16">
        <f t="shared" si="168"/>
        <v>-3.0000000000000027E-2</v>
      </c>
      <c r="L1127" s="355">
        <f t="shared" si="169"/>
        <v>4.0679021570741316</v>
      </c>
      <c r="O1127" s="11">
        <v>463</v>
      </c>
      <c r="P1127" s="11">
        <v>14.39</v>
      </c>
      <c r="Q1127" s="11">
        <v>26.33</v>
      </c>
      <c r="R1127" s="11">
        <v>14.22</v>
      </c>
      <c r="S1127" s="11">
        <v>19.100000000000001</v>
      </c>
      <c r="T1127" s="346">
        <v>0.74</v>
      </c>
      <c r="U1127" s="11">
        <v>0.74</v>
      </c>
      <c r="W1127" s="16">
        <f t="shared" si="164"/>
        <v>0</v>
      </c>
      <c r="X1127" s="16"/>
      <c r="Y1127" s="355">
        <f t="shared" si="165"/>
        <v>4.5286624203821653</v>
      </c>
      <c r="AB1127" s="11">
        <v>511</v>
      </c>
      <c r="AC1127" s="11">
        <v>16.920000000000002</v>
      </c>
      <c r="AD1127" s="11">
        <v>42.99</v>
      </c>
      <c r="AE1127" s="11">
        <v>15.75</v>
      </c>
      <c r="AF1127" s="11">
        <v>24.55</v>
      </c>
      <c r="AG1127" s="346">
        <v>0.63</v>
      </c>
      <c r="AH1127" s="11">
        <v>0.64</v>
      </c>
      <c r="AJ1127" s="16">
        <f t="shared" si="162"/>
        <v>1.0000000000000009E-2</v>
      </c>
      <c r="AK1127" s="16"/>
      <c r="AL1127" s="355">
        <f t="shared" si="163"/>
        <v>5.015923566878981</v>
      </c>
      <c r="AO1127" s="11">
        <v>322</v>
      </c>
      <c r="AP1127" s="11">
        <v>13.59</v>
      </c>
      <c r="AQ1127" s="11">
        <v>26.84</v>
      </c>
      <c r="AR1127" s="11">
        <v>16.079999999999998</v>
      </c>
      <c r="AS1127" s="11">
        <v>21.28</v>
      </c>
      <c r="AT1127" s="346">
        <v>0.71</v>
      </c>
      <c r="AU1127" s="11">
        <v>0.76</v>
      </c>
      <c r="AW1127" s="16">
        <f t="shared" si="166"/>
        <v>5.0000000000000044E-2</v>
      </c>
      <c r="AX1127" s="16"/>
      <c r="AY1127" s="355">
        <f t="shared" si="167"/>
        <v>5.1210191082802536</v>
      </c>
    </row>
    <row r="1128" spans="2:51" x14ac:dyDescent="0.25">
      <c r="B1128" s="11">
        <v>425</v>
      </c>
      <c r="C1128" s="11">
        <v>800</v>
      </c>
      <c r="D1128" s="11">
        <v>2675</v>
      </c>
      <c r="E1128" s="11">
        <v>116.47</v>
      </c>
      <c r="F1128" s="11">
        <v>209.62</v>
      </c>
      <c r="G1128" s="346">
        <v>0.55000000000000004</v>
      </c>
      <c r="H1128" s="11">
        <v>0.56000000000000005</v>
      </c>
      <c r="J1128" s="16">
        <f t="shared" si="168"/>
        <v>1.0000000000000009E-2</v>
      </c>
      <c r="L1128" s="355">
        <f t="shared" si="169"/>
        <v>4.080163315832106</v>
      </c>
      <c r="O1128" s="11">
        <v>159</v>
      </c>
      <c r="P1128" s="11">
        <v>12.57</v>
      </c>
      <c r="Q1128" s="11">
        <v>23.1</v>
      </c>
      <c r="R1128" s="11">
        <v>14.35</v>
      </c>
      <c r="S1128" s="11">
        <v>18.940000000000001</v>
      </c>
      <c r="T1128" s="346">
        <v>0.74</v>
      </c>
      <c r="U1128" s="11">
        <v>0.76</v>
      </c>
      <c r="W1128" s="16">
        <f t="shared" si="164"/>
        <v>2.0000000000000018E-2</v>
      </c>
      <c r="X1128" s="16"/>
      <c r="Y1128" s="355">
        <f t="shared" si="165"/>
        <v>4.5700636942675157</v>
      </c>
      <c r="AB1128" s="11">
        <v>22</v>
      </c>
      <c r="AC1128" s="11">
        <v>15.96</v>
      </c>
      <c r="AD1128" s="11">
        <v>51.21</v>
      </c>
      <c r="AE1128" s="11">
        <v>16.14</v>
      </c>
      <c r="AF1128" s="11">
        <v>28.3</v>
      </c>
      <c r="AG1128" s="346">
        <v>0.56000000000000005</v>
      </c>
      <c r="AH1128" s="11">
        <v>0.56999999999999995</v>
      </c>
      <c r="AJ1128" s="16">
        <f t="shared" si="162"/>
        <v>9.9999999999998979E-3</v>
      </c>
      <c r="AK1128" s="16"/>
      <c r="AL1128" s="355">
        <f t="shared" si="163"/>
        <v>5.1401273885350323</v>
      </c>
      <c r="AO1128" s="11">
        <v>195</v>
      </c>
      <c r="AP1128" s="11">
        <v>9.27</v>
      </c>
      <c r="AQ1128" s="11">
        <v>57.38</v>
      </c>
      <c r="AR1128" s="11">
        <v>16.14</v>
      </c>
      <c r="AS1128" s="11">
        <v>37.47</v>
      </c>
      <c r="AT1128" s="346">
        <v>0.4</v>
      </c>
      <c r="AU1128" s="11">
        <v>0.43</v>
      </c>
      <c r="AW1128" s="16">
        <f t="shared" si="166"/>
        <v>2.9999999999999971E-2</v>
      </c>
      <c r="AX1128" s="16"/>
      <c r="AY1128" s="355">
        <f t="shared" si="167"/>
        <v>5.1401273885350323</v>
      </c>
    </row>
    <row r="1129" spans="2:51" x14ac:dyDescent="0.25">
      <c r="B1129" s="11">
        <v>295</v>
      </c>
      <c r="C1129" s="11">
        <v>894</v>
      </c>
      <c r="D1129" s="11">
        <v>3283</v>
      </c>
      <c r="E1129" s="11">
        <v>117.05</v>
      </c>
      <c r="F1129" s="11">
        <v>230.69</v>
      </c>
      <c r="G1129" s="346">
        <v>0.52</v>
      </c>
      <c r="H1129" s="11">
        <v>0.51</v>
      </c>
      <c r="J1129" s="16">
        <f t="shared" si="168"/>
        <v>-1.0000000000000009E-2</v>
      </c>
      <c r="L1129" s="355">
        <f t="shared" si="169"/>
        <v>4.100481807488177</v>
      </c>
      <c r="O1129" s="11">
        <v>491</v>
      </c>
      <c r="P1129" s="11">
        <v>14.56</v>
      </c>
      <c r="Q1129" s="11">
        <v>45.4</v>
      </c>
      <c r="R1129" s="11">
        <v>14.52</v>
      </c>
      <c r="S1129" s="11">
        <v>25.82</v>
      </c>
      <c r="T1129" s="346">
        <v>0.56999999999999995</v>
      </c>
      <c r="U1129" s="11">
        <v>0.56000000000000005</v>
      </c>
      <c r="W1129" s="16">
        <f t="shared" si="164"/>
        <v>-9.9999999999998979E-3</v>
      </c>
      <c r="X1129" s="16"/>
      <c r="Y1129" s="355">
        <f t="shared" si="165"/>
        <v>4.6242038216560504</v>
      </c>
      <c r="AB1129" s="11">
        <v>93</v>
      </c>
      <c r="AC1129" s="11">
        <v>17.18</v>
      </c>
      <c r="AD1129" s="11">
        <v>32.04</v>
      </c>
      <c r="AE1129" s="11">
        <v>16.25</v>
      </c>
      <c r="AF1129" s="11">
        <v>21.89</v>
      </c>
      <c r="AG1129" s="346">
        <v>0.73</v>
      </c>
      <c r="AH1129" s="11">
        <v>0.74</v>
      </c>
      <c r="AJ1129" s="16">
        <f t="shared" si="162"/>
        <v>1.0000000000000009E-2</v>
      </c>
      <c r="AK1129" s="16"/>
      <c r="AL1129" s="355">
        <f t="shared" si="163"/>
        <v>5.1751592356687892</v>
      </c>
      <c r="AO1129" s="11">
        <v>348</v>
      </c>
      <c r="AP1129" s="11">
        <v>17.190000000000001</v>
      </c>
      <c r="AQ1129" s="11">
        <v>36.47</v>
      </c>
      <c r="AR1129" s="11">
        <v>16.149999999999999</v>
      </c>
      <c r="AS1129" s="11">
        <v>23.34</v>
      </c>
      <c r="AT1129" s="346">
        <v>0.69</v>
      </c>
      <c r="AU1129" s="11">
        <v>0.69</v>
      </c>
      <c r="AW1129" s="16">
        <f t="shared" si="166"/>
        <v>0</v>
      </c>
      <c r="AX1129" s="16"/>
      <c r="AY1129" s="355">
        <f t="shared" si="167"/>
        <v>5.1433121019108272</v>
      </c>
    </row>
    <row r="1130" spans="2:51" x14ac:dyDescent="0.25">
      <c r="B1130" s="11">
        <v>264</v>
      </c>
      <c r="C1130" s="11">
        <v>550</v>
      </c>
      <c r="D1130" s="11">
        <v>4408</v>
      </c>
      <c r="E1130" s="11">
        <v>117.15</v>
      </c>
      <c r="F1130" s="11">
        <v>292.01</v>
      </c>
      <c r="G1130" s="346">
        <v>0.35</v>
      </c>
      <c r="H1130" s="11">
        <v>0.4</v>
      </c>
      <c r="J1130" s="16">
        <f t="shared" si="168"/>
        <v>5.0000000000000044E-2</v>
      </c>
      <c r="L1130" s="355">
        <f t="shared" si="169"/>
        <v>4.1039849957047414</v>
      </c>
      <c r="O1130" s="11">
        <v>165</v>
      </c>
      <c r="P1130" s="11">
        <v>14.77</v>
      </c>
      <c r="Q1130" s="11">
        <v>36.090000000000003</v>
      </c>
      <c r="R1130" s="11">
        <v>14.57</v>
      </c>
      <c r="S1130" s="11">
        <v>22.79</v>
      </c>
      <c r="T1130" s="346">
        <v>0.64</v>
      </c>
      <c r="U1130" s="11">
        <v>0.64</v>
      </c>
      <c r="W1130" s="16">
        <f t="shared" si="164"/>
        <v>0</v>
      </c>
      <c r="X1130" s="16"/>
      <c r="Y1130" s="355">
        <f t="shared" si="165"/>
        <v>4.6401273885350314</v>
      </c>
      <c r="AB1130" s="11">
        <v>82</v>
      </c>
      <c r="AC1130" s="11">
        <v>16.399999999999999</v>
      </c>
      <c r="AD1130" s="11">
        <v>59.04</v>
      </c>
      <c r="AE1130" s="11">
        <v>16.260000000000002</v>
      </c>
      <c r="AF1130" s="11">
        <v>31.21</v>
      </c>
      <c r="AG1130" s="346">
        <v>0.53</v>
      </c>
      <c r="AH1130" s="11">
        <v>0.52</v>
      </c>
      <c r="AJ1130" s="16">
        <f t="shared" si="162"/>
        <v>-1.0000000000000009E-2</v>
      </c>
      <c r="AK1130" s="16"/>
      <c r="AL1130" s="355">
        <f t="shared" si="163"/>
        <v>5.1783439490445859</v>
      </c>
      <c r="AO1130" s="11">
        <v>292</v>
      </c>
      <c r="AP1130" s="11">
        <v>15.62</v>
      </c>
      <c r="AQ1130" s="11">
        <v>49.16</v>
      </c>
      <c r="AR1130" s="11">
        <v>16.22</v>
      </c>
      <c r="AS1130" s="11">
        <v>27.58</v>
      </c>
      <c r="AT1130" s="346">
        <v>0.56000000000000005</v>
      </c>
      <c r="AU1130" s="11">
        <v>0.59</v>
      </c>
      <c r="AW1130" s="16">
        <f t="shared" si="166"/>
        <v>2.9999999999999916E-2</v>
      </c>
      <c r="AX1130" s="16"/>
      <c r="AY1130" s="355">
        <f t="shared" si="167"/>
        <v>5.1656050955414008</v>
      </c>
    </row>
    <row r="1131" spans="2:51" x14ac:dyDescent="0.25">
      <c r="B1131" s="11">
        <v>363</v>
      </c>
      <c r="C1131" s="11">
        <v>535</v>
      </c>
      <c r="D1131" s="11">
        <v>3593</v>
      </c>
      <c r="E1131" s="11">
        <v>118.37</v>
      </c>
      <c r="F1131" s="11">
        <v>288.49</v>
      </c>
      <c r="G1131" s="346">
        <v>0.39</v>
      </c>
      <c r="H1131" s="11">
        <v>0.41</v>
      </c>
      <c r="J1131" s="16">
        <f t="shared" si="168"/>
        <v>1.9999999999999962E-2</v>
      </c>
      <c r="L1131" s="355">
        <f t="shared" si="169"/>
        <v>4.1467238919468219</v>
      </c>
      <c r="O1131" s="11">
        <v>126</v>
      </c>
      <c r="P1131" s="11">
        <v>14.92</v>
      </c>
      <c r="Q1131" s="11">
        <v>49.39</v>
      </c>
      <c r="R1131" s="11">
        <v>14.6</v>
      </c>
      <c r="S1131" s="11">
        <v>28.46</v>
      </c>
      <c r="T1131" s="346">
        <v>0.55000000000000004</v>
      </c>
      <c r="U1131" s="11">
        <v>0.51</v>
      </c>
      <c r="W1131" s="16">
        <f t="shared" si="164"/>
        <v>-4.0000000000000036E-2</v>
      </c>
      <c r="X1131" s="16"/>
      <c r="Y1131" s="355">
        <f t="shared" si="165"/>
        <v>4.6496815286624198</v>
      </c>
      <c r="AB1131" s="11">
        <v>149</v>
      </c>
      <c r="AC1131" s="11">
        <v>16.82</v>
      </c>
      <c r="AD1131" s="11">
        <v>44.75</v>
      </c>
      <c r="AE1131" s="11">
        <v>16.86</v>
      </c>
      <c r="AF1131" s="11">
        <v>26.09</v>
      </c>
      <c r="AG1131" s="346">
        <v>0.61</v>
      </c>
      <c r="AH1131" s="11">
        <v>0.65</v>
      </c>
      <c r="AJ1131" s="16">
        <f t="shared" si="162"/>
        <v>4.0000000000000036E-2</v>
      </c>
      <c r="AK1131" s="16"/>
      <c r="AL1131" s="355">
        <f t="shared" si="163"/>
        <v>5.3694267515923562</v>
      </c>
      <c r="AO1131" s="11">
        <v>282</v>
      </c>
      <c r="AP1131" s="11">
        <v>15.63</v>
      </c>
      <c r="AQ1131" s="11">
        <v>33.729999999999997</v>
      </c>
      <c r="AR1131" s="11">
        <v>16.29</v>
      </c>
      <c r="AS1131" s="11">
        <v>22.46</v>
      </c>
      <c r="AT1131" s="346">
        <v>0.68</v>
      </c>
      <c r="AU1131" s="11">
        <v>0.73</v>
      </c>
      <c r="AW1131" s="16">
        <f t="shared" si="166"/>
        <v>4.9999999999999933E-2</v>
      </c>
      <c r="AX1131" s="16"/>
      <c r="AY1131" s="355">
        <f t="shared" si="167"/>
        <v>5.1878980891719744</v>
      </c>
    </row>
    <row r="1132" spans="2:51" x14ac:dyDescent="0.25">
      <c r="B1132" s="11">
        <v>372</v>
      </c>
      <c r="C1132" s="11">
        <v>939</v>
      </c>
      <c r="D1132" s="11">
        <v>3216</v>
      </c>
      <c r="E1132" s="11">
        <v>118.37</v>
      </c>
      <c r="F1132" s="11">
        <v>242.35</v>
      </c>
      <c r="G1132" s="346">
        <v>0.54</v>
      </c>
      <c r="H1132" s="11">
        <v>0.49</v>
      </c>
      <c r="J1132" s="16">
        <f t="shared" si="168"/>
        <v>-5.0000000000000044E-2</v>
      </c>
      <c r="L1132" s="355">
        <f t="shared" si="169"/>
        <v>4.1467238919468219</v>
      </c>
      <c r="O1132" s="11">
        <v>527</v>
      </c>
      <c r="P1132" s="11">
        <v>12.15</v>
      </c>
      <c r="Q1132" s="11">
        <v>33.06</v>
      </c>
      <c r="R1132" s="11">
        <v>14.65</v>
      </c>
      <c r="S1132" s="11">
        <v>22.91</v>
      </c>
      <c r="T1132" s="346">
        <v>0.61</v>
      </c>
      <c r="U1132" s="11">
        <v>0.64</v>
      </c>
      <c r="W1132" s="16">
        <f t="shared" si="164"/>
        <v>3.0000000000000027E-2</v>
      </c>
      <c r="X1132" s="16"/>
      <c r="Y1132" s="355">
        <f t="shared" si="165"/>
        <v>4.6656050955414008</v>
      </c>
      <c r="AB1132" s="11">
        <v>268</v>
      </c>
      <c r="AC1132" s="11">
        <v>14.9</v>
      </c>
      <c r="AD1132" s="11">
        <v>39.869999999999997</v>
      </c>
      <c r="AE1132" s="11">
        <v>17.100000000000001</v>
      </c>
      <c r="AF1132" s="11">
        <v>27.94</v>
      </c>
      <c r="AG1132" s="346">
        <v>0.61</v>
      </c>
      <c r="AH1132" s="11">
        <v>0.61</v>
      </c>
      <c r="AJ1132" s="16">
        <f t="shared" si="162"/>
        <v>0</v>
      </c>
      <c r="AK1132" s="16"/>
      <c r="AL1132" s="355">
        <f t="shared" si="163"/>
        <v>5.4458598726114653</v>
      </c>
      <c r="AO1132" s="11">
        <v>244</v>
      </c>
      <c r="AP1132" s="11">
        <v>12.16</v>
      </c>
      <c r="AQ1132" s="11">
        <v>41.33</v>
      </c>
      <c r="AR1132" s="11">
        <v>16.3</v>
      </c>
      <c r="AS1132" s="11">
        <v>33.47</v>
      </c>
      <c r="AT1132" s="346">
        <v>0.54</v>
      </c>
      <c r="AU1132" s="11">
        <v>0.49</v>
      </c>
      <c r="AW1132" s="16">
        <f t="shared" si="166"/>
        <v>-5.0000000000000044E-2</v>
      </c>
      <c r="AX1132" s="16"/>
      <c r="AY1132" s="355">
        <f t="shared" si="167"/>
        <v>5.1910828025477711</v>
      </c>
    </row>
    <row r="1133" spans="2:51" x14ac:dyDescent="0.25">
      <c r="B1133" s="11">
        <v>322</v>
      </c>
      <c r="C1133" s="11">
        <v>896</v>
      </c>
      <c r="D1133" s="11">
        <v>2743</v>
      </c>
      <c r="E1133" s="11">
        <v>118.71</v>
      </c>
      <c r="F1133" s="11">
        <v>204.21</v>
      </c>
      <c r="G1133" s="346">
        <v>0.56999999999999995</v>
      </c>
      <c r="H1133" s="11">
        <v>0.57999999999999996</v>
      </c>
      <c r="J1133" s="16">
        <f t="shared" si="168"/>
        <v>1.0000000000000009E-2</v>
      </c>
      <c r="L1133" s="355">
        <f t="shared" si="169"/>
        <v>4.1586347318831391</v>
      </c>
      <c r="O1133" s="11">
        <v>141</v>
      </c>
      <c r="P1133" s="11">
        <v>13.12</v>
      </c>
      <c r="Q1133" s="11">
        <v>41.31</v>
      </c>
      <c r="R1133" s="11">
        <v>14.67</v>
      </c>
      <c r="S1133" s="11">
        <v>24.09</v>
      </c>
      <c r="T1133" s="346">
        <v>0.56000000000000005</v>
      </c>
      <c r="U1133" s="11">
        <v>0.61</v>
      </c>
      <c r="W1133" s="16">
        <f t="shared" si="164"/>
        <v>4.9999999999999933E-2</v>
      </c>
      <c r="X1133" s="16"/>
      <c r="Y1133" s="355">
        <f t="shared" si="165"/>
        <v>4.6719745222929934</v>
      </c>
      <c r="AB1133" s="11">
        <v>92</v>
      </c>
      <c r="AC1133" s="11">
        <v>16.55</v>
      </c>
      <c r="AD1133" s="11">
        <v>58.64</v>
      </c>
      <c r="AE1133" s="11">
        <v>17.149999999999999</v>
      </c>
      <c r="AF1133" s="11">
        <v>31.26</v>
      </c>
      <c r="AG1133" s="346">
        <v>0.53</v>
      </c>
      <c r="AH1133" s="11">
        <v>0.55000000000000004</v>
      </c>
      <c r="AJ1133" s="16">
        <f t="shared" si="162"/>
        <v>2.0000000000000018E-2</v>
      </c>
      <c r="AK1133" s="16"/>
      <c r="AL1133" s="355">
        <f t="shared" si="163"/>
        <v>5.4617834394904454</v>
      </c>
      <c r="AO1133" s="11">
        <v>507</v>
      </c>
      <c r="AP1133" s="11">
        <v>13.77</v>
      </c>
      <c r="AQ1133" s="11">
        <v>27.93</v>
      </c>
      <c r="AR1133" s="11">
        <v>16.34</v>
      </c>
      <c r="AS1133" s="11">
        <v>21.88</v>
      </c>
      <c r="AT1133" s="346">
        <v>0.7</v>
      </c>
      <c r="AU1133" s="11">
        <v>0.75</v>
      </c>
      <c r="AW1133" s="16">
        <f t="shared" si="166"/>
        <v>5.0000000000000044E-2</v>
      </c>
      <c r="AX1133" s="16"/>
      <c r="AY1133" s="355">
        <f t="shared" si="167"/>
        <v>5.2038216560509554</v>
      </c>
    </row>
    <row r="1134" spans="2:51" x14ac:dyDescent="0.25">
      <c r="B1134" s="11">
        <v>11</v>
      </c>
      <c r="C1134" s="11">
        <v>830</v>
      </c>
      <c r="D1134" s="11">
        <v>2016</v>
      </c>
      <c r="E1134" s="11">
        <v>119.64</v>
      </c>
      <c r="F1134" s="11">
        <v>187.92</v>
      </c>
      <c r="G1134" s="346">
        <v>0.64</v>
      </c>
      <c r="H1134" s="11">
        <v>0.64</v>
      </c>
      <c r="J1134" s="16">
        <f t="shared" si="168"/>
        <v>0</v>
      </c>
      <c r="L1134" s="355">
        <f t="shared" si="169"/>
        <v>4.1912143822971846</v>
      </c>
      <c r="O1134" s="11">
        <v>423</v>
      </c>
      <c r="P1134" s="11">
        <v>11.81</v>
      </c>
      <c r="Q1134" s="11">
        <v>32.36</v>
      </c>
      <c r="R1134" s="11">
        <v>14.67</v>
      </c>
      <c r="S1134" s="11">
        <v>22.78</v>
      </c>
      <c r="T1134" s="346">
        <v>0.6</v>
      </c>
      <c r="U1134" s="11">
        <v>0.64</v>
      </c>
      <c r="W1134" s="16">
        <f t="shared" si="164"/>
        <v>4.0000000000000036E-2</v>
      </c>
      <c r="X1134" s="16"/>
      <c r="Y1134" s="355">
        <f t="shared" si="165"/>
        <v>4.6719745222929934</v>
      </c>
      <c r="AB1134" s="11">
        <v>197</v>
      </c>
      <c r="AC1134" s="11">
        <v>14.28</v>
      </c>
      <c r="AD1134" s="11">
        <v>71.5</v>
      </c>
      <c r="AE1134" s="11">
        <v>17.25</v>
      </c>
      <c r="AF1134" s="11">
        <v>37.51</v>
      </c>
      <c r="AG1134" s="346">
        <v>0.45</v>
      </c>
      <c r="AH1134" s="11">
        <v>0.46</v>
      </c>
      <c r="AJ1134" s="16">
        <f t="shared" si="162"/>
        <v>1.0000000000000009E-2</v>
      </c>
      <c r="AK1134" s="16"/>
      <c r="AL1134" s="355">
        <f t="shared" si="163"/>
        <v>5.4936305732484074</v>
      </c>
      <c r="AO1134" s="11">
        <v>151</v>
      </c>
      <c r="AP1134" s="11">
        <v>13.73</v>
      </c>
      <c r="AQ1134" s="11">
        <v>41.2</v>
      </c>
      <c r="AR1134" s="11">
        <v>16.36</v>
      </c>
      <c r="AS1134" s="11">
        <v>26.2</v>
      </c>
      <c r="AT1134" s="346">
        <v>0.57999999999999996</v>
      </c>
      <c r="AU1134" s="11">
        <v>0.62</v>
      </c>
      <c r="AW1134" s="16">
        <f t="shared" si="166"/>
        <v>4.0000000000000036E-2</v>
      </c>
      <c r="AX1134" s="16"/>
      <c r="AY1134" s="355">
        <f t="shared" si="167"/>
        <v>5.2101910828025471</v>
      </c>
    </row>
    <row r="1135" spans="2:51" x14ac:dyDescent="0.25">
      <c r="B1135" s="11">
        <v>223</v>
      </c>
      <c r="C1135" s="11">
        <v>796</v>
      </c>
      <c r="D1135" s="11">
        <v>2412</v>
      </c>
      <c r="E1135" s="11">
        <v>119.88</v>
      </c>
      <c r="F1135" s="11">
        <v>195.82</v>
      </c>
      <c r="G1135" s="346">
        <v>0.56999999999999995</v>
      </c>
      <c r="H1135" s="11">
        <v>0.61</v>
      </c>
      <c r="J1135" s="16">
        <f t="shared" si="168"/>
        <v>4.0000000000000036E-2</v>
      </c>
      <c r="L1135" s="355">
        <f t="shared" si="169"/>
        <v>4.1996220340169383</v>
      </c>
      <c r="O1135" s="11">
        <v>573</v>
      </c>
      <c r="P1135" s="11">
        <v>14.54</v>
      </c>
      <c r="Q1135" s="11">
        <v>33.43</v>
      </c>
      <c r="R1135" s="11">
        <v>14.67</v>
      </c>
      <c r="S1135" s="11">
        <v>22.33</v>
      </c>
      <c r="T1135" s="346">
        <v>0.66</v>
      </c>
      <c r="U1135" s="11">
        <v>0.66</v>
      </c>
      <c r="W1135" s="16">
        <f t="shared" si="164"/>
        <v>0</v>
      </c>
      <c r="X1135" s="16"/>
      <c r="Y1135" s="355">
        <f t="shared" si="165"/>
        <v>4.6719745222929934</v>
      </c>
      <c r="AB1135" s="11">
        <v>503</v>
      </c>
      <c r="AC1135" s="11">
        <v>19.05</v>
      </c>
      <c r="AD1135" s="11">
        <v>60.4</v>
      </c>
      <c r="AE1135" s="11">
        <v>17.43</v>
      </c>
      <c r="AF1135" s="11">
        <v>30.49</v>
      </c>
      <c r="AG1135" s="346">
        <v>0.56000000000000005</v>
      </c>
      <c r="AH1135" s="11">
        <v>0.56999999999999995</v>
      </c>
      <c r="AJ1135" s="16">
        <f t="shared" si="162"/>
        <v>9.9999999999998979E-3</v>
      </c>
      <c r="AK1135" s="16"/>
      <c r="AL1135" s="355">
        <f t="shared" si="163"/>
        <v>5.5509554140127388</v>
      </c>
      <c r="AO1135" s="11">
        <v>293</v>
      </c>
      <c r="AP1135" s="11">
        <v>17.04</v>
      </c>
      <c r="AQ1135" s="11">
        <v>38.25</v>
      </c>
      <c r="AR1135" s="11">
        <v>16.39</v>
      </c>
      <c r="AS1135" s="11">
        <v>23.75</v>
      </c>
      <c r="AT1135" s="346">
        <v>0.67</v>
      </c>
      <c r="AU1135" s="11">
        <v>0.69</v>
      </c>
      <c r="AW1135" s="16">
        <f t="shared" si="166"/>
        <v>1.9999999999999907E-2</v>
      </c>
      <c r="AX1135" s="16"/>
      <c r="AY1135" s="355">
        <f t="shared" si="167"/>
        <v>5.2197452229299364</v>
      </c>
    </row>
    <row r="1136" spans="2:51" x14ac:dyDescent="0.25">
      <c r="B1136" s="11">
        <v>22</v>
      </c>
      <c r="C1136" s="11">
        <v>536</v>
      </c>
      <c r="D1136" s="11">
        <v>1785</v>
      </c>
      <c r="E1136" s="11">
        <v>121.98</v>
      </c>
      <c r="F1136" s="11">
        <v>245.58</v>
      </c>
      <c r="G1136" s="346">
        <v>0.55000000000000004</v>
      </c>
      <c r="H1136" s="11">
        <v>0.5</v>
      </c>
      <c r="J1136" s="16">
        <f t="shared" si="168"/>
        <v>-5.0000000000000044E-2</v>
      </c>
      <c r="L1136" s="355">
        <f t="shared" si="169"/>
        <v>4.273188986564783</v>
      </c>
      <c r="O1136" s="11">
        <v>561</v>
      </c>
      <c r="P1136" s="11">
        <v>12.21</v>
      </c>
      <c r="Q1136" s="11">
        <v>26.81</v>
      </c>
      <c r="R1136" s="11">
        <v>14.69</v>
      </c>
      <c r="S1136" s="11">
        <v>20.85</v>
      </c>
      <c r="T1136" s="346">
        <v>0.67</v>
      </c>
      <c r="U1136" s="11">
        <v>0.7</v>
      </c>
      <c r="W1136" s="16">
        <f t="shared" si="164"/>
        <v>2.9999999999999916E-2</v>
      </c>
      <c r="X1136" s="16"/>
      <c r="Y1136" s="355">
        <f t="shared" si="165"/>
        <v>4.6783439490445859</v>
      </c>
      <c r="AB1136" s="11">
        <v>156</v>
      </c>
      <c r="AC1136" s="11">
        <v>16.579999999999998</v>
      </c>
      <c r="AD1136" s="11">
        <v>54.85</v>
      </c>
      <c r="AE1136" s="11">
        <v>17.54</v>
      </c>
      <c r="AF1136" s="11">
        <v>30.04</v>
      </c>
      <c r="AG1136" s="346">
        <v>0.55000000000000004</v>
      </c>
      <c r="AH1136" s="11">
        <v>0.57999999999999996</v>
      </c>
      <c r="AJ1136" s="16">
        <f t="shared" si="162"/>
        <v>2.9999999999999916E-2</v>
      </c>
      <c r="AK1136" s="16"/>
      <c r="AL1136" s="355">
        <f t="shared" si="163"/>
        <v>5.5859872611464967</v>
      </c>
      <c r="AO1136" s="11">
        <v>81</v>
      </c>
      <c r="AP1136" s="11">
        <v>13.75</v>
      </c>
      <c r="AQ1136" s="11">
        <v>39.71</v>
      </c>
      <c r="AR1136" s="11">
        <v>16.420000000000002</v>
      </c>
      <c r="AS1136" s="11">
        <v>25.55</v>
      </c>
      <c r="AT1136" s="346">
        <v>0.59</v>
      </c>
      <c r="AU1136" s="11">
        <v>0.64</v>
      </c>
      <c r="AW1136" s="16">
        <f t="shared" si="166"/>
        <v>5.0000000000000044E-2</v>
      </c>
      <c r="AX1136" s="16"/>
      <c r="AY1136" s="355">
        <f t="shared" si="167"/>
        <v>5.2292993630573248</v>
      </c>
    </row>
    <row r="1137" spans="2:51" x14ac:dyDescent="0.25">
      <c r="B1137" s="11">
        <v>198</v>
      </c>
      <c r="C1137" s="11">
        <v>943</v>
      </c>
      <c r="D1137" s="11">
        <v>4404</v>
      </c>
      <c r="E1137" s="11">
        <v>124.67</v>
      </c>
      <c r="F1137" s="11">
        <v>279.52</v>
      </c>
      <c r="G1137" s="346">
        <v>0.46</v>
      </c>
      <c r="H1137" s="11">
        <v>0.45</v>
      </c>
      <c r="J1137" s="16">
        <f t="shared" si="168"/>
        <v>-1.0000000000000009E-2</v>
      </c>
      <c r="L1137" s="355">
        <f t="shared" si="169"/>
        <v>4.3674247495903549</v>
      </c>
      <c r="O1137" s="11">
        <v>238</v>
      </c>
      <c r="P1137" s="11">
        <v>11.81</v>
      </c>
      <c r="Q1137" s="11">
        <v>29.52</v>
      </c>
      <c r="R1137" s="11">
        <v>14.79</v>
      </c>
      <c r="S1137" s="11">
        <v>22.02</v>
      </c>
      <c r="T1137" s="346">
        <v>0.63</v>
      </c>
      <c r="U1137" s="11">
        <v>0.67</v>
      </c>
      <c r="W1137" s="16">
        <f t="shared" si="164"/>
        <v>4.0000000000000036E-2</v>
      </c>
      <c r="X1137" s="16"/>
      <c r="Y1137" s="355">
        <f t="shared" si="165"/>
        <v>4.7101910828025471</v>
      </c>
      <c r="AB1137" s="11">
        <v>233</v>
      </c>
      <c r="AC1137" s="11">
        <v>19.82</v>
      </c>
      <c r="AD1137" s="11">
        <v>44.52</v>
      </c>
      <c r="AE1137" s="11">
        <v>17.579999999999998</v>
      </c>
      <c r="AF1137" s="11">
        <v>25.98</v>
      </c>
      <c r="AG1137" s="346">
        <v>0.67</v>
      </c>
      <c r="AH1137" s="11">
        <v>0.68</v>
      </c>
      <c r="AJ1137" s="16">
        <f t="shared" ref="AJ1137:AJ1200" si="170">AH1137-AG1137</f>
        <v>1.0000000000000009E-2</v>
      </c>
      <c r="AK1137" s="16"/>
      <c r="AL1137" s="355">
        <f t="shared" ref="AL1137:AL1200" si="171">AE1137/3.14</f>
        <v>5.598726114649681</v>
      </c>
      <c r="AO1137" s="11">
        <v>89</v>
      </c>
      <c r="AP1137" s="11">
        <v>16.670000000000002</v>
      </c>
      <c r="AQ1137" s="11">
        <v>59.57</v>
      </c>
      <c r="AR1137" s="11">
        <v>16.54</v>
      </c>
      <c r="AS1137" s="11">
        <v>32.049999999999997</v>
      </c>
      <c r="AT1137" s="346">
        <v>0.53</v>
      </c>
      <c r="AU1137" s="11">
        <v>0.52</v>
      </c>
      <c r="AW1137" s="16">
        <f t="shared" si="166"/>
        <v>-1.0000000000000009E-2</v>
      </c>
      <c r="AX1137" s="16"/>
      <c r="AY1137" s="355">
        <f t="shared" si="167"/>
        <v>5.2675159235668785</v>
      </c>
    </row>
    <row r="1138" spans="2:51" x14ac:dyDescent="0.25">
      <c r="B1138" s="11">
        <v>224</v>
      </c>
      <c r="C1138" s="11">
        <v>866</v>
      </c>
      <c r="D1138" s="11">
        <v>2192</v>
      </c>
      <c r="E1138" s="11">
        <v>125.05</v>
      </c>
      <c r="F1138" s="11">
        <v>193.24</v>
      </c>
      <c r="G1138" s="346">
        <v>0.63</v>
      </c>
      <c r="H1138" s="11">
        <v>0.65</v>
      </c>
      <c r="J1138" s="16">
        <f t="shared" si="168"/>
        <v>2.0000000000000018E-2</v>
      </c>
      <c r="L1138" s="355">
        <f t="shared" si="169"/>
        <v>4.380736864813298</v>
      </c>
      <c r="O1138" s="11">
        <v>557</v>
      </c>
      <c r="P1138" s="11">
        <v>15.67</v>
      </c>
      <c r="Q1138" s="11">
        <v>32.65</v>
      </c>
      <c r="R1138" s="11">
        <v>14.79</v>
      </c>
      <c r="S1138" s="11">
        <v>21.41</v>
      </c>
      <c r="T1138" s="346">
        <v>0.69</v>
      </c>
      <c r="U1138" s="11">
        <v>0.69</v>
      </c>
      <c r="W1138" s="16">
        <f t="shared" si="164"/>
        <v>0</v>
      </c>
      <c r="X1138" s="16"/>
      <c r="Y1138" s="355">
        <f t="shared" si="165"/>
        <v>4.7101910828025471</v>
      </c>
      <c r="AB1138" s="11">
        <v>310</v>
      </c>
      <c r="AC1138" s="11">
        <v>17.61</v>
      </c>
      <c r="AD1138" s="11">
        <v>62.22</v>
      </c>
      <c r="AE1138" s="11">
        <v>17.77</v>
      </c>
      <c r="AF1138" s="11">
        <v>31.75</v>
      </c>
      <c r="AG1138" s="346">
        <v>0.53</v>
      </c>
      <c r="AH1138" s="11">
        <v>0.56000000000000005</v>
      </c>
      <c r="AJ1138" s="16">
        <f t="shared" si="170"/>
        <v>3.0000000000000027E-2</v>
      </c>
      <c r="AK1138" s="16"/>
      <c r="AL1138" s="355">
        <f t="shared" si="171"/>
        <v>5.6592356687898082</v>
      </c>
      <c r="AO1138" s="11">
        <v>100</v>
      </c>
      <c r="AP1138" s="11">
        <v>11.22</v>
      </c>
      <c r="AQ1138" s="11">
        <v>49.33</v>
      </c>
      <c r="AR1138" s="11">
        <v>16.899999999999999</v>
      </c>
      <c r="AS1138" s="11">
        <v>31.65</v>
      </c>
      <c r="AT1138" s="346">
        <v>0.48</v>
      </c>
      <c r="AU1138" s="11">
        <v>0.53</v>
      </c>
      <c r="AW1138" s="16">
        <f t="shared" si="166"/>
        <v>5.0000000000000044E-2</v>
      </c>
      <c r="AX1138" s="16"/>
      <c r="AY1138" s="355">
        <f t="shared" si="167"/>
        <v>5.3821656050955404</v>
      </c>
    </row>
    <row r="1139" spans="2:51" x14ac:dyDescent="0.25">
      <c r="B1139" s="11">
        <v>534</v>
      </c>
      <c r="C1139" s="11">
        <v>1031</v>
      </c>
      <c r="D1139" s="11">
        <v>2807</v>
      </c>
      <c r="E1139" s="11">
        <v>125.15</v>
      </c>
      <c r="F1139" s="11">
        <v>203.24</v>
      </c>
      <c r="G1139" s="346">
        <v>0.61</v>
      </c>
      <c r="H1139" s="11">
        <v>0.62</v>
      </c>
      <c r="J1139" s="16">
        <f t="shared" si="168"/>
        <v>1.0000000000000009E-2</v>
      </c>
      <c r="L1139" s="355">
        <f t="shared" si="169"/>
        <v>4.3842400530298624</v>
      </c>
      <c r="O1139" s="11">
        <v>520</v>
      </c>
      <c r="P1139" s="11">
        <v>14.76</v>
      </c>
      <c r="Q1139" s="11">
        <v>28.36</v>
      </c>
      <c r="R1139" s="11">
        <v>14.83</v>
      </c>
      <c r="S1139" s="11">
        <v>20.329999999999998</v>
      </c>
      <c r="T1139" s="346">
        <v>0.72</v>
      </c>
      <c r="U1139" s="11">
        <v>0.73</v>
      </c>
      <c r="W1139" s="16">
        <f t="shared" si="164"/>
        <v>1.0000000000000009E-2</v>
      </c>
      <c r="X1139" s="16"/>
      <c r="Y1139" s="355">
        <f t="shared" si="165"/>
        <v>4.7229299363057322</v>
      </c>
      <c r="AB1139" s="11">
        <v>426</v>
      </c>
      <c r="AC1139" s="11">
        <v>19.190000000000001</v>
      </c>
      <c r="AD1139" s="11">
        <v>39.01</v>
      </c>
      <c r="AE1139" s="11">
        <v>17.8</v>
      </c>
      <c r="AF1139" s="11">
        <v>25.01</v>
      </c>
      <c r="AG1139" s="346">
        <v>0.7</v>
      </c>
      <c r="AH1139" s="11">
        <v>0.71</v>
      </c>
      <c r="AJ1139" s="16">
        <f t="shared" si="170"/>
        <v>1.0000000000000009E-2</v>
      </c>
      <c r="AK1139" s="16"/>
      <c r="AL1139" s="355">
        <f t="shared" si="171"/>
        <v>5.6687898089171975</v>
      </c>
      <c r="AO1139" s="11">
        <v>502</v>
      </c>
      <c r="AP1139" s="11">
        <v>19.46</v>
      </c>
      <c r="AQ1139" s="11">
        <v>35.67</v>
      </c>
      <c r="AR1139" s="11">
        <v>16.920000000000002</v>
      </c>
      <c r="AS1139" s="11">
        <v>22.91</v>
      </c>
      <c r="AT1139" s="346">
        <v>0.74</v>
      </c>
      <c r="AU1139" s="11">
        <v>0.74</v>
      </c>
      <c r="AW1139" s="16">
        <f t="shared" si="166"/>
        <v>0</v>
      </c>
      <c r="AX1139" s="16"/>
      <c r="AY1139" s="355">
        <f t="shared" si="167"/>
        <v>5.3885350318471339</v>
      </c>
    </row>
    <row r="1140" spans="2:51" x14ac:dyDescent="0.25">
      <c r="B1140" s="11">
        <v>355</v>
      </c>
      <c r="C1140" s="11">
        <v>907</v>
      </c>
      <c r="D1140" s="11">
        <v>2065</v>
      </c>
      <c r="E1140" s="11">
        <v>125.2</v>
      </c>
      <c r="F1140" s="11">
        <v>187.97</v>
      </c>
      <c r="G1140" s="346">
        <v>0.66</v>
      </c>
      <c r="H1140" s="11">
        <v>0.67</v>
      </c>
      <c r="J1140" s="16">
        <f t="shared" si="168"/>
        <v>1.0000000000000009E-2</v>
      </c>
      <c r="L1140" s="355">
        <f t="shared" si="169"/>
        <v>4.3859916471381446</v>
      </c>
      <c r="O1140" s="11">
        <v>14</v>
      </c>
      <c r="P1140" s="11">
        <v>13.78</v>
      </c>
      <c r="Q1140" s="11">
        <v>49.03</v>
      </c>
      <c r="R1140" s="11">
        <v>14.84</v>
      </c>
      <c r="S1140" s="11">
        <v>27.37</v>
      </c>
      <c r="T1140" s="346">
        <v>0.53</v>
      </c>
      <c r="U1140" s="11">
        <v>0.54</v>
      </c>
      <c r="W1140" s="16">
        <f t="shared" si="164"/>
        <v>1.0000000000000009E-2</v>
      </c>
      <c r="X1140" s="16"/>
      <c r="Y1140" s="355">
        <f t="shared" si="165"/>
        <v>4.7261146496815281</v>
      </c>
      <c r="AB1140" s="11">
        <v>214</v>
      </c>
      <c r="AC1140" s="11">
        <v>22.71</v>
      </c>
      <c r="AD1140" s="11">
        <v>57.95</v>
      </c>
      <c r="AE1140" s="11">
        <v>18.38</v>
      </c>
      <c r="AF1140" s="11">
        <v>29.91</v>
      </c>
      <c r="AG1140" s="346">
        <v>0.63</v>
      </c>
      <c r="AH1140" s="11">
        <v>0.61</v>
      </c>
      <c r="AJ1140" s="16">
        <f t="shared" si="170"/>
        <v>-2.0000000000000018E-2</v>
      </c>
      <c r="AK1140" s="16"/>
      <c r="AL1140" s="355">
        <f t="shared" si="171"/>
        <v>5.8535031847133752</v>
      </c>
      <c r="AO1140" s="11">
        <v>107</v>
      </c>
      <c r="AP1140" s="11">
        <v>16.25</v>
      </c>
      <c r="AQ1140" s="11">
        <v>43.87</v>
      </c>
      <c r="AR1140" s="11">
        <v>17.100000000000001</v>
      </c>
      <c r="AS1140" s="11">
        <v>27.27</v>
      </c>
      <c r="AT1140" s="346">
        <v>0.61</v>
      </c>
      <c r="AU1140" s="11">
        <v>0.63</v>
      </c>
      <c r="AW1140" s="16">
        <f t="shared" si="166"/>
        <v>2.0000000000000018E-2</v>
      </c>
      <c r="AX1140" s="16"/>
      <c r="AY1140" s="355">
        <f t="shared" si="167"/>
        <v>5.4458598726114653</v>
      </c>
    </row>
    <row r="1141" spans="2:51" x14ac:dyDescent="0.25">
      <c r="B1141" s="11">
        <v>560</v>
      </c>
      <c r="C1141" s="11">
        <v>755</v>
      </c>
      <c r="D1141" s="11">
        <v>1837</v>
      </c>
      <c r="E1141" s="11">
        <v>125.98</v>
      </c>
      <c r="F1141" s="11">
        <v>188.02</v>
      </c>
      <c r="G1141" s="346">
        <v>0.64</v>
      </c>
      <c r="H1141" s="11">
        <v>0.67</v>
      </c>
      <c r="J1141" s="16">
        <f t="shared" si="168"/>
        <v>3.0000000000000027E-2</v>
      </c>
      <c r="L1141" s="355">
        <f t="shared" si="169"/>
        <v>4.4133165152273435</v>
      </c>
      <c r="O1141" s="11">
        <v>552</v>
      </c>
      <c r="P1141" s="11">
        <v>11.39</v>
      </c>
      <c r="Q1141" s="11">
        <v>40.700000000000003</v>
      </c>
      <c r="R1141" s="11">
        <v>14.9</v>
      </c>
      <c r="S1141" s="11">
        <v>25.8</v>
      </c>
      <c r="T1141" s="346">
        <v>0.53</v>
      </c>
      <c r="U1141" s="11">
        <v>0.57999999999999996</v>
      </c>
      <c r="W1141" s="16">
        <f t="shared" si="164"/>
        <v>4.9999999999999933E-2</v>
      </c>
      <c r="X1141" s="16"/>
      <c r="Y1141" s="355">
        <f t="shared" si="165"/>
        <v>4.7452229299363058</v>
      </c>
      <c r="AB1141" s="11">
        <v>46</v>
      </c>
      <c r="AC1141" s="11">
        <v>20.190000000000001</v>
      </c>
      <c r="AD1141" s="11">
        <v>65.58</v>
      </c>
      <c r="AE1141" s="11">
        <v>18.5</v>
      </c>
      <c r="AF1141" s="11">
        <v>32.380000000000003</v>
      </c>
      <c r="AG1141" s="346">
        <v>0.55000000000000004</v>
      </c>
      <c r="AH1141" s="11">
        <v>0.56999999999999995</v>
      </c>
      <c r="AJ1141" s="16">
        <f t="shared" si="170"/>
        <v>1.9999999999999907E-2</v>
      </c>
      <c r="AK1141" s="16"/>
      <c r="AL1141" s="355">
        <f t="shared" si="171"/>
        <v>5.8917197452229297</v>
      </c>
      <c r="AO1141" s="11">
        <v>132</v>
      </c>
      <c r="AP1141" s="11">
        <v>17.16</v>
      </c>
      <c r="AQ1141" s="11">
        <v>40.99</v>
      </c>
      <c r="AR1141" s="11">
        <v>17.22</v>
      </c>
      <c r="AS1141" s="11">
        <v>25.47</v>
      </c>
      <c r="AT1141" s="346">
        <v>0.65</v>
      </c>
      <c r="AU1141" s="11">
        <v>0.68</v>
      </c>
      <c r="AW1141" s="16">
        <f t="shared" si="166"/>
        <v>3.0000000000000027E-2</v>
      </c>
      <c r="AX1141" s="16"/>
      <c r="AY1141" s="355">
        <f t="shared" si="167"/>
        <v>5.4840764331210181</v>
      </c>
    </row>
    <row r="1142" spans="2:51" x14ac:dyDescent="0.25">
      <c r="B1142" s="11">
        <v>61</v>
      </c>
      <c r="C1142" s="11">
        <v>846</v>
      </c>
      <c r="D1142" s="11">
        <v>1894</v>
      </c>
      <c r="E1142" s="11">
        <v>126.85</v>
      </c>
      <c r="F1142" s="11">
        <v>187.28</v>
      </c>
      <c r="G1142" s="346">
        <v>0.67</v>
      </c>
      <c r="H1142" s="11">
        <v>0.68</v>
      </c>
      <c r="J1142" s="16">
        <f t="shared" si="168"/>
        <v>1.0000000000000009E-2</v>
      </c>
      <c r="L1142" s="355">
        <f t="shared" si="169"/>
        <v>4.4437942527114505</v>
      </c>
      <c r="O1142" s="11">
        <v>137</v>
      </c>
      <c r="P1142" s="11">
        <v>15.22</v>
      </c>
      <c r="Q1142" s="11">
        <v>30.55</v>
      </c>
      <c r="R1142" s="11">
        <v>14.91</v>
      </c>
      <c r="S1142" s="11">
        <v>20.82</v>
      </c>
      <c r="T1142" s="346">
        <v>0.71</v>
      </c>
      <c r="U1142" s="11">
        <v>0.72</v>
      </c>
      <c r="W1142" s="16">
        <f t="shared" si="164"/>
        <v>1.0000000000000009E-2</v>
      </c>
      <c r="X1142" s="16"/>
      <c r="Y1142" s="355">
        <f t="shared" si="165"/>
        <v>4.7484076433121016</v>
      </c>
      <c r="AB1142" s="11">
        <v>528</v>
      </c>
      <c r="AC1142" s="11">
        <v>22.43</v>
      </c>
      <c r="AD1142" s="11">
        <v>60.08</v>
      </c>
      <c r="AE1142" s="11">
        <v>18.63</v>
      </c>
      <c r="AF1142" s="11">
        <v>29.66</v>
      </c>
      <c r="AG1142" s="346">
        <v>0.61</v>
      </c>
      <c r="AH1142" s="11">
        <v>0.63</v>
      </c>
      <c r="AJ1142" s="16">
        <f t="shared" si="170"/>
        <v>2.0000000000000018E-2</v>
      </c>
      <c r="AK1142" s="16"/>
      <c r="AL1142" s="355">
        <f t="shared" si="171"/>
        <v>5.9331210191082793</v>
      </c>
      <c r="AO1142" s="11">
        <v>389</v>
      </c>
      <c r="AP1142" s="11">
        <v>20.21</v>
      </c>
      <c r="AQ1142" s="11">
        <v>50.49</v>
      </c>
      <c r="AR1142" s="11">
        <v>17.47</v>
      </c>
      <c r="AS1142" s="11">
        <v>27.37</v>
      </c>
      <c r="AT1142" s="346">
        <v>0.63</v>
      </c>
      <c r="AU1142" s="11">
        <v>0.64</v>
      </c>
      <c r="AW1142" s="16">
        <f t="shared" si="166"/>
        <v>1.0000000000000009E-2</v>
      </c>
      <c r="AX1142" s="16"/>
      <c r="AY1142" s="355">
        <f t="shared" si="167"/>
        <v>5.5636942675159231</v>
      </c>
    </row>
    <row r="1143" spans="2:51" x14ac:dyDescent="0.25">
      <c r="B1143" s="11">
        <v>400</v>
      </c>
      <c r="C1143" s="11">
        <v>938</v>
      </c>
      <c r="D1143" s="11">
        <v>2152</v>
      </c>
      <c r="E1143" s="11">
        <v>127.54</v>
      </c>
      <c r="F1143" s="11">
        <v>184.41</v>
      </c>
      <c r="G1143" s="346">
        <v>0.66</v>
      </c>
      <c r="H1143" s="11">
        <v>0.69</v>
      </c>
      <c r="J1143" s="16">
        <f t="shared" si="168"/>
        <v>2.9999999999999916E-2</v>
      </c>
      <c r="L1143" s="355">
        <f t="shared" si="169"/>
        <v>4.4679662514057421</v>
      </c>
      <c r="O1143" s="11">
        <v>483</v>
      </c>
      <c r="P1143" s="11">
        <v>16.23</v>
      </c>
      <c r="Q1143" s="11">
        <v>38.14</v>
      </c>
      <c r="R1143" s="11">
        <v>14.92</v>
      </c>
      <c r="S1143" s="11">
        <v>23.11</v>
      </c>
      <c r="T1143" s="346">
        <v>0.65</v>
      </c>
      <c r="U1143" s="11">
        <v>0.65</v>
      </c>
      <c r="W1143" s="16">
        <f t="shared" si="164"/>
        <v>0</v>
      </c>
      <c r="X1143" s="16"/>
      <c r="Y1143" s="355">
        <f t="shared" si="165"/>
        <v>4.7515923566878975</v>
      </c>
      <c r="AB1143" s="11">
        <v>323</v>
      </c>
      <c r="AC1143" s="11">
        <v>20.59</v>
      </c>
      <c r="AD1143" s="11">
        <v>77.709999999999994</v>
      </c>
      <c r="AE1143" s="11">
        <v>18.690000000000001</v>
      </c>
      <c r="AF1143" s="11">
        <v>37.06</v>
      </c>
      <c r="AG1143" s="346">
        <v>0.51</v>
      </c>
      <c r="AH1143" s="11">
        <v>0.5</v>
      </c>
      <c r="AJ1143" s="16">
        <f t="shared" si="170"/>
        <v>-1.0000000000000009E-2</v>
      </c>
      <c r="AK1143" s="16"/>
      <c r="AL1143" s="355">
        <f t="shared" si="171"/>
        <v>5.9522292993630579</v>
      </c>
      <c r="AO1143" s="11">
        <v>10</v>
      </c>
      <c r="AP1143" s="11">
        <v>20.190000000000001</v>
      </c>
      <c r="AQ1143" s="11">
        <v>44.78</v>
      </c>
      <c r="AR1143" s="11">
        <v>17.68</v>
      </c>
      <c r="AS1143" s="11">
        <v>26.76</v>
      </c>
      <c r="AT1143" s="346">
        <v>0.67</v>
      </c>
      <c r="AU1143" s="11">
        <v>0.66</v>
      </c>
      <c r="AW1143" s="16">
        <f t="shared" si="166"/>
        <v>-1.0000000000000009E-2</v>
      </c>
      <c r="AX1143" s="16"/>
      <c r="AY1143" s="355">
        <f t="shared" si="167"/>
        <v>5.630573248407643</v>
      </c>
    </row>
    <row r="1144" spans="2:51" x14ac:dyDescent="0.25">
      <c r="B1144" s="11">
        <v>371</v>
      </c>
      <c r="C1144" s="11">
        <v>869</v>
      </c>
      <c r="D1144" s="11">
        <v>3287</v>
      </c>
      <c r="E1144" s="11">
        <v>130.47</v>
      </c>
      <c r="F1144" s="11">
        <v>239.97</v>
      </c>
      <c r="G1144" s="346">
        <v>0.51</v>
      </c>
      <c r="H1144" s="11">
        <v>0.54</v>
      </c>
      <c r="J1144" s="16">
        <f t="shared" si="168"/>
        <v>3.0000000000000027E-2</v>
      </c>
      <c r="L1144" s="355">
        <f t="shared" si="169"/>
        <v>4.5706096661510678</v>
      </c>
      <c r="O1144" s="11">
        <v>506</v>
      </c>
      <c r="P1144" s="11">
        <v>14.48</v>
      </c>
      <c r="Q1144" s="11">
        <v>48.34</v>
      </c>
      <c r="R1144" s="11">
        <v>14.92</v>
      </c>
      <c r="S1144" s="11">
        <v>26.98</v>
      </c>
      <c r="T1144" s="346">
        <v>0.55000000000000004</v>
      </c>
      <c r="U1144" s="11">
        <v>0.55000000000000004</v>
      </c>
      <c r="W1144" s="16">
        <f t="shared" si="164"/>
        <v>0</v>
      </c>
      <c r="X1144" s="16"/>
      <c r="Y1144" s="355">
        <f t="shared" si="165"/>
        <v>4.7515923566878975</v>
      </c>
      <c r="AB1144" s="11">
        <v>52</v>
      </c>
      <c r="AC1144" s="11">
        <v>23.29</v>
      </c>
      <c r="AD1144" s="11">
        <v>58.87</v>
      </c>
      <c r="AE1144" s="11">
        <v>18.86</v>
      </c>
      <c r="AF1144" s="11">
        <v>30.07</v>
      </c>
      <c r="AG1144" s="346">
        <v>0.63</v>
      </c>
      <c r="AH1144" s="11">
        <v>0.63</v>
      </c>
      <c r="AJ1144" s="16">
        <f t="shared" si="170"/>
        <v>0</v>
      </c>
      <c r="AK1144" s="16"/>
      <c r="AL1144" s="355">
        <f t="shared" si="171"/>
        <v>6.0063694267515917</v>
      </c>
      <c r="AO1144" s="11">
        <v>96</v>
      </c>
      <c r="AP1144" s="11">
        <v>16.41</v>
      </c>
      <c r="AQ1144" s="11">
        <v>43.37</v>
      </c>
      <c r="AR1144" s="11">
        <v>17.95</v>
      </c>
      <c r="AS1144" s="11">
        <v>26.93</v>
      </c>
      <c r="AT1144" s="346">
        <v>0.62</v>
      </c>
      <c r="AU1144" s="11">
        <v>0.67</v>
      </c>
      <c r="AW1144" s="16">
        <f t="shared" si="166"/>
        <v>5.0000000000000044E-2</v>
      </c>
      <c r="AX1144" s="16"/>
      <c r="AY1144" s="355">
        <f t="shared" si="167"/>
        <v>5.7165605095541396</v>
      </c>
    </row>
    <row r="1145" spans="2:51" x14ac:dyDescent="0.25">
      <c r="B1145" s="11">
        <v>414</v>
      </c>
      <c r="C1145" s="11">
        <v>1077</v>
      </c>
      <c r="D1145" s="11">
        <v>4418</v>
      </c>
      <c r="E1145" s="11">
        <v>130.47</v>
      </c>
      <c r="F1145" s="11">
        <v>267.91000000000003</v>
      </c>
      <c r="G1145" s="346">
        <v>0.49</v>
      </c>
      <c r="H1145" s="11">
        <v>0.49</v>
      </c>
      <c r="J1145" s="16">
        <f t="shared" si="168"/>
        <v>0</v>
      </c>
      <c r="L1145" s="355">
        <f t="shared" si="169"/>
        <v>4.5706096661510678</v>
      </c>
      <c r="O1145" s="11">
        <v>398</v>
      </c>
      <c r="P1145" s="11">
        <v>13.53</v>
      </c>
      <c r="Q1145" s="11">
        <v>31.45</v>
      </c>
      <c r="R1145" s="11">
        <v>14.97</v>
      </c>
      <c r="S1145" s="11">
        <v>22.28</v>
      </c>
      <c r="T1145" s="346">
        <v>0.66</v>
      </c>
      <c r="U1145" s="11">
        <v>0.67</v>
      </c>
      <c r="W1145" s="16">
        <f t="shared" si="164"/>
        <v>1.0000000000000009E-2</v>
      </c>
      <c r="X1145" s="16"/>
      <c r="Y1145" s="355">
        <f t="shared" si="165"/>
        <v>4.7675159235668794</v>
      </c>
      <c r="AB1145" s="11">
        <v>168</v>
      </c>
      <c r="AC1145" s="11">
        <v>20.72</v>
      </c>
      <c r="AD1145" s="11">
        <v>50.41</v>
      </c>
      <c r="AE1145" s="11">
        <v>18.86</v>
      </c>
      <c r="AF1145" s="11">
        <v>27.88</v>
      </c>
      <c r="AG1145" s="346">
        <v>0.64</v>
      </c>
      <c r="AH1145" s="11">
        <v>0.68</v>
      </c>
      <c r="AJ1145" s="16">
        <f t="shared" si="170"/>
        <v>4.0000000000000036E-2</v>
      </c>
      <c r="AK1145" s="16"/>
      <c r="AL1145" s="355">
        <f t="shared" si="171"/>
        <v>6.0063694267515917</v>
      </c>
      <c r="AO1145" s="11">
        <v>448</v>
      </c>
      <c r="AP1145" s="11">
        <v>20.93</v>
      </c>
      <c r="AQ1145" s="11">
        <v>52.93</v>
      </c>
      <c r="AR1145" s="11">
        <v>17.98</v>
      </c>
      <c r="AS1145" s="11">
        <v>28.74</v>
      </c>
      <c r="AT1145" s="346">
        <v>0.63</v>
      </c>
      <c r="AU1145" s="11">
        <v>0.63</v>
      </c>
      <c r="AW1145" s="16">
        <f t="shared" si="166"/>
        <v>0</v>
      </c>
      <c r="AX1145" s="16"/>
      <c r="AY1145" s="355">
        <f t="shared" si="167"/>
        <v>5.7261146496815289</v>
      </c>
    </row>
    <row r="1146" spans="2:51" x14ac:dyDescent="0.25">
      <c r="B1146" s="11">
        <v>219</v>
      </c>
      <c r="C1146" s="11">
        <v>962</v>
      </c>
      <c r="D1146" s="11">
        <v>3909</v>
      </c>
      <c r="E1146" s="11">
        <v>131.19999999999999</v>
      </c>
      <c r="F1146" s="11">
        <v>251.91</v>
      </c>
      <c r="G1146" s="346">
        <v>0.5</v>
      </c>
      <c r="H1146" s="11">
        <v>0.52</v>
      </c>
      <c r="J1146" s="16">
        <f t="shared" si="168"/>
        <v>2.0000000000000018E-2</v>
      </c>
      <c r="L1146" s="355">
        <f t="shared" si="169"/>
        <v>4.5961829401319845</v>
      </c>
      <c r="O1146" s="11">
        <v>537</v>
      </c>
      <c r="P1146" s="11">
        <v>15.33</v>
      </c>
      <c r="Q1146" s="11">
        <v>59.3</v>
      </c>
      <c r="R1146" s="11">
        <v>14.97</v>
      </c>
      <c r="S1146" s="11">
        <v>29.69</v>
      </c>
      <c r="T1146" s="346">
        <v>0.51</v>
      </c>
      <c r="U1146" s="11">
        <v>0.5</v>
      </c>
      <c r="W1146" s="16">
        <f t="shared" si="164"/>
        <v>-1.0000000000000009E-2</v>
      </c>
      <c r="X1146" s="16"/>
      <c r="Y1146" s="355">
        <f t="shared" si="165"/>
        <v>4.7675159235668794</v>
      </c>
      <c r="AB1146" s="11">
        <v>39</v>
      </c>
      <c r="AC1146" s="11">
        <v>19.7</v>
      </c>
      <c r="AD1146" s="11">
        <v>54</v>
      </c>
      <c r="AE1146" s="11">
        <v>19.07</v>
      </c>
      <c r="AF1146" s="11">
        <v>29.17</v>
      </c>
      <c r="AG1146" s="346">
        <v>0.6</v>
      </c>
      <c r="AH1146" s="11">
        <v>0.65</v>
      </c>
      <c r="AJ1146" s="16">
        <f t="shared" si="170"/>
        <v>5.0000000000000044E-2</v>
      </c>
      <c r="AK1146" s="16"/>
      <c r="AL1146" s="355">
        <f t="shared" si="171"/>
        <v>6.0732484076433115</v>
      </c>
      <c r="AO1146" s="11">
        <v>263</v>
      </c>
      <c r="AP1146" s="11">
        <v>20.420000000000002</v>
      </c>
      <c r="AQ1146" s="11">
        <v>39.409999999999997</v>
      </c>
      <c r="AR1146" s="11">
        <v>18.21</v>
      </c>
      <c r="AS1146" s="11">
        <v>24.16</v>
      </c>
      <c r="AT1146" s="346">
        <v>0.72</v>
      </c>
      <c r="AU1146" s="11">
        <v>0.75</v>
      </c>
      <c r="AW1146" s="16">
        <f t="shared" si="166"/>
        <v>3.0000000000000027E-2</v>
      </c>
      <c r="AX1146" s="16"/>
      <c r="AY1146" s="355">
        <f t="shared" si="167"/>
        <v>5.7993630573248405</v>
      </c>
    </row>
    <row r="1147" spans="2:51" x14ac:dyDescent="0.25">
      <c r="B1147" s="11">
        <v>385</v>
      </c>
      <c r="C1147" s="11">
        <v>886</v>
      </c>
      <c r="D1147" s="11">
        <v>2147</v>
      </c>
      <c r="E1147" s="11">
        <v>131.54</v>
      </c>
      <c r="F1147" s="11">
        <v>194.55</v>
      </c>
      <c r="G1147" s="346">
        <v>0.64</v>
      </c>
      <c r="H1147" s="11">
        <v>0.68</v>
      </c>
      <c r="J1147" s="16">
        <f t="shared" si="168"/>
        <v>4.0000000000000036E-2</v>
      </c>
      <c r="L1147" s="355">
        <f t="shared" si="169"/>
        <v>4.6080937800683026</v>
      </c>
      <c r="O1147" s="11">
        <v>114</v>
      </c>
      <c r="P1147" s="11">
        <v>13.3</v>
      </c>
      <c r="Q1147" s="11">
        <v>42.48</v>
      </c>
      <c r="R1147" s="11">
        <v>15.16</v>
      </c>
      <c r="S1147" s="11">
        <v>25.54</v>
      </c>
      <c r="T1147" s="346">
        <v>0.56000000000000005</v>
      </c>
      <c r="U1147" s="11">
        <v>0.59</v>
      </c>
      <c r="W1147" s="16">
        <f t="shared" si="164"/>
        <v>2.9999999999999916E-2</v>
      </c>
      <c r="X1147" s="16"/>
      <c r="Y1147" s="355">
        <f t="shared" si="165"/>
        <v>4.8280254777070066</v>
      </c>
      <c r="AB1147" s="11">
        <v>389</v>
      </c>
      <c r="AC1147" s="11">
        <v>18.32</v>
      </c>
      <c r="AD1147" s="11">
        <v>59.3</v>
      </c>
      <c r="AE1147" s="11">
        <v>19.079999999999998</v>
      </c>
      <c r="AF1147" s="11">
        <v>32.020000000000003</v>
      </c>
      <c r="AG1147" s="346">
        <v>0.56000000000000005</v>
      </c>
      <c r="AH1147" s="11">
        <v>0.6</v>
      </c>
      <c r="AJ1147" s="16">
        <f t="shared" si="170"/>
        <v>3.9999999999999925E-2</v>
      </c>
      <c r="AK1147" s="16"/>
      <c r="AL1147" s="355">
        <f t="shared" si="171"/>
        <v>6.0764331210191074</v>
      </c>
      <c r="AO1147" s="11">
        <v>78</v>
      </c>
      <c r="AP1147" s="11">
        <v>21.84</v>
      </c>
      <c r="AQ1147" s="11">
        <v>53.7</v>
      </c>
      <c r="AR1147" s="11">
        <v>18.25</v>
      </c>
      <c r="AS1147" s="11">
        <v>28.81</v>
      </c>
      <c r="AT1147" s="346">
        <v>0.64</v>
      </c>
      <c r="AU1147" s="11">
        <v>0.63</v>
      </c>
      <c r="AW1147" s="16">
        <f t="shared" si="166"/>
        <v>-1.0000000000000009E-2</v>
      </c>
      <c r="AX1147" s="16"/>
      <c r="AY1147" s="355">
        <f t="shared" si="167"/>
        <v>5.8121019108280256</v>
      </c>
    </row>
    <row r="1148" spans="2:51" x14ac:dyDescent="0.25">
      <c r="B1148" s="11">
        <v>515</v>
      </c>
      <c r="C1148" s="11">
        <v>1058</v>
      </c>
      <c r="D1148" s="11">
        <v>3639</v>
      </c>
      <c r="E1148" s="11">
        <v>131.74</v>
      </c>
      <c r="F1148" s="11">
        <v>236.69</v>
      </c>
      <c r="G1148" s="346">
        <v>0.54</v>
      </c>
      <c r="H1148" s="11">
        <v>0.56000000000000005</v>
      </c>
      <c r="J1148" s="16">
        <f t="shared" si="168"/>
        <v>2.0000000000000018E-2</v>
      </c>
      <c r="L1148" s="355">
        <f t="shared" si="169"/>
        <v>4.6151001565014305</v>
      </c>
      <c r="O1148" s="11">
        <v>134</v>
      </c>
      <c r="P1148" s="11">
        <v>16.07</v>
      </c>
      <c r="Q1148" s="11">
        <v>48.93</v>
      </c>
      <c r="R1148" s="11">
        <v>15.19</v>
      </c>
      <c r="S1148" s="11">
        <v>26.68</v>
      </c>
      <c r="T1148" s="346">
        <v>0.56999999999999995</v>
      </c>
      <c r="U1148" s="11">
        <v>0.56999999999999995</v>
      </c>
      <c r="W1148" s="16">
        <f t="shared" si="164"/>
        <v>0</v>
      </c>
      <c r="X1148" s="16"/>
      <c r="Y1148" s="355">
        <f t="shared" si="165"/>
        <v>4.8375796178343942</v>
      </c>
      <c r="AB1148" s="11">
        <v>40</v>
      </c>
      <c r="AC1148" s="11">
        <v>22.02</v>
      </c>
      <c r="AD1148" s="11">
        <v>32.72</v>
      </c>
      <c r="AE1148" s="11">
        <v>19.2</v>
      </c>
      <c r="AF1148" s="11">
        <v>22.89</v>
      </c>
      <c r="AG1148" s="346">
        <v>0.82</v>
      </c>
      <c r="AH1148" s="11">
        <v>0.84</v>
      </c>
      <c r="AJ1148" s="16">
        <f t="shared" si="170"/>
        <v>2.0000000000000018E-2</v>
      </c>
      <c r="AK1148" s="16"/>
      <c r="AL1148" s="355">
        <f t="shared" si="171"/>
        <v>6.114649681528662</v>
      </c>
      <c r="AO1148" s="11">
        <v>459</v>
      </c>
      <c r="AP1148" s="11">
        <v>20.98</v>
      </c>
      <c r="AQ1148" s="11">
        <v>47.96</v>
      </c>
      <c r="AR1148" s="11">
        <v>18.260000000000002</v>
      </c>
      <c r="AS1148" s="11">
        <v>27.36</v>
      </c>
      <c r="AT1148" s="346">
        <v>0.66</v>
      </c>
      <c r="AU1148" s="11">
        <v>0.67</v>
      </c>
      <c r="AW1148" s="16">
        <f t="shared" si="166"/>
        <v>1.0000000000000009E-2</v>
      </c>
      <c r="AX1148" s="16"/>
      <c r="AY1148" s="355">
        <f t="shared" si="167"/>
        <v>5.8152866242038224</v>
      </c>
    </row>
    <row r="1149" spans="2:51" x14ac:dyDescent="0.25">
      <c r="B1149" s="11">
        <v>553</v>
      </c>
      <c r="C1149" s="11">
        <v>917</v>
      </c>
      <c r="D1149" s="11">
        <v>1775</v>
      </c>
      <c r="E1149" s="11">
        <v>131.78</v>
      </c>
      <c r="F1149" s="11">
        <v>177.24</v>
      </c>
      <c r="G1149" s="346">
        <v>0.72</v>
      </c>
      <c r="H1149" s="11">
        <v>0.74</v>
      </c>
      <c r="J1149" s="16">
        <f t="shared" si="168"/>
        <v>2.0000000000000018E-2</v>
      </c>
      <c r="L1149" s="355">
        <f t="shared" si="169"/>
        <v>4.6165014317880564</v>
      </c>
      <c r="O1149" s="11">
        <v>186</v>
      </c>
      <c r="P1149" s="11">
        <v>15.13</v>
      </c>
      <c r="Q1149" s="11">
        <v>35.08</v>
      </c>
      <c r="R1149" s="11">
        <v>15.26</v>
      </c>
      <c r="S1149" s="11">
        <v>22.82</v>
      </c>
      <c r="T1149" s="346">
        <v>0.66</v>
      </c>
      <c r="U1149" s="11">
        <v>0.67</v>
      </c>
      <c r="W1149" s="16">
        <f t="shared" si="164"/>
        <v>1.0000000000000009E-2</v>
      </c>
      <c r="X1149" s="16"/>
      <c r="Y1149" s="355">
        <f t="shared" si="165"/>
        <v>4.8598726114649677</v>
      </c>
      <c r="AB1149" s="11">
        <v>164</v>
      </c>
      <c r="AC1149" s="11">
        <v>18.100000000000001</v>
      </c>
      <c r="AD1149" s="11">
        <v>56.99</v>
      </c>
      <c r="AE1149" s="11">
        <v>19.399999999999999</v>
      </c>
      <c r="AF1149" s="11">
        <v>32.07</v>
      </c>
      <c r="AG1149" s="346">
        <v>0.56000000000000005</v>
      </c>
      <c r="AH1149" s="11">
        <v>0.6</v>
      </c>
      <c r="AJ1149" s="16">
        <f t="shared" si="170"/>
        <v>3.9999999999999925E-2</v>
      </c>
      <c r="AK1149" s="16"/>
      <c r="AL1149" s="355">
        <f t="shared" si="171"/>
        <v>6.1783439490445851</v>
      </c>
      <c r="AO1149" s="11">
        <v>278</v>
      </c>
      <c r="AP1149" s="11">
        <v>18.760000000000002</v>
      </c>
      <c r="AQ1149" s="11">
        <v>41.81</v>
      </c>
      <c r="AR1149" s="11">
        <v>18.329999999999998</v>
      </c>
      <c r="AS1149" s="11">
        <v>25.96</v>
      </c>
      <c r="AT1149" s="346">
        <v>0.67</v>
      </c>
      <c r="AU1149" s="11">
        <v>0.71</v>
      </c>
      <c r="AW1149" s="16">
        <f t="shared" si="166"/>
        <v>3.9999999999999925E-2</v>
      </c>
      <c r="AX1149" s="16"/>
      <c r="AY1149" s="355">
        <f t="shared" si="167"/>
        <v>5.8375796178343942</v>
      </c>
    </row>
    <row r="1150" spans="2:51" x14ac:dyDescent="0.25">
      <c r="B1150" s="11">
        <v>311</v>
      </c>
      <c r="C1150" s="11">
        <v>897</v>
      </c>
      <c r="D1150" s="11">
        <v>2259</v>
      </c>
      <c r="E1150" s="11">
        <v>131.97999999999999</v>
      </c>
      <c r="F1150" s="11">
        <v>194.99</v>
      </c>
      <c r="G1150" s="346">
        <v>0.63</v>
      </c>
      <c r="H1150" s="11">
        <v>0.68</v>
      </c>
      <c r="J1150" s="16">
        <f t="shared" si="168"/>
        <v>5.0000000000000044E-2</v>
      </c>
      <c r="L1150" s="355">
        <f t="shared" si="169"/>
        <v>4.6235078082211842</v>
      </c>
      <c r="O1150" s="11">
        <v>385</v>
      </c>
      <c r="P1150" s="11">
        <v>15.85</v>
      </c>
      <c r="Q1150" s="11">
        <v>35.03</v>
      </c>
      <c r="R1150" s="11">
        <v>15.32</v>
      </c>
      <c r="S1150" s="11">
        <v>22.49</v>
      </c>
      <c r="T1150" s="346">
        <v>0.67</v>
      </c>
      <c r="U1150" s="11">
        <v>0.68</v>
      </c>
      <c r="W1150" s="16">
        <f t="shared" si="164"/>
        <v>1.0000000000000009E-2</v>
      </c>
      <c r="X1150" s="16"/>
      <c r="Y1150" s="355">
        <f t="shared" si="165"/>
        <v>4.8789808917197455</v>
      </c>
      <c r="AB1150" s="11">
        <v>435</v>
      </c>
      <c r="AC1150" s="11">
        <v>21.74</v>
      </c>
      <c r="AD1150" s="11">
        <v>73.16</v>
      </c>
      <c r="AE1150" s="11">
        <v>19.45</v>
      </c>
      <c r="AF1150" s="11">
        <v>35.57</v>
      </c>
      <c r="AG1150" s="346">
        <v>0.55000000000000004</v>
      </c>
      <c r="AH1150" s="11">
        <v>0.55000000000000004</v>
      </c>
      <c r="AJ1150" s="16">
        <f t="shared" si="170"/>
        <v>0</v>
      </c>
      <c r="AK1150" s="16"/>
      <c r="AL1150" s="355">
        <f t="shared" si="171"/>
        <v>6.1942675159235661</v>
      </c>
      <c r="AO1150" s="11">
        <v>123</v>
      </c>
      <c r="AP1150" s="11">
        <v>19.23</v>
      </c>
      <c r="AQ1150" s="11">
        <v>54.01</v>
      </c>
      <c r="AR1150" s="11">
        <v>18.350000000000001</v>
      </c>
      <c r="AS1150" s="11">
        <v>29.93</v>
      </c>
      <c r="AT1150" s="346">
        <v>0.6</v>
      </c>
      <c r="AU1150" s="11">
        <v>0.61</v>
      </c>
      <c r="AW1150" s="16">
        <f t="shared" si="166"/>
        <v>1.0000000000000009E-2</v>
      </c>
      <c r="AX1150" s="16"/>
      <c r="AY1150" s="355">
        <f t="shared" si="167"/>
        <v>5.8439490445859876</v>
      </c>
    </row>
    <row r="1151" spans="2:51" x14ac:dyDescent="0.25">
      <c r="B1151" s="11">
        <v>300</v>
      </c>
      <c r="C1151" s="11">
        <v>986</v>
      </c>
      <c r="D1151" s="11">
        <v>2308</v>
      </c>
      <c r="E1151" s="11">
        <v>132.94999999999999</v>
      </c>
      <c r="F1151" s="11">
        <v>197.82</v>
      </c>
      <c r="G1151" s="346">
        <v>0.65</v>
      </c>
      <c r="H1151" s="11">
        <v>0.67</v>
      </c>
      <c r="J1151" s="16">
        <f t="shared" si="168"/>
        <v>2.0000000000000018E-2</v>
      </c>
      <c r="L1151" s="355">
        <f t="shared" si="169"/>
        <v>4.6574887339218547</v>
      </c>
      <c r="O1151" s="11">
        <v>558</v>
      </c>
      <c r="P1151" s="11">
        <v>16.09</v>
      </c>
      <c r="Q1151" s="11">
        <v>47.23</v>
      </c>
      <c r="R1151" s="11">
        <v>15.35</v>
      </c>
      <c r="S1151" s="11">
        <v>26.62</v>
      </c>
      <c r="T1151" s="346">
        <v>0.57999999999999996</v>
      </c>
      <c r="U1151" s="11">
        <v>0.57999999999999996</v>
      </c>
      <c r="W1151" s="16">
        <f t="shared" si="164"/>
        <v>0</v>
      </c>
      <c r="X1151" s="16"/>
      <c r="Y1151" s="355">
        <f t="shared" si="165"/>
        <v>4.8885350318471339</v>
      </c>
      <c r="AB1151" s="11">
        <v>363</v>
      </c>
      <c r="AC1151" s="11">
        <v>24.55</v>
      </c>
      <c r="AD1151" s="11">
        <v>59.28</v>
      </c>
      <c r="AE1151" s="11">
        <v>19.54</v>
      </c>
      <c r="AF1151" s="11">
        <v>29.43</v>
      </c>
      <c r="AG1151" s="346">
        <v>0.64</v>
      </c>
      <c r="AH1151" s="11">
        <v>0.66</v>
      </c>
      <c r="AJ1151" s="16">
        <f t="shared" si="170"/>
        <v>2.0000000000000018E-2</v>
      </c>
      <c r="AK1151" s="16"/>
      <c r="AL1151" s="355">
        <f t="shared" si="171"/>
        <v>6.2229299363057322</v>
      </c>
      <c r="AO1151" s="11">
        <v>375</v>
      </c>
      <c r="AP1151" s="11">
        <v>22.28</v>
      </c>
      <c r="AQ1151" s="11">
        <v>46.39</v>
      </c>
      <c r="AR1151" s="11">
        <v>18.39</v>
      </c>
      <c r="AS1151" s="11">
        <v>26.59</v>
      </c>
      <c r="AT1151" s="346">
        <v>0.69</v>
      </c>
      <c r="AU1151" s="11">
        <v>0.69</v>
      </c>
      <c r="AW1151" s="16">
        <f t="shared" si="166"/>
        <v>0</v>
      </c>
      <c r="AX1151" s="16"/>
      <c r="AY1151" s="355">
        <f t="shared" si="167"/>
        <v>5.8566878980891719</v>
      </c>
    </row>
    <row r="1152" spans="2:51" x14ac:dyDescent="0.25">
      <c r="B1152" s="11">
        <v>208</v>
      </c>
      <c r="C1152" s="11">
        <v>1115</v>
      </c>
      <c r="D1152" s="11">
        <v>3955</v>
      </c>
      <c r="E1152" s="11">
        <v>133.05000000000001</v>
      </c>
      <c r="F1152" s="11">
        <v>256.45</v>
      </c>
      <c r="G1152" s="346">
        <v>0.53</v>
      </c>
      <c r="H1152" s="11">
        <v>0.52</v>
      </c>
      <c r="J1152" s="16">
        <f t="shared" si="168"/>
        <v>-1.0000000000000009E-2</v>
      </c>
      <c r="L1152" s="355">
        <f t="shared" si="169"/>
        <v>4.6609919221384191</v>
      </c>
      <c r="O1152" s="11">
        <v>233</v>
      </c>
      <c r="P1152" s="11">
        <v>16.54</v>
      </c>
      <c r="Q1152" s="11">
        <v>54.64</v>
      </c>
      <c r="R1152" s="11">
        <v>15.41</v>
      </c>
      <c r="S1152" s="11">
        <v>28.4</v>
      </c>
      <c r="T1152" s="346">
        <v>0.55000000000000004</v>
      </c>
      <c r="U1152" s="11">
        <v>0.54</v>
      </c>
      <c r="W1152" s="16">
        <f t="shared" si="164"/>
        <v>-1.0000000000000009E-2</v>
      </c>
      <c r="X1152" s="16"/>
      <c r="Y1152" s="355">
        <f t="shared" si="165"/>
        <v>4.9076433121019107</v>
      </c>
      <c r="AB1152" s="11">
        <v>223</v>
      </c>
      <c r="AC1152" s="11">
        <v>20.61</v>
      </c>
      <c r="AD1152" s="11">
        <v>42.4</v>
      </c>
      <c r="AE1152" s="11">
        <v>19.66</v>
      </c>
      <c r="AF1152" s="11">
        <v>26.58</v>
      </c>
      <c r="AG1152" s="346">
        <v>0.7</v>
      </c>
      <c r="AH1152" s="11">
        <v>0.74</v>
      </c>
      <c r="AJ1152" s="16">
        <f t="shared" si="170"/>
        <v>4.0000000000000036E-2</v>
      </c>
      <c r="AK1152" s="16"/>
      <c r="AL1152" s="355">
        <f t="shared" si="171"/>
        <v>6.2611464968152868</v>
      </c>
      <c r="AO1152" s="11">
        <v>162</v>
      </c>
      <c r="AP1152" s="11">
        <v>18.440000000000001</v>
      </c>
      <c r="AQ1152" s="11">
        <v>51.86</v>
      </c>
      <c r="AR1152" s="11">
        <v>18.46</v>
      </c>
      <c r="AS1152" s="11">
        <v>29.11</v>
      </c>
      <c r="AT1152" s="346">
        <v>0.6</v>
      </c>
      <c r="AU1152" s="11">
        <v>0.63</v>
      </c>
      <c r="AW1152" s="16">
        <f t="shared" si="166"/>
        <v>3.0000000000000027E-2</v>
      </c>
      <c r="AX1152" s="16"/>
      <c r="AY1152" s="355">
        <f t="shared" si="167"/>
        <v>5.8789808917197455</v>
      </c>
    </row>
    <row r="1153" spans="2:51" x14ac:dyDescent="0.25">
      <c r="B1153" s="11">
        <v>220</v>
      </c>
      <c r="C1153" s="11">
        <v>819</v>
      </c>
      <c r="D1153" s="11">
        <v>3848</v>
      </c>
      <c r="E1153" s="11">
        <v>133.24</v>
      </c>
      <c r="F1153" s="11">
        <v>259.81</v>
      </c>
      <c r="G1153" s="346">
        <v>0.46</v>
      </c>
      <c r="H1153" s="11">
        <v>0.51</v>
      </c>
      <c r="J1153" s="16">
        <f t="shared" si="168"/>
        <v>4.9999999999999989E-2</v>
      </c>
      <c r="L1153" s="355">
        <f t="shared" si="169"/>
        <v>4.6676479797498907</v>
      </c>
      <c r="O1153" s="11">
        <v>232</v>
      </c>
      <c r="P1153" s="11">
        <v>12.55</v>
      </c>
      <c r="Q1153" s="11">
        <v>44.78</v>
      </c>
      <c r="R1153" s="11">
        <v>15.57</v>
      </c>
      <c r="S1153" s="11">
        <v>28.32</v>
      </c>
      <c r="T1153" s="346">
        <v>0.53</v>
      </c>
      <c r="U1153" s="11">
        <v>0.55000000000000004</v>
      </c>
      <c r="W1153" s="16">
        <f t="shared" si="164"/>
        <v>2.0000000000000018E-2</v>
      </c>
      <c r="X1153" s="16"/>
      <c r="Y1153" s="355">
        <f t="shared" si="165"/>
        <v>4.9585987261146496</v>
      </c>
      <c r="AB1153" s="11">
        <v>190</v>
      </c>
      <c r="AC1153" s="11">
        <v>24.31</v>
      </c>
      <c r="AD1153" s="11">
        <v>43.62</v>
      </c>
      <c r="AE1153" s="11">
        <v>19.84</v>
      </c>
      <c r="AF1153" s="11">
        <v>25.69</v>
      </c>
      <c r="AG1153" s="346">
        <v>0.75</v>
      </c>
      <c r="AH1153" s="11">
        <v>0.77</v>
      </c>
      <c r="AJ1153" s="16">
        <f t="shared" si="170"/>
        <v>2.0000000000000018E-2</v>
      </c>
      <c r="AK1153" s="16"/>
      <c r="AL1153" s="355">
        <f t="shared" si="171"/>
        <v>6.3184713375796173</v>
      </c>
      <c r="AO1153" s="11">
        <v>287</v>
      </c>
      <c r="AP1153" s="11">
        <v>19.11</v>
      </c>
      <c r="AQ1153" s="11">
        <v>54.15</v>
      </c>
      <c r="AR1153" s="11">
        <v>18.46</v>
      </c>
      <c r="AS1153" s="11">
        <v>30.23</v>
      </c>
      <c r="AT1153" s="346">
        <v>0.59</v>
      </c>
      <c r="AU1153" s="11">
        <v>0.61</v>
      </c>
      <c r="AW1153" s="16">
        <f t="shared" si="166"/>
        <v>2.0000000000000018E-2</v>
      </c>
      <c r="AX1153" s="16"/>
      <c r="AY1153" s="355">
        <f t="shared" si="167"/>
        <v>5.8789808917197455</v>
      </c>
    </row>
    <row r="1154" spans="2:51" x14ac:dyDescent="0.25">
      <c r="B1154" s="11">
        <v>520</v>
      </c>
      <c r="C1154" s="11">
        <v>1017</v>
      </c>
      <c r="D1154" s="11">
        <v>2911</v>
      </c>
      <c r="E1154" s="11">
        <v>133.54</v>
      </c>
      <c r="F1154" s="11">
        <v>239.18</v>
      </c>
      <c r="G1154" s="346">
        <v>0.59</v>
      </c>
      <c r="H1154" s="11">
        <v>0.56000000000000005</v>
      </c>
      <c r="J1154" s="16">
        <f t="shared" si="168"/>
        <v>-2.9999999999999916E-2</v>
      </c>
      <c r="L1154" s="355">
        <f t="shared" si="169"/>
        <v>4.6781575443995829</v>
      </c>
      <c r="O1154" s="11">
        <v>343</v>
      </c>
      <c r="P1154" s="11">
        <v>16.239999999999998</v>
      </c>
      <c r="Q1154" s="11">
        <v>40.18</v>
      </c>
      <c r="R1154" s="11">
        <v>15.57</v>
      </c>
      <c r="S1154" s="11">
        <v>24.08</v>
      </c>
      <c r="T1154" s="346">
        <v>0.64</v>
      </c>
      <c r="U1154" s="11">
        <v>0.65</v>
      </c>
      <c r="W1154" s="16">
        <f t="shared" si="164"/>
        <v>1.0000000000000009E-2</v>
      </c>
      <c r="X1154" s="16"/>
      <c r="Y1154" s="355">
        <f t="shared" si="165"/>
        <v>4.9585987261146496</v>
      </c>
      <c r="AB1154" s="11">
        <v>265</v>
      </c>
      <c r="AC1154" s="11">
        <v>26.27</v>
      </c>
      <c r="AD1154" s="11">
        <v>50.93</v>
      </c>
      <c r="AE1154" s="11">
        <v>19.93</v>
      </c>
      <c r="AF1154" s="11">
        <v>27.96</v>
      </c>
      <c r="AG1154" s="346">
        <v>0.72</v>
      </c>
      <c r="AH1154" s="11">
        <v>0.71</v>
      </c>
      <c r="AJ1154" s="16">
        <f t="shared" si="170"/>
        <v>-1.0000000000000009E-2</v>
      </c>
      <c r="AK1154" s="16"/>
      <c r="AL1154" s="355">
        <f t="shared" si="171"/>
        <v>6.3471337579617835</v>
      </c>
      <c r="AO1154" s="11">
        <v>201</v>
      </c>
      <c r="AP1154" s="11">
        <v>18.850000000000001</v>
      </c>
      <c r="AQ1154" s="11">
        <v>43.87</v>
      </c>
      <c r="AR1154" s="11">
        <v>18.54</v>
      </c>
      <c r="AS1154" s="11">
        <v>27.01</v>
      </c>
      <c r="AT1154" s="346">
        <v>0.66</v>
      </c>
      <c r="AU1154" s="11">
        <v>0.69</v>
      </c>
      <c r="AW1154" s="16">
        <f t="shared" si="166"/>
        <v>2.9999999999999916E-2</v>
      </c>
      <c r="AX1154" s="16"/>
      <c r="AY1154" s="355">
        <f t="shared" si="167"/>
        <v>5.904458598726114</v>
      </c>
    </row>
    <row r="1155" spans="2:51" x14ac:dyDescent="0.25">
      <c r="B1155" s="11">
        <v>218</v>
      </c>
      <c r="C1155" s="11">
        <v>999</v>
      </c>
      <c r="D1155" s="11">
        <v>2595</v>
      </c>
      <c r="E1155" s="11">
        <v>134.22999999999999</v>
      </c>
      <c r="F1155" s="11">
        <v>211.1</v>
      </c>
      <c r="G1155" s="346">
        <v>0.62</v>
      </c>
      <c r="H1155" s="11">
        <v>0.64</v>
      </c>
      <c r="J1155" s="16">
        <f t="shared" si="168"/>
        <v>2.0000000000000018E-2</v>
      </c>
      <c r="L1155" s="355">
        <f t="shared" si="169"/>
        <v>4.7023295430938745</v>
      </c>
      <c r="O1155" s="11">
        <v>515</v>
      </c>
      <c r="P1155" s="11">
        <v>12.04</v>
      </c>
      <c r="Q1155" s="11">
        <v>22.63</v>
      </c>
      <c r="R1155" s="11">
        <v>15.64</v>
      </c>
      <c r="S1155" s="11">
        <v>20.059999999999999</v>
      </c>
      <c r="T1155" s="346">
        <v>0.73</v>
      </c>
      <c r="U1155" s="11">
        <v>0.78</v>
      </c>
      <c r="W1155" s="16">
        <f t="shared" si="164"/>
        <v>5.0000000000000044E-2</v>
      </c>
      <c r="X1155" s="16"/>
      <c r="Y1155" s="355">
        <f t="shared" si="165"/>
        <v>4.9808917197452232</v>
      </c>
      <c r="AB1155" s="11">
        <v>447</v>
      </c>
      <c r="AC1155" s="11">
        <v>25.31</v>
      </c>
      <c r="AD1155" s="11">
        <v>50.25</v>
      </c>
      <c r="AE1155" s="11">
        <v>20.22</v>
      </c>
      <c r="AF1155" s="11">
        <v>27.81</v>
      </c>
      <c r="AG1155" s="346">
        <v>0.71</v>
      </c>
      <c r="AH1155" s="11">
        <v>0.73</v>
      </c>
      <c r="AJ1155" s="16">
        <f t="shared" si="170"/>
        <v>2.0000000000000018E-2</v>
      </c>
      <c r="AK1155" s="16"/>
      <c r="AL1155" s="355">
        <f t="shared" si="171"/>
        <v>6.4394904458598718</v>
      </c>
      <c r="AO1155" s="11">
        <v>178</v>
      </c>
      <c r="AP1155" s="11">
        <v>18.940000000000001</v>
      </c>
      <c r="AQ1155" s="11">
        <v>61.75</v>
      </c>
      <c r="AR1155" s="11">
        <v>18.559999999999999</v>
      </c>
      <c r="AS1155" s="11">
        <v>31.86</v>
      </c>
      <c r="AT1155" s="346">
        <v>0.55000000000000004</v>
      </c>
      <c r="AU1155" s="11">
        <v>0.57999999999999996</v>
      </c>
      <c r="AW1155" s="16">
        <f t="shared" si="166"/>
        <v>2.9999999999999916E-2</v>
      </c>
      <c r="AX1155" s="16"/>
      <c r="AY1155" s="355">
        <f t="shared" si="167"/>
        <v>5.9108280254777066</v>
      </c>
    </row>
    <row r="1156" spans="2:51" x14ac:dyDescent="0.25">
      <c r="B1156" s="11">
        <v>426</v>
      </c>
      <c r="C1156" s="11">
        <v>833</v>
      </c>
      <c r="D1156" s="11">
        <v>2547</v>
      </c>
      <c r="E1156" s="11">
        <v>134.94999999999999</v>
      </c>
      <c r="F1156" s="11">
        <v>225.14</v>
      </c>
      <c r="G1156" s="346">
        <v>0.56999999999999995</v>
      </c>
      <c r="H1156" s="11">
        <v>0.6</v>
      </c>
      <c r="J1156" s="16">
        <f t="shared" si="168"/>
        <v>3.0000000000000027E-2</v>
      </c>
      <c r="L1156" s="355">
        <f t="shared" si="169"/>
        <v>4.7275524982531349</v>
      </c>
      <c r="O1156" s="11">
        <v>328</v>
      </c>
      <c r="P1156" s="11">
        <v>16.690000000000001</v>
      </c>
      <c r="Q1156" s="11">
        <v>40.619999999999997</v>
      </c>
      <c r="R1156" s="11">
        <v>15.7</v>
      </c>
      <c r="S1156" s="11">
        <v>24.27</v>
      </c>
      <c r="T1156" s="346">
        <v>0.64</v>
      </c>
      <c r="U1156" s="11">
        <v>0.65</v>
      </c>
      <c r="W1156" s="16">
        <f t="shared" si="164"/>
        <v>1.0000000000000009E-2</v>
      </c>
      <c r="X1156" s="16"/>
      <c r="Y1156" s="355">
        <f t="shared" si="165"/>
        <v>5</v>
      </c>
      <c r="AB1156" s="11">
        <v>37</v>
      </c>
      <c r="AC1156" s="11">
        <v>23.63</v>
      </c>
      <c r="AD1156" s="11">
        <v>53.11</v>
      </c>
      <c r="AE1156" s="11">
        <v>20.25</v>
      </c>
      <c r="AF1156" s="11">
        <v>29.43</v>
      </c>
      <c r="AG1156" s="346">
        <v>0.67</v>
      </c>
      <c r="AH1156" s="11">
        <v>0.69</v>
      </c>
      <c r="AJ1156" s="16">
        <f t="shared" si="170"/>
        <v>1.9999999999999907E-2</v>
      </c>
      <c r="AK1156" s="16"/>
      <c r="AL1156" s="355">
        <f t="shared" si="171"/>
        <v>6.4490445859872612</v>
      </c>
      <c r="AO1156" s="11">
        <v>177</v>
      </c>
      <c r="AP1156" s="11">
        <v>23.89</v>
      </c>
      <c r="AQ1156" s="11">
        <v>53.85</v>
      </c>
      <c r="AR1156" s="11">
        <v>18.579999999999998</v>
      </c>
      <c r="AS1156" s="11">
        <v>27.38</v>
      </c>
      <c r="AT1156" s="346">
        <v>0.67</v>
      </c>
      <c r="AU1156" s="11">
        <v>0.68</v>
      </c>
      <c r="AW1156" s="16">
        <f t="shared" si="166"/>
        <v>1.0000000000000009E-2</v>
      </c>
      <c r="AX1156" s="16"/>
      <c r="AY1156" s="355">
        <f t="shared" si="167"/>
        <v>5.9171974522292983</v>
      </c>
    </row>
    <row r="1157" spans="2:51" x14ac:dyDescent="0.25">
      <c r="B1157" s="11">
        <v>116</v>
      </c>
      <c r="C1157" s="11">
        <v>933</v>
      </c>
      <c r="D1157" s="11">
        <v>1897</v>
      </c>
      <c r="E1157" s="11">
        <v>136.37</v>
      </c>
      <c r="F1157" s="11">
        <v>186.65</v>
      </c>
      <c r="G1157" s="346">
        <v>0.7</v>
      </c>
      <c r="H1157" s="11">
        <v>0.73</v>
      </c>
      <c r="J1157" s="16">
        <f t="shared" si="168"/>
        <v>3.0000000000000027E-2</v>
      </c>
      <c r="L1157" s="355">
        <f t="shared" si="169"/>
        <v>4.7772977709283442</v>
      </c>
      <c r="O1157" s="11">
        <v>16</v>
      </c>
      <c r="P1157" s="11">
        <v>16.52</v>
      </c>
      <c r="Q1157" s="11">
        <v>41.25</v>
      </c>
      <c r="R1157" s="11">
        <v>15.71</v>
      </c>
      <c r="S1157" s="11">
        <v>25.57</v>
      </c>
      <c r="T1157" s="346">
        <v>0.63</v>
      </c>
      <c r="U1157" s="11">
        <v>0.61</v>
      </c>
      <c r="W1157" s="16">
        <f t="shared" si="164"/>
        <v>-2.0000000000000018E-2</v>
      </c>
      <c r="X1157" s="16"/>
      <c r="Y1157" s="355">
        <f t="shared" si="165"/>
        <v>5.0031847133757958</v>
      </c>
      <c r="AB1157" s="11">
        <v>439</v>
      </c>
      <c r="AC1157" s="11">
        <v>24.51</v>
      </c>
      <c r="AD1157" s="11">
        <v>69.16</v>
      </c>
      <c r="AE1157" s="11">
        <v>20.58</v>
      </c>
      <c r="AF1157" s="11">
        <v>35.22</v>
      </c>
      <c r="AG1157" s="346">
        <v>0.6</v>
      </c>
      <c r="AH1157" s="11">
        <v>0.57999999999999996</v>
      </c>
      <c r="AJ1157" s="16">
        <f t="shared" si="170"/>
        <v>-2.0000000000000018E-2</v>
      </c>
      <c r="AK1157" s="16"/>
      <c r="AL1157" s="355">
        <f t="shared" si="171"/>
        <v>6.5541401273885338</v>
      </c>
      <c r="AO1157" s="11">
        <v>436</v>
      </c>
      <c r="AP1157" s="11">
        <v>22.32</v>
      </c>
      <c r="AQ1157" s="11">
        <v>52.21</v>
      </c>
      <c r="AR1157" s="11">
        <v>18.59</v>
      </c>
      <c r="AS1157" s="11">
        <v>28.88</v>
      </c>
      <c r="AT1157" s="346">
        <v>0.65</v>
      </c>
      <c r="AU1157" s="11">
        <v>0.64</v>
      </c>
      <c r="AW1157" s="16">
        <f t="shared" si="166"/>
        <v>-1.0000000000000009E-2</v>
      </c>
      <c r="AX1157" s="16"/>
      <c r="AY1157" s="355">
        <f t="shared" si="167"/>
        <v>5.920382165605095</v>
      </c>
    </row>
    <row r="1158" spans="2:51" x14ac:dyDescent="0.25">
      <c r="B1158" s="11">
        <v>269</v>
      </c>
      <c r="C1158" s="11">
        <v>959</v>
      </c>
      <c r="D1158" s="11">
        <v>4506</v>
      </c>
      <c r="E1158" s="11">
        <v>136.71</v>
      </c>
      <c r="F1158" s="11">
        <v>276.39</v>
      </c>
      <c r="G1158" s="346">
        <v>0.46</v>
      </c>
      <c r="H1158" s="11">
        <v>0.49</v>
      </c>
      <c r="J1158" s="16">
        <f t="shared" si="168"/>
        <v>2.9999999999999971E-2</v>
      </c>
      <c r="L1158" s="355">
        <f t="shared" si="169"/>
        <v>4.7892086108646623</v>
      </c>
      <c r="O1158" s="11">
        <v>228</v>
      </c>
      <c r="P1158" s="11">
        <v>18.27</v>
      </c>
      <c r="Q1158" s="11">
        <v>50.14</v>
      </c>
      <c r="R1158" s="11">
        <v>15.82</v>
      </c>
      <c r="S1158" s="11">
        <v>26.85</v>
      </c>
      <c r="T1158" s="346">
        <v>0.6</v>
      </c>
      <c r="U1158" s="11">
        <v>0.59</v>
      </c>
      <c r="W1158" s="16">
        <f t="shared" si="164"/>
        <v>-1.0000000000000009E-2</v>
      </c>
      <c r="X1158" s="16"/>
      <c r="Y1158" s="355">
        <f t="shared" si="165"/>
        <v>5.0382165605095537</v>
      </c>
      <c r="AB1158" s="11">
        <v>90</v>
      </c>
      <c r="AC1158" s="11">
        <v>24.15</v>
      </c>
      <c r="AD1158" s="11">
        <v>83.72</v>
      </c>
      <c r="AE1158" s="11">
        <v>20.6</v>
      </c>
      <c r="AF1158" s="11">
        <v>40.79</v>
      </c>
      <c r="AG1158" s="346">
        <v>0.54</v>
      </c>
      <c r="AH1158" s="11">
        <v>0.5</v>
      </c>
      <c r="AJ1158" s="16">
        <f t="shared" si="170"/>
        <v>-4.0000000000000036E-2</v>
      </c>
      <c r="AK1158" s="16"/>
      <c r="AL1158" s="355">
        <f t="shared" si="171"/>
        <v>6.5605095541401273</v>
      </c>
      <c r="AO1158" s="11">
        <v>210</v>
      </c>
      <c r="AP1158" s="11">
        <v>16.32</v>
      </c>
      <c r="AQ1158" s="11">
        <v>45.35</v>
      </c>
      <c r="AR1158" s="11">
        <v>18.63</v>
      </c>
      <c r="AS1158" s="11">
        <v>28.75</v>
      </c>
      <c r="AT1158" s="346">
        <v>0.6</v>
      </c>
      <c r="AU1158" s="11">
        <v>0.65</v>
      </c>
      <c r="AW1158" s="16">
        <f t="shared" si="166"/>
        <v>5.0000000000000044E-2</v>
      </c>
      <c r="AX1158" s="16"/>
      <c r="AY1158" s="355">
        <f t="shared" si="167"/>
        <v>5.9331210191082793</v>
      </c>
    </row>
    <row r="1159" spans="2:51" x14ac:dyDescent="0.25">
      <c r="B1159" s="11">
        <v>507</v>
      </c>
      <c r="C1159" s="11">
        <v>950</v>
      </c>
      <c r="D1159" s="11">
        <v>3646</v>
      </c>
      <c r="E1159" s="11">
        <v>136.94999999999999</v>
      </c>
      <c r="F1159" s="11">
        <v>248.79</v>
      </c>
      <c r="G1159" s="346">
        <v>0.51</v>
      </c>
      <c r="H1159" s="11">
        <v>0.55000000000000004</v>
      </c>
      <c r="J1159" s="16">
        <f t="shared" si="168"/>
        <v>4.0000000000000036E-2</v>
      </c>
      <c r="L1159" s="355">
        <f t="shared" si="169"/>
        <v>4.7976162625844152</v>
      </c>
      <c r="O1159" s="11">
        <v>383</v>
      </c>
      <c r="P1159" s="11">
        <v>17.05</v>
      </c>
      <c r="Q1159" s="11">
        <v>30.12</v>
      </c>
      <c r="R1159" s="11">
        <v>15.84</v>
      </c>
      <c r="S1159" s="11">
        <v>20.97</v>
      </c>
      <c r="T1159" s="346">
        <v>0.75</v>
      </c>
      <c r="U1159" s="11">
        <v>0.76</v>
      </c>
      <c r="W1159" s="16">
        <f t="shared" si="164"/>
        <v>1.0000000000000009E-2</v>
      </c>
      <c r="X1159" s="16"/>
      <c r="Y1159" s="355">
        <f t="shared" si="165"/>
        <v>5.0445859872611463</v>
      </c>
      <c r="AB1159" s="11">
        <v>132</v>
      </c>
      <c r="AC1159" s="11">
        <v>26.56</v>
      </c>
      <c r="AD1159" s="11">
        <v>51.68</v>
      </c>
      <c r="AE1159" s="11">
        <v>20.81</v>
      </c>
      <c r="AF1159" s="11">
        <v>28.18</v>
      </c>
      <c r="AG1159" s="346">
        <v>0.72</v>
      </c>
      <c r="AH1159" s="11">
        <v>0.74</v>
      </c>
      <c r="AJ1159" s="16">
        <f t="shared" si="170"/>
        <v>2.0000000000000018E-2</v>
      </c>
      <c r="AK1159" s="16"/>
      <c r="AL1159" s="355">
        <f t="shared" si="171"/>
        <v>6.6273885350318462</v>
      </c>
      <c r="AO1159" s="11">
        <v>443</v>
      </c>
      <c r="AP1159" s="11">
        <v>24.42</v>
      </c>
      <c r="AQ1159" s="11">
        <v>43.61</v>
      </c>
      <c r="AR1159" s="11">
        <v>18.77</v>
      </c>
      <c r="AS1159" s="11">
        <v>25.96</v>
      </c>
      <c r="AT1159" s="346">
        <v>0.75</v>
      </c>
      <c r="AU1159" s="11">
        <v>0.72</v>
      </c>
      <c r="AW1159" s="16">
        <f t="shared" si="166"/>
        <v>-3.0000000000000027E-2</v>
      </c>
      <c r="AX1159" s="16"/>
      <c r="AY1159" s="355">
        <f t="shared" si="167"/>
        <v>5.9777070063694264</v>
      </c>
    </row>
    <row r="1160" spans="2:51" x14ac:dyDescent="0.25">
      <c r="B1160" s="11">
        <v>474</v>
      </c>
      <c r="C1160" s="11">
        <v>1300</v>
      </c>
      <c r="D1160" s="11">
        <v>3437</v>
      </c>
      <c r="E1160" s="11">
        <v>137.05000000000001</v>
      </c>
      <c r="F1160" s="11">
        <v>236.45</v>
      </c>
      <c r="G1160" s="346">
        <v>0.62</v>
      </c>
      <c r="H1160" s="11">
        <v>0.57999999999999996</v>
      </c>
      <c r="J1160" s="16">
        <f t="shared" si="168"/>
        <v>-4.0000000000000036E-2</v>
      </c>
      <c r="L1160" s="355">
        <f t="shared" si="169"/>
        <v>4.8011194508009805</v>
      </c>
      <c r="O1160" s="11">
        <v>502</v>
      </c>
      <c r="P1160" s="11">
        <v>16.79</v>
      </c>
      <c r="Q1160" s="11">
        <v>2.0299999999999998</v>
      </c>
      <c r="R1160" s="11">
        <v>15.85</v>
      </c>
      <c r="S1160" s="11">
        <v>5.53</v>
      </c>
      <c r="T1160" s="346">
        <v>2.87</v>
      </c>
      <c r="U1160" s="11">
        <v>2.87</v>
      </c>
      <c r="W1160" s="16">
        <f t="shared" ref="W1160:W1223" si="172">U1160-T1160</f>
        <v>0</v>
      </c>
      <c r="X1160" s="16"/>
      <c r="Y1160" s="355">
        <f t="shared" ref="Y1160:Y1223" si="173">R1160/3.14</f>
        <v>5.0477707006369421</v>
      </c>
      <c r="AB1160" s="11">
        <v>521</v>
      </c>
      <c r="AC1160" s="11">
        <v>27.07</v>
      </c>
      <c r="AD1160" s="11">
        <v>61.43</v>
      </c>
      <c r="AE1160" s="11">
        <v>20.83</v>
      </c>
      <c r="AF1160" s="11">
        <v>30.43</v>
      </c>
      <c r="AG1160" s="346">
        <v>0.66</v>
      </c>
      <c r="AH1160" s="11">
        <v>0.68</v>
      </c>
      <c r="AJ1160" s="16">
        <f t="shared" si="170"/>
        <v>2.0000000000000018E-2</v>
      </c>
      <c r="AK1160" s="16"/>
      <c r="AL1160" s="355">
        <f t="shared" si="171"/>
        <v>6.6337579617834388</v>
      </c>
      <c r="AO1160" s="11">
        <v>479</v>
      </c>
      <c r="AP1160" s="11">
        <v>21.73</v>
      </c>
      <c r="AQ1160" s="11">
        <v>54.64</v>
      </c>
      <c r="AR1160" s="11">
        <v>18.8</v>
      </c>
      <c r="AS1160" s="11">
        <v>28.87</v>
      </c>
      <c r="AT1160" s="346">
        <v>0.63</v>
      </c>
      <c r="AU1160" s="11">
        <v>0.65</v>
      </c>
      <c r="AW1160" s="16">
        <f t="shared" si="166"/>
        <v>2.0000000000000018E-2</v>
      </c>
      <c r="AX1160" s="16"/>
      <c r="AY1160" s="355">
        <f t="shared" si="167"/>
        <v>5.9872611464968148</v>
      </c>
    </row>
    <row r="1161" spans="2:51" x14ac:dyDescent="0.25">
      <c r="B1161" s="11">
        <v>536</v>
      </c>
      <c r="C1161" s="11">
        <v>906</v>
      </c>
      <c r="D1161" s="11">
        <v>1965</v>
      </c>
      <c r="E1161" s="11">
        <v>137.4</v>
      </c>
      <c r="F1161" s="11">
        <v>193.92</v>
      </c>
      <c r="G1161" s="346">
        <v>0.68</v>
      </c>
      <c r="H1161" s="11">
        <v>0.71</v>
      </c>
      <c r="J1161" s="16">
        <f t="shared" si="168"/>
        <v>2.9999999999999916E-2</v>
      </c>
      <c r="L1161" s="355">
        <f t="shared" si="169"/>
        <v>4.813380609558954</v>
      </c>
      <c r="O1161" s="11">
        <v>52</v>
      </c>
      <c r="P1161" s="11">
        <v>18.13</v>
      </c>
      <c r="Q1161" s="11">
        <v>36.18</v>
      </c>
      <c r="R1161" s="11">
        <v>16.02</v>
      </c>
      <c r="S1161" s="11">
        <v>22.68</v>
      </c>
      <c r="T1161" s="346">
        <v>0.71</v>
      </c>
      <c r="U1161" s="11">
        <v>0.71</v>
      </c>
      <c r="W1161" s="16">
        <f t="shared" si="172"/>
        <v>0</v>
      </c>
      <c r="X1161" s="16"/>
      <c r="Y1161" s="355">
        <f t="shared" si="173"/>
        <v>5.1019108280254777</v>
      </c>
      <c r="AB1161" s="11">
        <v>380</v>
      </c>
      <c r="AC1161" s="11">
        <v>23.22</v>
      </c>
      <c r="AD1161" s="11">
        <v>79.209999999999994</v>
      </c>
      <c r="AE1161" s="11">
        <v>21.36</v>
      </c>
      <c r="AF1161" s="11">
        <v>36.21</v>
      </c>
      <c r="AG1161" s="346">
        <v>0.54</v>
      </c>
      <c r="AH1161" s="11">
        <v>0.59</v>
      </c>
      <c r="AJ1161" s="16">
        <f t="shared" si="170"/>
        <v>4.9999999999999933E-2</v>
      </c>
      <c r="AK1161" s="16"/>
      <c r="AL1161" s="355">
        <f t="shared" si="171"/>
        <v>6.8025477707006363</v>
      </c>
      <c r="AO1161" s="11">
        <v>32</v>
      </c>
      <c r="AP1161" s="11">
        <v>16.600000000000001</v>
      </c>
      <c r="AQ1161" s="11">
        <v>45.21</v>
      </c>
      <c r="AR1161" s="11">
        <v>18.84</v>
      </c>
      <c r="AS1161" s="11">
        <v>29.81</v>
      </c>
      <c r="AT1161" s="346">
        <v>0.61</v>
      </c>
      <c r="AU1161" s="11">
        <v>0.63</v>
      </c>
      <c r="AW1161" s="16">
        <f t="shared" si="166"/>
        <v>2.0000000000000018E-2</v>
      </c>
      <c r="AX1161" s="16"/>
      <c r="AY1161" s="355">
        <f t="shared" si="167"/>
        <v>6</v>
      </c>
    </row>
    <row r="1162" spans="2:51" x14ac:dyDescent="0.25">
      <c r="B1162" s="11">
        <v>217</v>
      </c>
      <c r="C1162" s="11">
        <v>1072</v>
      </c>
      <c r="D1162" s="11">
        <v>3378</v>
      </c>
      <c r="E1162" s="11">
        <v>138.27000000000001</v>
      </c>
      <c r="F1162" s="11">
        <v>236.69</v>
      </c>
      <c r="G1162" s="346">
        <v>0.56000000000000005</v>
      </c>
      <c r="H1162" s="11">
        <v>0.57999999999999996</v>
      </c>
      <c r="J1162" s="16">
        <f t="shared" si="168"/>
        <v>1.9999999999999907E-2</v>
      </c>
      <c r="L1162" s="355">
        <f t="shared" si="169"/>
        <v>4.843858347043061</v>
      </c>
      <c r="O1162" s="11">
        <v>550</v>
      </c>
      <c r="P1162" s="11">
        <v>17.510000000000002</v>
      </c>
      <c r="Q1162" s="11">
        <v>37.53</v>
      </c>
      <c r="R1162" s="11">
        <v>16.09</v>
      </c>
      <c r="S1162" s="11">
        <v>23.34</v>
      </c>
      <c r="T1162" s="346">
        <v>0.68</v>
      </c>
      <c r="U1162" s="11">
        <v>0.69</v>
      </c>
      <c r="W1162" s="16">
        <f t="shared" si="172"/>
        <v>9.9999999999998979E-3</v>
      </c>
      <c r="X1162" s="16"/>
      <c r="Y1162" s="355">
        <f t="shared" si="173"/>
        <v>5.1242038216560504</v>
      </c>
      <c r="AB1162" s="11">
        <v>95</v>
      </c>
      <c r="AC1162" s="11">
        <v>28.86</v>
      </c>
      <c r="AD1162" s="11">
        <v>69.959999999999994</v>
      </c>
      <c r="AE1162" s="11">
        <v>21.43</v>
      </c>
      <c r="AF1162" s="11">
        <v>33.159999999999997</v>
      </c>
      <c r="AG1162" s="346">
        <v>0.64</v>
      </c>
      <c r="AH1162" s="11">
        <v>0.65</v>
      </c>
      <c r="AJ1162" s="16">
        <f t="shared" si="170"/>
        <v>1.0000000000000009E-2</v>
      </c>
      <c r="AK1162" s="16"/>
      <c r="AL1162" s="355">
        <f t="shared" si="171"/>
        <v>6.8248407643312099</v>
      </c>
      <c r="AO1162" s="11">
        <v>92</v>
      </c>
      <c r="AP1162" s="11">
        <v>19.11</v>
      </c>
      <c r="AQ1162" s="11">
        <v>42.3</v>
      </c>
      <c r="AR1162" s="11">
        <v>18.850000000000001</v>
      </c>
      <c r="AS1162" s="11">
        <v>26.7</v>
      </c>
      <c r="AT1162" s="346">
        <v>0.67</v>
      </c>
      <c r="AU1162" s="11">
        <v>0.71</v>
      </c>
      <c r="AW1162" s="16">
        <f t="shared" si="166"/>
        <v>3.9999999999999925E-2</v>
      </c>
      <c r="AX1162" s="16"/>
      <c r="AY1162" s="355">
        <f t="shared" si="167"/>
        <v>6.0031847133757967</v>
      </c>
    </row>
    <row r="1163" spans="2:51" x14ac:dyDescent="0.25">
      <c r="B1163" s="11">
        <v>69</v>
      </c>
      <c r="C1163" s="11">
        <v>972</v>
      </c>
      <c r="D1163" s="11">
        <v>1944</v>
      </c>
      <c r="E1163" s="11">
        <v>138.57</v>
      </c>
      <c r="F1163" s="11">
        <v>182.02</v>
      </c>
      <c r="G1163" s="346">
        <v>0.71</v>
      </c>
      <c r="H1163" s="11">
        <v>0.76</v>
      </c>
      <c r="J1163" s="16">
        <f t="shared" si="168"/>
        <v>5.0000000000000044E-2</v>
      </c>
      <c r="L1163" s="355">
        <f t="shared" si="169"/>
        <v>4.8543679116927523</v>
      </c>
      <c r="O1163" s="11">
        <v>255</v>
      </c>
      <c r="P1163" s="11">
        <v>17.05</v>
      </c>
      <c r="Q1163" s="11">
        <v>30.64</v>
      </c>
      <c r="R1163" s="11">
        <v>16.100000000000001</v>
      </c>
      <c r="S1163" s="11">
        <v>21.25</v>
      </c>
      <c r="T1163" s="346">
        <v>0.75</v>
      </c>
      <c r="U1163" s="11">
        <v>0.76</v>
      </c>
      <c r="W1163" s="16">
        <f t="shared" si="172"/>
        <v>1.0000000000000009E-2</v>
      </c>
      <c r="X1163" s="16"/>
      <c r="Y1163" s="355">
        <f t="shared" si="173"/>
        <v>5.1273885350318471</v>
      </c>
      <c r="AB1163" s="11">
        <v>146</v>
      </c>
      <c r="AC1163" s="11">
        <v>23.63</v>
      </c>
      <c r="AD1163" s="11">
        <v>50.86</v>
      </c>
      <c r="AE1163" s="11">
        <v>21.54</v>
      </c>
      <c r="AF1163" s="11">
        <v>30.93</v>
      </c>
      <c r="AG1163" s="346">
        <v>0.68</v>
      </c>
      <c r="AH1163" s="11">
        <v>0.7</v>
      </c>
      <c r="AJ1163" s="16">
        <f t="shared" si="170"/>
        <v>1.9999999999999907E-2</v>
      </c>
      <c r="AK1163" s="16"/>
      <c r="AL1163" s="355">
        <f t="shared" si="171"/>
        <v>6.8598726114649677</v>
      </c>
      <c r="AO1163" s="11">
        <v>48</v>
      </c>
      <c r="AP1163" s="11">
        <v>17.82</v>
      </c>
      <c r="AQ1163" s="11">
        <v>54.27</v>
      </c>
      <c r="AR1163" s="11">
        <v>18.86</v>
      </c>
      <c r="AS1163" s="11">
        <v>32.020000000000003</v>
      </c>
      <c r="AT1163" s="346">
        <v>0.56999999999999995</v>
      </c>
      <c r="AU1163" s="11">
        <v>0.59</v>
      </c>
      <c r="AW1163" s="16">
        <f t="shared" si="166"/>
        <v>2.0000000000000018E-2</v>
      </c>
      <c r="AX1163" s="16"/>
      <c r="AY1163" s="355">
        <f t="shared" si="167"/>
        <v>6.0063694267515917</v>
      </c>
    </row>
    <row r="1164" spans="2:51" x14ac:dyDescent="0.25">
      <c r="B1164" s="11">
        <v>441</v>
      </c>
      <c r="C1164" s="11">
        <v>1190</v>
      </c>
      <c r="D1164" s="11">
        <v>4792</v>
      </c>
      <c r="E1164" s="11">
        <v>139.30000000000001</v>
      </c>
      <c r="F1164" s="11">
        <v>285.08</v>
      </c>
      <c r="G1164" s="346">
        <v>0.5</v>
      </c>
      <c r="H1164" s="11">
        <v>0.49</v>
      </c>
      <c r="J1164" s="16">
        <f t="shared" si="168"/>
        <v>-1.0000000000000009E-2</v>
      </c>
      <c r="L1164" s="355">
        <f t="shared" si="169"/>
        <v>4.8799411856736707</v>
      </c>
      <c r="O1164" s="11">
        <v>305</v>
      </c>
      <c r="P1164" s="11">
        <v>16.47</v>
      </c>
      <c r="Q1164" s="11">
        <v>55.89</v>
      </c>
      <c r="R1164" s="11">
        <v>16.11</v>
      </c>
      <c r="S1164" s="11">
        <v>30.71</v>
      </c>
      <c r="T1164" s="346">
        <v>0.54</v>
      </c>
      <c r="U1164" s="11">
        <v>0.52</v>
      </c>
      <c r="W1164" s="16">
        <f t="shared" si="172"/>
        <v>-2.0000000000000018E-2</v>
      </c>
      <c r="X1164" s="16"/>
      <c r="Y1164" s="355">
        <f t="shared" si="173"/>
        <v>5.130573248407643</v>
      </c>
      <c r="AB1164" s="11">
        <v>27</v>
      </c>
      <c r="AC1164" s="11">
        <v>27.89</v>
      </c>
      <c r="AD1164" s="11">
        <v>50.59</v>
      </c>
      <c r="AE1164" s="11">
        <v>21.67</v>
      </c>
      <c r="AF1164" s="11">
        <v>29.72</v>
      </c>
      <c r="AG1164" s="346">
        <v>0.74</v>
      </c>
      <c r="AH1164" s="11">
        <v>0.73</v>
      </c>
      <c r="AJ1164" s="16">
        <f t="shared" si="170"/>
        <v>-1.0000000000000009E-2</v>
      </c>
      <c r="AK1164" s="16"/>
      <c r="AL1164" s="355">
        <f t="shared" si="171"/>
        <v>6.901273885350319</v>
      </c>
      <c r="AO1164" s="11">
        <v>94</v>
      </c>
      <c r="AP1164" s="11">
        <v>19</v>
      </c>
      <c r="AQ1164" s="11">
        <v>47.41</v>
      </c>
      <c r="AR1164" s="11">
        <v>18.91</v>
      </c>
      <c r="AS1164" s="11">
        <v>28.59</v>
      </c>
      <c r="AT1164" s="346">
        <v>0.63</v>
      </c>
      <c r="AU1164" s="11">
        <v>0.66</v>
      </c>
      <c r="AW1164" s="16">
        <f t="shared" si="166"/>
        <v>3.0000000000000027E-2</v>
      </c>
      <c r="AX1164" s="16"/>
      <c r="AY1164" s="355">
        <f t="shared" si="167"/>
        <v>6.0222929936305727</v>
      </c>
    </row>
    <row r="1165" spans="2:51" x14ac:dyDescent="0.25">
      <c r="B1165" s="11">
        <v>352</v>
      </c>
      <c r="C1165" s="11">
        <v>1050</v>
      </c>
      <c r="D1165" s="11">
        <v>4401</v>
      </c>
      <c r="E1165" s="11">
        <v>139.63999999999999</v>
      </c>
      <c r="F1165" s="11">
        <v>278.98</v>
      </c>
      <c r="G1165" s="346">
        <v>0.49</v>
      </c>
      <c r="H1165" s="11">
        <v>0.5</v>
      </c>
      <c r="J1165" s="16">
        <f t="shared" si="168"/>
        <v>1.0000000000000009E-2</v>
      </c>
      <c r="L1165" s="355">
        <f t="shared" si="169"/>
        <v>4.8918520256099871</v>
      </c>
      <c r="O1165" s="11">
        <v>542</v>
      </c>
      <c r="P1165" s="11">
        <v>13.77</v>
      </c>
      <c r="Q1165" s="11">
        <v>50.28</v>
      </c>
      <c r="R1165" s="11">
        <v>16.2</v>
      </c>
      <c r="S1165" s="11">
        <v>28.55</v>
      </c>
      <c r="T1165" s="346">
        <v>0.52</v>
      </c>
      <c r="U1165" s="11">
        <v>0.56999999999999995</v>
      </c>
      <c r="W1165" s="16">
        <f t="shared" si="172"/>
        <v>4.9999999999999933E-2</v>
      </c>
      <c r="X1165" s="16"/>
      <c r="Y1165" s="355">
        <f t="shared" si="173"/>
        <v>5.1592356687898082</v>
      </c>
      <c r="AB1165" s="11">
        <v>126</v>
      </c>
      <c r="AC1165" s="11">
        <v>29.95</v>
      </c>
      <c r="AD1165" s="11">
        <v>71.66</v>
      </c>
      <c r="AE1165" s="11">
        <v>21.84</v>
      </c>
      <c r="AF1165" s="11">
        <v>32.94</v>
      </c>
      <c r="AG1165" s="346">
        <v>0.65</v>
      </c>
      <c r="AH1165" s="11">
        <v>0.66</v>
      </c>
      <c r="AJ1165" s="16">
        <f t="shared" si="170"/>
        <v>1.0000000000000009E-2</v>
      </c>
      <c r="AK1165" s="16"/>
      <c r="AL1165" s="355">
        <f t="shared" si="171"/>
        <v>6.9554140127388528</v>
      </c>
      <c r="AO1165" s="11">
        <v>464</v>
      </c>
      <c r="AP1165" s="11">
        <v>19.43</v>
      </c>
      <c r="AQ1165" s="11">
        <v>52.24</v>
      </c>
      <c r="AR1165" s="11">
        <v>18.95</v>
      </c>
      <c r="AS1165" s="11">
        <v>30.06</v>
      </c>
      <c r="AT1165" s="346">
        <v>0.61</v>
      </c>
      <c r="AU1165" s="11">
        <v>0.63</v>
      </c>
      <c r="AW1165" s="16">
        <f t="shared" si="166"/>
        <v>2.0000000000000018E-2</v>
      </c>
      <c r="AX1165" s="16"/>
      <c r="AY1165" s="355">
        <f t="shared" si="167"/>
        <v>6.0350318471337578</v>
      </c>
    </row>
    <row r="1166" spans="2:51" x14ac:dyDescent="0.25">
      <c r="B1166" s="11">
        <v>437</v>
      </c>
      <c r="C1166" s="11">
        <v>1194</v>
      </c>
      <c r="D1166" s="11">
        <v>2424</v>
      </c>
      <c r="E1166" s="11">
        <v>139.78</v>
      </c>
      <c r="F1166" s="11">
        <v>194.89</v>
      </c>
      <c r="G1166" s="346">
        <v>0.7</v>
      </c>
      <c r="H1166" s="11">
        <v>0.72</v>
      </c>
      <c r="J1166" s="16">
        <f t="shared" si="168"/>
        <v>2.0000000000000018E-2</v>
      </c>
      <c r="L1166" s="355">
        <f t="shared" si="169"/>
        <v>4.8967564891131774</v>
      </c>
      <c r="O1166" s="11">
        <v>545</v>
      </c>
      <c r="P1166" s="11">
        <v>16.13</v>
      </c>
      <c r="Q1166" s="11">
        <v>36.57</v>
      </c>
      <c r="R1166" s="11">
        <v>16.22</v>
      </c>
      <c r="S1166" s="11">
        <v>23.43</v>
      </c>
      <c r="T1166" s="346">
        <v>0.66</v>
      </c>
      <c r="U1166" s="11">
        <v>0.69</v>
      </c>
      <c r="W1166" s="16">
        <f t="shared" si="172"/>
        <v>2.9999999999999916E-2</v>
      </c>
      <c r="X1166" s="16"/>
      <c r="Y1166" s="355">
        <f t="shared" si="173"/>
        <v>5.1656050955414008</v>
      </c>
      <c r="AB1166" s="11">
        <v>434</v>
      </c>
      <c r="AC1166" s="11">
        <v>31.31</v>
      </c>
      <c r="AD1166" s="11">
        <v>89.62</v>
      </c>
      <c r="AE1166" s="11">
        <v>22.1</v>
      </c>
      <c r="AF1166" s="11">
        <v>39.53</v>
      </c>
      <c r="AG1166" s="346">
        <v>0.59</v>
      </c>
      <c r="AH1166" s="11">
        <v>0.56000000000000005</v>
      </c>
      <c r="AJ1166" s="16">
        <f t="shared" si="170"/>
        <v>-2.9999999999999916E-2</v>
      </c>
      <c r="AK1166" s="16"/>
      <c r="AL1166" s="355">
        <f t="shared" si="171"/>
        <v>7.0382165605095546</v>
      </c>
      <c r="AO1166" s="11">
        <v>5</v>
      </c>
      <c r="AP1166" s="11">
        <v>24.25</v>
      </c>
      <c r="AQ1166" s="11">
        <v>54.5</v>
      </c>
      <c r="AR1166" s="11">
        <v>19.190000000000001</v>
      </c>
      <c r="AS1166" s="11">
        <v>28.93</v>
      </c>
      <c r="AT1166" s="346">
        <v>0.67</v>
      </c>
      <c r="AU1166" s="11">
        <v>0.66</v>
      </c>
      <c r="AW1166" s="16">
        <f t="shared" ref="AW1166:AW1229" si="174">AU1166-AT1166</f>
        <v>-1.0000000000000009E-2</v>
      </c>
      <c r="AX1166" s="16"/>
      <c r="AY1166" s="355">
        <f t="shared" ref="AY1166:AY1229" si="175">AR1166/3.14</f>
        <v>6.1114649681528661</v>
      </c>
    </row>
    <row r="1167" spans="2:51" x14ac:dyDescent="0.25">
      <c r="B1167" s="11">
        <v>260</v>
      </c>
      <c r="C1167" s="11">
        <v>1188</v>
      </c>
      <c r="D1167" s="11">
        <v>3184</v>
      </c>
      <c r="E1167" s="11">
        <v>140.33000000000001</v>
      </c>
      <c r="F1167" s="11">
        <v>230.65</v>
      </c>
      <c r="G1167" s="346">
        <v>0.61</v>
      </c>
      <c r="H1167" s="11">
        <v>0.61</v>
      </c>
      <c r="J1167" s="16">
        <f t="shared" si="168"/>
        <v>0</v>
      </c>
      <c r="L1167" s="355">
        <f t="shared" si="169"/>
        <v>4.9160240243042796</v>
      </c>
      <c r="O1167" s="11">
        <v>51</v>
      </c>
      <c r="P1167" s="11">
        <v>18.22</v>
      </c>
      <c r="Q1167" s="11">
        <v>50.17</v>
      </c>
      <c r="R1167" s="11">
        <v>16.23</v>
      </c>
      <c r="S1167" s="11">
        <v>28.33</v>
      </c>
      <c r="T1167" s="346">
        <v>0.6</v>
      </c>
      <c r="U1167" s="11">
        <v>0.56999999999999995</v>
      </c>
      <c r="W1167" s="16">
        <f t="shared" si="172"/>
        <v>-3.0000000000000027E-2</v>
      </c>
      <c r="X1167" s="16"/>
      <c r="Y1167" s="355">
        <f t="shared" si="173"/>
        <v>5.1687898089171975</v>
      </c>
      <c r="AB1167" s="11">
        <v>235</v>
      </c>
      <c r="AC1167" s="11">
        <v>31.25</v>
      </c>
      <c r="AD1167" s="11">
        <v>42.71</v>
      </c>
      <c r="AE1167" s="11">
        <v>22.11</v>
      </c>
      <c r="AF1167" s="11">
        <v>25.52</v>
      </c>
      <c r="AG1167" s="346">
        <v>0.86</v>
      </c>
      <c r="AH1167" s="11">
        <v>0.87</v>
      </c>
      <c r="AJ1167" s="16">
        <f t="shared" si="170"/>
        <v>1.0000000000000009E-2</v>
      </c>
      <c r="AK1167" s="16"/>
      <c r="AL1167" s="355">
        <f t="shared" si="171"/>
        <v>7.0414012738853495</v>
      </c>
      <c r="AO1167" s="11">
        <v>64</v>
      </c>
      <c r="AP1167" s="11">
        <v>20.7</v>
      </c>
      <c r="AQ1167" s="11">
        <v>40.96</v>
      </c>
      <c r="AR1167" s="11">
        <v>19.2</v>
      </c>
      <c r="AS1167" s="11">
        <v>26.24</v>
      </c>
      <c r="AT1167" s="346">
        <v>0.71</v>
      </c>
      <c r="AU1167" s="11">
        <v>0.73</v>
      </c>
      <c r="AW1167" s="16">
        <f t="shared" si="174"/>
        <v>2.0000000000000018E-2</v>
      </c>
      <c r="AX1167" s="16"/>
      <c r="AY1167" s="355">
        <f t="shared" si="175"/>
        <v>6.114649681528662</v>
      </c>
    </row>
    <row r="1168" spans="2:51" x14ac:dyDescent="0.25">
      <c r="B1168" s="11">
        <v>508</v>
      </c>
      <c r="C1168" s="11">
        <v>1238</v>
      </c>
      <c r="D1168" s="11">
        <v>3642</v>
      </c>
      <c r="E1168" s="11">
        <v>140.81</v>
      </c>
      <c r="F1168" s="11">
        <v>237.24</v>
      </c>
      <c r="G1168" s="346">
        <v>0.57999999999999996</v>
      </c>
      <c r="H1168" s="11">
        <v>0.59</v>
      </c>
      <c r="J1168" s="16">
        <f t="shared" si="168"/>
        <v>1.0000000000000009E-2</v>
      </c>
      <c r="L1168" s="355">
        <f t="shared" si="169"/>
        <v>4.9328393277437863</v>
      </c>
      <c r="O1168" s="11">
        <v>112</v>
      </c>
      <c r="P1168" s="11">
        <v>16.29</v>
      </c>
      <c r="Q1168" s="11">
        <v>62.5</v>
      </c>
      <c r="R1168" s="11">
        <v>16.239999999999998</v>
      </c>
      <c r="S1168" s="11">
        <v>31.15</v>
      </c>
      <c r="T1168" s="346">
        <v>0.51</v>
      </c>
      <c r="U1168" s="11">
        <v>0.52</v>
      </c>
      <c r="W1168" s="16">
        <f t="shared" si="172"/>
        <v>1.0000000000000009E-2</v>
      </c>
      <c r="X1168" s="16"/>
      <c r="Y1168" s="355">
        <f t="shared" si="173"/>
        <v>5.1719745222929934</v>
      </c>
      <c r="AB1168" s="11">
        <v>378</v>
      </c>
      <c r="AC1168" s="11">
        <v>26.18</v>
      </c>
      <c r="AD1168" s="11">
        <v>70.739999999999995</v>
      </c>
      <c r="AE1168" s="11">
        <v>22.13</v>
      </c>
      <c r="AF1168" s="11">
        <v>35.270000000000003</v>
      </c>
      <c r="AG1168" s="346">
        <v>0.61</v>
      </c>
      <c r="AH1168" s="11">
        <v>0.63</v>
      </c>
      <c r="AJ1168" s="16">
        <f t="shared" si="170"/>
        <v>2.0000000000000018E-2</v>
      </c>
      <c r="AK1168" s="16"/>
      <c r="AL1168" s="355">
        <f t="shared" si="171"/>
        <v>7.0477707006369421</v>
      </c>
      <c r="AO1168" s="11">
        <v>256</v>
      </c>
      <c r="AP1168" s="11">
        <v>19</v>
      </c>
      <c r="AQ1168" s="11">
        <v>72.239999999999995</v>
      </c>
      <c r="AR1168" s="11">
        <v>19.260000000000002</v>
      </c>
      <c r="AS1168" s="11">
        <v>36.21</v>
      </c>
      <c r="AT1168" s="346">
        <v>0.51</v>
      </c>
      <c r="AU1168" s="11">
        <v>0.53</v>
      </c>
      <c r="AW1168" s="16">
        <f t="shared" si="174"/>
        <v>2.0000000000000018E-2</v>
      </c>
      <c r="AX1168" s="16"/>
      <c r="AY1168" s="355">
        <f t="shared" si="175"/>
        <v>6.1337579617834397</v>
      </c>
    </row>
    <row r="1169" spans="2:51" x14ac:dyDescent="0.25">
      <c r="B1169" s="11">
        <v>245</v>
      </c>
      <c r="C1169" s="11">
        <v>592</v>
      </c>
      <c r="D1169" s="11">
        <v>12932</v>
      </c>
      <c r="E1169" s="11">
        <v>140.85</v>
      </c>
      <c r="F1169" s="11">
        <v>715.94</v>
      </c>
      <c r="G1169" s="346">
        <v>0.21</v>
      </c>
      <c r="H1169" s="11">
        <v>0.2</v>
      </c>
      <c r="J1169" s="16">
        <f t="shared" si="168"/>
        <v>-9.9999999999999811E-3</v>
      </c>
      <c r="L1169" s="355">
        <f t="shared" si="169"/>
        <v>4.9342406030304122</v>
      </c>
      <c r="O1169" s="11">
        <v>287</v>
      </c>
      <c r="P1169" s="11">
        <v>17.71</v>
      </c>
      <c r="Q1169" s="11">
        <v>46.46</v>
      </c>
      <c r="R1169" s="11">
        <v>16.29</v>
      </c>
      <c r="S1169" s="11">
        <v>25.77</v>
      </c>
      <c r="T1169" s="346">
        <v>0.62</v>
      </c>
      <c r="U1169" s="11">
        <v>0.63</v>
      </c>
      <c r="W1169" s="16">
        <f t="shared" si="172"/>
        <v>1.0000000000000009E-2</v>
      </c>
      <c r="X1169" s="16"/>
      <c r="Y1169" s="355">
        <f t="shared" si="173"/>
        <v>5.1878980891719744</v>
      </c>
      <c r="AB1169" s="11">
        <v>54</v>
      </c>
      <c r="AC1169" s="11">
        <v>33.46</v>
      </c>
      <c r="AD1169" s="11">
        <v>52.72</v>
      </c>
      <c r="AE1169" s="11">
        <v>22.16</v>
      </c>
      <c r="AF1169" s="11">
        <v>27.77</v>
      </c>
      <c r="AG1169" s="346">
        <v>0.8</v>
      </c>
      <c r="AH1169" s="11">
        <v>0.8</v>
      </c>
      <c r="AJ1169" s="16">
        <f t="shared" si="170"/>
        <v>0</v>
      </c>
      <c r="AK1169" s="16"/>
      <c r="AL1169" s="355">
        <f t="shared" si="171"/>
        <v>7.0573248407643314</v>
      </c>
      <c r="AO1169" s="11">
        <v>444</v>
      </c>
      <c r="AP1169" s="11">
        <v>25.91</v>
      </c>
      <c r="AQ1169" s="11">
        <v>51.23</v>
      </c>
      <c r="AR1169" s="11">
        <v>19.38</v>
      </c>
      <c r="AS1169" s="11">
        <v>27.55</v>
      </c>
      <c r="AT1169" s="346">
        <v>0.71</v>
      </c>
      <c r="AU1169" s="11">
        <v>0.7</v>
      </c>
      <c r="AW1169" s="16">
        <f t="shared" si="174"/>
        <v>-1.0000000000000009E-2</v>
      </c>
      <c r="AX1169" s="16"/>
      <c r="AY1169" s="355">
        <f t="shared" si="175"/>
        <v>6.1719745222929934</v>
      </c>
    </row>
    <row r="1170" spans="2:51" x14ac:dyDescent="0.25">
      <c r="B1170" s="11">
        <v>213</v>
      </c>
      <c r="C1170" s="11">
        <v>1155</v>
      </c>
      <c r="D1170" s="11">
        <v>2362</v>
      </c>
      <c r="E1170" s="11">
        <v>141.19999999999999</v>
      </c>
      <c r="F1170" s="11">
        <v>205.97</v>
      </c>
      <c r="G1170" s="346">
        <v>0.7</v>
      </c>
      <c r="H1170" s="11">
        <v>0.69</v>
      </c>
      <c r="J1170" s="16">
        <f t="shared" si="168"/>
        <v>-1.0000000000000009E-2</v>
      </c>
      <c r="L1170" s="355">
        <f t="shared" si="169"/>
        <v>4.9465017617883857</v>
      </c>
      <c r="O1170" s="11">
        <v>392</v>
      </c>
      <c r="P1170" s="11">
        <v>18.309999999999999</v>
      </c>
      <c r="Q1170" s="11">
        <v>37.53</v>
      </c>
      <c r="R1170" s="11">
        <v>16.329999999999998</v>
      </c>
      <c r="S1170" s="11">
        <v>23.08</v>
      </c>
      <c r="T1170" s="346">
        <v>0.7</v>
      </c>
      <c r="U1170" s="11">
        <v>0.71</v>
      </c>
      <c r="W1170" s="16">
        <f t="shared" si="172"/>
        <v>1.0000000000000009E-2</v>
      </c>
      <c r="X1170" s="16"/>
      <c r="Y1170" s="355">
        <f t="shared" si="173"/>
        <v>5.2006369426751586</v>
      </c>
      <c r="AB1170" s="11">
        <v>519</v>
      </c>
      <c r="AC1170" s="11">
        <v>27.02</v>
      </c>
      <c r="AD1170" s="11">
        <v>69.489999999999995</v>
      </c>
      <c r="AE1170" s="11">
        <v>22.29</v>
      </c>
      <c r="AF1170" s="11">
        <v>33.04</v>
      </c>
      <c r="AG1170" s="346">
        <v>0.62</v>
      </c>
      <c r="AH1170" s="11">
        <v>0.67</v>
      </c>
      <c r="AJ1170" s="16">
        <f t="shared" si="170"/>
        <v>5.0000000000000044E-2</v>
      </c>
      <c r="AK1170" s="16"/>
      <c r="AL1170" s="355">
        <f t="shared" si="171"/>
        <v>7.098726114649681</v>
      </c>
      <c r="AO1170" s="11">
        <v>131</v>
      </c>
      <c r="AP1170" s="11">
        <v>21.15</v>
      </c>
      <c r="AQ1170" s="11">
        <v>52.64</v>
      </c>
      <c r="AR1170" s="11">
        <v>19.760000000000002</v>
      </c>
      <c r="AS1170" s="11">
        <v>30.37</v>
      </c>
      <c r="AT1170" s="346">
        <v>0.63</v>
      </c>
      <c r="AU1170" s="11">
        <v>0.65</v>
      </c>
      <c r="AW1170" s="16">
        <f t="shared" si="174"/>
        <v>2.0000000000000018E-2</v>
      </c>
      <c r="AX1170" s="16"/>
      <c r="AY1170" s="355">
        <f t="shared" si="175"/>
        <v>6.2929936305732488</v>
      </c>
    </row>
    <row r="1171" spans="2:51" x14ac:dyDescent="0.25">
      <c r="B1171" s="11">
        <v>214</v>
      </c>
      <c r="C1171" s="11">
        <v>946</v>
      </c>
      <c r="D1171" s="11">
        <v>2948</v>
      </c>
      <c r="E1171" s="11">
        <v>141.68</v>
      </c>
      <c r="F1171" s="11">
        <v>230.94</v>
      </c>
      <c r="G1171" s="346">
        <v>0.56999999999999995</v>
      </c>
      <c r="H1171" s="11">
        <v>0.61</v>
      </c>
      <c r="J1171" s="16">
        <f t="shared" si="168"/>
        <v>4.0000000000000036E-2</v>
      </c>
      <c r="L1171" s="355">
        <f t="shared" si="169"/>
        <v>4.9633170652278933</v>
      </c>
      <c r="O1171" s="11">
        <v>54</v>
      </c>
      <c r="P1171" s="11">
        <v>16.489999999999998</v>
      </c>
      <c r="Q1171" s="11">
        <v>35.96</v>
      </c>
      <c r="R1171" s="11">
        <v>16.43</v>
      </c>
      <c r="S1171" s="11">
        <v>23.55</v>
      </c>
      <c r="T1171" s="346">
        <v>0.68</v>
      </c>
      <c r="U1171" s="11">
        <v>0.7</v>
      </c>
      <c r="W1171" s="16">
        <f t="shared" si="172"/>
        <v>1.9999999999999907E-2</v>
      </c>
      <c r="X1171" s="16"/>
      <c r="Y1171" s="355">
        <f t="shared" si="173"/>
        <v>5.2324840764331206</v>
      </c>
      <c r="AB1171" s="11">
        <v>222</v>
      </c>
      <c r="AC1171" s="11">
        <v>32.29</v>
      </c>
      <c r="AD1171" s="11">
        <v>73.53</v>
      </c>
      <c r="AE1171" s="11">
        <v>22.55</v>
      </c>
      <c r="AF1171" s="11">
        <v>34.049999999999997</v>
      </c>
      <c r="AG1171" s="346">
        <v>0.66</v>
      </c>
      <c r="AH1171" s="11">
        <v>0.66</v>
      </c>
      <c r="AJ1171" s="16">
        <f t="shared" si="170"/>
        <v>0</v>
      </c>
      <c r="AK1171" s="16"/>
      <c r="AL1171" s="355">
        <f t="shared" si="171"/>
        <v>7.1815286624203818</v>
      </c>
      <c r="AO1171" s="11">
        <v>484</v>
      </c>
      <c r="AP1171" s="11">
        <v>22.14</v>
      </c>
      <c r="AQ1171" s="11">
        <v>54.86</v>
      </c>
      <c r="AR1171" s="11">
        <v>19.91</v>
      </c>
      <c r="AS1171" s="11">
        <v>31.15</v>
      </c>
      <c r="AT1171" s="346">
        <v>0.64</v>
      </c>
      <c r="AU1171" s="11">
        <v>0.64</v>
      </c>
      <c r="AW1171" s="16">
        <f t="shared" si="174"/>
        <v>0</v>
      </c>
      <c r="AX1171" s="16"/>
      <c r="AY1171" s="355">
        <f t="shared" si="175"/>
        <v>6.3407643312101909</v>
      </c>
    </row>
    <row r="1172" spans="2:51" x14ac:dyDescent="0.25">
      <c r="B1172" s="11">
        <v>497</v>
      </c>
      <c r="C1172" s="11">
        <v>1358</v>
      </c>
      <c r="D1172" s="11">
        <v>3982</v>
      </c>
      <c r="E1172" s="11">
        <v>141.78</v>
      </c>
      <c r="F1172" s="11">
        <v>253.38</v>
      </c>
      <c r="G1172" s="346">
        <v>0.57999999999999996</v>
      </c>
      <c r="H1172" s="11">
        <v>0.56000000000000005</v>
      </c>
      <c r="J1172" s="16">
        <f t="shared" si="168"/>
        <v>-1.9999999999999907E-2</v>
      </c>
      <c r="L1172" s="355">
        <f t="shared" si="169"/>
        <v>4.9668202534444577</v>
      </c>
      <c r="O1172" s="11">
        <v>241</v>
      </c>
      <c r="P1172" s="11">
        <v>18.760000000000002</v>
      </c>
      <c r="Q1172" s="11">
        <v>50.35</v>
      </c>
      <c r="R1172" s="11">
        <v>16.45</v>
      </c>
      <c r="S1172" s="11">
        <v>27.16</v>
      </c>
      <c r="T1172" s="346">
        <v>0.61</v>
      </c>
      <c r="U1172" s="11">
        <v>0.61</v>
      </c>
      <c r="W1172" s="16">
        <f t="shared" si="172"/>
        <v>0</v>
      </c>
      <c r="X1172" s="16"/>
      <c r="Y1172" s="355">
        <f t="shared" si="173"/>
        <v>5.2388535031847132</v>
      </c>
      <c r="AB1172" s="11">
        <v>142</v>
      </c>
      <c r="AC1172" s="11">
        <v>30.18</v>
      </c>
      <c r="AD1172" s="11">
        <v>68.040000000000006</v>
      </c>
      <c r="AE1172" s="11">
        <v>22.6</v>
      </c>
      <c r="AF1172" s="11">
        <v>33.04</v>
      </c>
      <c r="AG1172" s="346">
        <v>0.67</v>
      </c>
      <c r="AH1172" s="11">
        <v>0.68</v>
      </c>
      <c r="AJ1172" s="16">
        <f t="shared" si="170"/>
        <v>1.0000000000000009E-2</v>
      </c>
      <c r="AK1172" s="16"/>
      <c r="AL1172" s="355">
        <f t="shared" si="171"/>
        <v>7.1974522292993628</v>
      </c>
      <c r="AO1172" s="11">
        <v>320</v>
      </c>
      <c r="AP1172" s="11">
        <v>19.899999999999999</v>
      </c>
      <c r="AQ1172" s="11">
        <v>61.34</v>
      </c>
      <c r="AR1172" s="11">
        <v>19.98</v>
      </c>
      <c r="AS1172" s="11">
        <v>32.25</v>
      </c>
      <c r="AT1172" s="346">
        <v>0.56999999999999995</v>
      </c>
      <c r="AU1172" s="11">
        <v>0.62</v>
      </c>
      <c r="AW1172" s="16">
        <f t="shared" si="174"/>
        <v>5.0000000000000044E-2</v>
      </c>
      <c r="AX1172" s="16"/>
      <c r="AY1172" s="355">
        <f t="shared" si="175"/>
        <v>6.3630573248407645</v>
      </c>
    </row>
    <row r="1173" spans="2:51" x14ac:dyDescent="0.25">
      <c r="B1173" s="11">
        <v>388</v>
      </c>
      <c r="C1173" s="11">
        <v>1386</v>
      </c>
      <c r="D1173" s="11">
        <v>3948</v>
      </c>
      <c r="E1173" s="11">
        <v>144.02000000000001</v>
      </c>
      <c r="F1173" s="11">
        <v>243.28</v>
      </c>
      <c r="G1173" s="346">
        <v>0.59</v>
      </c>
      <c r="H1173" s="11">
        <v>0.59</v>
      </c>
      <c r="J1173" s="16">
        <f t="shared" si="168"/>
        <v>0</v>
      </c>
      <c r="L1173" s="355">
        <f t="shared" si="169"/>
        <v>5.0452916694954917</v>
      </c>
      <c r="O1173" s="11">
        <v>266</v>
      </c>
      <c r="P1173" s="11">
        <v>17.68</v>
      </c>
      <c r="Q1173" s="11">
        <v>39.799999999999997</v>
      </c>
      <c r="R1173" s="11">
        <v>16.48</v>
      </c>
      <c r="S1173" s="11">
        <v>24.17</v>
      </c>
      <c r="T1173" s="346">
        <v>0.67</v>
      </c>
      <c r="U1173" s="11">
        <v>0.68</v>
      </c>
      <c r="W1173" s="16">
        <f t="shared" si="172"/>
        <v>1.0000000000000009E-2</v>
      </c>
      <c r="X1173" s="16"/>
      <c r="Y1173" s="355">
        <f t="shared" si="173"/>
        <v>5.2484076433121016</v>
      </c>
      <c r="AB1173" s="11">
        <v>254</v>
      </c>
      <c r="AC1173" s="11">
        <v>25.2</v>
      </c>
      <c r="AD1173" s="11">
        <v>60.29</v>
      </c>
      <c r="AE1173" s="11">
        <v>22.68</v>
      </c>
      <c r="AF1173" s="11">
        <v>34.450000000000003</v>
      </c>
      <c r="AG1173" s="346">
        <v>0.65</v>
      </c>
      <c r="AH1173" s="11">
        <v>0.66</v>
      </c>
      <c r="AJ1173" s="16">
        <f t="shared" si="170"/>
        <v>1.0000000000000009E-2</v>
      </c>
      <c r="AK1173" s="16"/>
      <c r="AL1173" s="355">
        <f t="shared" si="171"/>
        <v>7.2229299363057322</v>
      </c>
      <c r="AO1173" s="11">
        <v>59</v>
      </c>
      <c r="AP1173" s="11">
        <v>20.61</v>
      </c>
      <c r="AQ1173" s="11">
        <v>50.7</v>
      </c>
      <c r="AR1173" s="11">
        <v>20</v>
      </c>
      <c r="AS1173" s="11">
        <v>29.31</v>
      </c>
      <c r="AT1173" s="346">
        <v>0.64</v>
      </c>
      <c r="AU1173" s="11">
        <v>0.68</v>
      </c>
      <c r="AW1173" s="16">
        <f t="shared" si="174"/>
        <v>4.0000000000000036E-2</v>
      </c>
      <c r="AX1173" s="16"/>
      <c r="AY1173" s="355">
        <f t="shared" si="175"/>
        <v>6.3694267515923562</v>
      </c>
    </row>
    <row r="1174" spans="2:51" x14ac:dyDescent="0.25">
      <c r="B1174" s="11">
        <v>408</v>
      </c>
      <c r="C1174" s="11">
        <v>1150</v>
      </c>
      <c r="D1174" s="11">
        <v>2985</v>
      </c>
      <c r="E1174" s="11">
        <v>144.85</v>
      </c>
      <c r="F1174" s="11">
        <v>221.87</v>
      </c>
      <c r="G1174" s="346">
        <v>0.62</v>
      </c>
      <c r="H1174" s="11">
        <v>0.65</v>
      </c>
      <c r="J1174" s="16">
        <f t="shared" si="168"/>
        <v>3.0000000000000027E-2</v>
      </c>
      <c r="L1174" s="355">
        <f t="shared" si="169"/>
        <v>5.0743681316929727</v>
      </c>
      <c r="O1174" s="11">
        <v>193</v>
      </c>
      <c r="P1174" s="11">
        <v>18.13</v>
      </c>
      <c r="Q1174" s="11">
        <v>47.41</v>
      </c>
      <c r="R1174" s="11">
        <v>16.510000000000002</v>
      </c>
      <c r="S1174" s="11">
        <v>26.64</v>
      </c>
      <c r="T1174" s="346">
        <v>0.62</v>
      </c>
      <c r="U1174" s="11">
        <v>0.62</v>
      </c>
      <c r="W1174" s="16">
        <f t="shared" si="172"/>
        <v>0</v>
      </c>
      <c r="X1174" s="16"/>
      <c r="Y1174" s="355">
        <f t="shared" si="173"/>
        <v>5.2579617834394909</v>
      </c>
      <c r="AB1174" s="11">
        <v>94</v>
      </c>
      <c r="AC1174" s="11">
        <v>30.36</v>
      </c>
      <c r="AD1174" s="11">
        <v>63.13</v>
      </c>
      <c r="AE1174" s="11">
        <v>23.13</v>
      </c>
      <c r="AF1174" s="11">
        <v>32.22</v>
      </c>
      <c r="AG1174" s="346">
        <v>0.69</v>
      </c>
      <c r="AH1174" s="11">
        <v>0.72</v>
      </c>
      <c r="AJ1174" s="16">
        <f t="shared" si="170"/>
        <v>3.0000000000000027E-2</v>
      </c>
      <c r="AK1174" s="16"/>
      <c r="AL1174" s="355">
        <f t="shared" si="171"/>
        <v>7.3662420382165603</v>
      </c>
      <c r="AO1174" s="11">
        <v>267</v>
      </c>
      <c r="AP1174" s="11">
        <v>27.87</v>
      </c>
      <c r="AQ1174" s="11">
        <v>52.26</v>
      </c>
      <c r="AR1174" s="11">
        <v>20.09</v>
      </c>
      <c r="AS1174" s="11">
        <v>27.43</v>
      </c>
      <c r="AT1174" s="346">
        <v>0.73</v>
      </c>
      <c r="AU1174" s="11">
        <v>0.73</v>
      </c>
      <c r="AW1174" s="16">
        <f t="shared" si="174"/>
        <v>0</v>
      </c>
      <c r="AX1174" s="16"/>
      <c r="AY1174" s="355">
        <f t="shared" si="175"/>
        <v>6.3980891719745223</v>
      </c>
    </row>
    <row r="1175" spans="2:51" x14ac:dyDescent="0.25">
      <c r="B1175" s="11">
        <v>277</v>
      </c>
      <c r="C1175" s="11">
        <v>1161</v>
      </c>
      <c r="D1175" s="11">
        <v>3253</v>
      </c>
      <c r="E1175" s="11">
        <v>146.47</v>
      </c>
      <c r="F1175" s="11">
        <v>236.07</v>
      </c>
      <c r="G1175" s="346">
        <v>0.6</v>
      </c>
      <c r="H1175" s="11">
        <v>0.62</v>
      </c>
      <c r="J1175" s="16">
        <f t="shared" si="168"/>
        <v>2.0000000000000018E-2</v>
      </c>
      <c r="L1175" s="355">
        <f t="shared" si="169"/>
        <v>5.1311197808013098</v>
      </c>
      <c r="O1175" s="11">
        <v>565</v>
      </c>
      <c r="P1175" s="11">
        <v>16.25</v>
      </c>
      <c r="Q1175" s="11">
        <v>42.71</v>
      </c>
      <c r="R1175" s="11">
        <v>16.579999999999998</v>
      </c>
      <c r="S1175" s="11">
        <v>26.23</v>
      </c>
      <c r="T1175" s="346">
        <v>0.62</v>
      </c>
      <c r="U1175" s="11">
        <v>0.63</v>
      </c>
      <c r="W1175" s="16">
        <f t="shared" si="172"/>
        <v>1.0000000000000009E-2</v>
      </c>
      <c r="X1175" s="16"/>
      <c r="Y1175" s="355">
        <f t="shared" si="173"/>
        <v>5.2802547770700627</v>
      </c>
      <c r="AB1175" s="11">
        <v>508</v>
      </c>
      <c r="AC1175" s="11">
        <v>33.53</v>
      </c>
      <c r="AD1175" s="11">
        <v>121.22</v>
      </c>
      <c r="AE1175" s="11">
        <v>23.17</v>
      </c>
      <c r="AF1175" s="11">
        <v>48.74</v>
      </c>
      <c r="AG1175" s="346">
        <v>0.53</v>
      </c>
      <c r="AH1175" s="11">
        <v>0.48</v>
      </c>
      <c r="AJ1175" s="16">
        <f t="shared" si="170"/>
        <v>-5.0000000000000044E-2</v>
      </c>
      <c r="AK1175" s="16"/>
      <c r="AL1175" s="355">
        <f t="shared" si="171"/>
        <v>7.3789808917197455</v>
      </c>
      <c r="AO1175" s="11">
        <v>497</v>
      </c>
      <c r="AP1175" s="11">
        <v>25.48</v>
      </c>
      <c r="AQ1175" s="11">
        <v>52.87</v>
      </c>
      <c r="AR1175" s="11">
        <v>20.190000000000001</v>
      </c>
      <c r="AS1175" s="11">
        <v>31.1</v>
      </c>
      <c r="AT1175" s="346">
        <v>0.69</v>
      </c>
      <c r="AU1175" s="11">
        <v>0.65</v>
      </c>
      <c r="AW1175" s="16">
        <f t="shared" si="174"/>
        <v>-3.9999999999999925E-2</v>
      </c>
      <c r="AX1175" s="16"/>
      <c r="AY1175" s="355">
        <f t="shared" si="175"/>
        <v>6.4299363057324843</v>
      </c>
    </row>
    <row r="1176" spans="2:51" x14ac:dyDescent="0.25">
      <c r="B1176" s="11">
        <v>308</v>
      </c>
      <c r="C1176" s="11">
        <v>1155</v>
      </c>
      <c r="D1176" s="11">
        <v>2919</v>
      </c>
      <c r="E1176" s="11">
        <v>146.47</v>
      </c>
      <c r="F1176" s="11">
        <v>234.07</v>
      </c>
      <c r="G1176" s="346">
        <v>0.63</v>
      </c>
      <c r="H1176" s="11">
        <v>0.63</v>
      </c>
      <c r="J1176" s="16">
        <f t="shared" si="168"/>
        <v>0</v>
      </c>
      <c r="L1176" s="355">
        <f t="shared" si="169"/>
        <v>5.1311197808013098</v>
      </c>
      <c r="O1176" s="11">
        <v>22</v>
      </c>
      <c r="P1176" s="11">
        <v>17.09</v>
      </c>
      <c r="Q1176" s="11">
        <v>42.65</v>
      </c>
      <c r="R1176" s="11">
        <v>16.62</v>
      </c>
      <c r="S1176" s="11">
        <v>25.19</v>
      </c>
      <c r="T1176" s="346">
        <v>0.63</v>
      </c>
      <c r="U1176" s="11">
        <v>0.66</v>
      </c>
      <c r="W1176" s="16">
        <f t="shared" si="172"/>
        <v>3.0000000000000027E-2</v>
      </c>
      <c r="X1176" s="16"/>
      <c r="Y1176" s="355">
        <f t="shared" si="173"/>
        <v>5.2929936305732488</v>
      </c>
      <c r="AB1176" s="11">
        <v>253</v>
      </c>
      <c r="AC1176" s="11">
        <v>23.92</v>
      </c>
      <c r="AD1176" s="11">
        <v>38.700000000000003</v>
      </c>
      <c r="AE1176" s="11">
        <v>23.23</v>
      </c>
      <c r="AF1176" s="11">
        <v>28.11</v>
      </c>
      <c r="AG1176" s="346">
        <v>0.79</v>
      </c>
      <c r="AH1176" s="11">
        <v>0.83</v>
      </c>
      <c r="AJ1176" s="16">
        <f t="shared" si="170"/>
        <v>3.9999999999999925E-2</v>
      </c>
      <c r="AK1176" s="16"/>
      <c r="AL1176" s="355">
        <f t="shared" si="171"/>
        <v>7.3980891719745223</v>
      </c>
      <c r="AO1176" s="11">
        <v>399</v>
      </c>
      <c r="AP1176" s="11">
        <v>27.54</v>
      </c>
      <c r="AQ1176" s="11">
        <v>59.12</v>
      </c>
      <c r="AR1176" s="11">
        <v>20.46</v>
      </c>
      <c r="AS1176" s="11">
        <v>30.11</v>
      </c>
      <c r="AT1176" s="346">
        <v>0.68</v>
      </c>
      <c r="AU1176" s="11">
        <v>0.68</v>
      </c>
      <c r="AW1176" s="16">
        <f t="shared" si="174"/>
        <v>0</v>
      </c>
      <c r="AX1176" s="16"/>
      <c r="AY1176" s="355">
        <f t="shared" si="175"/>
        <v>6.515923566878981</v>
      </c>
    </row>
    <row r="1177" spans="2:51" x14ac:dyDescent="0.25">
      <c r="B1177" s="11">
        <v>41</v>
      </c>
      <c r="C1177" s="11">
        <v>1309</v>
      </c>
      <c r="D1177" s="11">
        <v>2447</v>
      </c>
      <c r="E1177" s="11">
        <v>146.94999999999999</v>
      </c>
      <c r="F1177" s="11">
        <v>200.07</v>
      </c>
      <c r="G1177" s="346">
        <v>0.73</v>
      </c>
      <c r="H1177" s="11">
        <v>0.73</v>
      </c>
      <c r="J1177" s="16">
        <f t="shared" ref="J1177:J1240" si="176">H1177-G1177</f>
        <v>0</v>
      </c>
      <c r="L1177" s="355">
        <f t="shared" ref="L1177:L1240" si="177">E1177/(3.14*9.0909)</f>
        <v>5.1479350842408165</v>
      </c>
      <c r="O1177" s="11">
        <v>570</v>
      </c>
      <c r="P1177" s="11">
        <v>17.09</v>
      </c>
      <c r="Q1177" s="11">
        <v>41.52</v>
      </c>
      <c r="R1177" s="11">
        <v>16.649999999999999</v>
      </c>
      <c r="S1177" s="11">
        <v>25.07</v>
      </c>
      <c r="T1177" s="346">
        <v>0.64</v>
      </c>
      <c r="U1177" s="11">
        <v>0.66</v>
      </c>
      <c r="W1177" s="16">
        <f t="shared" si="172"/>
        <v>2.0000000000000018E-2</v>
      </c>
      <c r="X1177" s="16"/>
      <c r="Y1177" s="355">
        <f t="shared" si="173"/>
        <v>5.3025477707006363</v>
      </c>
      <c r="AB1177" s="11">
        <v>258</v>
      </c>
      <c r="AC1177" s="11">
        <v>31.5</v>
      </c>
      <c r="AD1177" s="11">
        <v>45.46</v>
      </c>
      <c r="AE1177" s="11">
        <v>23.42</v>
      </c>
      <c r="AF1177" s="11">
        <v>27.33</v>
      </c>
      <c r="AG1177" s="346">
        <v>0.83</v>
      </c>
      <c r="AH1177" s="11">
        <v>0.86</v>
      </c>
      <c r="AJ1177" s="16">
        <f t="shared" si="170"/>
        <v>3.0000000000000027E-2</v>
      </c>
      <c r="AK1177" s="16"/>
      <c r="AL1177" s="355">
        <f t="shared" si="171"/>
        <v>7.4585987261146496</v>
      </c>
      <c r="AO1177" s="11">
        <v>431</v>
      </c>
      <c r="AP1177" s="11">
        <v>26.41</v>
      </c>
      <c r="AQ1177" s="11">
        <v>59.47</v>
      </c>
      <c r="AR1177" s="11">
        <v>20.62</v>
      </c>
      <c r="AS1177" s="11">
        <v>29.94</v>
      </c>
      <c r="AT1177" s="346">
        <v>0.67</v>
      </c>
      <c r="AU1177" s="11">
        <v>0.69</v>
      </c>
      <c r="AW1177" s="16">
        <f t="shared" si="174"/>
        <v>1.9999999999999907E-2</v>
      </c>
      <c r="AX1177" s="16"/>
      <c r="AY1177" s="355">
        <f t="shared" si="175"/>
        <v>6.5668789808917198</v>
      </c>
    </row>
    <row r="1178" spans="2:51" x14ac:dyDescent="0.25">
      <c r="B1178" s="11">
        <v>377</v>
      </c>
      <c r="C1178" s="11">
        <v>1463</v>
      </c>
      <c r="D1178" s="11">
        <v>4421</v>
      </c>
      <c r="E1178" s="11">
        <v>147.19999999999999</v>
      </c>
      <c r="F1178" s="11">
        <v>268.14999999999998</v>
      </c>
      <c r="G1178" s="346">
        <v>0.57999999999999996</v>
      </c>
      <c r="H1178" s="11">
        <v>0.55000000000000004</v>
      </c>
      <c r="J1178" s="16">
        <f t="shared" si="176"/>
        <v>-2.9999999999999916E-2</v>
      </c>
      <c r="L1178" s="355">
        <f t="shared" si="177"/>
        <v>5.1566930547822265</v>
      </c>
      <c r="O1178" s="11">
        <v>253</v>
      </c>
      <c r="P1178" s="11">
        <v>20.149999999999999</v>
      </c>
      <c r="Q1178" s="11">
        <v>48.09</v>
      </c>
      <c r="R1178" s="11">
        <v>16.95</v>
      </c>
      <c r="S1178" s="11">
        <v>26.45</v>
      </c>
      <c r="T1178" s="346">
        <v>0.65</v>
      </c>
      <c r="U1178" s="11">
        <v>0.64</v>
      </c>
      <c r="W1178" s="16">
        <f t="shared" si="172"/>
        <v>-1.0000000000000009E-2</v>
      </c>
      <c r="X1178" s="16"/>
      <c r="Y1178" s="355">
        <f t="shared" si="173"/>
        <v>5.3980891719745214</v>
      </c>
      <c r="AB1178" s="11">
        <v>80</v>
      </c>
      <c r="AC1178" s="11">
        <v>34.700000000000003</v>
      </c>
      <c r="AD1178" s="11">
        <v>69.28</v>
      </c>
      <c r="AE1178" s="11">
        <v>23.55</v>
      </c>
      <c r="AF1178" s="11">
        <v>32.46</v>
      </c>
      <c r="AG1178" s="346">
        <v>0.71</v>
      </c>
      <c r="AH1178" s="11">
        <v>0.73</v>
      </c>
      <c r="AJ1178" s="16">
        <f t="shared" si="170"/>
        <v>2.0000000000000018E-2</v>
      </c>
      <c r="AK1178" s="16"/>
      <c r="AL1178" s="355">
        <f t="shared" si="171"/>
        <v>7.5</v>
      </c>
      <c r="AO1178" s="11">
        <v>476</v>
      </c>
      <c r="AP1178" s="11">
        <v>26.79</v>
      </c>
      <c r="AQ1178" s="11">
        <v>61.06</v>
      </c>
      <c r="AR1178" s="11">
        <v>20.75</v>
      </c>
      <c r="AS1178" s="11">
        <v>30.72</v>
      </c>
      <c r="AT1178" s="346">
        <v>0.66</v>
      </c>
      <c r="AU1178" s="11">
        <v>0.68</v>
      </c>
      <c r="AW1178" s="16">
        <f t="shared" si="174"/>
        <v>2.0000000000000018E-2</v>
      </c>
      <c r="AX1178" s="16"/>
      <c r="AY1178" s="355">
        <f t="shared" si="175"/>
        <v>6.6082802547770694</v>
      </c>
    </row>
    <row r="1179" spans="2:51" x14ac:dyDescent="0.25">
      <c r="B1179" s="11">
        <v>373</v>
      </c>
      <c r="C1179" s="11">
        <v>1283</v>
      </c>
      <c r="D1179" s="11">
        <v>2368</v>
      </c>
      <c r="E1179" s="11">
        <v>147.54</v>
      </c>
      <c r="F1179" s="11">
        <v>195.58</v>
      </c>
      <c r="G1179" s="346">
        <v>0.74</v>
      </c>
      <c r="H1179" s="11">
        <v>0.75</v>
      </c>
      <c r="J1179" s="16">
        <f t="shared" si="176"/>
        <v>1.0000000000000009E-2</v>
      </c>
      <c r="L1179" s="355">
        <f t="shared" si="177"/>
        <v>5.1686038947185446</v>
      </c>
      <c r="O1179" s="11">
        <v>564</v>
      </c>
      <c r="P1179" s="11">
        <v>18.649999999999999</v>
      </c>
      <c r="Q1179" s="11">
        <v>37.090000000000003</v>
      </c>
      <c r="R1179" s="11">
        <v>16.98</v>
      </c>
      <c r="S1179" s="11">
        <v>23.41</v>
      </c>
      <c r="T1179" s="346">
        <v>0.71</v>
      </c>
      <c r="U1179" s="11">
        <v>0.73</v>
      </c>
      <c r="W1179" s="16">
        <f t="shared" si="172"/>
        <v>2.0000000000000018E-2</v>
      </c>
      <c r="X1179" s="16"/>
      <c r="Y1179" s="355">
        <f t="shared" si="173"/>
        <v>5.4076433121019107</v>
      </c>
      <c r="AB1179" s="11">
        <v>178</v>
      </c>
      <c r="AC1179" s="11">
        <v>29.43</v>
      </c>
      <c r="AD1179" s="11">
        <v>77.819999999999993</v>
      </c>
      <c r="AE1179" s="11">
        <v>23.81</v>
      </c>
      <c r="AF1179" s="11">
        <v>36.15</v>
      </c>
      <c r="AG1179" s="346">
        <v>0.61</v>
      </c>
      <c r="AH1179" s="11">
        <v>0.66</v>
      </c>
      <c r="AJ1179" s="16">
        <f t="shared" si="170"/>
        <v>5.0000000000000044E-2</v>
      </c>
      <c r="AK1179" s="16"/>
      <c r="AL1179" s="355">
        <f t="shared" si="171"/>
        <v>7.5828025477707</v>
      </c>
      <c r="AO1179" s="11">
        <v>179</v>
      </c>
      <c r="AP1179" s="11">
        <v>16.77</v>
      </c>
      <c r="AQ1179" s="11">
        <v>52.95</v>
      </c>
      <c r="AR1179" s="11">
        <v>20.8</v>
      </c>
      <c r="AS1179" s="11">
        <v>36.51</v>
      </c>
      <c r="AT1179" s="346">
        <v>0.56000000000000005</v>
      </c>
      <c r="AU1179" s="11">
        <v>0.56999999999999995</v>
      </c>
      <c r="AW1179" s="16">
        <f t="shared" si="174"/>
        <v>9.9999999999998979E-3</v>
      </c>
      <c r="AX1179" s="16"/>
      <c r="AY1179" s="355">
        <f t="shared" si="175"/>
        <v>6.6242038216560513</v>
      </c>
    </row>
    <row r="1180" spans="2:51" x14ac:dyDescent="0.25">
      <c r="B1180" s="11">
        <v>47</v>
      </c>
      <c r="C1180" s="11">
        <v>1270</v>
      </c>
      <c r="D1180" s="11">
        <v>2822</v>
      </c>
      <c r="E1180" s="11">
        <v>147.78</v>
      </c>
      <c r="F1180" s="11">
        <v>209.14</v>
      </c>
      <c r="G1180" s="346">
        <v>0.67</v>
      </c>
      <c r="H1180" s="11">
        <v>0.71</v>
      </c>
      <c r="J1180" s="16">
        <f t="shared" si="176"/>
        <v>3.9999999999999925E-2</v>
      </c>
      <c r="L1180" s="355">
        <f t="shared" si="177"/>
        <v>5.1770115464382984</v>
      </c>
      <c r="O1180" s="11">
        <v>465</v>
      </c>
      <c r="P1180" s="11">
        <v>16.96</v>
      </c>
      <c r="Q1180" s="11">
        <v>30.77</v>
      </c>
      <c r="R1180" s="11">
        <v>17.059999999999999</v>
      </c>
      <c r="S1180" s="11">
        <v>21.84</v>
      </c>
      <c r="T1180" s="346">
        <v>0.74</v>
      </c>
      <c r="U1180" s="11">
        <v>0.78</v>
      </c>
      <c r="W1180" s="16">
        <f t="shared" si="172"/>
        <v>4.0000000000000036E-2</v>
      </c>
      <c r="X1180" s="16"/>
      <c r="Y1180" s="355">
        <f t="shared" si="173"/>
        <v>5.4331210191082793</v>
      </c>
      <c r="AB1180" s="11">
        <v>256</v>
      </c>
      <c r="AC1180" s="11">
        <v>37.01</v>
      </c>
      <c r="AD1180" s="11">
        <v>60.98</v>
      </c>
      <c r="AE1180" s="11">
        <v>23.87</v>
      </c>
      <c r="AF1180" s="11">
        <v>30.33</v>
      </c>
      <c r="AG1180" s="346">
        <v>0.78</v>
      </c>
      <c r="AH1180" s="11">
        <v>0.79</v>
      </c>
      <c r="AJ1180" s="16">
        <f t="shared" si="170"/>
        <v>1.0000000000000009E-2</v>
      </c>
      <c r="AK1180" s="16"/>
      <c r="AL1180" s="355">
        <f t="shared" si="171"/>
        <v>7.6019108280254777</v>
      </c>
      <c r="AO1180" s="11">
        <v>184</v>
      </c>
      <c r="AP1180" s="11">
        <v>21.94</v>
      </c>
      <c r="AQ1180" s="11">
        <v>47.43</v>
      </c>
      <c r="AR1180" s="11">
        <v>20.95</v>
      </c>
      <c r="AS1180" s="11">
        <v>28.77</v>
      </c>
      <c r="AT1180" s="346">
        <v>0.68</v>
      </c>
      <c r="AU1180" s="11">
        <v>0.73</v>
      </c>
      <c r="AW1180" s="16">
        <f t="shared" si="174"/>
        <v>4.9999999999999933E-2</v>
      </c>
      <c r="AX1180" s="16"/>
      <c r="AY1180" s="355">
        <f t="shared" si="175"/>
        <v>6.6719745222929934</v>
      </c>
    </row>
    <row r="1181" spans="2:51" x14ac:dyDescent="0.25">
      <c r="B1181" s="11">
        <v>524</v>
      </c>
      <c r="C1181" s="11">
        <v>1236</v>
      </c>
      <c r="D1181" s="11">
        <v>3565</v>
      </c>
      <c r="E1181" s="11">
        <v>148.12</v>
      </c>
      <c r="F1181" s="11">
        <v>245.28</v>
      </c>
      <c r="G1181" s="346">
        <v>0.59</v>
      </c>
      <c r="H1181" s="11">
        <v>0.6</v>
      </c>
      <c r="J1181" s="16">
        <f t="shared" si="176"/>
        <v>1.0000000000000009E-2</v>
      </c>
      <c r="L1181" s="355">
        <f t="shared" si="177"/>
        <v>5.1889223863746157</v>
      </c>
      <c r="O1181" s="11">
        <v>579</v>
      </c>
      <c r="P1181" s="11">
        <v>18.739999999999998</v>
      </c>
      <c r="Q1181" s="11">
        <v>41.21</v>
      </c>
      <c r="R1181" s="11">
        <v>17.07</v>
      </c>
      <c r="S1181" s="11">
        <v>24.75</v>
      </c>
      <c r="T1181" s="346">
        <v>0.67</v>
      </c>
      <c r="U1181" s="11">
        <v>0.69</v>
      </c>
      <c r="W1181" s="16">
        <f t="shared" si="172"/>
        <v>1.9999999999999907E-2</v>
      </c>
      <c r="X1181" s="16"/>
      <c r="Y1181" s="355">
        <f t="shared" si="173"/>
        <v>5.436305732484076</v>
      </c>
      <c r="AB1181" s="11">
        <v>213</v>
      </c>
      <c r="AC1181" s="11">
        <v>34.549999999999997</v>
      </c>
      <c r="AD1181" s="11">
        <v>68.5</v>
      </c>
      <c r="AE1181" s="11">
        <v>24.16</v>
      </c>
      <c r="AF1181" s="11">
        <v>32.64</v>
      </c>
      <c r="AG1181" s="346">
        <v>0.71</v>
      </c>
      <c r="AH1181" s="11">
        <v>0.74</v>
      </c>
      <c r="AJ1181" s="16">
        <f t="shared" si="170"/>
        <v>3.0000000000000027E-2</v>
      </c>
      <c r="AK1181" s="16"/>
      <c r="AL1181" s="355">
        <f t="shared" si="171"/>
        <v>7.6942675159235669</v>
      </c>
      <c r="AO1181" s="11">
        <v>394</v>
      </c>
      <c r="AP1181" s="11">
        <v>25.49</v>
      </c>
      <c r="AQ1181" s="11">
        <v>49.42</v>
      </c>
      <c r="AR1181" s="11">
        <v>21.11</v>
      </c>
      <c r="AS1181" s="11">
        <v>27.98</v>
      </c>
      <c r="AT1181" s="346">
        <v>0.72</v>
      </c>
      <c r="AU1181" s="11">
        <v>0.75</v>
      </c>
      <c r="AW1181" s="16">
        <f t="shared" si="174"/>
        <v>3.0000000000000027E-2</v>
      </c>
      <c r="AX1181" s="16"/>
      <c r="AY1181" s="355">
        <f t="shared" si="175"/>
        <v>6.7229299363057322</v>
      </c>
    </row>
    <row r="1182" spans="2:51" x14ac:dyDescent="0.25">
      <c r="B1182" s="11">
        <v>60</v>
      </c>
      <c r="C1182" s="11">
        <v>1052</v>
      </c>
      <c r="D1182" s="11">
        <v>2241</v>
      </c>
      <c r="E1182" s="11">
        <v>148.27000000000001</v>
      </c>
      <c r="F1182" s="11">
        <v>201.48</v>
      </c>
      <c r="G1182" s="346">
        <v>0.69</v>
      </c>
      <c r="H1182" s="11">
        <v>0.74</v>
      </c>
      <c r="J1182" s="16">
        <f t="shared" si="176"/>
        <v>5.0000000000000044E-2</v>
      </c>
      <c r="L1182" s="355">
        <f t="shared" si="177"/>
        <v>5.1941771686994622</v>
      </c>
      <c r="O1182" s="11">
        <v>331</v>
      </c>
      <c r="P1182" s="11">
        <v>18.440000000000001</v>
      </c>
      <c r="Q1182" s="11">
        <v>32.049999999999997</v>
      </c>
      <c r="R1182" s="11">
        <v>17.100000000000001</v>
      </c>
      <c r="S1182" s="11">
        <v>21.54</v>
      </c>
      <c r="T1182" s="346">
        <v>0.76</v>
      </c>
      <c r="U1182" s="11">
        <v>0.79</v>
      </c>
      <c r="W1182" s="16">
        <f t="shared" si="172"/>
        <v>3.0000000000000027E-2</v>
      </c>
      <c r="X1182" s="16"/>
      <c r="Y1182" s="355">
        <f t="shared" si="173"/>
        <v>5.4458598726114653</v>
      </c>
      <c r="AB1182" s="11">
        <v>333</v>
      </c>
      <c r="AC1182" s="11">
        <v>24.6</v>
      </c>
      <c r="AD1182" s="11">
        <v>69.25</v>
      </c>
      <c r="AE1182" s="11">
        <v>24.25</v>
      </c>
      <c r="AF1182" s="11">
        <v>39.51</v>
      </c>
      <c r="AG1182" s="346">
        <v>0.6</v>
      </c>
      <c r="AH1182" s="11">
        <v>0.61</v>
      </c>
      <c r="AJ1182" s="16">
        <f t="shared" si="170"/>
        <v>1.0000000000000009E-2</v>
      </c>
      <c r="AK1182" s="16"/>
      <c r="AL1182" s="355">
        <f t="shared" si="171"/>
        <v>7.7229299363057322</v>
      </c>
      <c r="AO1182" s="11">
        <v>241</v>
      </c>
      <c r="AP1182" s="11">
        <v>23.15</v>
      </c>
      <c r="AQ1182" s="11">
        <v>59.67</v>
      </c>
      <c r="AR1182" s="11">
        <v>21.13</v>
      </c>
      <c r="AS1182" s="11">
        <v>31.39</v>
      </c>
      <c r="AT1182" s="346">
        <v>0.62</v>
      </c>
      <c r="AU1182" s="11">
        <v>0.67</v>
      </c>
      <c r="AW1182" s="16">
        <f t="shared" si="174"/>
        <v>5.0000000000000044E-2</v>
      </c>
      <c r="AX1182" s="16"/>
      <c r="AY1182" s="355">
        <f t="shared" si="175"/>
        <v>6.7292993630573239</v>
      </c>
    </row>
    <row r="1183" spans="2:51" x14ac:dyDescent="0.25">
      <c r="B1183" s="11">
        <v>188</v>
      </c>
      <c r="C1183" s="11">
        <v>1088</v>
      </c>
      <c r="D1183" s="11">
        <v>2508</v>
      </c>
      <c r="E1183" s="11">
        <v>149.88</v>
      </c>
      <c r="F1183" s="11">
        <v>210.99</v>
      </c>
      <c r="G1183" s="346">
        <v>0.66</v>
      </c>
      <c r="H1183" s="11">
        <v>0.71</v>
      </c>
      <c r="J1183" s="16">
        <f t="shared" si="176"/>
        <v>4.9999999999999933E-2</v>
      </c>
      <c r="L1183" s="355">
        <f t="shared" si="177"/>
        <v>5.2505784989861422</v>
      </c>
      <c r="O1183" s="11">
        <v>467</v>
      </c>
      <c r="P1183" s="11">
        <v>19.829999999999998</v>
      </c>
      <c r="Q1183" s="11">
        <v>42.77</v>
      </c>
      <c r="R1183" s="11">
        <v>17.100000000000001</v>
      </c>
      <c r="S1183" s="11">
        <v>24.88</v>
      </c>
      <c r="T1183" s="346">
        <v>0.68</v>
      </c>
      <c r="U1183" s="11">
        <v>0.69</v>
      </c>
      <c r="W1183" s="16">
        <f t="shared" si="172"/>
        <v>9.9999999999998979E-3</v>
      </c>
      <c r="X1183" s="16"/>
      <c r="Y1183" s="355">
        <f t="shared" si="173"/>
        <v>5.4458598726114653</v>
      </c>
      <c r="AB1183" s="11">
        <v>496</v>
      </c>
      <c r="AC1183" s="11">
        <v>37.159999999999997</v>
      </c>
      <c r="AD1183" s="11">
        <v>84.47</v>
      </c>
      <c r="AE1183" s="11">
        <v>24.27</v>
      </c>
      <c r="AF1183" s="11">
        <v>35.68</v>
      </c>
      <c r="AG1183" s="346">
        <v>0.66</v>
      </c>
      <c r="AH1183" s="11">
        <v>0.68</v>
      </c>
      <c r="AJ1183" s="16">
        <f t="shared" si="170"/>
        <v>2.0000000000000018E-2</v>
      </c>
      <c r="AK1183" s="16"/>
      <c r="AL1183" s="355">
        <f t="shared" si="171"/>
        <v>7.7292993630573248</v>
      </c>
      <c r="AO1183" s="11">
        <v>191</v>
      </c>
      <c r="AP1183" s="11">
        <v>25.98</v>
      </c>
      <c r="AQ1183" s="11">
        <v>49.89</v>
      </c>
      <c r="AR1183" s="11">
        <v>21.44</v>
      </c>
      <c r="AS1183" s="11">
        <v>28.1</v>
      </c>
      <c r="AT1183" s="346">
        <v>0.72</v>
      </c>
      <c r="AU1183" s="11">
        <v>0.76</v>
      </c>
      <c r="AW1183" s="16">
        <f t="shared" si="174"/>
        <v>4.0000000000000036E-2</v>
      </c>
      <c r="AX1183" s="16"/>
      <c r="AY1183" s="355">
        <f t="shared" si="175"/>
        <v>6.8280254777070066</v>
      </c>
    </row>
    <row r="1184" spans="2:51" x14ac:dyDescent="0.25">
      <c r="B1184" s="11">
        <v>356</v>
      </c>
      <c r="C1184" s="11">
        <v>1351</v>
      </c>
      <c r="D1184" s="11">
        <v>2737</v>
      </c>
      <c r="E1184" s="11">
        <v>150.47</v>
      </c>
      <c r="F1184" s="11">
        <v>218.89</v>
      </c>
      <c r="G1184" s="346">
        <v>0.7</v>
      </c>
      <c r="H1184" s="11">
        <v>0.69</v>
      </c>
      <c r="J1184" s="16">
        <f t="shared" si="176"/>
        <v>-1.0000000000000009E-2</v>
      </c>
      <c r="L1184" s="355">
        <f t="shared" si="177"/>
        <v>5.2712473094638703</v>
      </c>
      <c r="O1184" s="11">
        <v>5</v>
      </c>
      <c r="P1184" s="11">
        <v>20.21</v>
      </c>
      <c r="Q1184" s="11">
        <v>55.71</v>
      </c>
      <c r="R1184" s="11">
        <v>17.14</v>
      </c>
      <c r="S1184" s="11">
        <v>30.85</v>
      </c>
      <c r="T1184" s="346">
        <v>0.6</v>
      </c>
      <c r="U1184" s="11">
        <v>0.56000000000000005</v>
      </c>
      <c r="W1184" s="16">
        <f t="shared" si="172"/>
        <v>-3.9999999999999925E-2</v>
      </c>
      <c r="X1184" s="16"/>
      <c r="Y1184" s="355">
        <f t="shared" si="173"/>
        <v>5.4585987261146496</v>
      </c>
      <c r="AB1184" s="11">
        <v>257</v>
      </c>
      <c r="AC1184" s="11">
        <v>35.26</v>
      </c>
      <c r="AD1184" s="11">
        <v>54.53</v>
      </c>
      <c r="AE1184" s="11">
        <v>24.61</v>
      </c>
      <c r="AF1184" s="11">
        <v>30.1</v>
      </c>
      <c r="AG1184" s="346">
        <v>0.8</v>
      </c>
      <c r="AH1184" s="11">
        <v>0.82</v>
      </c>
      <c r="AJ1184" s="16">
        <f t="shared" si="170"/>
        <v>1.9999999999999907E-2</v>
      </c>
      <c r="AK1184" s="16"/>
      <c r="AL1184" s="355">
        <f t="shared" si="171"/>
        <v>7.8375796178343942</v>
      </c>
      <c r="AO1184" s="11">
        <v>432</v>
      </c>
      <c r="AP1184" s="11">
        <v>28.64</v>
      </c>
      <c r="AQ1184" s="11">
        <v>52.7</v>
      </c>
      <c r="AR1184" s="11">
        <v>21.53</v>
      </c>
      <c r="AS1184" s="11">
        <v>28.41</v>
      </c>
      <c r="AT1184" s="346">
        <v>0.74</v>
      </c>
      <c r="AU1184" s="11">
        <v>0.76</v>
      </c>
      <c r="AW1184" s="16">
        <f t="shared" si="174"/>
        <v>2.0000000000000018E-2</v>
      </c>
      <c r="AX1184" s="16"/>
      <c r="AY1184" s="355">
        <f t="shared" si="175"/>
        <v>6.8566878980891719</v>
      </c>
    </row>
    <row r="1185" spans="2:51" x14ac:dyDescent="0.25">
      <c r="B1185" s="11">
        <v>494</v>
      </c>
      <c r="C1185" s="11">
        <v>1512</v>
      </c>
      <c r="D1185" s="11">
        <v>3962</v>
      </c>
      <c r="E1185" s="11">
        <v>151.54</v>
      </c>
      <c r="F1185" s="11">
        <v>243.38</v>
      </c>
      <c r="G1185" s="346">
        <v>0.62</v>
      </c>
      <c r="H1185" s="11">
        <v>0.62</v>
      </c>
      <c r="J1185" s="16">
        <f t="shared" si="176"/>
        <v>0</v>
      </c>
      <c r="L1185" s="355">
        <f t="shared" si="177"/>
        <v>5.3087314233811052</v>
      </c>
      <c r="O1185" s="11">
        <v>60</v>
      </c>
      <c r="P1185" s="11">
        <v>20.149999999999999</v>
      </c>
      <c r="Q1185" s="11">
        <v>51.22</v>
      </c>
      <c r="R1185" s="11">
        <v>17.16</v>
      </c>
      <c r="S1185" s="11">
        <v>27.39</v>
      </c>
      <c r="T1185" s="346">
        <v>0.63</v>
      </c>
      <c r="U1185" s="11">
        <v>0.63</v>
      </c>
      <c r="W1185" s="16">
        <f t="shared" si="172"/>
        <v>0</v>
      </c>
      <c r="X1185" s="16"/>
      <c r="Y1185" s="355">
        <f t="shared" si="173"/>
        <v>5.4649681528662422</v>
      </c>
      <c r="AB1185" s="11">
        <v>267</v>
      </c>
      <c r="AC1185" s="11">
        <v>26.97</v>
      </c>
      <c r="AD1185" s="11">
        <v>43.31</v>
      </c>
      <c r="AE1185" s="11">
        <v>24.69</v>
      </c>
      <c r="AF1185" s="11">
        <v>29.26</v>
      </c>
      <c r="AG1185" s="346">
        <v>0.79</v>
      </c>
      <c r="AH1185" s="11">
        <v>0.84</v>
      </c>
      <c r="AJ1185" s="16">
        <f t="shared" si="170"/>
        <v>4.9999999999999933E-2</v>
      </c>
      <c r="AK1185" s="16"/>
      <c r="AL1185" s="355">
        <f t="shared" si="171"/>
        <v>7.8630573248407645</v>
      </c>
      <c r="AO1185" s="11">
        <v>49</v>
      </c>
      <c r="AP1185" s="11">
        <v>23.79</v>
      </c>
      <c r="AQ1185" s="11">
        <v>80.849999999999994</v>
      </c>
      <c r="AR1185" s="11">
        <v>21.71</v>
      </c>
      <c r="AS1185" s="11">
        <v>41.34</v>
      </c>
      <c r="AT1185" s="346">
        <v>0.54</v>
      </c>
      <c r="AU1185" s="11">
        <v>0.53</v>
      </c>
      <c r="AW1185" s="16">
        <f t="shared" si="174"/>
        <v>-1.0000000000000009E-2</v>
      </c>
      <c r="AX1185" s="16"/>
      <c r="AY1185" s="355">
        <f t="shared" si="175"/>
        <v>6.9140127388535033</v>
      </c>
    </row>
    <row r="1186" spans="2:51" x14ac:dyDescent="0.25">
      <c r="B1186" s="11">
        <v>477</v>
      </c>
      <c r="C1186" s="11">
        <v>1470</v>
      </c>
      <c r="D1186" s="11">
        <v>2838</v>
      </c>
      <c r="E1186" s="11">
        <v>152.41</v>
      </c>
      <c r="F1186" s="11">
        <v>211.48</v>
      </c>
      <c r="G1186" s="346">
        <v>0.72</v>
      </c>
      <c r="H1186" s="11">
        <v>0.72</v>
      </c>
      <c r="J1186" s="16">
        <f t="shared" si="176"/>
        <v>0</v>
      </c>
      <c r="L1186" s="355">
        <f t="shared" si="177"/>
        <v>5.3392091608652121</v>
      </c>
      <c r="O1186" s="11">
        <v>28</v>
      </c>
      <c r="P1186" s="11">
        <v>20.96</v>
      </c>
      <c r="Q1186" s="11">
        <v>51.33</v>
      </c>
      <c r="R1186" s="11">
        <v>17.36</v>
      </c>
      <c r="S1186" s="11">
        <v>28.01</v>
      </c>
      <c r="T1186" s="346">
        <v>0.64</v>
      </c>
      <c r="U1186" s="11">
        <v>0.62</v>
      </c>
      <c r="W1186" s="16">
        <f t="shared" si="172"/>
        <v>-2.0000000000000018E-2</v>
      </c>
      <c r="X1186" s="16"/>
      <c r="Y1186" s="355">
        <f t="shared" si="173"/>
        <v>5.5286624203821653</v>
      </c>
      <c r="AB1186" s="11">
        <v>285</v>
      </c>
      <c r="AC1186" s="11">
        <v>32.380000000000003</v>
      </c>
      <c r="AD1186" s="11">
        <v>91.5</v>
      </c>
      <c r="AE1186" s="11">
        <v>24.82</v>
      </c>
      <c r="AF1186" s="11">
        <v>40.61</v>
      </c>
      <c r="AG1186" s="346">
        <v>0.59</v>
      </c>
      <c r="AH1186" s="11">
        <v>0.61</v>
      </c>
      <c r="AJ1186" s="16">
        <f t="shared" si="170"/>
        <v>2.0000000000000018E-2</v>
      </c>
      <c r="AK1186" s="16"/>
      <c r="AL1186" s="355">
        <f t="shared" si="171"/>
        <v>7.904458598726114</v>
      </c>
      <c r="AO1186" s="11">
        <v>403</v>
      </c>
      <c r="AP1186" s="11">
        <v>30.47</v>
      </c>
      <c r="AQ1186" s="11">
        <v>56.6</v>
      </c>
      <c r="AR1186" s="11">
        <v>21.8</v>
      </c>
      <c r="AS1186" s="11">
        <v>29.39</v>
      </c>
      <c r="AT1186" s="346">
        <v>0.73</v>
      </c>
      <c r="AU1186" s="11">
        <v>0.74</v>
      </c>
      <c r="AW1186" s="16">
        <f t="shared" si="174"/>
        <v>1.0000000000000009E-2</v>
      </c>
      <c r="AX1186" s="16"/>
      <c r="AY1186" s="355">
        <f t="shared" si="175"/>
        <v>6.9426751592356686</v>
      </c>
    </row>
    <row r="1187" spans="2:51" x14ac:dyDescent="0.25">
      <c r="B1187" s="11">
        <v>405</v>
      </c>
      <c r="C1187" s="11">
        <v>1258</v>
      </c>
      <c r="D1187" s="11">
        <v>3910</v>
      </c>
      <c r="E1187" s="11">
        <v>154.81</v>
      </c>
      <c r="F1187" s="11">
        <v>255.62</v>
      </c>
      <c r="G1187" s="346">
        <v>0.56999999999999995</v>
      </c>
      <c r="H1187" s="11">
        <v>0.61</v>
      </c>
      <c r="J1187" s="16">
        <f t="shared" si="176"/>
        <v>4.0000000000000036E-2</v>
      </c>
      <c r="L1187" s="355">
        <f t="shared" si="177"/>
        <v>5.4232856780627481</v>
      </c>
      <c r="O1187" s="11">
        <v>521</v>
      </c>
      <c r="P1187" s="11">
        <v>19.170000000000002</v>
      </c>
      <c r="Q1187" s="11">
        <v>46.36</v>
      </c>
      <c r="R1187" s="11">
        <v>17.64</v>
      </c>
      <c r="S1187" s="11">
        <v>28.04</v>
      </c>
      <c r="T1187" s="346">
        <v>0.64</v>
      </c>
      <c r="U1187" s="11">
        <v>0.63</v>
      </c>
      <c r="W1187" s="16">
        <f t="shared" si="172"/>
        <v>-1.0000000000000009E-2</v>
      </c>
      <c r="X1187" s="16"/>
      <c r="Y1187" s="355">
        <f t="shared" si="173"/>
        <v>5.6178343949044587</v>
      </c>
      <c r="AB1187" s="11">
        <v>51</v>
      </c>
      <c r="AC1187" s="11">
        <v>38.869999999999997</v>
      </c>
      <c r="AD1187" s="11">
        <v>91</v>
      </c>
      <c r="AE1187" s="11">
        <v>24.94</v>
      </c>
      <c r="AF1187" s="11">
        <v>37.74</v>
      </c>
      <c r="AG1187" s="346">
        <v>0.65</v>
      </c>
      <c r="AH1187" s="11">
        <v>0.66</v>
      </c>
      <c r="AJ1187" s="16">
        <f t="shared" si="170"/>
        <v>1.0000000000000009E-2</v>
      </c>
      <c r="AK1187" s="16"/>
      <c r="AL1187" s="355">
        <f t="shared" si="171"/>
        <v>7.9426751592356686</v>
      </c>
      <c r="AO1187" s="11">
        <v>477</v>
      </c>
      <c r="AP1187" s="11">
        <v>30.98</v>
      </c>
      <c r="AQ1187" s="11">
        <v>60.05</v>
      </c>
      <c r="AR1187" s="11">
        <v>22.09</v>
      </c>
      <c r="AS1187" s="11">
        <v>30.88</v>
      </c>
      <c r="AT1187" s="346">
        <v>0.72</v>
      </c>
      <c r="AU1187" s="11">
        <v>0.72</v>
      </c>
      <c r="AW1187" s="16">
        <f t="shared" si="174"/>
        <v>0</v>
      </c>
      <c r="AX1187" s="16"/>
      <c r="AY1187" s="355">
        <f t="shared" si="175"/>
        <v>7.0350318471337578</v>
      </c>
    </row>
    <row r="1188" spans="2:51" x14ac:dyDescent="0.25">
      <c r="B1188" s="11">
        <v>378</v>
      </c>
      <c r="C1188" s="11">
        <v>1477</v>
      </c>
      <c r="D1188" s="11">
        <v>4660</v>
      </c>
      <c r="E1188" s="11">
        <v>155.44</v>
      </c>
      <c r="F1188" s="11">
        <v>278.98</v>
      </c>
      <c r="G1188" s="346">
        <v>0.56000000000000005</v>
      </c>
      <c r="H1188" s="11">
        <v>0.56000000000000005</v>
      </c>
      <c r="J1188" s="16">
        <f t="shared" si="176"/>
        <v>0</v>
      </c>
      <c r="L1188" s="355">
        <f t="shared" si="177"/>
        <v>5.4453557638271013</v>
      </c>
      <c r="O1188" s="11">
        <v>393</v>
      </c>
      <c r="P1188" s="11">
        <v>19.760000000000002</v>
      </c>
      <c r="Q1188" s="11">
        <v>40.03</v>
      </c>
      <c r="R1188" s="11">
        <v>17.66</v>
      </c>
      <c r="S1188" s="11">
        <v>24.77</v>
      </c>
      <c r="T1188" s="346">
        <v>0.7</v>
      </c>
      <c r="U1188" s="11">
        <v>0.71</v>
      </c>
      <c r="W1188" s="16">
        <f t="shared" si="172"/>
        <v>1.0000000000000009E-2</v>
      </c>
      <c r="X1188" s="16"/>
      <c r="Y1188" s="355">
        <f t="shared" si="173"/>
        <v>5.6242038216560504</v>
      </c>
      <c r="AB1188" s="11">
        <v>175</v>
      </c>
      <c r="AC1188" s="11">
        <v>29.32</v>
      </c>
      <c r="AD1188" s="11">
        <v>84.4</v>
      </c>
      <c r="AE1188" s="11">
        <v>25.03</v>
      </c>
      <c r="AF1188" s="11">
        <v>40.5</v>
      </c>
      <c r="AG1188" s="346">
        <v>0.59</v>
      </c>
      <c r="AH1188" s="11">
        <v>0.62</v>
      </c>
      <c r="AJ1188" s="16">
        <f t="shared" si="170"/>
        <v>3.0000000000000027E-2</v>
      </c>
      <c r="AK1188" s="16"/>
      <c r="AL1188" s="355">
        <f t="shared" si="171"/>
        <v>7.9713375796178347</v>
      </c>
      <c r="AO1188" s="11">
        <v>482</v>
      </c>
      <c r="AP1188" s="11">
        <v>26.81</v>
      </c>
      <c r="AQ1188" s="11">
        <v>61.63</v>
      </c>
      <c r="AR1188" s="11">
        <v>22.1</v>
      </c>
      <c r="AS1188" s="11">
        <v>31.79</v>
      </c>
      <c r="AT1188" s="346">
        <v>0.66</v>
      </c>
      <c r="AU1188" s="11">
        <v>0.7</v>
      </c>
      <c r="AW1188" s="16">
        <f t="shared" si="174"/>
        <v>3.9999999999999925E-2</v>
      </c>
      <c r="AX1188" s="16"/>
      <c r="AY1188" s="355">
        <f t="shared" si="175"/>
        <v>7.0382165605095546</v>
      </c>
    </row>
    <row r="1189" spans="2:51" x14ac:dyDescent="0.25">
      <c r="B1189" s="11">
        <v>204</v>
      </c>
      <c r="C1189" s="11">
        <v>1467</v>
      </c>
      <c r="D1189" s="11">
        <v>3152</v>
      </c>
      <c r="E1189" s="11">
        <v>156.12</v>
      </c>
      <c r="F1189" s="11">
        <v>224.89</v>
      </c>
      <c r="G1189" s="346">
        <v>0.68</v>
      </c>
      <c r="H1189" s="11">
        <v>0.69</v>
      </c>
      <c r="J1189" s="16">
        <f t="shared" si="176"/>
        <v>9.9999999999998979E-3</v>
      </c>
      <c r="L1189" s="355">
        <f t="shared" si="177"/>
        <v>5.4691774436997367</v>
      </c>
      <c r="O1189" s="11">
        <v>297</v>
      </c>
      <c r="P1189" s="11">
        <v>19.55</v>
      </c>
      <c r="Q1189" s="11">
        <v>52.66</v>
      </c>
      <c r="R1189" s="11">
        <v>17.670000000000002</v>
      </c>
      <c r="S1189" s="11">
        <v>28.26</v>
      </c>
      <c r="T1189" s="346">
        <v>0.61</v>
      </c>
      <c r="U1189" s="11">
        <v>0.63</v>
      </c>
      <c r="W1189" s="16">
        <f t="shared" si="172"/>
        <v>2.0000000000000018E-2</v>
      </c>
      <c r="X1189" s="16"/>
      <c r="Y1189" s="355">
        <f t="shared" si="173"/>
        <v>5.6273885350318471</v>
      </c>
      <c r="AB1189" s="11">
        <v>115</v>
      </c>
      <c r="AC1189" s="11">
        <v>31.48</v>
      </c>
      <c r="AD1189" s="11">
        <v>59.04</v>
      </c>
      <c r="AE1189" s="11">
        <v>25.14</v>
      </c>
      <c r="AF1189" s="11">
        <v>32.08</v>
      </c>
      <c r="AG1189" s="346">
        <v>0.73</v>
      </c>
      <c r="AH1189" s="11">
        <v>0.78</v>
      </c>
      <c r="AJ1189" s="16">
        <f t="shared" si="170"/>
        <v>5.0000000000000044E-2</v>
      </c>
      <c r="AK1189" s="16"/>
      <c r="AL1189" s="355">
        <f t="shared" si="171"/>
        <v>8.0063694267515917</v>
      </c>
      <c r="AO1189" s="11">
        <v>446</v>
      </c>
      <c r="AP1189" s="11">
        <v>31.7</v>
      </c>
      <c r="AQ1189" s="11">
        <v>67.2</v>
      </c>
      <c r="AR1189" s="11">
        <v>22.14</v>
      </c>
      <c r="AS1189" s="11">
        <v>32.03</v>
      </c>
      <c r="AT1189" s="346">
        <v>0.69</v>
      </c>
      <c r="AU1189" s="11">
        <v>0.69</v>
      </c>
      <c r="AW1189" s="16">
        <f t="shared" si="174"/>
        <v>0</v>
      </c>
      <c r="AX1189" s="16"/>
      <c r="AY1189" s="355">
        <f t="shared" si="175"/>
        <v>7.0509554140127388</v>
      </c>
    </row>
    <row r="1190" spans="2:51" x14ac:dyDescent="0.25">
      <c r="B1190" s="11">
        <v>9</v>
      </c>
      <c r="C1190" s="11">
        <v>1353</v>
      </c>
      <c r="D1190" s="11">
        <v>3927</v>
      </c>
      <c r="E1190" s="11">
        <v>156.65</v>
      </c>
      <c r="F1190" s="11">
        <v>253.22</v>
      </c>
      <c r="G1190" s="346">
        <v>0.59</v>
      </c>
      <c r="H1190" s="11">
        <v>0.62</v>
      </c>
      <c r="J1190" s="16">
        <f t="shared" si="176"/>
        <v>3.0000000000000027E-2</v>
      </c>
      <c r="L1190" s="355">
        <f t="shared" si="177"/>
        <v>5.4877443412475264</v>
      </c>
      <c r="O1190" s="11">
        <v>475</v>
      </c>
      <c r="P1190" s="11">
        <v>19.82</v>
      </c>
      <c r="Q1190" s="11">
        <v>37.450000000000003</v>
      </c>
      <c r="R1190" s="11">
        <v>17.72</v>
      </c>
      <c r="S1190" s="11">
        <v>23.66</v>
      </c>
      <c r="T1190" s="346">
        <v>0.73</v>
      </c>
      <c r="U1190" s="11">
        <v>0.75</v>
      </c>
      <c r="W1190" s="16">
        <f t="shared" si="172"/>
        <v>2.0000000000000018E-2</v>
      </c>
      <c r="X1190" s="16"/>
      <c r="Y1190" s="355">
        <f t="shared" si="173"/>
        <v>5.6433121019108272</v>
      </c>
      <c r="AB1190" s="11">
        <v>264</v>
      </c>
      <c r="AC1190" s="11">
        <v>43.41</v>
      </c>
      <c r="AD1190" s="11">
        <v>62.05</v>
      </c>
      <c r="AE1190" s="11">
        <v>25.33</v>
      </c>
      <c r="AF1190" s="11">
        <v>31.03</v>
      </c>
      <c r="AG1190" s="346">
        <v>0.84</v>
      </c>
      <c r="AH1190" s="11">
        <v>0.82</v>
      </c>
      <c r="AJ1190" s="16">
        <f t="shared" si="170"/>
        <v>-2.0000000000000018E-2</v>
      </c>
      <c r="AK1190" s="16"/>
      <c r="AL1190" s="355">
        <f t="shared" si="171"/>
        <v>8.066878980891719</v>
      </c>
      <c r="AO1190" s="11">
        <v>57</v>
      </c>
      <c r="AP1190" s="11">
        <v>26.17</v>
      </c>
      <c r="AQ1190" s="11">
        <v>78.569999999999993</v>
      </c>
      <c r="AR1190" s="11">
        <v>22.23</v>
      </c>
      <c r="AS1190" s="11">
        <v>41.47</v>
      </c>
      <c r="AT1190" s="346">
        <v>0.57999999999999996</v>
      </c>
      <c r="AU1190" s="11">
        <v>0.54</v>
      </c>
      <c r="AW1190" s="16">
        <f t="shared" si="174"/>
        <v>-3.9999999999999925E-2</v>
      </c>
      <c r="AX1190" s="16"/>
      <c r="AY1190" s="355">
        <f t="shared" si="175"/>
        <v>7.0796178343949041</v>
      </c>
    </row>
    <row r="1191" spans="2:51" x14ac:dyDescent="0.25">
      <c r="B1191" s="11">
        <v>467</v>
      </c>
      <c r="C1191" s="11">
        <v>1551</v>
      </c>
      <c r="D1191" s="11">
        <v>3900</v>
      </c>
      <c r="E1191" s="11">
        <v>157.44</v>
      </c>
      <c r="F1191" s="11">
        <v>266.94</v>
      </c>
      <c r="G1191" s="346">
        <v>0.63</v>
      </c>
      <c r="H1191" s="11">
        <v>0.59</v>
      </c>
      <c r="J1191" s="16">
        <f t="shared" si="176"/>
        <v>-4.0000000000000036E-2</v>
      </c>
      <c r="L1191" s="355">
        <f t="shared" si="177"/>
        <v>5.5154195281583815</v>
      </c>
      <c r="O1191" s="11">
        <v>173</v>
      </c>
      <c r="P1191" s="11">
        <v>20.62</v>
      </c>
      <c r="Q1191" s="11">
        <v>48.21</v>
      </c>
      <c r="R1191" s="11">
        <v>17.739999999999998</v>
      </c>
      <c r="S1191" s="11">
        <v>26.41</v>
      </c>
      <c r="T1191" s="346">
        <v>0.65</v>
      </c>
      <c r="U1191" s="11">
        <v>0.67</v>
      </c>
      <c r="W1191" s="16">
        <f t="shared" si="172"/>
        <v>2.0000000000000018E-2</v>
      </c>
      <c r="X1191" s="16"/>
      <c r="Y1191" s="355">
        <f t="shared" si="173"/>
        <v>5.6496815286624198</v>
      </c>
      <c r="AB1191" s="11">
        <v>192</v>
      </c>
      <c r="AC1191" s="11">
        <v>34.299999999999997</v>
      </c>
      <c r="AD1191" s="11">
        <v>61.94</v>
      </c>
      <c r="AE1191" s="11">
        <v>25.38</v>
      </c>
      <c r="AF1191" s="11">
        <v>33.56</v>
      </c>
      <c r="AG1191" s="346">
        <v>0.74</v>
      </c>
      <c r="AH1191" s="11">
        <v>0.76</v>
      </c>
      <c r="AJ1191" s="16">
        <f t="shared" si="170"/>
        <v>2.0000000000000018E-2</v>
      </c>
      <c r="AK1191" s="16"/>
      <c r="AL1191" s="355">
        <f t="shared" si="171"/>
        <v>8.0828025477707008</v>
      </c>
      <c r="AO1191" s="11">
        <v>225</v>
      </c>
      <c r="AP1191" s="11">
        <v>33</v>
      </c>
      <c r="AQ1191" s="11">
        <v>67.58</v>
      </c>
      <c r="AR1191" s="11">
        <v>22.23</v>
      </c>
      <c r="AS1191" s="11">
        <v>32.17</v>
      </c>
      <c r="AT1191" s="346">
        <v>0.7</v>
      </c>
      <c r="AU1191" s="11">
        <v>0.69</v>
      </c>
      <c r="AW1191" s="16">
        <f t="shared" si="174"/>
        <v>-1.0000000000000009E-2</v>
      </c>
      <c r="AX1191" s="16"/>
      <c r="AY1191" s="355">
        <f t="shared" si="175"/>
        <v>7.0796178343949041</v>
      </c>
    </row>
    <row r="1192" spans="2:51" x14ac:dyDescent="0.25">
      <c r="B1192" s="11">
        <v>112</v>
      </c>
      <c r="C1192" s="11">
        <v>1371</v>
      </c>
      <c r="D1192" s="11">
        <v>2989</v>
      </c>
      <c r="E1192" s="11">
        <v>157.68</v>
      </c>
      <c r="F1192" s="11">
        <v>214.69</v>
      </c>
      <c r="G1192" s="346">
        <v>0.68</v>
      </c>
      <c r="H1192" s="11">
        <v>0.73</v>
      </c>
      <c r="J1192" s="16">
        <f t="shared" si="176"/>
        <v>4.9999999999999933E-2</v>
      </c>
      <c r="L1192" s="355">
        <f t="shared" si="177"/>
        <v>5.5238271798781353</v>
      </c>
      <c r="O1192" s="11">
        <v>56</v>
      </c>
      <c r="P1192" s="11">
        <v>20.61</v>
      </c>
      <c r="Q1192" s="11">
        <v>51.59</v>
      </c>
      <c r="R1192" s="11">
        <v>17.77</v>
      </c>
      <c r="S1192" s="11">
        <v>27.63</v>
      </c>
      <c r="T1192" s="346">
        <v>0.63</v>
      </c>
      <c r="U1192" s="11">
        <v>0.64</v>
      </c>
      <c r="W1192" s="16">
        <f t="shared" si="172"/>
        <v>1.0000000000000009E-2</v>
      </c>
      <c r="X1192" s="16"/>
      <c r="Y1192" s="355">
        <f t="shared" si="173"/>
        <v>5.6592356687898082</v>
      </c>
      <c r="AB1192" s="11">
        <v>351</v>
      </c>
      <c r="AC1192" s="11">
        <v>29.65</v>
      </c>
      <c r="AD1192" s="11">
        <v>56.99</v>
      </c>
      <c r="AE1192" s="11">
        <v>25.47</v>
      </c>
      <c r="AF1192" s="11">
        <v>33.25</v>
      </c>
      <c r="AG1192" s="346">
        <v>0.72</v>
      </c>
      <c r="AH1192" s="11">
        <v>0.77</v>
      </c>
      <c r="AJ1192" s="16">
        <f t="shared" si="170"/>
        <v>5.0000000000000044E-2</v>
      </c>
      <c r="AK1192" s="16"/>
      <c r="AL1192" s="355">
        <f t="shared" si="171"/>
        <v>8.1114649681528661</v>
      </c>
      <c r="AO1192" s="11">
        <v>490</v>
      </c>
      <c r="AP1192" s="11">
        <v>30.12</v>
      </c>
      <c r="AQ1192" s="11">
        <v>47.48</v>
      </c>
      <c r="AR1192" s="11">
        <v>22.33</v>
      </c>
      <c r="AS1192" s="11">
        <v>27.43</v>
      </c>
      <c r="AT1192" s="346">
        <v>0.8</v>
      </c>
      <c r="AU1192" s="11">
        <v>0.81</v>
      </c>
      <c r="AW1192" s="16">
        <f t="shared" si="174"/>
        <v>1.0000000000000009E-2</v>
      </c>
      <c r="AX1192" s="16"/>
      <c r="AY1192" s="355">
        <f t="shared" si="175"/>
        <v>7.1114649681528652</v>
      </c>
    </row>
    <row r="1193" spans="2:51" x14ac:dyDescent="0.25">
      <c r="B1193" s="11">
        <v>496</v>
      </c>
      <c r="C1193" s="11">
        <v>1612</v>
      </c>
      <c r="D1193" s="11">
        <v>4502</v>
      </c>
      <c r="E1193" s="11">
        <v>157.88</v>
      </c>
      <c r="F1193" s="11">
        <v>259.04000000000002</v>
      </c>
      <c r="G1193" s="346">
        <v>0.6</v>
      </c>
      <c r="H1193" s="11">
        <v>0.61</v>
      </c>
      <c r="J1193" s="16">
        <f t="shared" si="176"/>
        <v>1.0000000000000009E-2</v>
      </c>
      <c r="L1193" s="355">
        <f t="shared" si="177"/>
        <v>5.5308335563112632</v>
      </c>
      <c r="O1193" s="11">
        <v>324</v>
      </c>
      <c r="P1193" s="11">
        <v>20.86</v>
      </c>
      <c r="Q1193" s="11">
        <v>31.82</v>
      </c>
      <c r="R1193" s="11">
        <v>17.850000000000001</v>
      </c>
      <c r="S1193" s="11">
        <v>21.7</v>
      </c>
      <c r="T1193" s="346">
        <v>0.81</v>
      </c>
      <c r="U1193" s="11">
        <v>0.82</v>
      </c>
      <c r="W1193" s="16">
        <f t="shared" si="172"/>
        <v>9.9999999999998979E-3</v>
      </c>
      <c r="X1193" s="16"/>
      <c r="Y1193" s="355">
        <f t="shared" si="173"/>
        <v>5.6847133757961785</v>
      </c>
      <c r="AB1193" s="11">
        <v>261</v>
      </c>
      <c r="AC1193" s="11">
        <v>39.18</v>
      </c>
      <c r="AD1193" s="11">
        <v>78.2</v>
      </c>
      <c r="AE1193" s="11">
        <v>25.84</v>
      </c>
      <c r="AF1193" s="11">
        <v>36.54</v>
      </c>
      <c r="AG1193" s="346">
        <v>0.71</v>
      </c>
      <c r="AH1193" s="11">
        <v>0.71</v>
      </c>
      <c r="AJ1193" s="16">
        <f t="shared" si="170"/>
        <v>0</v>
      </c>
      <c r="AK1193" s="16"/>
      <c r="AL1193" s="355">
        <f t="shared" si="171"/>
        <v>8.2292993630573239</v>
      </c>
      <c r="AO1193" s="11">
        <v>19</v>
      </c>
      <c r="AP1193" s="11">
        <v>31.16</v>
      </c>
      <c r="AQ1193" s="11">
        <v>75.81</v>
      </c>
      <c r="AR1193" s="11">
        <v>22.42</v>
      </c>
      <c r="AS1193" s="11">
        <v>34.39</v>
      </c>
      <c r="AT1193" s="346">
        <v>0.64</v>
      </c>
      <c r="AU1193" s="11">
        <v>0.65</v>
      </c>
      <c r="AW1193" s="16">
        <f t="shared" si="174"/>
        <v>1.0000000000000009E-2</v>
      </c>
      <c r="AX1193" s="16"/>
      <c r="AY1193" s="355">
        <f t="shared" si="175"/>
        <v>7.1401273885350323</v>
      </c>
    </row>
    <row r="1194" spans="2:51" x14ac:dyDescent="0.25">
      <c r="B1194" s="11">
        <v>394</v>
      </c>
      <c r="C1194" s="11">
        <v>1497</v>
      </c>
      <c r="D1194" s="11">
        <v>4199</v>
      </c>
      <c r="E1194" s="11">
        <v>158.12</v>
      </c>
      <c r="F1194" s="11">
        <v>258.69</v>
      </c>
      <c r="G1194" s="346">
        <v>0.6</v>
      </c>
      <c r="H1194" s="11">
        <v>0.61</v>
      </c>
      <c r="J1194" s="16">
        <f t="shared" si="176"/>
        <v>1.0000000000000009E-2</v>
      </c>
      <c r="L1194" s="355">
        <f t="shared" si="177"/>
        <v>5.5392412080310169</v>
      </c>
      <c r="O1194" s="11">
        <v>338</v>
      </c>
      <c r="P1194" s="11">
        <v>18.28</v>
      </c>
      <c r="Q1194" s="11">
        <v>38.22</v>
      </c>
      <c r="R1194" s="11">
        <v>18.100000000000001</v>
      </c>
      <c r="S1194" s="11">
        <v>24.85</v>
      </c>
      <c r="T1194" s="346">
        <v>0.69</v>
      </c>
      <c r="U1194" s="11">
        <v>0.73</v>
      </c>
      <c r="W1194" s="16">
        <f t="shared" si="172"/>
        <v>4.0000000000000036E-2</v>
      </c>
      <c r="X1194" s="16"/>
      <c r="Y1194" s="355">
        <f t="shared" si="173"/>
        <v>5.7643312101910826</v>
      </c>
      <c r="AB1194" s="11">
        <v>262</v>
      </c>
      <c r="AC1194" s="11">
        <v>35.74</v>
      </c>
      <c r="AD1194" s="11">
        <v>56.42</v>
      </c>
      <c r="AE1194" s="11">
        <v>26.18</v>
      </c>
      <c r="AF1194" s="11">
        <v>32.18</v>
      </c>
      <c r="AG1194" s="346">
        <v>0.8</v>
      </c>
      <c r="AH1194" s="11">
        <v>0.81</v>
      </c>
      <c r="AJ1194" s="16">
        <f t="shared" si="170"/>
        <v>1.0000000000000009E-2</v>
      </c>
      <c r="AK1194" s="16"/>
      <c r="AL1194" s="355">
        <f t="shared" si="171"/>
        <v>8.3375796178343951</v>
      </c>
      <c r="AO1194" s="11">
        <v>273</v>
      </c>
      <c r="AP1194" s="11">
        <v>28.23</v>
      </c>
      <c r="AQ1194" s="11">
        <v>59.45</v>
      </c>
      <c r="AR1194" s="11">
        <v>22.45</v>
      </c>
      <c r="AS1194" s="11">
        <v>30.65</v>
      </c>
      <c r="AT1194" s="346">
        <v>0.69</v>
      </c>
      <c r="AU1194" s="11">
        <v>0.73</v>
      </c>
      <c r="AW1194" s="16">
        <f t="shared" si="174"/>
        <v>4.0000000000000036E-2</v>
      </c>
      <c r="AX1194" s="16"/>
      <c r="AY1194" s="355">
        <f t="shared" si="175"/>
        <v>7.1496815286624198</v>
      </c>
    </row>
    <row r="1195" spans="2:51" x14ac:dyDescent="0.25">
      <c r="B1195" s="11">
        <v>79</v>
      </c>
      <c r="C1195" s="11">
        <v>1401</v>
      </c>
      <c r="D1195" s="11">
        <v>2788</v>
      </c>
      <c r="E1195" s="11">
        <v>158.16999999999999</v>
      </c>
      <c r="F1195" s="11">
        <v>222.45</v>
      </c>
      <c r="G1195" s="346">
        <v>0.71</v>
      </c>
      <c r="H1195" s="11">
        <v>0.71</v>
      </c>
      <c r="J1195" s="16">
        <f t="shared" si="176"/>
        <v>0</v>
      </c>
      <c r="L1195" s="355">
        <f t="shared" si="177"/>
        <v>5.5409928021392991</v>
      </c>
      <c r="O1195" s="11">
        <v>140</v>
      </c>
      <c r="P1195" s="11">
        <v>22.2</v>
      </c>
      <c r="Q1195" s="11">
        <v>51.96</v>
      </c>
      <c r="R1195" s="11">
        <v>18.16</v>
      </c>
      <c r="S1195" s="11">
        <v>27.9</v>
      </c>
      <c r="T1195" s="346">
        <v>0.65</v>
      </c>
      <c r="U1195" s="11">
        <v>0.65</v>
      </c>
      <c r="W1195" s="16">
        <f t="shared" si="172"/>
        <v>0</v>
      </c>
      <c r="X1195" s="16"/>
      <c r="Y1195" s="355">
        <f t="shared" si="173"/>
        <v>5.7834394904458595</v>
      </c>
      <c r="AB1195" s="11">
        <v>274</v>
      </c>
      <c r="AC1195" s="11">
        <v>28.48</v>
      </c>
      <c r="AD1195" s="11">
        <v>90.87</v>
      </c>
      <c r="AE1195" s="11">
        <v>26.45</v>
      </c>
      <c r="AF1195" s="11">
        <v>43.32</v>
      </c>
      <c r="AG1195" s="346">
        <v>0.56000000000000005</v>
      </c>
      <c r="AH1195" s="11">
        <v>0.61</v>
      </c>
      <c r="AJ1195" s="16">
        <f t="shared" si="170"/>
        <v>4.9999999999999933E-2</v>
      </c>
      <c r="AK1195" s="16"/>
      <c r="AL1195" s="355">
        <f t="shared" si="171"/>
        <v>8.4235668789808908</v>
      </c>
      <c r="AO1195" s="11">
        <v>419</v>
      </c>
      <c r="AP1195" s="11">
        <v>20.05</v>
      </c>
      <c r="AQ1195" s="11">
        <v>50.58</v>
      </c>
      <c r="AR1195" s="11">
        <v>22.5</v>
      </c>
      <c r="AS1195" s="11">
        <v>33.42</v>
      </c>
      <c r="AT1195" s="346">
        <v>0.63</v>
      </c>
      <c r="AU1195" s="11">
        <v>0.67</v>
      </c>
      <c r="AW1195" s="16">
        <f t="shared" si="174"/>
        <v>4.0000000000000036E-2</v>
      </c>
      <c r="AX1195" s="16"/>
      <c r="AY1195" s="355">
        <f t="shared" si="175"/>
        <v>7.1656050955414008</v>
      </c>
    </row>
    <row r="1196" spans="2:51" x14ac:dyDescent="0.25">
      <c r="B1196" s="11">
        <v>273</v>
      </c>
      <c r="C1196" s="11">
        <v>1367</v>
      </c>
      <c r="D1196" s="11">
        <v>3792</v>
      </c>
      <c r="E1196" s="11">
        <v>158.47</v>
      </c>
      <c r="F1196" s="11">
        <v>250.79</v>
      </c>
      <c r="G1196" s="346">
        <v>0.6</v>
      </c>
      <c r="H1196" s="11">
        <v>0.63</v>
      </c>
      <c r="J1196" s="16">
        <f t="shared" si="176"/>
        <v>3.0000000000000027E-2</v>
      </c>
      <c r="L1196" s="355">
        <f t="shared" si="177"/>
        <v>5.5515023667889913</v>
      </c>
      <c r="O1196" s="11">
        <v>131</v>
      </c>
      <c r="P1196" s="11">
        <v>23.15</v>
      </c>
      <c r="Q1196" s="11">
        <v>62.88</v>
      </c>
      <c r="R1196" s="11">
        <v>18.239999999999998</v>
      </c>
      <c r="S1196" s="11">
        <v>31.26</v>
      </c>
      <c r="T1196" s="346">
        <v>0.61</v>
      </c>
      <c r="U1196" s="11">
        <v>0.57999999999999996</v>
      </c>
      <c r="W1196" s="16">
        <f t="shared" si="172"/>
        <v>-3.0000000000000027E-2</v>
      </c>
      <c r="X1196" s="16"/>
      <c r="Y1196" s="355">
        <f t="shared" si="173"/>
        <v>5.8089171974522289</v>
      </c>
      <c r="AB1196" s="11">
        <v>147</v>
      </c>
      <c r="AC1196" s="11">
        <v>39.369999999999997</v>
      </c>
      <c r="AD1196" s="11">
        <v>76.62</v>
      </c>
      <c r="AE1196" s="11">
        <v>26.78</v>
      </c>
      <c r="AF1196" s="11">
        <v>37.11</v>
      </c>
      <c r="AG1196" s="346">
        <v>0.72</v>
      </c>
      <c r="AH1196" s="11">
        <v>0.72</v>
      </c>
      <c r="AJ1196" s="16">
        <f t="shared" si="170"/>
        <v>0</v>
      </c>
      <c r="AK1196" s="16"/>
      <c r="AL1196" s="355">
        <f t="shared" si="171"/>
        <v>8.5286624203821653</v>
      </c>
      <c r="AO1196" s="11">
        <v>493</v>
      </c>
      <c r="AP1196" s="11">
        <v>31.75</v>
      </c>
      <c r="AQ1196" s="11">
        <v>63.38</v>
      </c>
      <c r="AR1196" s="11">
        <v>22.78</v>
      </c>
      <c r="AS1196" s="11">
        <v>31.37</v>
      </c>
      <c r="AT1196" s="346">
        <v>0.71</v>
      </c>
      <c r="AU1196" s="11">
        <v>0.73</v>
      </c>
      <c r="AW1196" s="16">
        <f t="shared" si="174"/>
        <v>2.0000000000000018E-2</v>
      </c>
      <c r="AX1196" s="16"/>
      <c r="AY1196" s="355">
        <f t="shared" si="175"/>
        <v>7.2547770700636942</v>
      </c>
    </row>
    <row r="1197" spans="2:51" x14ac:dyDescent="0.25">
      <c r="B1197" s="11">
        <v>146</v>
      </c>
      <c r="C1197" s="11">
        <v>1490</v>
      </c>
      <c r="D1197" s="11">
        <v>3976</v>
      </c>
      <c r="E1197" s="11">
        <v>159.88</v>
      </c>
      <c r="F1197" s="11">
        <v>256.89</v>
      </c>
      <c r="G1197" s="346">
        <v>0.61</v>
      </c>
      <c r="H1197" s="11">
        <v>0.62</v>
      </c>
      <c r="J1197" s="16">
        <f t="shared" si="176"/>
        <v>1.0000000000000009E-2</v>
      </c>
      <c r="L1197" s="355">
        <f t="shared" si="177"/>
        <v>5.6008973206425434</v>
      </c>
      <c r="O1197" s="11">
        <v>390</v>
      </c>
      <c r="P1197" s="11">
        <v>18.72</v>
      </c>
      <c r="Q1197" s="11">
        <v>47.3</v>
      </c>
      <c r="R1197" s="11">
        <v>18.260000000000002</v>
      </c>
      <c r="S1197" s="11">
        <v>28.7</v>
      </c>
      <c r="T1197" s="346">
        <v>0.63</v>
      </c>
      <c r="U1197" s="11">
        <v>0.64</v>
      </c>
      <c r="W1197" s="16">
        <f t="shared" si="172"/>
        <v>1.0000000000000009E-2</v>
      </c>
      <c r="X1197" s="16"/>
      <c r="Y1197" s="355">
        <f t="shared" si="173"/>
        <v>5.8152866242038224</v>
      </c>
      <c r="AB1197" s="11">
        <v>184</v>
      </c>
      <c r="AC1197" s="11">
        <v>27.09</v>
      </c>
      <c r="AD1197" s="11">
        <v>42.62</v>
      </c>
      <c r="AE1197" s="11">
        <v>26.83</v>
      </c>
      <c r="AF1197" s="11">
        <v>32.07</v>
      </c>
      <c r="AG1197" s="346">
        <v>0.8</v>
      </c>
      <c r="AH1197" s="11">
        <v>0.84</v>
      </c>
      <c r="AJ1197" s="16">
        <f t="shared" si="170"/>
        <v>3.9999999999999925E-2</v>
      </c>
      <c r="AK1197" s="16"/>
      <c r="AL1197" s="355">
        <f t="shared" si="171"/>
        <v>8.5445859872611454</v>
      </c>
      <c r="AO1197" s="11">
        <v>396</v>
      </c>
      <c r="AP1197" s="11">
        <v>30.54</v>
      </c>
      <c r="AQ1197" s="11">
        <v>68.260000000000005</v>
      </c>
      <c r="AR1197" s="11">
        <v>22.86</v>
      </c>
      <c r="AS1197" s="11">
        <v>32.74</v>
      </c>
      <c r="AT1197" s="346">
        <v>0.67</v>
      </c>
      <c r="AU1197" s="11">
        <v>0.7</v>
      </c>
      <c r="AW1197" s="16">
        <f t="shared" si="174"/>
        <v>2.9999999999999916E-2</v>
      </c>
      <c r="AX1197" s="16"/>
      <c r="AY1197" s="355">
        <f t="shared" si="175"/>
        <v>7.2802547770700636</v>
      </c>
    </row>
    <row r="1198" spans="2:51" x14ac:dyDescent="0.25">
      <c r="B1198" s="11">
        <v>498</v>
      </c>
      <c r="C1198" s="11">
        <v>1384</v>
      </c>
      <c r="D1198" s="11">
        <v>4147</v>
      </c>
      <c r="E1198" s="11">
        <v>160.27000000000001</v>
      </c>
      <c r="F1198" s="11">
        <v>266.35000000000002</v>
      </c>
      <c r="G1198" s="346">
        <v>0.57999999999999996</v>
      </c>
      <c r="H1198" s="11">
        <v>0.6</v>
      </c>
      <c r="J1198" s="16">
        <f t="shared" si="176"/>
        <v>2.0000000000000018E-2</v>
      </c>
      <c r="L1198" s="355">
        <f t="shared" si="177"/>
        <v>5.6145597546871437</v>
      </c>
      <c r="O1198" s="11">
        <v>292</v>
      </c>
      <c r="P1198" s="11">
        <v>21.22</v>
      </c>
      <c r="Q1198" s="11">
        <v>47.35</v>
      </c>
      <c r="R1198" s="11">
        <v>18.38</v>
      </c>
      <c r="S1198" s="11">
        <v>27.19</v>
      </c>
      <c r="T1198" s="346">
        <v>0.67</v>
      </c>
      <c r="U1198" s="11">
        <v>0.68</v>
      </c>
      <c r="W1198" s="16">
        <f t="shared" si="172"/>
        <v>1.0000000000000009E-2</v>
      </c>
      <c r="X1198" s="16"/>
      <c r="Y1198" s="355">
        <f t="shared" si="173"/>
        <v>5.8535031847133752</v>
      </c>
      <c r="AB1198" s="11">
        <v>140</v>
      </c>
      <c r="AC1198" s="11">
        <v>38.25</v>
      </c>
      <c r="AD1198" s="11">
        <v>70.72</v>
      </c>
      <c r="AE1198" s="11">
        <v>26.94</v>
      </c>
      <c r="AF1198" s="11">
        <v>34.17</v>
      </c>
      <c r="AG1198" s="346">
        <v>0.74</v>
      </c>
      <c r="AH1198" s="11">
        <v>0.79</v>
      </c>
      <c r="AJ1198" s="16">
        <f t="shared" si="170"/>
        <v>5.0000000000000044E-2</v>
      </c>
      <c r="AK1198" s="16"/>
      <c r="AL1198" s="355">
        <f t="shared" si="171"/>
        <v>8.5796178343949041</v>
      </c>
      <c r="AO1198" s="11">
        <v>214</v>
      </c>
      <c r="AP1198" s="11">
        <v>35.85</v>
      </c>
      <c r="AQ1198" s="11">
        <v>62.63</v>
      </c>
      <c r="AR1198" s="11">
        <v>22.99</v>
      </c>
      <c r="AS1198" s="11">
        <v>30.16</v>
      </c>
      <c r="AT1198" s="346">
        <v>0.76</v>
      </c>
      <c r="AU1198" s="11">
        <v>0.76</v>
      </c>
      <c r="AW1198" s="16">
        <f t="shared" si="174"/>
        <v>0</v>
      </c>
      <c r="AX1198" s="16"/>
      <c r="AY1198" s="355">
        <f t="shared" si="175"/>
        <v>7.3216560509554132</v>
      </c>
    </row>
    <row r="1199" spans="2:51" x14ac:dyDescent="0.25">
      <c r="B1199" s="11">
        <v>122</v>
      </c>
      <c r="C1199" s="11">
        <v>1439</v>
      </c>
      <c r="D1199" s="11">
        <v>3509</v>
      </c>
      <c r="E1199" s="11">
        <v>162.16999999999999</v>
      </c>
      <c r="F1199" s="11">
        <v>241.42</v>
      </c>
      <c r="G1199" s="346">
        <v>0.64</v>
      </c>
      <c r="H1199" s="11">
        <v>0.67</v>
      </c>
      <c r="J1199" s="16">
        <f t="shared" si="176"/>
        <v>3.0000000000000027E-2</v>
      </c>
      <c r="L1199" s="355">
        <f t="shared" si="177"/>
        <v>5.6811203308018596</v>
      </c>
      <c r="O1199" s="11">
        <v>365</v>
      </c>
      <c r="P1199" s="11">
        <v>23.17</v>
      </c>
      <c r="Q1199" s="11">
        <v>69.41</v>
      </c>
      <c r="R1199" s="11">
        <v>18.510000000000002</v>
      </c>
      <c r="S1199" s="11">
        <v>34.22</v>
      </c>
      <c r="T1199" s="346">
        <v>0.57999999999999996</v>
      </c>
      <c r="U1199" s="11">
        <v>0.54</v>
      </c>
      <c r="W1199" s="16">
        <f t="shared" si="172"/>
        <v>-3.9999999999999925E-2</v>
      </c>
      <c r="X1199" s="16"/>
      <c r="Y1199" s="355">
        <f t="shared" si="173"/>
        <v>5.8949044585987265</v>
      </c>
      <c r="AB1199" s="11">
        <v>376</v>
      </c>
      <c r="AC1199" s="11">
        <v>36.29</v>
      </c>
      <c r="AD1199" s="11">
        <v>83.64</v>
      </c>
      <c r="AE1199" s="11">
        <v>27.29</v>
      </c>
      <c r="AF1199" s="11">
        <v>41.35</v>
      </c>
      <c r="AG1199" s="346">
        <v>0.66</v>
      </c>
      <c r="AH1199" s="11">
        <v>0.66</v>
      </c>
      <c r="AJ1199" s="16">
        <f t="shared" si="170"/>
        <v>0</v>
      </c>
      <c r="AK1199" s="16"/>
      <c r="AL1199" s="355">
        <f t="shared" si="171"/>
        <v>8.6910828025477702</v>
      </c>
      <c r="AO1199" s="11">
        <v>344</v>
      </c>
      <c r="AP1199" s="11">
        <v>30.59</v>
      </c>
      <c r="AQ1199" s="11">
        <v>57.93</v>
      </c>
      <c r="AR1199" s="11">
        <v>23.16</v>
      </c>
      <c r="AS1199" s="11">
        <v>33.130000000000003</v>
      </c>
      <c r="AT1199" s="346">
        <v>0.73</v>
      </c>
      <c r="AU1199" s="11">
        <v>0.7</v>
      </c>
      <c r="AW1199" s="16">
        <f t="shared" si="174"/>
        <v>-3.0000000000000027E-2</v>
      </c>
      <c r="AX1199" s="16"/>
      <c r="AY1199" s="355">
        <f t="shared" si="175"/>
        <v>7.3757961783439487</v>
      </c>
    </row>
    <row r="1200" spans="2:51" x14ac:dyDescent="0.25">
      <c r="B1200" s="11">
        <v>157</v>
      </c>
      <c r="C1200" s="11">
        <v>1670</v>
      </c>
      <c r="D1200" s="11">
        <v>3040</v>
      </c>
      <c r="E1200" s="11">
        <v>162.85</v>
      </c>
      <c r="F1200" s="11">
        <v>214.31</v>
      </c>
      <c r="G1200" s="346">
        <v>0.74</v>
      </c>
      <c r="H1200" s="11">
        <v>0.76</v>
      </c>
      <c r="J1200" s="16">
        <f t="shared" si="176"/>
        <v>2.0000000000000018E-2</v>
      </c>
      <c r="L1200" s="355">
        <f t="shared" si="177"/>
        <v>5.704942010674495</v>
      </c>
      <c r="O1200" s="11">
        <v>354</v>
      </c>
      <c r="P1200" s="11">
        <v>23.56</v>
      </c>
      <c r="Q1200" s="11">
        <v>48.98</v>
      </c>
      <c r="R1200" s="11">
        <v>18.54</v>
      </c>
      <c r="S1200" s="11">
        <v>26.85</v>
      </c>
      <c r="T1200" s="346">
        <v>0.69</v>
      </c>
      <c r="U1200" s="11">
        <v>0.69</v>
      </c>
      <c r="W1200" s="16">
        <f t="shared" si="172"/>
        <v>0</v>
      </c>
      <c r="X1200" s="16"/>
      <c r="Y1200" s="355">
        <f t="shared" si="173"/>
        <v>5.904458598726114</v>
      </c>
      <c r="AB1200" s="11">
        <v>383</v>
      </c>
      <c r="AC1200" s="11">
        <v>33.200000000000003</v>
      </c>
      <c r="AD1200" s="11">
        <v>88.46</v>
      </c>
      <c r="AE1200" s="11">
        <v>27.41</v>
      </c>
      <c r="AF1200" s="11">
        <v>44.72</v>
      </c>
      <c r="AG1200" s="346">
        <v>0.61</v>
      </c>
      <c r="AH1200" s="11">
        <v>0.61</v>
      </c>
      <c r="AJ1200" s="16">
        <f t="shared" si="170"/>
        <v>0</v>
      </c>
      <c r="AK1200" s="16"/>
      <c r="AL1200" s="355">
        <f t="shared" si="171"/>
        <v>8.7292993630573239</v>
      </c>
      <c r="AO1200" s="11">
        <v>462</v>
      </c>
      <c r="AP1200" s="11">
        <v>32.28</v>
      </c>
      <c r="AQ1200" s="11">
        <v>50.42</v>
      </c>
      <c r="AR1200" s="11">
        <v>23.21</v>
      </c>
      <c r="AS1200" s="11">
        <v>28.16</v>
      </c>
      <c r="AT1200" s="346">
        <v>0.8</v>
      </c>
      <c r="AU1200" s="11">
        <v>0.82</v>
      </c>
      <c r="AW1200" s="16">
        <f t="shared" si="174"/>
        <v>1.9999999999999907E-2</v>
      </c>
      <c r="AX1200" s="16"/>
      <c r="AY1200" s="355">
        <f t="shared" si="175"/>
        <v>7.3917197452229297</v>
      </c>
    </row>
    <row r="1201" spans="2:51" x14ac:dyDescent="0.25">
      <c r="B1201" s="11">
        <v>409</v>
      </c>
      <c r="C1201" s="11">
        <v>1583</v>
      </c>
      <c r="D1201" s="11">
        <v>3264</v>
      </c>
      <c r="E1201" s="11">
        <v>162.85</v>
      </c>
      <c r="F1201" s="11">
        <v>229.28</v>
      </c>
      <c r="G1201" s="346">
        <v>0.7</v>
      </c>
      <c r="H1201" s="11">
        <v>0.71</v>
      </c>
      <c r="J1201" s="16">
        <f t="shared" si="176"/>
        <v>1.0000000000000009E-2</v>
      </c>
      <c r="L1201" s="355">
        <f t="shared" si="177"/>
        <v>5.704942010674495</v>
      </c>
      <c r="O1201" s="11">
        <v>96</v>
      </c>
      <c r="P1201" s="11">
        <v>24.09</v>
      </c>
      <c r="Q1201" s="11">
        <v>65.349999999999994</v>
      </c>
      <c r="R1201" s="11">
        <v>18.559999999999999</v>
      </c>
      <c r="S1201" s="11">
        <v>32.450000000000003</v>
      </c>
      <c r="T1201" s="346">
        <v>0.61</v>
      </c>
      <c r="U1201" s="11">
        <v>0.56999999999999995</v>
      </c>
      <c r="W1201" s="16">
        <f t="shared" si="172"/>
        <v>-4.0000000000000036E-2</v>
      </c>
      <c r="X1201" s="16"/>
      <c r="Y1201" s="355">
        <f t="shared" si="173"/>
        <v>5.9108280254777066</v>
      </c>
      <c r="AB1201" s="11">
        <v>13</v>
      </c>
      <c r="AC1201" s="11">
        <v>35.31</v>
      </c>
      <c r="AD1201" s="11">
        <v>111.6</v>
      </c>
      <c r="AE1201" s="11">
        <v>27.64</v>
      </c>
      <c r="AF1201" s="11">
        <v>49.57</v>
      </c>
      <c r="AG1201" s="346">
        <v>0.56000000000000005</v>
      </c>
      <c r="AH1201" s="11">
        <v>0.56000000000000005</v>
      </c>
      <c r="AJ1201" s="16">
        <f t="shared" ref="AJ1201:AJ1219" si="178">AH1201-AG1201</f>
        <v>0</v>
      </c>
      <c r="AK1201" s="16"/>
      <c r="AL1201" s="355">
        <f t="shared" ref="AL1201:AL1219" si="179">AE1201/3.14</f>
        <v>8.8025477707006363</v>
      </c>
      <c r="AO1201" s="11">
        <v>447</v>
      </c>
      <c r="AP1201" s="11">
        <v>35.82</v>
      </c>
      <c r="AQ1201" s="11">
        <v>72.52</v>
      </c>
      <c r="AR1201" s="11">
        <v>23.71</v>
      </c>
      <c r="AS1201" s="11">
        <v>33.97</v>
      </c>
      <c r="AT1201" s="346">
        <v>0.7</v>
      </c>
      <c r="AU1201" s="11">
        <v>0.7</v>
      </c>
      <c r="AW1201" s="16">
        <f t="shared" si="174"/>
        <v>0</v>
      </c>
      <c r="AX1201" s="16"/>
      <c r="AY1201" s="355">
        <f t="shared" si="175"/>
        <v>7.5509554140127388</v>
      </c>
    </row>
    <row r="1202" spans="2:51" x14ac:dyDescent="0.25">
      <c r="B1202" s="11">
        <v>424</v>
      </c>
      <c r="C1202" s="11">
        <v>1124</v>
      </c>
      <c r="D1202" s="11">
        <v>5188</v>
      </c>
      <c r="E1202" s="11">
        <v>163.13999999999999</v>
      </c>
      <c r="F1202" s="11">
        <v>317.75</v>
      </c>
      <c r="G1202" s="346">
        <v>0.47</v>
      </c>
      <c r="H1202" s="11">
        <v>0.51</v>
      </c>
      <c r="J1202" s="16">
        <f t="shared" si="176"/>
        <v>4.0000000000000036E-2</v>
      </c>
      <c r="L1202" s="355">
        <f t="shared" si="177"/>
        <v>5.7151012565025301</v>
      </c>
      <c r="O1202" s="11">
        <v>449</v>
      </c>
      <c r="P1202" s="11">
        <v>24.79</v>
      </c>
      <c r="Q1202" s="11">
        <v>57.06</v>
      </c>
      <c r="R1202" s="11">
        <v>18.7</v>
      </c>
      <c r="S1202" s="11">
        <v>28.52</v>
      </c>
      <c r="T1202" s="346">
        <v>0.66</v>
      </c>
      <c r="U1202" s="11">
        <v>0.66</v>
      </c>
      <c r="W1202" s="16">
        <f t="shared" si="172"/>
        <v>0</v>
      </c>
      <c r="X1202" s="16"/>
      <c r="Y1202" s="355">
        <f t="shared" si="173"/>
        <v>5.9554140127388528</v>
      </c>
      <c r="AB1202" s="11">
        <v>444</v>
      </c>
      <c r="AC1202" s="11">
        <v>46.21</v>
      </c>
      <c r="AD1202" s="11">
        <v>94.25</v>
      </c>
      <c r="AE1202" s="11">
        <v>27.65</v>
      </c>
      <c r="AF1202" s="11">
        <v>38.24</v>
      </c>
      <c r="AG1202" s="346">
        <v>0.7</v>
      </c>
      <c r="AH1202" s="11">
        <v>0.72</v>
      </c>
      <c r="AJ1202" s="16">
        <f t="shared" si="178"/>
        <v>2.0000000000000018E-2</v>
      </c>
      <c r="AK1202" s="16"/>
      <c r="AL1202" s="355">
        <f t="shared" si="179"/>
        <v>8.8057324840764331</v>
      </c>
      <c r="AO1202" s="11">
        <v>406</v>
      </c>
      <c r="AP1202" s="11">
        <v>37.79</v>
      </c>
      <c r="AQ1202" s="11">
        <v>83.55</v>
      </c>
      <c r="AR1202" s="11">
        <v>23.96</v>
      </c>
      <c r="AS1202" s="11">
        <v>37.68</v>
      </c>
      <c r="AT1202" s="346">
        <v>0.67</v>
      </c>
      <c r="AU1202" s="11">
        <v>0.64</v>
      </c>
      <c r="AW1202" s="16">
        <f t="shared" si="174"/>
        <v>-3.0000000000000027E-2</v>
      </c>
      <c r="AX1202" s="16"/>
      <c r="AY1202" s="355">
        <f t="shared" si="175"/>
        <v>7.630573248407643</v>
      </c>
    </row>
    <row r="1203" spans="2:51" x14ac:dyDescent="0.25">
      <c r="B1203" s="11">
        <v>5</v>
      </c>
      <c r="C1203" s="11">
        <v>1732</v>
      </c>
      <c r="D1203" s="11">
        <v>3522</v>
      </c>
      <c r="E1203" s="11">
        <v>163.19999999999999</v>
      </c>
      <c r="F1203" s="11">
        <v>230.45</v>
      </c>
      <c r="G1203" s="346">
        <v>0.7</v>
      </c>
      <c r="H1203" s="11">
        <v>0.71</v>
      </c>
      <c r="J1203" s="16">
        <f t="shared" si="176"/>
        <v>1.0000000000000009E-2</v>
      </c>
      <c r="L1203" s="355">
        <f t="shared" si="177"/>
        <v>5.7172031694324685</v>
      </c>
      <c r="O1203" s="11">
        <v>494</v>
      </c>
      <c r="P1203" s="11">
        <v>19.47</v>
      </c>
      <c r="Q1203" s="11">
        <v>43.34</v>
      </c>
      <c r="R1203" s="11">
        <v>18.940000000000001</v>
      </c>
      <c r="S1203" s="11">
        <v>26.94</v>
      </c>
      <c r="T1203" s="346">
        <v>0.67</v>
      </c>
      <c r="U1203" s="11">
        <v>0.7</v>
      </c>
      <c r="W1203" s="16">
        <f t="shared" si="172"/>
        <v>2.9999999999999916E-2</v>
      </c>
      <c r="X1203" s="16"/>
      <c r="Y1203" s="355">
        <f t="shared" si="173"/>
        <v>6.031847133757962</v>
      </c>
      <c r="AB1203" s="11">
        <v>420</v>
      </c>
      <c r="AC1203" s="11">
        <v>53.91</v>
      </c>
      <c r="AD1203" s="11">
        <v>96.45</v>
      </c>
      <c r="AE1203" s="11">
        <v>28.1</v>
      </c>
      <c r="AF1203" s="11">
        <v>37.5</v>
      </c>
      <c r="AG1203" s="346">
        <v>0.75</v>
      </c>
      <c r="AH1203" s="11">
        <v>0.75</v>
      </c>
      <c r="AJ1203" s="16">
        <f t="shared" si="178"/>
        <v>0</v>
      </c>
      <c r="AK1203" s="16"/>
      <c r="AL1203" s="355">
        <f t="shared" si="179"/>
        <v>8.9490445859872612</v>
      </c>
      <c r="AO1203" s="11">
        <v>492</v>
      </c>
      <c r="AP1203" s="11">
        <v>22.58</v>
      </c>
      <c r="AQ1203" s="11">
        <v>57.52</v>
      </c>
      <c r="AR1203" s="11">
        <v>24.1</v>
      </c>
      <c r="AS1203" s="11">
        <v>35.89</v>
      </c>
      <c r="AT1203" s="346">
        <v>0.63</v>
      </c>
      <c r="AU1203" s="11">
        <v>0.67</v>
      </c>
      <c r="AW1203" s="16">
        <f t="shared" si="174"/>
        <v>4.0000000000000036E-2</v>
      </c>
      <c r="AX1203" s="16"/>
      <c r="AY1203" s="355">
        <f t="shared" si="175"/>
        <v>7.6751592356687901</v>
      </c>
    </row>
    <row r="1204" spans="2:51" x14ac:dyDescent="0.25">
      <c r="B1204" s="11">
        <v>270</v>
      </c>
      <c r="C1204" s="11">
        <v>1833</v>
      </c>
      <c r="D1204" s="11">
        <v>4841</v>
      </c>
      <c r="E1204" s="11">
        <v>163.34</v>
      </c>
      <c r="F1204" s="11">
        <v>283.66000000000003</v>
      </c>
      <c r="G1204" s="346">
        <v>0.62</v>
      </c>
      <c r="H1204" s="11">
        <v>0.57999999999999996</v>
      </c>
      <c r="J1204" s="16">
        <f t="shared" si="176"/>
        <v>-4.0000000000000036E-2</v>
      </c>
      <c r="L1204" s="355">
        <f t="shared" si="177"/>
        <v>5.7221076329356588</v>
      </c>
      <c r="O1204" s="11">
        <v>203</v>
      </c>
      <c r="P1204" s="11">
        <v>24.66</v>
      </c>
      <c r="Q1204" s="11">
        <v>38.200000000000003</v>
      </c>
      <c r="R1204" s="11">
        <v>19.100000000000001</v>
      </c>
      <c r="S1204" s="11">
        <v>23.64</v>
      </c>
      <c r="T1204" s="346">
        <v>0.8</v>
      </c>
      <c r="U1204" s="11">
        <v>0.81</v>
      </c>
      <c r="W1204" s="16">
        <f t="shared" si="172"/>
        <v>1.0000000000000009E-2</v>
      </c>
      <c r="X1204" s="16"/>
      <c r="Y1204" s="355">
        <f t="shared" si="173"/>
        <v>6.0828025477707008</v>
      </c>
      <c r="AB1204" s="11">
        <v>424</v>
      </c>
      <c r="AC1204" s="11">
        <v>47.9</v>
      </c>
      <c r="AD1204" s="11">
        <v>76.81</v>
      </c>
      <c r="AE1204" s="11">
        <v>28.25</v>
      </c>
      <c r="AF1204" s="11">
        <v>34.57</v>
      </c>
      <c r="AG1204" s="346">
        <v>0.79</v>
      </c>
      <c r="AH1204" s="11">
        <v>0.82</v>
      </c>
      <c r="AJ1204" s="16">
        <f t="shared" si="178"/>
        <v>2.9999999999999916E-2</v>
      </c>
      <c r="AK1204" s="16"/>
      <c r="AL1204" s="355">
        <f t="shared" si="179"/>
        <v>8.9968152866242033</v>
      </c>
      <c r="AO1204" s="11">
        <v>468</v>
      </c>
      <c r="AP1204" s="11">
        <v>33</v>
      </c>
      <c r="AQ1204" s="11">
        <v>66.78</v>
      </c>
      <c r="AR1204" s="11">
        <v>24.15</v>
      </c>
      <c r="AS1204" s="11">
        <v>32.74</v>
      </c>
      <c r="AT1204" s="346">
        <v>0.7</v>
      </c>
      <c r="AU1204" s="11">
        <v>0.74</v>
      </c>
      <c r="AW1204" s="16">
        <f t="shared" si="174"/>
        <v>4.0000000000000036E-2</v>
      </c>
      <c r="AX1204" s="16"/>
      <c r="AY1204" s="355">
        <f t="shared" si="175"/>
        <v>7.6910828025477702</v>
      </c>
    </row>
    <row r="1205" spans="2:51" x14ac:dyDescent="0.25">
      <c r="B1205" s="11">
        <v>131</v>
      </c>
      <c r="C1205" s="11">
        <v>1719</v>
      </c>
      <c r="D1205" s="11">
        <v>5207</v>
      </c>
      <c r="E1205" s="11">
        <v>164.37</v>
      </c>
      <c r="F1205" s="11">
        <v>293.52</v>
      </c>
      <c r="G1205" s="346">
        <v>0.56999999999999995</v>
      </c>
      <c r="H1205" s="11">
        <v>0.56000000000000005</v>
      </c>
      <c r="J1205" s="16">
        <f t="shared" si="176"/>
        <v>-9.9999999999998979E-3</v>
      </c>
      <c r="L1205" s="355">
        <f t="shared" si="177"/>
        <v>5.7581904715662677</v>
      </c>
      <c r="O1205" s="11">
        <v>259</v>
      </c>
      <c r="P1205" s="11">
        <v>21.65</v>
      </c>
      <c r="Q1205" s="11">
        <v>47.52</v>
      </c>
      <c r="R1205" s="11">
        <v>19.100000000000001</v>
      </c>
      <c r="S1205" s="11">
        <v>27.41</v>
      </c>
      <c r="T1205" s="346">
        <v>0.67</v>
      </c>
      <c r="U1205" s="11">
        <v>0.7</v>
      </c>
      <c r="W1205" s="16">
        <f t="shared" si="172"/>
        <v>2.9999999999999916E-2</v>
      </c>
      <c r="X1205" s="16"/>
      <c r="Y1205" s="355">
        <f t="shared" si="173"/>
        <v>6.0828025477707008</v>
      </c>
      <c r="AB1205" s="11">
        <v>33</v>
      </c>
      <c r="AC1205" s="11">
        <v>38.24</v>
      </c>
      <c r="AD1205" s="11">
        <v>73.709999999999994</v>
      </c>
      <c r="AE1205" s="11">
        <v>28.54</v>
      </c>
      <c r="AF1205" s="11">
        <v>36.94</v>
      </c>
      <c r="AG1205" s="346">
        <v>0.72</v>
      </c>
      <c r="AH1205" s="11">
        <v>0.77</v>
      </c>
      <c r="AJ1205" s="16">
        <f t="shared" si="178"/>
        <v>5.0000000000000044E-2</v>
      </c>
      <c r="AK1205" s="16"/>
      <c r="AL1205" s="355">
        <f t="shared" si="179"/>
        <v>9.0891719745222925</v>
      </c>
      <c r="AO1205" s="11">
        <v>491</v>
      </c>
      <c r="AP1205" s="11">
        <v>25.39</v>
      </c>
      <c r="AQ1205" s="11">
        <v>72.290000000000006</v>
      </c>
      <c r="AR1205" s="11">
        <v>24.24</v>
      </c>
      <c r="AS1205" s="11">
        <v>40.549999999999997</v>
      </c>
      <c r="AT1205" s="346">
        <v>0.59</v>
      </c>
      <c r="AU1205" s="11">
        <v>0.6</v>
      </c>
      <c r="AW1205" s="16">
        <f t="shared" si="174"/>
        <v>1.0000000000000009E-2</v>
      </c>
      <c r="AX1205" s="16"/>
      <c r="AY1205" s="355">
        <f t="shared" si="175"/>
        <v>7.7197452229299355</v>
      </c>
    </row>
    <row r="1206" spans="2:51" x14ac:dyDescent="0.25">
      <c r="B1206" s="11">
        <v>76</v>
      </c>
      <c r="C1206" s="11">
        <v>1750</v>
      </c>
      <c r="D1206" s="11">
        <v>6275</v>
      </c>
      <c r="E1206" s="11">
        <v>164.51</v>
      </c>
      <c r="F1206" s="11">
        <v>319.85000000000002</v>
      </c>
      <c r="G1206" s="346">
        <v>0.53</v>
      </c>
      <c r="H1206" s="11">
        <v>0.51</v>
      </c>
      <c r="J1206" s="16">
        <f t="shared" si="176"/>
        <v>-2.0000000000000018E-2</v>
      </c>
      <c r="L1206" s="355">
        <f t="shared" si="177"/>
        <v>5.7630949350694571</v>
      </c>
      <c r="O1206" s="11">
        <v>120</v>
      </c>
      <c r="P1206" s="11">
        <v>24.95</v>
      </c>
      <c r="Q1206" s="11">
        <v>51.47</v>
      </c>
      <c r="R1206" s="11">
        <v>19.309999999999999</v>
      </c>
      <c r="S1206" s="11">
        <v>27.59</v>
      </c>
      <c r="T1206" s="346">
        <v>0.7</v>
      </c>
      <c r="U1206" s="11">
        <v>0.7</v>
      </c>
      <c r="W1206" s="16">
        <f t="shared" si="172"/>
        <v>0</v>
      </c>
      <c r="X1206" s="16"/>
      <c r="Y1206" s="355">
        <f t="shared" si="173"/>
        <v>6.1496815286624198</v>
      </c>
      <c r="AB1206" s="11">
        <v>446</v>
      </c>
      <c r="AC1206" s="11">
        <v>47.43</v>
      </c>
      <c r="AD1206" s="11">
        <v>98.85</v>
      </c>
      <c r="AE1206" s="11">
        <v>28.64</v>
      </c>
      <c r="AF1206" s="11">
        <v>38.770000000000003</v>
      </c>
      <c r="AG1206" s="346">
        <v>0.69</v>
      </c>
      <c r="AH1206" s="11">
        <v>0.74</v>
      </c>
      <c r="AJ1206" s="16">
        <f t="shared" si="178"/>
        <v>5.0000000000000044E-2</v>
      </c>
      <c r="AK1206" s="16"/>
      <c r="AL1206" s="355">
        <f t="shared" si="179"/>
        <v>9.1210191082802545</v>
      </c>
      <c r="AO1206" s="11">
        <v>24</v>
      </c>
      <c r="AP1206" s="11">
        <v>23.87</v>
      </c>
      <c r="AQ1206" s="11">
        <v>79.73</v>
      </c>
      <c r="AR1206" s="11">
        <v>24.62</v>
      </c>
      <c r="AS1206" s="11">
        <v>47.12</v>
      </c>
      <c r="AT1206" s="346">
        <v>0.55000000000000004</v>
      </c>
      <c r="AU1206" s="11">
        <v>0.52</v>
      </c>
      <c r="AW1206" s="16">
        <f t="shared" si="174"/>
        <v>-3.0000000000000027E-2</v>
      </c>
      <c r="AX1206" s="16"/>
      <c r="AY1206" s="355">
        <f t="shared" si="175"/>
        <v>7.8407643312101909</v>
      </c>
    </row>
    <row r="1207" spans="2:51" x14ac:dyDescent="0.25">
      <c r="B1207" s="11">
        <v>211</v>
      </c>
      <c r="C1207" s="11">
        <v>1603</v>
      </c>
      <c r="D1207" s="11">
        <v>3764</v>
      </c>
      <c r="E1207" s="11">
        <v>165.34</v>
      </c>
      <c r="F1207" s="11">
        <v>248.84</v>
      </c>
      <c r="G1207" s="346">
        <v>0.65</v>
      </c>
      <c r="H1207" s="11">
        <v>0.66</v>
      </c>
      <c r="J1207" s="16">
        <f t="shared" si="176"/>
        <v>1.0000000000000009E-2</v>
      </c>
      <c r="L1207" s="355">
        <f t="shared" si="177"/>
        <v>5.7921713972669391</v>
      </c>
      <c r="O1207" s="11">
        <v>350</v>
      </c>
      <c r="P1207" s="11">
        <v>23.3</v>
      </c>
      <c r="Q1207" s="11">
        <v>54.14</v>
      </c>
      <c r="R1207" s="11">
        <v>19.309999999999999</v>
      </c>
      <c r="S1207" s="11">
        <v>29.26</v>
      </c>
      <c r="T1207" s="346">
        <v>0.66</v>
      </c>
      <c r="U1207" s="11">
        <v>0.66</v>
      </c>
      <c r="W1207" s="16">
        <f t="shared" si="172"/>
        <v>0</v>
      </c>
      <c r="X1207" s="16"/>
      <c r="Y1207" s="355">
        <f t="shared" si="173"/>
        <v>6.1496815286624198</v>
      </c>
      <c r="AB1207" s="11">
        <v>24</v>
      </c>
      <c r="AC1207" s="11">
        <v>46.94</v>
      </c>
      <c r="AD1207" s="11">
        <v>78.14</v>
      </c>
      <c r="AE1207" s="11">
        <v>28.75</v>
      </c>
      <c r="AF1207" s="11">
        <v>34.6</v>
      </c>
      <c r="AG1207" s="346">
        <v>0.78</v>
      </c>
      <c r="AH1207" s="11">
        <v>0.83</v>
      </c>
      <c r="AJ1207" s="16">
        <f t="shared" si="178"/>
        <v>4.9999999999999933E-2</v>
      </c>
      <c r="AK1207" s="16"/>
      <c r="AL1207" s="355">
        <f t="shared" si="179"/>
        <v>9.1560509554140133</v>
      </c>
      <c r="AO1207" s="11">
        <v>302</v>
      </c>
      <c r="AP1207" s="11">
        <v>31.33</v>
      </c>
      <c r="AQ1207" s="11">
        <v>89.61</v>
      </c>
      <c r="AR1207" s="11">
        <v>24.63</v>
      </c>
      <c r="AS1207" s="11">
        <v>41.72</v>
      </c>
      <c r="AT1207" s="346">
        <v>0.59</v>
      </c>
      <c r="AU1207" s="11">
        <v>0.59</v>
      </c>
      <c r="AW1207" s="16">
        <f t="shared" si="174"/>
        <v>0</v>
      </c>
      <c r="AX1207" s="16"/>
      <c r="AY1207" s="355">
        <f t="shared" si="175"/>
        <v>7.8439490445859867</v>
      </c>
    </row>
    <row r="1208" spans="2:51" x14ac:dyDescent="0.25">
      <c r="B1208" s="11">
        <v>36</v>
      </c>
      <c r="C1208" s="11">
        <v>1544</v>
      </c>
      <c r="D1208" s="11">
        <v>4011</v>
      </c>
      <c r="E1208" s="11">
        <v>165.44</v>
      </c>
      <c r="F1208" s="11">
        <v>255.87</v>
      </c>
      <c r="G1208" s="346">
        <v>0.62</v>
      </c>
      <c r="H1208" s="11">
        <v>0.65</v>
      </c>
      <c r="J1208" s="16">
        <f t="shared" si="176"/>
        <v>3.0000000000000027E-2</v>
      </c>
      <c r="L1208" s="355">
        <f t="shared" si="177"/>
        <v>5.7956745854835026</v>
      </c>
      <c r="O1208" s="11">
        <v>384</v>
      </c>
      <c r="P1208" s="11">
        <v>21.25</v>
      </c>
      <c r="Q1208" s="11">
        <v>50.37</v>
      </c>
      <c r="R1208" s="11">
        <v>19.32</v>
      </c>
      <c r="S1208" s="11">
        <v>29.12</v>
      </c>
      <c r="T1208" s="346">
        <v>0.65</v>
      </c>
      <c r="U1208" s="11">
        <v>0.66</v>
      </c>
      <c r="W1208" s="16">
        <f t="shared" si="172"/>
        <v>1.0000000000000009E-2</v>
      </c>
      <c r="X1208" s="16"/>
      <c r="Y1208" s="355">
        <f t="shared" si="173"/>
        <v>6.1528662420382165</v>
      </c>
      <c r="AB1208" s="11">
        <v>145</v>
      </c>
      <c r="AC1208" s="11">
        <v>45.16</v>
      </c>
      <c r="AD1208" s="11">
        <v>77.290000000000006</v>
      </c>
      <c r="AE1208" s="11">
        <v>28.89</v>
      </c>
      <c r="AF1208" s="11">
        <v>36.200000000000003</v>
      </c>
      <c r="AG1208" s="346">
        <v>0.76</v>
      </c>
      <c r="AH1208" s="11">
        <v>0.8</v>
      </c>
      <c r="AJ1208" s="16">
        <f t="shared" si="178"/>
        <v>4.0000000000000036E-2</v>
      </c>
      <c r="AK1208" s="16"/>
      <c r="AL1208" s="355">
        <f t="shared" si="179"/>
        <v>9.2006369426751586</v>
      </c>
      <c r="AO1208" s="11">
        <v>478</v>
      </c>
      <c r="AP1208" s="11">
        <v>30.08</v>
      </c>
      <c r="AQ1208" s="11">
        <v>74.58</v>
      </c>
      <c r="AR1208" s="11">
        <v>24.7</v>
      </c>
      <c r="AS1208" s="11">
        <v>35.99</v>
      </c>
      <c r="AT1208" s="346">
        <v>0.64</v>
      </c>
      <c r="AU1208" s="11">
        <v>0.69</v>
      </c>
      <c r="AW1208" s="16">
        <f t="shared" si="174"/>
        <v>4.9999999999999933E-2</v>
      </c>
      <c r="AX1208" s="16"/>
      <c r="AY1208" s="355">
        <f t="shared" si="175"/>
        <v>7.8662420382165603</v>
      </c>
    </row>
    <row r="1209" spans="2:51" x14ac:dyDescent="0.25">
      <c r="B1209" s="11">
        <v>532</v>
      </c>
      <c r="C1209" s="11">
        <v>1869</v>
      </c>
      <c r="D1209" s="11">
        <v>5453</v>
      </c>
      <c r="E1209" s="11">
        <v>165.58</v>
      </c>
      <c r="F1209" s="11">
        <v>287.36</v>
      </c>
      <c r="G1209" s="346">
        <v>0.59</v>
      </c>
      <c r="H1209" s="11">
        <v>0.57999999999999996</v>
      </c>
      <c r="J1209" s="16">
        <f t="shared" si="176"/>
        <v>-1.0000000000000009E-2</v>
      </c>
      <c r="L1209" s="355">
        <f t="shared" si="177"/>
        <v>5.8005790489866929</v>
      </c>
      <c r="O1209" s="11">
        <v>409</v>
      </c>
      <c r="P1209" s="11">
        <v>22.82</v>
      </c>
      <c r="Q1209" s="11">
        <v>37.380000000000003</v>
      </c>
      <c r="R1209" s="11">
        <v>19.47</v>
      </c>
      <c r="S1209" s="11">
        <v>24.39</v>
      </c>
      <c r="T1209" s="346">
        <v>0.78</v>
      </c>
      <c r="U1209" s="11">
        <v>0.8</v>
      </c>
      <c r="W1209" s="16">
        <f t="shared" si="172"/>
        <v>2.0000000000000018E-2</v>
      </c>
      <c r="X1209" s="16"/>
      <c r="Y1209" s="355">
        <f t="shared" si="173"/>
        <v>6.2006369426751586</v>
      </c>
      <c r="AB1209" s="11">
        <v>481</v>
      </c>
      <c r="AC1209" s="11">
        <v>45.01</v>
      </c>
      <c r="AD1209" s="11">
        <v>81.650000000000006</v>
      </c>
      <c r="AE1209" s="11">
        <v>29.1</v>
      </c>
      <c r="AF1209" s="11">
        <v>37.19</v>
      </c>
      <c r="AG1209" s="346">
        <v>0.74</v>
      </c>
      <c r="AH1209" s="11">
        <v>0.78</v>
      </c>
      <c r="AJ1209" s="16">
        <f t="shared" si="178"/>
        <v>4.0000000000000036E-2</v>
      </c>
      <c r="AK1209" s="16"/>
      <c r="AL1209" s="355">
        <f t="shared" si="179"/>
        <v>9.2675159235668794</v>
      </c>
      <c r="AO1209" s="11">
        <v>461</v>
      </c>
      <c r="AP1209" s="11">
        <v>39.01</v>
      </c>
      <c r="AQ1209" s="11">
        <v>68.33</v>
      </c>
      <c r="AR1209" s="11">
        <v>24.89</v>
      </c>
      <c r="AS1209" s="11">
        <v>32.270000000000003</v>
      </c>
      <c r="AT1209" s="346">
        <v>0.76</v>
      </c>
      <c r="AU1209" s="11">
        <v>0.77</v>
      </c>
      <c r="AW1209" s="16">
        <f t="shared" si="174"/>
        <v>1.0000000000000009E-2</v>
      </c>
      <c r="AX1209" s="16"/>
      <c r="AY1209" s="355">
        <f t="shared" si="175"/>
        <v>7.9267515923566876</v>
      </c>
    </row>
    <row r="1210" spans="2:51" x14ac:dyDescent="0.25">
      <c r="B1210" s="11">
        <v>197</v>
      </c>
      <c r="C1210" s="11">
        <v>1794</v>
      </c>
      <c r="D1210" s="11">
        <v>5998</v>
      </c>
      <c r="E1210" s="11">
        <v>166.27</v>
      </c>
      <c r="F1210" s="11">
        <v>300.43</v>
      </c>
      <c r="G1210" s="346">
        <v>0.55000000000000004</v>
      </c>
      <c r="H1210" s="11">
        <v>0.55000000000000004</v>
      </c>
      <c r="J1210" s="16">
        <f t="shared" si="176"/>
        <v>0</v>
      </c>
      <c r="L1210" s="355">
        <f t="shared" si="177"/>
        <v>5.8247510476809845</v>
      </c>
      <c r="O1210" s="11">
        <v>163</v>
      </c>
      <c r="P1210" s="11">
        <v>26.49</v>
      </c>
      <c r="Q1210" s="11">
        <v>64.87</v>
      </c>
      <c r="R1210" s="11">
        <v>19.600000000000001</v>
      </c>
      <c r="S1210" s="11">
        <v>31.12</v>
      </c>
      <c r="T1210" s="346">
        <v>0.64</v>
      </c>
      <c r="U1210" s="11">
        <v>0.63</v>
      </c>
      <c r="W1210" s="16">
        <f t="shared" si="172"/>
        <v>-1.0000000000000009E-2</v>
      </c>
      <c r="X1210" s="16"/>
      <c r="Y1210" s="355">
        <f t="shared" si="173"/>
        <v>6.2420382165605099</v>
      </c>
      <c r="AB1210" s="11">
        <v>174</v>
      </c>
      <c r="AC1210" s="11">
        <v>40.380000000000003</v>
      </c>
      <c r="AD1210" s="11">
        <v>149.88</v>
      </c>
      <c r="AE1210" s="11">
        <v>30.26</v>
      </c>
      <c r="AF1210" s="11">
        <v>62.49</v>
      </c>
      <c r="AG1210" s="346">
        <v>0.52</v>
      </c>
      <c r="AH1210" s="11">
        <v>0.48</v>
      </c>
      <c r="AJ1210" s="16">
        <f t="shared" si="178"/>
        <v>-4.0000000000000036E-2</v>
      </c>
      <c r="AK1210" s="16"/>
      <c r="AL1210" s="355">
        <f t="shared" si="179"/>
        <v>9.6369426751592364</v>
      </c>
      <c r="AO1210" s="11">
        <v>321</v>
      </c>
      <c r="AP1210" s="11">
        <v>31.88</v>
      </c>
      <c r="AQ1210" s="11">
        <v>74</v>
      </c>
      <c r="AR1210" s="11">
        <v>24.94</v>
      </c>
      <c r="AS1210" s="11">
        <v>35.520000000000003</v>
      </c>
      <c r="AT1210" s="346">
        <v>0.66</v>
      </c>
      <c r="AU1210" s="11">
        <v>0.7</v>
      </c>
      <c r="AW1210" s="16">
        <f t="shared" si="174"/>
        <v>3.9999999999999925E-2</v>
      </c>
      <c r="AX1210" s="16"/>
      <c r="AY1210" s="355">
        <f t="shared" si="175"/>
        <v>7.9426751592356686</v>
      </c>
    </row>
    <row r="1211" spans="2:51" x14ac:dyDescent="0.25">
      <c r="B1211" s="11">
        <v>551</v>
      </c>
      <c r="C1211" s="11">
        <v>1612</v>
      </c>
      <c r="D1211" s="11">
        <v>4828</v>
      </c>
      <c r="E1211" s="11">
        <v>166.47</v>
      </c>
      <c r="F1211" s="11">
        <v>280.98</v>
      </c>
      <c r="G1211" s="346">
        <v>0.57999999999999996</v>
      </c>
      <c r="H1211" s="11">
        <v>0.59</v>
      </c>
      <c r="J1211" s="16">
        <f t="shared" si="176"/>
        <v>1.0000000000000009E-2</v>
      </c>
      <c r="L1211" s="355">
        <f t="shared" si="177"/>
        <v>5.8317574241141124</v>
      </c>
      <c r="O1211" s="11">
        <v>82</v>
      </c>
      <c r="P1211" s="11">
        <v>25.62</v>
      </c>
      <c r="Q1211" s="11">
        <v>65.010000000000005</v>
      </c>
      <c r="R1211" s="11">
        <v>19.8</v>
      </c>
      <c r="S1211" s="11">
        <v>31.24</v>
      </c>
      <c r="T1211" s="346">
        <v>0.63</v>
      </c>
      <c r="U1211" s="11">
        <v>0.63</v>
      </c>
      <c r="W1211" s="16">
        <f t="shared" si="172"/>
        <v>0</v>
      </c>
      <c r="X1211" s="16"/>
      <c r="Y1211" s="355">
        <f t="shared" si="173"/>
        <v>6.3057324840764331</v>
      </c>
      <c r="AB1211" s="11">
        <v>141</v>
      </c>
      <c r="AC1211" s="11">
        <v>55.6</v>
      </c>
      <c r="AD1211" s="11">
        <v>92.76</v>
      </c>
      <c r="AE1211" s="11">
        <v>30.66</v>
      </c>
      <c r="AF1211" s="11">
        <v>38.32</v>
      </c>
      <c r="AG1211" s="346">
        <v>0.77</v>
      </c>
      <c r="AH1211" s="11">
        <v>0.8</v>
      </c>
      <c r="AJ1211" s="16">
        <f t="shared" si="178"/>
        <v>3.0000000000000027E-2</v>
      </c>
      <c r="AK1211" s="16"/>
      <c r="AL1211" s="355">
        <f t="shared" si="179"/>
        <v>9.7643312101910826</v>
      </c>
      <c r="AO1211" s="11">
        <v>380</v>
      </c>
      <c r="AP1211" s="11">
        <v>39.1</v>
      </c>
      <c r="AQ1211" s="11">
        <v>66.86</v>
      </c>
      <c r="AR1211" s="11">
        <v>24.95</v>
      </c>
      <c r="AS1211" s="11">
        <v>32.119999999999997</v>
      </c>
      <c r="AT1211" s="346">
        <v>0.76</v>
      </c>
      <c r="AU1211" s="11">
        <v>0.78</v>
      </c>
      <c r="AW1211" s="16">
        <f t="shared" si="174"/>
        <v>2.0000000000000018E-2</v>
      </c>
      <c r="AX1211" s="16"/>
      <c r="AY1211" s="355">
        <f t="shared" si="175"/>
        <v>7.9458598726114644</v>
      </c>
    </row>
    <row r="1212" spans="2:51" x14ac:dyDescent="0.25">
      <c r="B1212" s="11">
        <v>228</v>
      </c>
      <c r="C1212" s="11">
        <v>1615</v>
      </c>
      <c r="D1212" s="11">
        <v>3259</v>
      </c>
      <c r="E1212" s="11">
        <v>166.99</v>
      </c>
      <c r="F1212" s="11">
        <v>230.94</v>
      </c>
      <c r="G1212" s="346">
        <v>0.7</v>
      </c>
      <c r="H1212" s="11">
        <v>0.72</v>
      </c>
      <c r="J1212" s="16">
        <f t="shared" si="176"/>
        <v>2.0000000000000018E-2</v>
      </c>
      <c r="L1212" s="355">
        <f t="shared" si="177"/>
        <v>5.8499740028402458</v>
      </c>
      <c r="O1212" s="11">
        <v>136</v>
      </c>
      <c r="P1212" s="11">
        <v>23.74</v>
      </c>
      <c r="Q1212" s="11">
        <v>58.39</v>
      </c>
      <c r="R1212" s="11">
        <v>19.88</v>
      </c>
      <c r="S1212" s="11">
        <v>29.65</v>
      </c>
      <c r="T1212" s="346">
        <v>0.64</v>
      </c>
      <c r="U1212" s="11">
        <v>0.67</v>
      </c>
      <c r="W1212" s="16">
        <f t="shared" si="172"/>
        <v>3.0000000000000027E-2</v>
      </c>
      <c r="X1212" s="16"/>
      <c r="Y1212" s="355">
        <f t="shared" si="173"/>
        <v>6.3312101910828016</v>
      </c>
      <c r="AB1212" s="11">
        <v>113</v>
      </c>
      <c r="AC1212" s="11">
        <v>47.87</v>
      </c>
      <c r="AD1212" s="11">
        <v>99.39</v>
      </c>
      <c r="AE1212" s="11">
        <v>30.94</v>
      </c>
      <c r="AF1212" s="11">
        <v>43.09</v>
      </c>
      <c r="AG1212" s="346">
        <v>0.69</v>
      </c>
      <c r="AH1212" s="11">
        <v>0.72</v>
      </c>
      <c r="AJ1212" s="16">
        <f t="shared" si="178"/>
        <v>3.0000000000000027E-2</v>
      </c>
      <c r="AK1212" s="16"/>
      <c r="AL1212" s="355">
        <f t="shared" si="179"/>
        <v>9.8535031847133752</v>
      </c>
      <c r="AO1212" s="11">
        <v>469</v>
      </c>
      <c r="AP1212" s="11">
        <v>35.97</v>
      </c>
      <c r="AQ1212" s="11">
        <v>64.95</v>
      </c>
      <c r="AR1212" s="11">
        <v>25.21</v>
      </c>
      <c r="AS1212" s="11">
        <v>32.83</v>
      </c>
      <c r="AT1212" s="346">
        <v>0.74</v>
      </c>
      <c r="AU1212" s="11">
        <v>0.77</v>
      </c>
      <c r="AW1212" s="16">
        <f t="shared" si="174"/>
        <v>3.0000000000000027E-2</v>
      </c>
      <c r="AX1212" s="16"/>
      <c r="AY1212" s="355">
        <f t="shared" si="175"/>
        <v>8.0286624203821653</v>
      </c>
    </row>
    <row r="1213" spans="2:51" x14ac:dyDescent="0.25">
      <c r="B1213" s="11">
        <v>473</v>
      </c>
      <c r="C1213" s="11">
        <v>1418</v>
      </c>
      <c r="D1213" s="11">
        <v>3880</v>
      </c>
      <c r="E1213" s="11">
        <v>168.07</v>
      </c>
      <c r="F1213" s="11">
        <v>261.45999999999998</v>
      </c>
      <c r="G1213" s="346">
        <v>0.6</v>
      </c>
      <c r="H1213" s="11">
        <v>0.64</v>
      </c>
      <c r="J1213" s="16">
        <f t="shared" si="176"/>
        <v>4.0000000000000036E-2</v>
      </c>
      <c r="L1213" s="355">
        <f t="shared" si="177"/>
        <v>5.887808435579136</v>
      </c>
      <c r="O1213" s="11">
        <v>123</v>
      </c>
      <c r="P1213" s="11">
        <v>28.47</v>
      </c>
      <c r="Q1213" s="11">
        <v>52.32</v>
      </c>
      <c r="R1213" s="11">
        <v>20.3</v>
      </c>
      <c r="S1213" s="11">
        <v>27.27</v>
      </c>
      <c r="T1213" s="346">
        <v>0.74</v>
      </c>
      <c r="U1213" s="11">
        <v>0.74</v>
      </c>
      <c r="W1213" s="16">
        <f t="shared" si="172"/>
        <v>0</v>
      </c>
      <c r="X1213" s="16"/>
      <c r="Y1213" s="355">
        <f t="shared" si="173"/>
        <v>6.4649681528662422</v>
      </c>
      <c r="AB1213" s="11">
        <v>431</v>
      </c>
      <c r="AC1213" s="11">
        <v>58.43</v>
      </c>
      <c r="AD1213" s="11">
        <v>104.87</v>
      </c>
      <c r="AE1213" s="11">
        <v>31.48</v>
      </c>
      <c r="AF1213" s="11">
        <v>40.58</v>
      </c>
      <c r="AG1213" s="346">
        <v>0.75</v>
      </c>
      <c r="AH1213" s="11">
        <v>0.78</v>
      </c>
      <c r="AJ1213" s="16">
        <f t="shared" si="178"/>
        <v>3.0000000000000027E-2</v>
      </c>
      <c r="AK1213" s="16"/>
      <c r="AL1213" s="355">
        <f t="shared" si="179"/>
        <v>10.025477707006369</v>
      </c>
      <c r="AO1213" s="11">
        <v>377</v>
      </c>
      <c r="AP1213" s="11">
        <v>40.549999999999997</v>
      </c>
      <c r="AQ1213" s="11">
        <v>75.239999999999995</v>
      </c>
      <c r="AR1213" s="11">
        <v>25.24</v>
      </c>
      <c r="AS1213" s="11">
        <v>33.770000000000003</v>
      </c>
      <c r="AT1213" s="346">
        <v>0.73</v>
      </c>
      <c r="AU1213" s="11">
        <v>0.75</v>
      </c>
      <c r="AW1213" s="16">
        <f t="shared" si="174"/>
        <v>2.0000000000000018E-2</v>
      </c>
      <c r="AX1213" s="16"/>
      <c r="AY1213" s="355">
        <f t="shared" si="175"/>
        <v>8.0382165605095537</v>
      </c>
    </row>
    <row r="1214" spans="2:51" x14ac:dyDescent="0.25">
      <c r="B1214" s="11">
        <v>309</v>
      </c>
      <c r="C1214" s="11">
        <v>1854</v>
      </c>
      <c r="D1214" s="11">
        <v>3577</v>
      </c>
      <c r="E1214" s="11">
        <v>170.27</v>
      </c>
      <c r="F1214" s="11">
        <v>241.97</v>
      </c>
      <c r="G1214" s="346">
        <v>0.72</v>
      </c>
      <c r="H1214" s="11">
        <v>0.7</v>
      </c>
      <c r="J1214" s="16">
        <f t="shared" si="176"/>
        <v>-2.0000000000000018E-2</v>
      </c>
      <c r="L1214" s="355">
        <f t="shared" si="177"/>
        <v>5.964878576343545</v>
      </c>
      <c r="O1214" s="11">
        <v>215</v>
      </c>
      <c r="P1214" s="11">
        <v>28.28</v>
      </c>
      <c r="Q1214" s="11">
        <v>71.11</v>
      </c>
      <c r="R1214" s="11">
        <v>20.309999999999999</v>
      </c>
      <c r="S1214" s="11">
        <v>32.83</v>
      </c>
      <c r="T1214" s="346">
        <v>0.63</v>
      </c>
      <c r="U1214" s="11">
        <v>0.62</v>
      </c>
      <c r="W1214" s="16">
        <f t="shared" si="172"/>
        <v>-1.0000000000000009E-2</v>
      </c>
      <c r="X1214" s="16"/>
      <c r="Y1214" s="355">
        <f t="shared" si="173"/>
        <v>6.4681528662420371</v>
      </c>
      <c r="AB1214" s="11">
        <v>332</v>
      </c>
      <c r="AC1214" s="11">
        <v>44.07</v>
      </c>
      <c r="AD1214" s="11">
        <v>83.72</v>
      </c>
      <c r="AE1214" s="11">
        <v>31.81</v>
      </c>
      <c r="AF1214" s="11">
        <v>41.45</v>
      </c>
      <c r="AG1214" s="346">
        <v>0.73</v>
      </c>
      <c r="AH1214" s="11">
        <v>0.77</v>
      </c>
      <c r="AJ1214" s="16">
        <f t="shared" si="178"/>
        <v>4.0000000000000036E-2</v>
      </c>
      <c r="AK1214" s="16"/>
      <c r="AL1214" s="355">
        <f t="shared" si="179"/>
        <v>10.130573248407643</v>
      </c>
      <c r="AO1214" s="11">
        <v>34</v>
      </c>
      <c r="AP1214" s="11">
        <v>38.14</v>
      </c>
      <c r="AQ1214" s="11">
        <v>94.78</v>
      </c>
      <c r="AR1214" s="11">
        <v>25.28</v>
      </c>
      <c r="AS1214" s="11">
        <v>40.22</v>
      </c>
      <c r="AT1214" s="346">
        <v>0.63</v>
      </c>
      <c r="AU1214" s="11">
        <v>0.63</v>
      </c>
      <c r="AW1214" s="16">
        <f t="shared" si="174"/>
        <v>0</v>
      </c>
      <c r="AX1214" s="16"/>
      <c r="AY1214" s="355">
        <f t="shared" si="175"/>
        <v>8.0509554140127388</v>
      </c>
    </row>
    <row r="1215" spans="2:51" x14ac:dyDescent="0.25">
      <c r="B1215" s="11">
        <v>457</v>
      </c>
      <c r="C1215" s="11">
        <v>1152</v>
      </c>
      <c r="D1215" s="11">
        <v>3605</v>
      </c>
      <c r="E1215" s="11">
        <v>171.68</v>
      </c>
      <c r="F1215" s="11">
        <v>281.52</v>
      </c>
      <c r="G1215" s="346">
        <v>0.56999999999999995</v>
      </c>
      <c r="H1215" s="11">
        <v>0.61</v>
      </c>
      <c r="J1215" s="16">
        <f t="shared" si="176"/>
        <v>4.0000000000000036E-2</v>
      </c>
      <c r="L1215" s="355">
        <f t="shared" si="177"/>
        <v>6.0142735301970971</v>
      </c>
      <c r="O1215" s="11">
        <v>435</v>
      </c>
      <c r="P1215" s="11">
        <v>29.29</v>
      </c>
      <c r="Q1215" s="11">
        <v>77.78</v>
      </c>
      <c r="R1215" s="11">
        <v>20.39</v>
      </c>
      <c r="S1215" s="11">
        <v>33.97</v>
      </c>
      <c r="T1215" s="346">
        <v>0.61</v>
      </c>
      <c r="U1215" s="11">
        <v>0.6</v>
      </c>
      <c r="W1215" s="16">
        <f t="shared" si="172"/>
        <v>-1.0000000000000009E-2</v>
      </c>
      <c r="X1215" s="16"/>
      <c r="Y1215" s="355">
        <f t="shared" si="173"/>
        <v>6.4936305732484074</v>
      </c>
      <c r="AB1215" s="11">
        <v>501</v>
      </c>
      <c r="AC1215" s="11">
        <v>62.65</v>
      </c>
      <c r="AD1215" s="11">
        <v>106.21</v>
      </c>
      <c r="AE1215" s="11">
        <v>32.19</v>
      </c>
      <c r="AF1215" s="11">
        <v>40.549999999999997</v>
      </c>
      <c r="AG1215" s="346">
        <v>0.77</v>
      </c>
      <c r="AH1215" s="11">
        <v>0.79</v>
      </c>
      <c r="AJ1215" s="16">
        <f t="shared" si="178"/>
        <v>2.0000000000000018E-2</v>
      </c>
      <c r="AK1215" s="16"/>
      <c r="AL1215" s="355">
        <f t="shared" si="179"/>
        <v>10.251592356687897</v>
      </c>
      <c r="AO1215" s="11">
        <v>428</v>
      </c>
      <c r="AP1215" s="11">
        <v>31.98</v>
      </c>
      <c r="AQ1215" s="11">
        <v>72.19</v>
      </c>
      <c r="AR1215" s="11">
        <v>25.46</v>
      </c>
      <c r="AS1215" s="11">
        <v>36.64</v>
      </c>
      <c r="AT1215" s="346">
        <v>0.67</v>
      </c>
      <c r="AU1215" s="11">
        <v>0.69</v>
      </c>
      <c r="AW1215" s="16">
        <f t="shared" si="174"/>
        <v>1.9999999999999907E-2</v>
      </c>
      <c r="AX1215" s="16"/>
      <c r="AY1215" s="355">
        <f t="shared" si="175"/>
        <v>8.1082802547770694</v>
      </c>
    </row>
    <row r="1216" spans="2:51" x14ac:dyDescent="0.25">
      <c r="B1216" s="11">
        <v>487</v>
      </c>
      <c r="C1216" s="11">
        <v>1328</v>
      </c>
      <c r="D1216" s="11">
        <v>2710</v>
      </c>
      <c r="E1216" s="11">
        <v>172.07</v>
      </c>
      <c r="F1216" s="11">
        <v>245.08</v>
      </c>
      <c r="G1216" s="346">
        <v>0.7</v>
      </c>
      <c r="H1216" s="11">
        <v>0.7</v>
      </c>
      <c r="J1216" s="16">
        <f t="shared" si="176"/>
        <v>0</v>
      </c>
      <c r="L1216" s="355">
        <f t="shared" si="177"/>
        <v>6.0279359642416965</v>
      </c>
      <c r="O1216" s="11">
        <v>77</v>
      </c>
      <c r="P1216" s="11">
        <v>22.61</v>
      </c>
      <c r="Q1216" s="11">
        <v>38.85</v>
      </c>
      <c r="R1216" s="11">
        <v>20.46</v>
      </c>
      <c r="S1216" s="11">
        <v>26.06</v>
      </c>
      <c r="T1216" s="346">
        <v>0.76</v>
      </c>
      <c r="U1216" s="11">
        <v>0.79</v>
      </c>
      <c r="W1216" s="16">
        <f t="shared" si="172"/>
        <v>3.0000000000000027E-2</v>
      </c>
      <c r="X1216" s="16"/>
      <c r="Y1216" s="355">
        <f t="shared" si="173"/>
        <v>6.515923566878981</v>
      </c>
      <c r="AB1216" s="11">
        <v>320</v>
      </c>
      <c r="AC1216" s="11">
        <v>41.25</v>
      </c>
      <c r="AD1216" s="11">
        <v>92.6</v>
      </c>
      <c r="AE1216" s="11">
        <v>32.630000000000003</v>
      </c>
      <c r="AF1216" s="11">
        <v>51.37</v>
      </c>
      <c r="AG1216" s="346">
        <v>0.67</v>
      </c>
      <c r="AH1216" s="11">
        <v>0.64</v>
      </c>
      <c r="AJ1216" s="16">
        <f t="shared" si="178"/>
        <v>-3.0000000000000027E-2</v>
      </c>
      <c r="AK1216" s="16"/>
      <c r="AL1216" s="355">
        <f t="shared" si="179"/>
        <v>10.391719745222931</v>
      </c>
      <c r="AO1216" s="11">
        <v>415</v>
      </c>
      <c r="AP1216" s="11">
        <v>30.26</v>
      </c>
      <c r="AQ1216" s="11">
        <v>74.97</v>
      </c>
      <c r="AR1216" s="11">
        <v>25.54</v>
      </c>
      <c r="AS1216" s="11">
        <v>37.380000000000003</v>
      </c>
      <c r="AT1216" s="346">
        <v>0.64</v>
      </c>
      <c r="AU1216" s="11">
        <v>0.68</v>
      </c>
      <c r="AW1216" s="16">
        <f t="shared" si="174"/>
        <v>4.0000000000000036E-2</v>
      </c>
      <c r="AX1216" s="16"/>
      <c r="AY1216" s="355">
        <f t="shared" si="175"/>
        <v>8.1337579617834397</v>
      </c>
    </row>
    <row r="1217" spans="2:51" x14ac:dyDescent="0.25">
      <c r="B1217" s="11">
        <v>379</v>
      </c>
      <c r="C1217" s="11">
        <v>1752</v>
      </c>
      <c r="D1217" s="11">
        <v>4589</v>
      </c>
      <c r="E1217" s="11">
        <v>172.27</v>
      </c>
      <c r="F1217" s="11">
        <v>275.62</v>
      </c>
      <c r="G1217" s="346">
        <v>0.62</v>
      </c>
      <c r="H1217" s="11">
        <v>0.63</v>
      </c>
      <c r="J1217" s="16">
        <f t="shared" si="176"/>
        <v>1.0000000000000009E-2</v>
      </c>
      <c r="L1217" s="355">
        <f t="shared" si="177"/>
        <v>6.0349423406748253</v>
      </c>
      <c r="O1217" s="11">
        <v>222</v>
      </c>
      <c r="P1217" s="11">
        <v>29.69</v>
      </c>
      <c r="Q1217" s="11">
        <v>53.57</v>
      </c>
      <c r="R1217" s="11">
        <v>20.52</v>
      </c>
      <c r="S1217" s="11">
        <v>27.46</v>
      </c>
      <c r="T1217" s="346">
        <v>0.74</v>
      </c>
      <c r="U1217" s="11">
        <v>0.75</v>
      </c>
      <c r="W1217" s="16">
        <f t="shared" si="172"/>
        <v>1.0000000000000009E-2</v>
      </c>
      <c r="X1217" s="16"/>
      <c r="Y1217" s="355">
        <f t="shared" si="173"/>
        <v>6.5350318471337578</v>
      </c>
      <c r="AB1217" s="11">
        <v>509</v>
      </c>
      <c r="AC1217" s="11">
        <v>53.53</v>
      </c>
      <c r="AD1217" s="11">
        <v>97.86</v>
      </c>
      <c r="AE1217" s="11">
        <v>33.36</v>
      </c>
      <c r="AF1217" s="11">
        <v>46.45</v>
      </c>
      <c r="AG1217" s="346">
        <v>0.74</v>
      </c>
      <c r="AH1217" s="11">
        <v>0.72</v>
      </c>
      <c r="AJ1217" s="16">
        <f t="shared" si="178"/>
        <v>-2.0000000000000018E-2</v>
      </c>
      <c r="AK1217" s="16"/>
      <c r="AL1217" s="355">
        <f t="shared" si="179"/>
        <v>10.624203821656049</v>
      </c>
      <c r="AO1217" s="11">
        <v>413</v>
      </c>
      <c r="AP1217" s="11">
        <v>41.44</v>
      </c>
      <c r="AQ1217" s="11">
        <v>82.86</v>
      </c>
      <c r="AR1217" s="11">
        <v>25.55</v>
      </c>
      <c r="AS1217" s="11">
        <v>35.01</v>
      </c>
      <c r="AT1217" s="346">
        <v>0.71</v>
      </c>
      <c r="AU1217" s="11">
        <v>0.73</v>
      </c>
      <c r="AW1217" s="16">
        <f t="shared" si="174"/>
        <v>2.0000000000000018E-2</v>
      </c>
      <c r="AX1217" s="16"/>
      <c r="AY1217" s="355">
        <f t="shared" si="175"/>
        <v>8.1369426751592364</v>
      </c>
    </row>
    <row r="1218" spans="2:51" x14ac:dyDescent="0.25">
      <c r="B1218" s="11">
        <v>222</v>
      </c>
      <c r="C1218" s="11">
        <v>1363</v>
      </c>
      <c r="D1218" s="11">
        <v>4213</v>
      </c>
      <c r="E1218" s="11">
        <v>172.61</v>
      </c>
      <c r="F1218" s="11">
        <v>301.66000000000003</v>
      </c>
      <c r="G1218" s="346">
        <v>0.56999999999999995</v>
      </c>
      <c r="H1218" s="11">
        <v>0.56999999999999995</v>
      </c>
      <c r="J1218" s="16">
        <f t="shared" si="176"/>
        <v>0</v>
      </c>
      <c r="L1218" s="355">
        <f t="shared" si="177"/>
        <v>6.0468531806111434</v>
      </c>
      <c r="O1218" s="11">
        <v>208</v>
      </c>
      <c r="P1218" s="11">
        <v>29.34</v>
      </c>
      <c r="Q1218" s="11">
        <v>57.23</v>
      </c>
      <c r="R1218" s="11">
        <v>20.57</v>
      </c>
      <c r="S1218" s="11">
        <v>28.89</v>
      </c>
      <c r="T1218" s="346">
        <v>0.72</v>
      </c>
      <c r="U1218" s="11">
        <v>0.71</v>
      </c>
      <c r="W1218" s="16">
        <f t="shared" si="172"/>
        <v>-1.0000000000000009E-2</v>
      </c>
      <c r="X1218" s="16"/>
      <c r="Y1218" s="355">
        <f t="shared" si="173"/>
        <v>6.5509554140127388</v>
      </c>
      <c r="AB1218" s="11">
        <v>316</v>
      </c>
      <c r="AC1218" s="11">
        <v>51.66</v>
      </c>
      <c r="AD1218" s="11">
        <v>93.98</v>
      </c>
      <c r="AE1218" s="11">
        <v>34.700000000000003</v>
      </c>
      <c r="AF1218" s="11">
        <v>44.01</v>
      </c>
      <c r="AG1218" s="346">
        <v>0.74</v>
      </c>
      <c r="AH1218" s="11">
        <v>0.79</v>
      </c>
      <c r="AJ1218" s="16">
        <f t="shared" si="178"/>
        <v>5.0000000000000044E-2</v>
      </c>
      <c r="AK1218" s="16"/>
      <c r="AL1218" s="355">
        <f t="shared" si="179"/>
        <v>11.050955414012739</v>
      </c>
      <c r="AO1218" s="11">
        <v>346</v>
      </c>
      <c r="AP1218" s="11">
        <v>43.26</v>
      </c>
      <c r="AQ1218" s="11">
        <v>78.73</v>
      </c>
      <c r="AR1218" s="11">
        <v>25.62</v>
      </c>
      <c r="AS1218" s="11">
        <v>33.93</v>
      </c>
      <c r="AT1218" s="346">
        <v>0.74</v>
      </c>
      <c r="AU1218" s="11">
        <v>0.75</v>
      </c>
      <c r="AW1218" s="16">
        <f t="shared" si="174"/>
        <v>1.0000000000000009E-2</v>
      </c>
      <c r="AX1218" s="16"/>
      <c r="AY1218" s="355">
        <f t="shared" si="175"/>
        <v>8.1592356687898082</v>
      </c>
    </row>
    <row r="1219" spans="2:51" x14ac:dyDescent="0.25">
      <c r="B1219" s="11">
        <v>80</v>
      </c>
      <c r="C1219" s="11">
        <v>1756</v>
      </c>
      <c r="D1219" s="11">
        <v>4675</v>
      </c>
      <c r="E1219" s="11">
        <v>172.99</v>
      </c>
      <c r="F1219" s="11">
        <v>277.32</v>
      </c>
      <c r="G1219" s="346">
        <v>0.61</v>
      </c>
      <c r="H1219" s="11">
        <v>0.62</v>
      </c>
      <c r="J1219" s="16">
        <f t="shared" si="176"/>
        <v>1.0000000000000009E-2</v>
      </c>
      <c r="L1219" s="355">
        <f t="shared" si="177"/>
        <v>6.0601652958340866</v>
      </c>
      <c r="O1219" s="11">
        <v>244</v>
      </c>
      <c r="P1219" s="11">
        <v>29.37</v>
      </c>
      <c r="Q1219" s="11">
        <v>60.9</v>
      </c>
      <c r="R1219" s="11">
        <v>20.68</v>
      </c>
      <c r="S1219" s="11">
        <v>30.89</v>
      </c>
      <c r="T1219" s="346">
        <v>0.69</v>
      </c>
      <c r="U1219" s="11">
        <v>0.67</v>
      </c>
      <c r="W1219" s="16">
        <f t="shared" si="172"/>
        <v>-1.9999999999999907E-2</v>
      </c>
      <c r="X1219" s="16"/>
      <c r="Y1219" s="355">
        <f t="shared" si="173"/>
        <v>6.5859872611464967</v>
      </c>
      <c r="AB1219" s="11">
        <v>321</v>
      </c>
      <c r="AC1219" s="11">
        <v>63.54</v>
      </c>
      <c r="AD1219" s="11">
        <v>130.58000000000001</v>
      </c>
      <c r="AE1219" s="11">
        <v>35.11</v>
      </c>
      <c r="AF1219" s="11">
        <v>49.11</v>
      </c>
      <c r="AG1219" s="346">
        <v>0.7</v>
      </c>
      <c r="AH1219" s="11">
        <v>0.71</v>
      </c>
      <c r="AJ1219" s="16">
        <f t="shared" si="178"/>
        <v>1.0000000000000009E-2</v>
      </c>
      <c r="AK1219" s="16"/>
      <c r="AL1219" s="355">
        <f t="shared" si="179"/>
        <v>11.181528662420382</v>
      </c>
      <c r="AO1219" s="11">
        <v>22</v>
      </c>
      <c r="AP1219" s="11">
        <v>38.619999999999997</v>
      </c>
      <c r="AQ1219" s="11">
        <v>107.65</v>
      </c>
      <c r="AR1219" s="11">
        <v>25.9</v>
      </c>
      <c r="AS1219" s="11">
        <v>44.83</v>
      </c>
      <c r="AT1219" s="346">
        <v>0.6</v>
      </c>
      <c r="AU1219" s="11">
        <v>0.57999999999999996</v>
      </c>
      <c r="AW1219" s="16">
        <f t="shared" si="174"/>
        <v>-2.0000000000000018E-2</v>
      </c>
      <c r="AX1219" s="16"/>
      <c r="AY1219" s="355">
        <f t="shared" si="175"/>
        <v>8.2484076433121007</v>
      </c>
    </row>
    <row r="1220" spans="2:51" x14ac:dyDescent="0.25">
      <c r="B1220" s="11">
        <v>399</v>
      </c>
      <c r="C1220" s="11">
        <v>1958</v>
      </c>
      <c r="D1220" s="11">
        <v>4662</v>
      </c>
      <c r="E1220" s="11">
        <v>173.05</v>
      </c>
      <c r="F1220" s="11">
        <v>279.42</v>
      </c>
      <c r="G1220" s="346">
        <v>0.65</v>
      </c>
      <c r="H1220" s="11">
        <v>0.62</v>
      </c>
      <c r="J1220" s="16">
        <f t="shared" si="176"/>
        <v>-3.0000000000000027E-2</v>
      </c>
      <c r="L1220" s="355">
        <f t="shared" si="177"/>
        <v>6.062267208764025</v>
      </c>
      <c r="O1220" s="11">
        <v>144</v>
      </c>
      <c r="P1220" s="11">
        <v>28.7</v>
      </c>
      <c r="Q1220" s="11">
        <v>49.28</v>
      </c>
      <c r="R1220" s="11">
        <v>20.8</v>
      </c>
      <c r="S1220" s="11">
        <v>26.99</v>
      </c>
      <c r="T1220" s="346">
        <v>0.76</v>
      </c>
      <c r="U1220" s="11">
        <v>0.77</v>
      </c>
      <c r="W1220" s="16">
        <f t="shared" si="172"/>
        <v>1.0000000000000009E-2</v>
      </c>
      <c r="X1220" s="16"/>
      <c r="Y1220" s="355">
        <f t="shared" si="173"/>
        <v>6.6242038216560513</v>
      </c>
      <c r="AO1220" s="11">
        <v>473</v>
      </c>
      <c r="AP1220" s="11">
        <v>31.8</v>
      </c>
      <c r="AQ1220" s="11">
        <v>62.52</v>
      </c>
      <c r="AR1220" s="11">
        <v>26.06</v>
      </c>
      <c r="AS1220" s="11">
        <v>34.65</v>
      </c>
      <c r="AT1220" s="346">
        <v>0.71</v>
      </c>
      <c r="AU1220" s="11">
        <v>0.75</v>
      </c>
      <c r="AW1220" s="16">
        <f t="shared" si="174"/>
        <v>4.0000000000000036E-2</v>
      </c>
      <c r="AX1220" s="16"/>
      <c r="AY1220" s="355">
        <f t="shared" si="175"/>
        <v>8.2993630573248396</v>
      </c>
    </row>
    <row r="1221" spans="2:51" x14ac:dyDescent="0.25">
      <c r="B1221" s="11">
        <v>55</v>
      </c>
      <c r="C1221" s="11">
        <v>1583</v>
      </c>
      <c r="D1221" s="11">
        <v>4385</v>
      </c>
      <c r="E1221" s="11">
        <v>173.2</v>
      </c>
      <c r="F1221" s="11">
        <v>273.18</v>
      </c>
      <c r="G1221" s="346">
        <v>0.6</v>
      </c>
      <c r="H1221" s="11">
        <v>0.63</v>
      </c>
      <c r="J1221" s="16">
        <f t="shared" si="176"/>
        <v>3.0000000000000027E-2</v>
      </c>
      <c r="L1221" s="355">
        <f t="shared" si="177"/>
        <v>6.0675219910888698</v>
      </c>
      <c r="O1221" s="11">
        <v>519</v>
      </c>
      <c r="P1221" s="11">
        <v>31.59</v>
      </c>
      <c r="Q1221" s="11">
        <v>87.2</v>
      </c>
      <c r="R1221" s="11">
        <v>21.26</v>
      </c>
      <c r="S1221" s="11">
        <v>37.47</v>
      </c>
      <c r="T1221" s="346">
        <v>0.6</v>
      </c>
      <c r="U1221" s="11">
        <v>0.56999999999999995</v>
      </c>
      <c r="W1221" s="16">
        <f t="shared" si="172"/>
        <v>-3.0000000000000027E-2</v>
      </c>
      <c r="X1221" s="16"/>
      <c r="Y1221" s="355">
        <f t="shared" si="173"/>
        <v>6.7707006369426752</v>
      </c>
      <c r="AO1221" s="11">
        <v>260</v>
      </c>
      <c r="AP1221" s="11">
        <v>38.78</v>
      </c>
      <c r="AQ1221" s="11">
        <v>75.099999999999994</v>
      </c>
      <c r="AR1221" s="11">
        <v>26.34</v>
      </c>
      <c r="AS1221" s="11">
        <v>35.869999999999997</v>
      </c>
      <c r="AT1221" s="346">
        <v>0.72</v>
      </c>
      <c r="AU1221" s="11">
        <v>0.73</v>
      </c>
      <c r="AW1221" s="16">
        <f t="shared" si="174"/>
        <v>1.0000000000000009E-2</v>
      </c>
      <c r="AX1221" s="16"/>
      <c r="AY1221" s="355">
        <f t="shared" si="175"/>
        <v>8.3885350318471339</v>
      </c>
    </row>
    <row r="1222" spans="2:51" x14ac:dyDescent="0.25">
      <c r="B1222" s="11">
        <v>123</v>
      </c>
      <c r="C1222" s="11">
        <v>1843</v>
      </c>
      <c r="D1222" s="11">
        <v>4254</v>
      </c>
      <c r="E1222" s="11">
        <v>173.54</v>
      </c>
      <c r="F1222" s="11">
        <v>259.18</v>
      </c>
      <c r="G1222" s="346">
        <v>0.66</v>
      </c>
      <c r="H1222" s="11">
        <v>0.67</v>
      </c>
      <c r="J1222" s="16">
        <f t="shared" si="176"/>
        <v>1.0000000000000009E-2</v>
      </c>
      <c r="L1222" s="355">
        <f t="shared" si="177"/>
        <v>6.0794328310251879</v>
      </c>
      <c r="O1222" s="11">
        <v>575</v>
      </c>
      <c r="P1222" s="11">
        <v>25.69</v>
      </c>
      <c r="Q1222" s="11">
        <v>61.65</v>
      </c>
      <c r="R1222" s="11">
        <v>21.44</v>
      </c>
      <c r="S1222" s="11">
        <v>32.4</v>
      </c>
      <c r="T1222" s="346">
        <v>0.65</v>
      </c>
      <c r="U1222" s="11">
        <v>0.66</v>
      </c>
      <c r="W1222" s="16">
        <f t="shared" si="172"/>
        <v>1.0000000000000009E-2</v>
      </c>
      <c r="X1222" s="16"/>
      <c r="Y1222" s="355">
        <f t="shared" si="173"/>
        <v>6.8280254777070066</v>
      </c>
      <c r="AO1222" s="11">
        <v>46</v>
      </c>
      <c r="AP1222" s="11">
        <v>31.57</v>
      </c>
      <c r="AQ1222" s="11">
        <v>58.78</v>
      </c>
      <c r="AR1222" s="11">
        <v>26.62</v>
      </c>
      <c r="AS1222" s="11">
        <v>35.49</v>
      </c>
      <c r="AT1222" s="346">
        <v>0.73</v>
      </c>
      <c r="AU1222" s="11">
        <v>0.75</v>
      </c>
      <c r="AW1222" s="16">
        <f t="shared" si="174"/>
        <v>2.0000000000000018E-2</v>
      </c>
      <c r="AX1222" s="16"/>
      <c r="AY1222" s="355">
        <f t="shared" si="175"/>
        <v>8.4777070063694264</v>
      </c>
    </row>
    <row r="1223" spans="2:51" x14ac:dyDescent="0.25">
      <c r="B1223" s="11">
        <v>280</v>
      </c>
      <c r="C1223" s="11">
        <v>1919</v>
      </c>
      <c r="D1223" s="11">
        <v>6000</v>
      </c>
      <c r="E1223" s="11">
        <v>173.92</v>
      </c>
      <c r="F1223" s="11">
        <v>325.70999999999998</v>
      </c>
      <c r="G1223" s="346">
        <v>0.56999999999999995</v>
      </c>
      <c r="H1223" s="11">
        <v>0.53</v>
      </c>
      <c r="J1223" s="16">
        <f t="shared" si="176"/>
        <v>-3.9999999999999925E-2</v>
      </c>
      <c r="L1223" s="355">
        <f t="shared" si="177"/>
        <v>6.0927449462481311</v>
      </c>
      <c r="O1223" s="11">
        <v>344</v>
      </c>
      <c r="P1223" s="11">
        <v>27.76</v>
      </c>
      <c r="Q1223" s="11">
        <v>60.14</v>
      </c>
      <c r="R1223" s="11">
        <v>21.49</v>
      </c>
      <c r="S1223" s="11">
        <v>31.38</v>
      </c>
      <c r="T1223" s="346">
        <v>0.68</v>
      </c>
      <c r="U1223" s="11">
        <v>0.68</v>
      </c>
      <c r="W1223" s="16">
        <f t="shared" si="172"/>
        <v>0</v>
      </c>
      <c r="X1223" s="16"/>
      <c r="Y1223" s="355">
        <f t="shared" si="173"/>
        <v>6.8439490445859867</v>
      </c>
      <c r="AO1223" s="11">
        <v>31</v>
      </c>
      <c r="AP1223" s="11">
        <v>33.47</v>
      </c>
      <c r="AQ1223" s="11">
        <v>89.23</v>
      </c>
      <c r="AR1223" s="11">
        <v>26.63</v>
      </c>
      <c r="AS1223" s="11">
        <v>42.63</v>
      </c>
      <c r="AT1223" s="346">
        <v>0.61</v>
      </c>
      <c r="AU1223" s="11">
        <v>0.62</v>
      </c>
      <c r="AW1223" s="16">
        <f t="shared" si="174"/>
        <v>1.0000000000000009E-2</v>
      </c>
      <c r="AX1223" s="16"/>
      <c r="AY1223" s="355">
        <f t="shared" si="175"/>
        <v>8.4808917197452232</v>
      </c>
    </row>
    <row r="1224" spans="2:51" x14ac:dyDescent="0.25">
      <c r="B1224" s="11">
        <v>276</v>
      </c>
      <c r="C1224" s="11">
        <v>1902</v>
      </c>
      <c r="D1224" s="11">
        <v>4359</v>
      </c>
      <c r="E1224" s="11">
        <v>174.65</v>
      </c>
      <c r="F1224" s="11">
        <v>264.14999999999998</v>
      </c>
      <c r="G1224" s="346">
        <v>0.66</v>
      </c>
      <c r="H1224" s="11">
        <v>0.66</v>
      </c>
      <c r="J1224" s="16">
        <f t="shared" si="176"/>
        <v>0</v>
      </c>
      <c r="L1224" s="355">
        <f t="shared" si="177"/>
        <v>6.1183182202290487</v>
      </c>
      <c r="O1224" s="11">
        <v>522</v>
      </c>
      <c r="P1224" s="11">
        <v>30.7</v>
      </c>
      <c r="Q1224" s="11">
        <v>64.290000000000006</v>
      </c>
      <c r="R1224" s="11">
        <v>21.54</v>
      </c>
      <c r="S1224" s="11">
        <v>30.85</v>
      </c>
      <c r="T1224" s="346">
        <v>0.69</v>
      </c>
      <c r="U1224" s="11">
        <v>0.7</v>
      </c>
      <c r="W1224" s="16">
        <f t="shared" ref="W1224:W1277" si="180">U1224-T1224</f>
        <v>1.0000000000000009E-2</v>
      </c>
      <c r="X1224" s="16"/>
      <c r="Y1224" s="355">
        <f t="shared" ref="Y1224:Y1277" si="181">R1224/3.14</f>
        <v>6.8598726114649677</v>
      </c>
      <c r="AO1224" s="11">
        <v>295</v>
      </c>
      <c r="AP1224" s="11">
        <v>46.42</v>
      </c>
      <c r="AQ1224" s="11">
        <v>73</v>
      </c>
      <c r="AR1224" s="11">
        <v>26.64</v>
      </c>
      <c r="AS1224" s="11">
        <v>33.17</v>
      </c>
      <c r="AT1224" s="346">
        <v>0.8</v>
      </c>
      <c r="AU1224" s="11">
        <v>0.8</v>
      </c>
      <c r="AW1224" s="16">
        <f t="shared" si="174"/>
        <v>0</v>
      </c>
      <c r="AX1224" s="16"/>
      <c r="AY1224" s="355">
        <f t="shared" si="175"/>
        <v>8.4840764331210181</v>
      </c>
    </row>
    <row r="1225" spans="2:51" x14ac:dyDescent="0.25">
      <c r="B1225" s="11">
        <v>412</v>
      </c>
      <c r="C1225" s="11">
        <v>1817</v>
      </c>
      <c r="D1225" s="11">
        <v>3774</v>
      </c>
      <c r="E1225" s="11">
        <v>175.44</v>
      </c>
      <c r="F1225" s="11">
        <v>243.97</v>
      </c>
      <c r="G1225" s="346">
        <v>0.69</v>
      </c>
      <c r="H1225" s="11">
        <v>0.72</v>
      </c>
      <c r="J1225" s="16">
        <f t="shared" si="176"/>
        <v>3.0000000000000027E-2</v>
      </c>
      <c r="L1225" s="355">
        <f t="shared" si="177"/>
        <v>6.1459934071399038</v>
      </c>
      <c r="O1225" s="11">
        <v>422</v>
      </c>
      <c r="P1225" s="11">
        <v>30.18</v>
      </c>
      <c r="Q1225" s="11">
        <v>54.97</v>
      </c>
      <c r="R1225" s="11">
        <v>21.56</v>
      </c>
      <c r="S1225" s="11">
        <v>28.53</v>
      </c>
      <c r="T1225" s="346">
        <v>0.74</v>
      </c>
      <c r="U1225" s="11">
        <v>0.76</v>
      </c>
      <c r="W1225" s="16">
        <f t="shared" si="180"/>
        <v>2.0000000000000018E-2</v>
      </c>
      <c r="X1225" s="16"/>
      <c r="Y1225" s="355">
        <f t="shared" si="181"/>
        <v>6.8662420382165594</v>
      </c>
      <c r="AO1225" s="11">
        <v>383</v>
      </c>
      <c r="AP1225" s="11">
        <v>44.35</v>
      </c>
      <c r="AQ1225" s="11">
        <v>71.86</v>
      </c>
      <c r="AR1225" s="11">
        <v>26.68</v>
      </c>
      <c r="AS1225" s="11">
        <v>33.909999999999997</v>
      </c>
      <c r="AT1225" s="346">
        <v>0.79</v>
      </c>
      <c r="AU1225" s="11">
        <v>0.79</v>
      </c>
      <c r="AW1225" s="16">
        <f t="shared" si="174"/>
        <v>0</v>
      </c>
      <c r="AX1225" s="16"/>
      <c r="AY1225" s="355">
        <f t="shared" si="175"/>
        <v>8.4968152866242033</v>
      </c>
    </row>
    <row r="1226" spans="2:51" x14ac:dyDescent="0.25">
      <c r="B1226" s="11">
        <v>416</v>
      </c>
      <c r="C1226" s="11">
        <v>1560</v>
      </c>
      <c r="D1226" s="11">
        <v>4999</v>
      </c>
      <c r="E1226" s="11">
        <v>175.97</v>
      </c>
      <c r="F1226" s="11">
        <v>324.77999999999997</v>
      </c>
      <c r="G1226" s="346">
        <v>0.56000000000000005</v>
      </c>
      <c r="H1226" s="11">
        <v>0.54</v>
      </c>
      <c r="J1226" s="16">
        <f t="shared" si="176"/>
        <v>-2.0000000000000018E-2</v>
      </c>
      <c r="L1226" s="355">
        <f t="shared" si="177"/>
        <v>6.1645603046876936</v>
      </c>
      <c r="O1226" s="11">
        <v>547</v>
      </c>
      <c r="P1226" s="11">
        <v>30.46</v>
      </c>
      <c r="Q1226" s="11">
        <v>58.03</v>
      </c>
      <c r="R1226" s="11">
        <v>21.72</v>
      </c>
      <c r="S1226" s="11">
        <v>29.42</v>
      </c>
      <c r="T1226" s="346">
        <v>0.72</v>
      </c>
      <c r="U1226" s="11">
        <v>0.74</v>
      </c>
      <c r="W1226" s="16">
        <f t="shared" si="180"/>
        <v>2.0000000000000018E-2</v>
      </c>
      <c r="X1226" s="16"/>
      <c r="Y1226" s="355">
        <f t="shared" si="181"/>
        <v>6.9171974522292992</v>
      </c>
      <c r="AO1226" s="11">
        <v>62</v>
      </c>
      <c r="AP1226" s="11">
        <v>37.47</v>
      </c>
      <c r="AQ1226" s="11">
        <v>60.34</v>
      </c>
      <c r="AR1226" s="11">
        <v>26.78</v>
      </c>
      <c r="AS1226" s="11">
        <v>33.130000000000003</v>
      </c>
      <c r="AT1226" s="346">
        <v>0.79</v>
      </c>
      <c r="AU1226" s="11">
        <v>0.81</v>
      </c>
      <c r="AW1226" s="16">
        <f t="shared" si="174"/>
        <v>2.0000000000000018E-2</v>
      </c>
      <c r="AX1226" s="16"/>
      <c r="AY1226" s="355">
        <f t="shared" si="175"/>
        <v>8.5286624203821653</v>
      </c>
    </row>
    <row r="1227" spans="2:51" x14ac:dyDescent="0.25">
      <c r="B1227" s="11">
        <v>145</v>
      </c>
      <c r="C1227" s="11">
        <v>1495</v>
      </c>
      <c r="D1227" s="11">
        <v>3258</v>
      </c>
      <c r="E1227" s="11">
        <v>176.02</v>
      </c>
      <c r="F1227" s="11">
        <v>243.62</v>
      </c>
      <c r="G1227" s="346">
        <v>0.68</v>
      </c>
      <c r="H1227" s="11">
        <v>0.72</v>
      </c>
      <c r="J1227" s="16">
        <f t="shared" si="176"/>
        <v>3.9999999999999925E-2</v>
      </c>
      <c r="L1227" s="355">
        <f t="shared" si="177"/>
        <v>6.1663118987959757</v>
      </c>
      <c r="O1227" s="11">
        <v>451</v>
      </c>
      <c r="P1227" s="11">
        <v>29.73</v>
      </c>
      <c r="Q1227" s="11">
        <v>54.78</v>
      </c>
      <c r="R1227" s="11">
        <v>21.78</v>
      </c>
      <c r="S1227" s="11">
        <v>29.03</v>
      </c>
      <c r="T1227" s="346">
        <v>0.74</v>
      </c>
      <c r="U1227" s="11">
        <v>0.75</v>
      </c>
      <c r="W1227" s="16">
        <f t="shared" si="180"/>
        <v>1.0000000000000009E-2</v>
      </c>
      <c r="X1227" s="16"/>
      <c r="Y1227" s="355">
        <f t="shared" si="181"/>
        <v>6.9363057324840769</v>
      </c>
      <c r="AO1227" s="11">
        <v>259</v>
      </c>
      <c r="AP1227" s="11">
        <v>36.08</v>
      </c>
      <c r="AQ1227" s="11">
        <v>58.55</v>
      </c>
      <c r="AR1227" s="11">
        <v>26.81</v>
      </c>
      <c r="AS1227" s="11">
        <v>32.19</v>
      </c>
      <c r="AT1227" s="346">
        <v>0.79</v>
      </c>
      <c r="AU1227" s="11">
        <v>0.83</v>
      </c>
      <c r="AW1227" s="16">
        <f t="shared" si="174"/>
        <v>3.9999999999999925E-2</v>
      </c>
      <c r="AX1227" s="16"/>
      <c r="AY1227" s="355">
        <f t="shared" si="175"/>
        <v>8.5382165605095537</v>
      </c>
    </row>
    <row r="1228" spans="2:51" x14ac:dyDescent="0.25">
      <c r="B1228" s="11">
        <v>191</v>
      </c>
      <c r="C1228" s="11">
        <v>1636</v>
      </c>
      <c r="D1228" s="11">
        <v>4198</v>
      </c>
      <c r="E1228" s="11">
        <v>176.95</v>
      </c>
      <c r="F1228" s="11">
        <v>264.17</v>
      </c>
      <c r="G1228" s="346">
        <v>0.62</v>
      </c>
      <c r="H1228" s="11">
        <v>0.67</v>
      </c>
      <c r="J1228" s="16">
        <f t="shared" si="176"/>
        <v>5.0000000000000044E-2</v>
      </c>
      <c r="L1228" s="355">
        <f t="shared" si="177"/>
        <v>6.1988915492100203</v>
      </c>
      <c r="O1228" s="11">
        <v>268</v>
      </c>
      <c r="P1228" s="11">
        <v>32.880000000000003</v>
      </c>
      <c r="Q1228" s="11">
        <v>58.52</v>
      </c>
      <c r="R1228" s="11">
        <v>21.79</v>
      </c>
      <c r="S1228" s="11">
        <v>31.04</v>
      </c>
      <c r="T1228" s="346">
        <v>0.75</v>
      </c>
      <c r="U1228" s="11">
        <v>0.7</v>
      </c>
      <c r="W1228" s="16">
        <f t="shared" si="180"/>
        <v>-5.0000000000000044E-2</v>
      </c>
      <c r="X1228" s="16"/>
      <c r="Y1228" s="355">
        <f t="shared" si="181"/>
        <v>6.9394904458598718</v>
      </c>
      <c r="AO1228" s="11">
        <v>332</v>
      </c>
      <c r="AP1228" s="11">
        <v>34.74</v>
      </c>
      <c r="AQ1228" s="11">
        <v>85.23</v>
      </c>
      <c r="AR1228" s="11">
        <v>27.06</v>
      </c>
      <c r="AS1228" s="11">
        <v>41.52</v>
      </c>
      <c r="AT1228" s="346">
        <v>0.64</v>
      </c>
      <c r="AU1228" s="11">
        <v>0.65</v>
      </c>
      <c r="AW1228" s="16">
        <f t="shared" si="174"/>
        <v>1.0000000000000009E-2</v>
      </c>
      <c r="AX1228" s="16"/>
      <c r="AY1228" s="355">
        <f t="shared" si="175"/>
        <v>8.6178343949044578</v>
      </c>
    </row>
    <row r="1229" spans="2:51" x14ac:dyDescent="0.25">
      <c r="B1229" s="11">
        <v>129</v>
      </c>
      <c r="C1229" s="11">
        <v>1955</v>
      </c>
      <c r="D1229" s="11">
        <v>3571</v>
      </c>
      <c r="E1229" s="11">
        <v>178.02</v>
      </c>
      <c r="F1229" s="11">
        <v>238.31</v>
      </c>
      <c r="G1229" s="346">
        <v>0.74</v>
      </c>
      <c r="H1229" s="11">
        <v>0.75</v>
      </c>
      <c r="J1229" s="16">
        <f t="shared" si="176"/>
        <v>1.0000000000000009E-2</v>
      </c>
      <c r="L1229" s="355">
        <f t="shared" si="177"/>
        <v>6.236375663127256</v>
      </c>
      <c r="O1229" s="11">
        <v>461</v>
      </c>
      <c r="P1229" s="11">
        <v>33.46</v>
      </c>
      <c r="Q1229" s="11">
        <v>63.71</v>
      </c>
      <c r="R1229" s="11">
        <v>22.01</v>
      </c>
      <c r="S1229" s="11">
        <v>30.19</v>
      </c>
      <c r="T1229" s="346">
        <v>0.72</v>
      </c>
      <c r="U1229" s="11">
        <v>0.73</v>
      </c>
      <c r="W1229" s="16">
        <f t="shared" si="180"/>
        <v>1.0000000000000009E-2</v>
      </c>
      <c r="X1229" s="16"/>
      <c r="Y1229" s="355">
        <f t="shared" si="181"/>
        <v>7.0095541401273884</v>
      </c>
      <c r="AO1229" s="11">
        <v>395</v>
      </c>
      <c r="AP1229" s="11">
        <v>45.69</v>
      </c>
      <c r="AQ1229" s="11">
        <v>70.290000000000006</v>
      </c>
      <c r="AR1229" s="11">
        <v>27.07</v>
      </c>
      <c r="AS1229" s="11">
        <v>33.49</v>
      </c>
      <c r="AT1229" s="346">
        <v>0.81</v>
      </c>
      <c r="AU1229" s="11">
        <v>0.81</v>
      </c>
      <c r="AW1229" s="16">
        <f t="shared" si="174"/>
        <v>0</v>
      </c>
      <c r="AX1229" s="16"/>
      <c r="AY1229" s="355">
        <f t="shared" si="175"/>
        <v>8.6210191082802545</v>
      </c>
    </row>
    <row r="1230" spans="2:51" x14ac:dyDescent="0.25">
      <c r="B1230" s="11">
        <v>380</v>
      </c>
      <c r="C1230" s="11">
        <v>1937</v>
      </c>
      <c r="D1230" s="11">
        <v>4697</v>
      </c>
      <c r="E1230" s="11">
        <v>178.17</v>
      </c>
      <c r="F1230" s="11">
        <v>273.08</v>
      </c>
      <c r="G1230" s="346">
        <v>0.64</v>
      </c>
      <c r="H1230" s="11">
        <v>0.65</v>
      </c>
      <c r="J1230" s="16">
        <f t="shared" si="176"/>
        <v>1.0000000000000009E-2</v>
      </c>
      <c r="L1230" s="355">
        <f t="shared" si="177"/>
        <v>6.2416304454521017</v>
      </c>
      <c r="O1230" s="11">
        <v>36</v>
      </c>
      <c r="P1230" s="11">
        <v>30.67</v>
      </c>
      <c r="Q1230" s="11">
        <v>68.33</v>
      </c>
      <c r="R1230" s="11">
        <v>22.27</v>
      </c>
      <c r="S1230" s="11">
        <v>34.5</v>
      </c>
      <c r="T1230" s="346">
        <v>0.67</v>
      </c>
      <c r="U1230" s="11">
        <v>0.65</v>
      </c>
      <c r="W1230" s="16">
        <f t="shared" si="180"/>
        <v>-2.0000000000000018E-2</v>
      </c>
      <c r="X1230" s="16"/>
      <c r="Y1230" s="355">
        <f t="shared" si="181"/>
        <v>7.0923566878980884</v>
      </c>
      <c r="AO1230" s="11">
        <v>226</v>
      </c>
      <c r="AP1230" s="11">
        <v>35.43</v>
      </c>
      <c r="AQ1230" s="11">
        <v>85.81</v>
      </c>
      <c r="AR1230" s="11">
        <v>27.21</v>
      </c>
      <c r="AS1230" s="11">
        <v>41.96</v>
      </c>
      <c r="AT1230" s="346">
        <v>0.64</v>
      </c>
      <c r="AU1230" s="11">
        <v>0.65</v>
      </c>
      <c r="AW1230" s="16">
        <f t="shared" ref="AW1230:AW1239" si="182">AU1230-AT1230</f>
        <v>1.0000000000000009E-2</v>
      </c>
      <c r="AX1230" s="16"/>
      <c r="AY1230" s="355">
        <f t="shared" ref="AY1230:AY1239" si="183">AR1230/3.14</f>
        <v>8.6656050955414017</v>
      </c>
    </row>
    <row r="1231" spans="2:51" x14ac:dyDescent="0.25">
      <c r="B1231" s="11">
        <v>200</v>
      </c>
      <c r="C1231" s="11">
        <v>1548</v>
      </c>
      <c r="D1231" s="11">
        <v>6247</v>
      </c>
      <c r="E1231" s="11">
        <v>178.27</v>
      </c>
      <c r="F1231" s="11">
        <v>349.02</v>
      </c>
      <c r="G1231" s="346">
        <v>0.5</v>
      </c>
      <c r="H1231" s="11">
        <v>0.51</v>
      </c>
      <c r="J1231" s="16">
        <f t="shared" si="176"/>
        <v>1.0000000000000009E-2</v>
      </c>
      <c r="L1231" s="355">
        <f t="shared" si="177"/>
        <v>6.245133633668666</v>
      </c>
      <c r="O1231" s="11">
        <v>91</v>
      </c>
      <c r="P1231" s="11">
        <v>35.25</v>
      </c>
      <c r="Q1231" s="11">
        <v>64.31</v>
      </c>
      <c r="R1231" s="11">
        <v>22.36</v>
      </c>
      <c r="S1231" s="11">
        <v>30.92</v>
      </c>
      <c r="T1231" s="346">
        <v>0.74</v>
      </c>
      <c r="U1231" s="11">
        <v>0.72</v>
      </c>
      <c r="W1231" s="16">
        <f t="shared" si="180"/>
        <v>-2.0000000000000018E-2</v>
      </c>
      <c r="X1231" s="16"/>
      <c r="Y1231" s="355">
        <f t="shared" si="181"/>
        <v>7.1210191082802545</v>
      </c>
      <c r="AO1231" s="11">
        <v>3</v>
      </c>
      <c r="AP1231" s="11">
        <v>23.05</v>
      </c>
      <c r="AQ1231" s="11">
        <v>61.84</v>
      </c>
      <c r="AR1231" s="11">
        <v>27.31</v>
      </c>
      <c r="AS1231" s="11">
        <v>43.29</v>
      </c>
      <c r="AT1231" s="346">
        <v>0.61</v>
      </c>
      <c r="AU1231" s="11">
        <v>0.63</v>
      </c>
      <c r="AW1231" s="16">
        <f t="shared" si="182"/>
        <v>2.0000000000000018E-2</v>
      </c>
      <c r="AX1231" s="16"/>
      <c r="AY1231" s="355">
        <f t="shared" si="183"/>
        <v>8.6974522292993619</v>
      </c>
    </row>
    <row r="1232" spans="2:51" x14ac:dyDescent="0.25">
      <c r="B1232" s="11">
        <v>370</v>
      </c>
      <c r="C1232" s="11">
        <v>1780</v>
      </c>
      <c r="D1232" s="11">
        <v>4851</v>
      </c>
      <c r="E1232" s="11">
        <v>178.65</v>
      </c>
      <c r="F1232" s="11">
        <v>285.91000000000003</v>
      </c>
      <c r="G1232" s="346">
        <v>0.61</v>
      </c>
      <c r="H1232" s="11">
        <v>0.62</v>
      </c>
      <c r="J1232" s="16">
        <f t="shared" si="176"/>
        <v>1.0000000000000009E-2</v>
      </c>
      <c r="L1232" s="355">
        <f t="shared" si="177"/>
        <v>6.2584457488916092</v>
      </c>
      <c r="O1232" s="11">
        <v>81</v>
      </c>
      <c r="P1232" s="11">
        <v>30.43</v>
      </c>
      <c r="Q1232" s="11">
        <v>49.42</v>
      </c>
      <c r="R1232" s="11">
        <v>22.6</v>
      </c>
      <c r="S1232" s="11">
        <v>27.82</v>
      </c>
      <c r="T1232" s="346">
        <v>0.78</v>
      </c>
      <c r="U1232" s="11">
        <v>0.81</v>
      </c>
      <c r="W1232" s="16">
        <f t="shared" si="180"/>
        <v>3.0000000000000027E-2</v>
      </c>
      <c r="X1232" s="16"/>
      <c r="Y1232" s="355">
        <f t="shared" si="181"/>
        <v>7.1974522292993628</v>
      </c>
      <c r="AO1232" s="11">
        <v>40</v>
      </c>
      <c r="AP1232" s="11">
        <v>37.64</v>
      </c>
      <c r="AQ1232" s="11">
        <v>85.8</v>
      </c>
      <c r="AR1232" s="11">
        <v>27.59</v>
      </c>
      <c r="AS1232" s="11">
        <v>39.79</v>
      </c>
      <c r="AT1232" s="346">
        <v>0.66</v>
      </c>
      <c r="AU1232" s="11">
        <v>0.69</v>
      </c>
      <c r="AW1232" s="16">
        <f t="shared" si="182"/>
        <v>2.9999999999999916E-2</v>
      </c>
      <c r="AX1232" s="16"/>
      <c r="AY1232" s="355">
        <f t="shared" si="183"/>
        <v>8.7866242038216562</v>
      </c>
    </row>
    <row r="1233" spans="2:51" x14ac:dyDescent="0.25">
      <c r="B1233" s="11">
        <v>289</v>
      </c>
      <c r="C1233" s="11">
        <v>1481</v>
      </c>
      <c r="D1233" s="11">
        <v>5253</v>
      </c>
      <c r="E1233" s="11">
        <v>179.72</v>
      </c>
      <c r="F1233" s="11">
        <v>325.16000000000003</v>
      </c>
      <c r="G1233" s="346">
        <v>0.53</v>
      </c>
      <c r="H1233" s="11">
        <v>0.55000000000000004</v>
      </c>
      <c r="J1233" s="16">
        <f t="shared" si="176"/>
        <v>2.0000000000000018E-2</v>
      </c>
      <c r="L1233" s="355">
        <f t="shared" si="177"/>
        <v>6.295929862808844</v>
      </c>
      <c r="O1233" s="11">
        <v>563</v>
      </c>
      <c r="P1233" s="11">
        <v>22.75</v>
      </c>
      <c r="Q1233" s="11">
        <v>49.13</v>
      </c>
      <c r="R1233" s="11">
        <v>22.71</v>
      </c>
      <c r="S1233" s="11">
        <v>32.28</v>
      </c>
      <c r="T1233" s="346">
        <v>0.68</v>
      </c>
      <c r="U1233" s="11">
        <v>0.7</v>
      </c>
      <c r="W1233" s="16">
        <f t="shared" si="180"/>
        <v>1.9999999999999907E-2</v>
      </c>
      <c r="X1233" s="16"/>
      <c r="Y1233" s="355">
        <f t="shared" si="181"/>
        <v>7.2324840764331206</v>
      </c>
      <c r="AO1233" s="11">
        <v>407</v>
      </c>
      <c r="AP1233" s="11">
        <v>54.3</v>
      </c>
      <c r="AQ1233" s="11">
        <v>98.55</v>
      </c>
      <c r="AR1233" s="11">
        <v>28.31</v>
      </c>
      <c r="AS1233" s="11">
        <v>37.68</v>
      </c>
      <c r="AT1233" s="346">
        <v>0.74</v>
      </c>
      <c r="AU1233" s="11">
        <v>0.75</v>
      </c>
      <c r="AW1233" s="16">
        <f t="shared" si="182"/>
        <v>1.0000000000000009E-2</v>
      </c>
      <c r="AX1233" s="16"/>
      <c r="AY1233" s="355">
        <f t="shared" si="183"/>
        <v>9.0159235668789801</v>
      </c>
    </row>
    <row r="1234" spans="2:51" x14ac:dyDescent="0.25">
      <c r="B1234" s="11">
        <v>401</v>
      </c>
      <c r="C1234" s="11">
        <v>1526</v>
      </c>
      <c r="D1234" s="11">
        <v>3912</v>
      </c>
      <c r="E1234" s="11">
        <v>179.78</v>
      </c>
      <c r="F1234" s="11">
        <v>273.97000000000003</v>
      </c>
      <c r="G1234" s="346">
        <v>0.62</v>
      </c>
      <c r="H1234" s="11">
        <v>0.66</v>
      </c>
      <c r="J1234" s="16">
        <f t="shared" si="176"/>
        <v>4.0000000000000036E-2</v>
      </c>
      <c r="L1234" s="355">
        <f t="shared" si="177"/>
        <v>6.2980317757387825</v>
      </c>
      <c r="O1234" s="11">
        <v>138</v>
      </c>
      <c r="P1234" s="11">
        <v>34.549999999999997</v>
      </c>
      <c r="Q1234" s="11">
        <v>61.26</v>
      </c>
      <c r="R1234" s="11">
        <v>22.76</v>
      </c>
      <c r="S1234" s="11">
        <v>29.75</v>
      </c>
      <c r="T1234" s="346">
        <v>0.75</v>
      </c>
      <c r="U1234" s="11">
        <v>0.76</v>
      </c>
      <c r="W1234" s="16">
        <f t="shared" si="180"/>
        <v>1.0000000000000009E-2</v>
      </c>
      <c r="X1234" s="16"/>
      <c r="Y1234" s="355">
        <f t="shared" si="181"/>
        <v>7.2484076433121025</v>
      </c>
      <c r="AO1234" s="11">
        <v>242</v>
      </c>
      <c r="AP1234" s="11">
        <v>30.75</v>
      </c>
      <c r="AQ1234" s="11">
        <v>74.19</v>
      </c>
      <c r="AR1234" s="11">
        <v>28.54</v>
      </c>
      <c r="AS1234" s="11">
        <v>42.17</v>
      </c>
      <c r="AT1234" s="346">
        <v>0.64</v>
      </c>
      <c r="AU1234" s="11">
        <v>0.68</v>
      </c>
      <c r="AW1234" s="16">
        <f t="shared" si="182"/>
        <v>4.0000000000000036E-2</v>
      </c>
      <c r="AX1234" s="16"/>
      <c r="AY1234" s="355">
        <f t="shared" si="183"/>
        <v>9.0891719745222925</v>
      </c>
    </row>
    <row r="1235" spans="2:51" x14ac:dyDescent="0.25">
      <c r="B1235" s="11">
        <v>552</v>
      </c>
      <c r="C1235" s="11">
        <v>1490</v>
      </c>
      <c r="D1235" s="11">
        <v>3978</v>
      </c>
      <c r="E1235" s="11">
        <v>180.02</v>
      </c>
      <c r="F1235" s="11">
        <v>270.94</v>
      </c>
      <c r="G1235" s="346">
        <v>0.61</v>
      </c>
      <c r="H1235" s="11">
        <v>0.66</v>
      </c>
      <c r="J1235" s="16">
        <f t="shared" si="176"/>
        <v>5.0000000000000044E-2</v>
      </c>
      <c r="L1235" s="355">
        <f t="shared" si="177"/>
        <v>6.3064394274585363</v>
      </c>
      <c r="O1235" s="11">
        <v>263</v>
      </c>
      <c r="P1235" s="11">
        <v>35.4</v>
      </c>
      <c r="Q1235" s="11">
        <v>95.78</v>
      </c>
      <c r="R1235" s="11">
        <v>22.79</v>
      </c>
      <c r="S1235" s="11">
        <v>37.159999999999997</v>
      </c>
      <c r="T1235" s="346">
        <v>0.61</v>
      </c>
      <c r="U1235" s="11">
        <v>0.61</v>
      </c>
      <c r="W1235" s="16">
        <f t="shared" si="180"/>
        <v>0</v>
      </c>
      <c r="X1235" s="16"/>
      <c r="Y1235" s="355">
        <f t="shared" si="181"/>
        <v>7.2579617834394901</v>
      </c>
      <c r="AO1235" s="11">
        <v>317</v>
      </c>
      <c r="AP1235" s="11">
        <v>27.23</v>
      </c>
      <c r="AQ1235" s="11">
        <v>76.930000000000007</v>
      </c>
      <c r="AR1235" s="11">
        <v>28.93</v>
      </c>
      <c r="AS1235" s="11">
        <v>45.81</v>
      </c>
      <c r="AT1235" s="346">
        <v>0.59</v>
      </c>
      <c r="AU1235" s="11">
        <v>0.63</v>
      </c>
      <c r="AW1235" s="16">
        <f t="shared" si="182"/>
        <v>4.0000000000000036E-2</v>
      </c>
      <c r="AX1235" s="16"/>
      <c r="AY1235" s="355">
        <f t="shared" si="183"/>
        <v>9.2133757961783438</v>
      </c>
    </row>
    <row r="1236" spans="2:51" x14ac:dyDescent="0.25">
      <c r="B1236" s="11">
        <v>73</v>
      </c>
      <c r="C1236" s="11">
        <v>1783</v>
      </c>
      <c r="D1236" s="11">
        <v>6829</v>
      </c>
      <c r="E1236" s="11">
        <v>180.07</v>
      </c>
      <c r="F1236" s="11">
        <v>345.61</v>
      </c>
      <c r="G1236" s="346">
        <v>0.51</v>
      </c>
      <c r="H1236" s="11">
        <v>0.52</v>
      </c>
      <c r="J1236" s="16">
        <f t="shared" si="176"/>
        <v>1.0000000000000009E-2</v>
      </c>
      <c r="L1236" s="355">
        <f t="shared" si="177"/>
        <v>6.3081910215668175</v>
      </c>
      <c r="O1236" s="11">
        <v>362</v>
      </c>
      <c r="P1236" s="11">
        <v>35.92</v>
      </c>
      <c r="Q1236" s="11">
        <v>73.27</v>
      </c>
      <c r="R1236" s="11">
        <v>22.93</v>
      </c>
      <c r="S1236" s="11">
        <v>32.409999999999997</v>
      </c>
      <c r="T1236" s="346">
        <v>0.7</v>
      </c>
      <c r="U1236" s="11">
        <v>0.71</v>
      </c>
      <c r="W1236" s="16">
        <f t="shared" si="180"/>
        <v>1.0000000000000009E-2</v>
      </c>
      <c r="X1236" s="16"/>
      <c r="Y1236" s="355">
        <f t="shared" si="181"/>
        <v>7.3025477707006363</v>
      </c>
      <c r="AO1236" s="11">
        <v>500</v>
      </c>
      <c r="AP1236" s="11">
        <v>38.729999999999997</v>
      </c>
      <c r="AQ1236" s="11">
        <v>100.7</v>
      </c>
      <c r="AR1236" s="11">
        <v>29.48</v>
      </c>
      <c r="AS1236" s="11">
        <v>45.35</v>
      </c>
      <c r="AT1236" s="346">
        <v>0.62</v>
      </c>
      <c r="AU1236" s="11">
        <v>0.65</v>
      </c>
      <c r="AW1236" s="16">
        <f t="shared" si="182"/>
        <v>3.0000000000000027E-2</v>
      </c>
      <c r="AX1236" s="16"/>
      <c r="AY1236" s="355">
        <f t="shared" si="183"/>
        <v>9.3885350318471339</v>
      </c>
    </row>
    <row r="1237" spans="2:51" x14ac:dyDescent="0.25">
      <c r="B1237" s="11">
        <v>194</v>
      </c>
      <c r="C1237" s="11">
        <v>1794</v>
      </c>
      <c r="D1237" s="11">
        <v>5531</v>
      </c>
      <c r="E1237" s="11">
        <v>182.02</v>
      </c>
      <c r="F1237" s="11">
        <v>307.56</v>
      </c>
      <c r="G1237" s="346">
        <v>0.56999999999999995</v>
      </c>
      <c r="H1237" s="11">
        <v>0.59</v>
      </c>
      <c r="J1237" s="16">
        <f t="shared" si="176"/>
        <v>2.0000000000000018E-2</v>
      </c>
      <c r="L1237" s="355">
        <f t="shared" si="177"/>
        <v>6.3765031917898165</v>
      </c>
      <c r="O1237" s="11">
        <v>236</v>
      </c>
      <c r="P1237" s="11">
        <v>30.82</v>
      </c>
      <c r="Q1237" s="11">
        <v>63.62</v>
      </c>
      <c r="R1237" s="11">
        <v>23.12</v>
      </c>
      <c r="S1237" s="11">
        <v>32.130000000000003</v>
      </c>
      <c r="T1237" s="346">
        <v>0.7</v>
      </c>
      <c r="U1237" s="11">
        <v>0.72</v>
      </c>
      <c r="W1237" s="16">
        <f t="shared" si="180"/>
        <v>2.0000000000000018E-2</v>
      </c>
      <c r="X1237" s="16"/>
      <c r="Y1237" s="355">
        <f t="shared" si="181"/>
        <v>7.3630573248407645</v>
      </c>
      <c r="AO1237" s="11">
        <v>381</v>
      </c>
      <c r="AP1237" s="11">
        <v>53.6</v>
      </c>
      <c r="AQ1237" s="11">
        <v>102.58</v>
      </c>
      <c r="AR1237" s="11">
        <v>29.93</v>
      </c>
      <c r="AS1237" s="11">
        <v>41.02</v>
      </c>
      <c r="AT1237" s="346">
        <v>0.72</v>
      </c>
      <c r="AU1237" s="11">
        <v>0.73</v>
      </c>
      <c r="AW1237" s="16">
        <f t="shared" si="182"/>
        <v>1.0000000000000009E-2</v>
      </c>
      <c r="AX1237" s="16"/>
      <c r="AY1237" s="355">
        <f t="shared" si="183"/>
        <v>9.531847133757962</v>
      </c>
    </row>
    <row r="1238" spans="2:51" x14ac:dyDescent="0.25">
      <c r="B1238" s="11">
        <v>448</v>
      </c>
      <c r="C1238" s="11">
        <v>1758</v>
      </c>
      <c r="D1238" s="11">
        <v>4164</v>
      </c>
      <c r="E1238" s="11">
        <v>182.17</v>
      </c>
      <c r="F1238" s="11">
        <v>277.52</v>
      </c>
      <c r="G1238" s="346">
        <v>0.65</v>
      </c>
      <c r="H1238" s="11">
        <v>0.66</v>
      </c>
      <c r="J1238" s="16">
        <f t="shared" si="176"/>
        <v>1.0000000000000009E-2</v>
      </c>
      <c r="L1238" s="355">
        <f t="shared" si="177"/>
        <v>6.3817579741146622</v>
      </c>
      <c r="O1238" s="11">
        <v>32</v>
      </c>
      <c r="P1238" s="11">
        <v>31.94</v>
      </c>
      <c r="Q1238" s="11">
        <v>69.209999999999994</v>
      </c>
      <c r="R1238" s="11">
        <v>23.35</v>
      </c>
      <c r="S1238" s="11">
        <v>34.33</v>
      </c>
      <c r="T1238" s="346">
        <v>0.68</v>
      </c>
      <c r="U1238" s="11">
        <v>0.68</v>
      </c>
      <c r="W1238" s="16">
        <f t="shared" si="180"/>
        <v>0</v>
      </c>
      <c r="X1238" s="16"/>
      <c r="Y1238" s="355">
        <f t="shared" si="181"/>
        <v>7.4363057324840769</v>
      </c>
      <c r="AO1238" s="11">
        <v>467</v>
      </c>
      <c r="AP1238" s="11">
        <v>38.82</v>
      </c>
      <c r="AQ1238" s="11">
        <v>84.39</v>
      </c>
      <c r="AR1238" s="11">
        <v>31.78</v>
      </c>
      <c r="AS1238" s="11">
        <v>42.83</v>
      </c>
      <c r="AT1238" s="346">
        <v>0.68</v>
      </c>
      <c r="AU1238" s="11">
        <v>0.74</v>
      </c>
      <c r="AW1238" s="16">
        <f t="shared" si="182"/>
        <v>5.9999999999999942E-2</v>
      </c>
      <c r="AX1238" s="16"/>
      <c r="AY1238" s="355">
        <f t="shared" si="183"/>
        <v>10.121019108280255</v>
      </c>
    </row>
    <row r="1239" spans="2:51" x14ac:dyDescent="0.25">
      <c r="B1239" s="11">
        <v>396</v>
      </c>
      <c r="C1239" s="11">
        <v>1974</v>
      </c>
      <c r="D1239" s="11">
        <v>4612</v>
      </c>
      <c r="E1239" s="11">
        <v>182.75</v>
      </c>
      <c r="F1239" s="11">
        <v>263.76</v>
      </c>
      <c r="G1239" s="346">
        <v>0.65</v>
      </c>
      <c r="H1239" s="11">
        <v>0.69</v>
      </c>
      <c r="J1239" s="16">
        <f t="shared" si="176"/>
        <v>3.9999999999999925E-2</v>
      </c>
      <c r="L1239" s="355">
        <f t="shared" si="177"/>
        <v>6.4020764657707332</v>
      </c>
      <c r="O1239" s="11">
        <v>302</v>
      </c>
      <c r="P1239" s="11">
        <v>35.549999999999997</v>
      </c>
      <c r="Q1239" s="11">
        <v>71.98</v>
      </c>
      <c r="R1239" s="11">
        <v>23.49</v>
      </c>
      <c r="S1239" s="11">
        <v>35.56</v>
      </c>
      <c r="T1239" s="346">
        <v>0.7</v>
      </c>
      <c r="U1239" s="11">
        <v>0.66</v>
      </c>
      <c r="W1239" s="16">
        <f t="shared" si="180"/>
        <v>-3.9999999999999925E-2</v>
      </c>
      <c r="X1239" s="16"/>
      <c r="Y1239" s="355">
        <f t="shared" si="181"/>
        <v>7.4808917197452223</v>
      </c>
      <c r="AO1239" s="11">
        <v>215</v>
      </c>
      <c r="AP1239" s="11">
        <v>66.91</v>
      </c>
      <c r="AQ1239" s="11">
        <v>102.91</v>
      </c>
      <c r="AR1239" s="11">
        <v>34.049999999999997</v>
      </c>
      <c r="AS1239" s="11">
        <v>41.27</v>
      </c>
      <c r="AT1239" s="346">
        <v>0.81</v>
      </c>
      <c r="AU1239" s="11">
        <v>0.82</v>
      </c>
      <c r="AW1239" s="16">
        <f t="shared" si="182"/>
        <v>9.9999999999998979E-3</v>
      </c>
      <c r="AX1239" s="16"/>
      <c r="AY1239" s="355">
        <f t="shared" si="183"/>
        <v>10.843949044585987</v>
      </c>
    </row>
    <row r="1240" spans="2:51" x14ac:dyDescent="0.25">
      <c r="B1240" s="11">
        <v>193</v>
      </c>
      <c r="C1240" s="11">
        <v>2170</v>
      </c>
      <c r="D1240" s="11">
        <v>5097</v>
      </c>
      <c r="E1240" s="11">
        <v>183.24</v>
      </c>
      <c r="F1240" s="11">
        <v>277.08</v>
      </c>
      <c r="G1240" s="346">
        <v>0.65</v>
      </c>
      <c r="H1240" s="11">
        <v>0.66</v>
      </c>
      <c r="J1240" s="16">
        <f t="shared" si="176"/>
        <v>1.0000000000000009E-2</v>
      </c>
      <c r="L1240" s="355">
        <f t="shared" si="177"/>
        <v>6.4192420880318979</v>
      </c>
      <c r="O1240" s="11">
        <v>306</v>
      </c>
      <c r="P1240" s="11">
        <v>37.78</v>
      </c>
      <c r="Q1240" s="11">
        <v>63.36</v>
      </c>
      <c r="R1240" s="11">
        <v>23.55</v>
      </c>
      <c r="S1240" s="11">
        <v>30.31</v>
      </c>
      <c r="T1240" s="346">
        <v>0.77</v>
      </c>
      <c r="U1240" s="11">
        <v>0.78</v>
      </c>
      <c r="W1240" s="16">
        <f t="shared" si="180"/>
        <v>1.0000000000000009E-2</v>
      </c>
      <c r="X1240" s="16"/>
      <c r="Y1240" s="355">
        <f t="shared" si="181"/>
        <v>7.5</v>
      </c>
    </row>
    <row r="1241" spans="2:51" x14ac:dyDescent="0.25">
      <c r="B1241" s="11">
        <v>259</v>
      </c>
      <c r="C1241" s="11">
        <v>1889</v>
      </c>
      <c r="D1241" s="11">
        <v>4307</v>
      </c>
      <c r="E1241" s="11">
        <v>183.48</v>
      </c>
      <c r="F1241" s="11">
        <v>264.01</v>
      </c>
      <c r="G1241" s="346">
        <v>0.66</v>
      </c>
      <c r="H1241" s="11">
        <v>0.69</v>
      </c>
      <c r="J1241" s="16">
        <f t="shared" ref="J1241:J1304" si="184">H1241-G1241</f>
        <v>2.9999999999999916E-2</v>
      </c>
      <c r="L1241" s="355">
        <f t="shared" ref="L1241:L1304" si="185">E1241/(3.14*9.0909)</f>
        <v>6.4276497397516508</v>
      </c>
      <c r="O1241" s="11">
        <v>320</v>
      </c>
      <c r="P1241" s="11">
        <v>38.31</v>
      </c>
      <c r="Q1241" s="11">
        <v>62</v>
      </c>
      <c r="R1241" s="11">
        <v>23.65</v>
      </c>
      <c r="S1241" s="11">
        <v>29.93</v>
      </c>
      <c r="T1241" s="346">
        <v>0.79</v>
      </c>
      <c r="U1241" s="11">
        <v>0.79</v>
      </c>
      <c r="W1241" s="16">
        <f t="shared" si="180"/>
        <v>0</v>
      </c>
      <c r="X1241" s="16"/>
      <c r="Y1241" s="355">
        <f t="shared" si="181"/>
        <v>7.5318471337579611</v>
      </c>
    </row>
    <row r="1242" spans="2:51" x14ac:dyDescent="0.25">
      <c r="B1242" s="11">
        <v>480</v>
      </c>
      <c r="C1242" s="11">
        <v>1906</v>
      </c>
      <c r="D1242" s="11">
        <v>4288</v>
      </c>
      <c r="E1242" s="11">
        <v>184.17</v>
      </c>
      <c r="F1242" s="11">
        <v>263.52</v>
      </c>
      <c r="G1242" s="346">
        <v>0.67</v>
      </c>
      <c r="H1242" s="11">
        <v>0.7</v>
      </c>
      <c r="J1242" s="16">
        <f t="shared" si="184"/>
        <v>2.9999999999999916E-2</v>
      </c>
      <c r="L1242" s="355">
        <f t="shared" si="185"/>
        <v>6.4518217384459424</v>
      </c>
      <c r="O1242" s="11">
        <v>433</v>
      </c>
      <c r="P1242" s="11">
        <v>40.03</v>
      </c>
      <c r="Q1242" s="11">
        <v>87.24</v>
      </c>
      <c r="R1242" s="11">
        <v>23.79</v>
      </c>
      <c r="S1242" s="11">
        <v>35.57</v>
      </c>
      <c r="T1242" s="346">
        <v>0.68</v>
      </c>
      <c r="U1242" s="11">
        <v>0.67</v>
      </c>
      <c r="W1242" s="16">
        <f t="shared" si="180"/>
        <v>-1.0000000000000009E-2</v>
      </c>
      <c r="X1242" s="16"/>
      <c r="Y1242" s="355">
        <f t="shared" si="181"/>
        <v>7.5764331210191074</v>
      </c>
    </row>
    <row r="1243" spans="2:51" x14ac:dyDescent="0.25">
      <c r="B1243" s="11">
        <v>171</v>
      </c>
      <c r="C1243" s="11">
        <v>1860</v>
      </c>
      <c r="D1243" s="11">
        <v>5603</v>
      </c>
      <c r="E1243" s="11">
        <v>184.75</v>
      </c>
      <c r="F1243" s="11">
        <v>314.29000000000002</v>
      </c>
      <c r="G1243" s="346">
        <v>0.57999999999999996</v>
      </c>
      <c r="H1243" s="11">
        <v>0.59</v>
      </c>
      <c r="J1243" s="16">
        <f t="shared" si="184"/>
        <v>1.0000000000000009E-2</v>
      </c>
      <c r="L1243" s="355">
        <f t="shared" si="185"/>
        <v>6.4721402301020134</v>
      </c>
      <c r="O1243" s="11">
        <v>352</v>
      </c>
      <c r="P1243" s="11">
        <v>34.57</v>
      </c>
      <c r="Q1243" s="11">
        <v>67.819999999999993</v>
      </c>
      <c r="R1243" s="11">
        <v>24.26</v>
      </c>
      <c r="S1243" s="11">
        <v>32.67</v>
      </c>
      <c r="T1243" s="346">
        <v>0.71</v>
      </c>
      <c r="U1243" s="11">
        <v>0.74</v>
      </c>
      <c r="W1243" s="16">
        <f t="shared" si="180"/>
        <v>3.0000000000000027E-2</v>
      </c>
      <c r="X1243" s="16"/>
      <c r="Y1243" s="355">
        <f t="shared" si="181"/>
        <v>7.7261146496815289</v>
      </c>
    </row>
    <row r="1244" spans="2:51" x14ac:dyDescent="0.25">
      <c r="B1244" s="11">
        <v>210</v>
      </c>
      <c r="C1244" s="11">
        <v>2342</v>
      </c>
      <c r="D1244" s="11">
        <v>4911</v>
      </c>
      <c r="E1244" s="11">
        <v>185.38</v>
      </c>
      <c r="F1244" s="11">
        <v>272.83999999999997</v>
      </c>
      <c r="G1244" s="346">
        <v>0.69</v>
      </c>
      <c r="H1244" s="11">
        <v>0.68</v>
      </c>
      <c r="J1244" s="16">
        <f t="shared" si="184"/>
        <v>-9.9999999999998979E-3</v>
      </c>
      <c r="L1244" s="355">
        <f t="shared" si="185"/>
        <v>6.4942103158663667</v>
      </c>
      <c r="O1244" s="11">
        <v>441</v>
      </c>
      <c r="P1244" s="11">
        <v>40.090000000000003</v>
      </c>
      <c r="Q1244" s="11">
        <v>85.75</v>
      </c>
      <c r="R1244" s="11">
        <v>24.43</v>
      </c>
      <c r="S1244" s="11">
        <v>35.15</v>
      </c>
      <c r="T1244" s="346">
        <v>0.68</v>
      </c>
      <c r="U1244" s="11">
        <v>0.7</v>
      </c>
      <c r="W1244" s="16">
        <f t="shared" si="180"/>
        <v>1.9999999999999907E-2</v>
      </c>
      <c r="X1244" s="16"/>
      <c r="Y1244" s="355">
        <f t="shared" si="181"/>
        <v>7.7802547770700636</v>
      </c>
    </row>
    <row r="1245" spans="2:51" x14ac:dyDescent="0.25">
      <c r="B1245" s="11">
        <v>429</v>
      </c>
      <c r="C1245" s="11">
        <v>1992</v>
      </c>
      <c r="D1245" s="11">
        <v>5211</v>
      </c>
      <c r="E1245" s="11">
        <v>185.62</v>
      </c>
      <c r="F1245" s="11">
        <v>296.05</v>
      </c>
      <c r="G1245" s="346">
        <v>0.62</v>
      </c>
      <c r="H1245" s="11">
        <v>0.63</v>
      </c>
      <c r="J1245" s="16">
        <f t="shared" si="184"/>
        <v>1.0000000000000009E-2</v>
      </c>
      <c r="L1245" s="355">
        <f t="shared" si="185"/>
        <v>6.5026179675861204</v>
      </c>
      <c r="O1245" s="11">
        <v>560</v>
      </c>
      <c r="P1245" s="11">
        <v>38.99</v>
      </c>
      <c r="Q1245" s="11">
        <v>76.959999999999994</v>
      </c>
      <c r="R1245" s="11">
        <v>24.7</v>
      </c>
      <c r="S1245" s="11">
        <v>34.26</v>
      </c>
      <c r="T1245" s="346">
        <v>0.71</v>
      </c>
      <c r="U1245" s="11">
        <v>0.72</v>
      </c>
      <c r="W1245" s="16">
        <f t="shared" si="180"/>
        <v>1.0000000000000009E-2</v>
      </c>
      <c r="X1245" s="16"/>
      <c r="Y1245" s="355">
        <f t="shared" si="181"/>
        <v>7.8662420382165603</v>
      </c>
    </row>
    <row r="1246" spans="2:51" x14ac:dyDescent="0.25">
      <c r="B1246" s="11">
        <v>286</v>
      </c>
      <c r="C1246" s="11">
        <v>2329</v>
      </c>
      <c r="D1246" s="11">
        <v>7163</v>
      </c>
      <c r="E1246" s="11">
        <v>185.92</v>
      </c>
      <c r="F1246" s="11">
        <v>331.36</v>
      </c>
      <c r="G1246" s="346">
        <v>0.56999999999999995</v>
      </c>
      <c r="H1246" s="11">
        <v>0.56000000000000005</v>
      </c>
      <c r="J1246" s="16">
        <f t="shared" si="184"/>
        <v>-9.9999999999998979E-3</v>
      </c>
      <c r="L1246" s="355">
        <f t="shared" si="185"/>
        <v>6.5131275322358126</v>
      </c>
      <c r="O1246" s="11">
        <v>107</v>
      </c>
      <c r="P1246" s="11">
        <v>42.31</v>
      </c>
      <c r="Q1246" s="11">
        <v>73.89</v>
      </c>
      <c r="R1246" s="11">
        <v>24.94</v>
      </c>
      <c r="S1246" s="11">
        <v>33.19</v>
      </c>
      <c r="T1246" s="346">
        <v>0.76</v>
      </c>
      <c r="U1246" s="11">
        <v>0.75</v>
      </c>
      <c r="W1246" s="16">
        <f t="shared" si="180"/>
        <v>-1.0000000000000009E-2</v>
      </c>
      <c r="X1246" s="16"/>
      <c r="Y1246" s="355">
        <f t="shared" si="181"/>
        <v>7.9426751592356686</v>
      </c>
    </row>
    <row r="1247" spans="2:51" x14ac:dyDescent="0.25">
      <c r="B1247" s="11">
        <v>550</v>
      </c>
      <c r="C1247" s="11">
        <v>2123</v>
      </c>
      <c r="D1247" s="11">
        <v>4905</v>
      </c>
      <c r="E1247" s="11">
        <v>186.07</v>
      </c>
      <c r="F1247" s="11">
        <v>276.88</v>
      </c>
      <c r="G1247" s="346">
        <v>0.66</v>
      </c>
      <c r="H1247" s="11">
        <v>0.67</v>
      </c>
      <c r="J1247" s="16">
        <f t="shared" si="184"/>
        <v>1.0000000000000009E-2</v>
      </c>
      <c r="L1247" s="355">
        <f t="shared" si="185"/>
        <v>6.5183823145606583</v>
      </c>
      <c r="O1247" s="11">
        <v>332</v>
      </c>
      <c r="P1247" s="11">
        <v>42.88</v>
      </c>
      <c r="Q1247" s="11">
        <v>72.41</v>
      </c>
      <c r="R1247" s="11">
        <v>25.29</v>
      </c>
      <c r="S1247" s="11">
        <v>32.43</v>
      </c>
      <c r="T1247" s="346">
        <v>0.77</v>
      </c>
      <c r="U1247" s="11">
        <v>0.78</v>
      </c>
      <c r="W1247" s="16">
        <f t="shared" si="180"/>
        <v>1.0000000000000009E-2</v>
      </c>
      <c r="X1247" s="16"/>
      <c r="Y1247" s="355">
        <f t="shared" si="181"/>
        <v>8.0541401273885338</v>
      </c>
    </row>
    <row r="1248" spans="2:51" x14ac:dyDescent="0.25">
      <c r="B1248" s="11">
        <v>384</v>
      </c>
      <c r="C1248" s="11">
        <v>1971</v>
      </c>
      <c r="D1248" s="11">
        <v>3867</v>
      </c>
      <c r="E1248" s="11">
        <v>186.27</v>
      </c>
      <c r="F1248" s="11">
        <v>250.21</v>
      </c>
      <c r="G1248" s="346">
        <v>0.71</v>
      </c>
      <c r="H1248" s="11">
        <v>0.74</v>
      </c>
      <c r="J1248" s="16">
        <f t="shared" si="184"/>
        <v>3.0000000000000027E-2</v>
      </c>
      <c r="L1248" s="355">
        <f t="shared" si="185"/>
        <v>6.525388690993787</v>
      </c>
      <c r="O1248" s="11">
        <v>122</v>
      </c>
      <c r="P1248" s="11">
        <v>44.09</v>
      </c>
      <c r="Q1248" s="11">
        <v>88.09</v>
      </c>
      <c r="R1248" s="11">
        <v>25.36</v>
      </c>
      <c r="S1248" s="11">
        <v>36.07</v>
      </c>
      <c r="T1248" s="346">
        <v>0.71</v>
      </c>
      <c r="U1248" s="11">
        <v>0.7</v>
      </c>
      <c r="W1248" s="16">
        <f t="shared" si="180"/>
        <v>-1.0000000000000009E-2</v>
      </c>
      <c r="X1248" s="16"/>
      <c r="Y1248" s="355">
        <f t="shared" si="181"/>
        <v>8.0764331210191074</v>
      </c>
    </row>
    <row r="1249" spans="2:25" x14ac:dyDescent="0.25">
      <c r="B1249" s="11">
        <v>29</v>
      </c>
      <c r="C1249" s="11">
        <v>2040</v>
      </c>
      <c r="D1249" s="11">
        <v>8497</v>
      </c>
      <c r="E1249" s="11">
        <v>186.65</v>
      </c>
      <c r="F1249" s="11">
        <v>400.62</v>
      </c>
      <c r="G1249" s="346">
        <v>0.49</v>
      </c>
      <c r="H1249" s="11">
        <v>0.47</v>
      </c>
      <c r="J1249" s="16">
        <f t="shared" si="184"/>
        <v>-2.0000000000000018E-2</v>
      </c>
      <c r="L1249" s="355">
        <f t="shared" si="185"/>
        <v>6.5387008062167302</v>
      </c>
      <c r="O1249" s="11">
        <v>444</v>
      </c>
      <c r="P1249" s="11">
        <v>43.64</v>
      </c>
      <c r="Q1249" s="11">
        <v>88.03</v>
      </c>
      <c r="R1249" s="11">
        <v>25.5</v>
      </c>
      <c r="S1249" s="11">
        <v>35.909999999999997</v>
      </c>
      <c r="T1249" s="346">
        <v>0.7</v>
      </c>
      <c r="U1249" s="11">
        <v>0.71</v>
      </c>
      <c r="W1249" s="16">
        <f t="shared" si="180"/>
        <v>1.0000000000000009E-2</v>
      </c>
      <c r="X1249" s="16"/>
      <c r="Y1249" s="355">
        <f t="shared" si="181"/>
        <v>8.1210191082802545</v>
      </c>
    </row>
    <row r="1250" spans="2:25" x14ac:dyDescent="0.25">
      <c r="B1250" s="11">
        <v>503</v>
      </c>
      <c r="C1250" s="11">
        <v>1906</v>
      </c>
      <c r="D1250" s="11">
        <v>4550</v>
      </c>
      <c r="E1250" s="11">
        <v>187.82</v>
      </c>
      <c r="F1250" s="11">
        <v>272.74</v>
      </c>
      <c r="G1250" s="346">
        <v>0.65</v>
      </c>
      <c r="H1250" s="11">
        <v>0.69</v>
      </c>
      <c r="J1250" s="16">
        <f t="shared" si="184"/>
        <v>3.9999999999999925E-2</v>
      </c>
      <c r="L1250" s="355">
        <f t="shared" si="185"/>
        <v>6.5796881083505285</v>
      </c>
      <c r="O1250" s="11">
        <v>366</v>
      </c>
      <c r="P1250" s="11">
        <v>40.68</v>
      </c>
      <c r="Q1250" s="11">
        <v>81.2</v>
      </c>
      <c r="R1250" s="11">
        <v>25.51</v>
      </c>
      <c r="S1250" s="11">
        <v>35.36</v>
      </c>
      <c r="T1250" s="346">
        <v>0.71</v>
      </c>
      <c r="U1250" s="11">
        <v>0.72</v>
      </c>
      <c r="W1250" s="16">
        <f t="shared" si="180"/>
        <v>1.0000000000000009E-2</v>
      </c>
      <c r="X1250" s="16"/>
      <c r="Y1250" s="355">
        <f t="shared" si="181"/>
        <v>8.1242038216560513</v>
      </c>
    </row>
    <row r="1251" spans="2:25" x14ac:dyDescent="0.25">
      <c r="B1251" s="11">
        <v>522</v>
      </c>
      <c r="C1251" s="11">
        <v>2118</v>
      </c>
      <c r="D1251" s="11">
        <v>4429</v>
      </c>
      <c r="E1251" s="11">
        <v>187.87</v>
      </c>
      <c r="F1251" s="11">
        <v>268.29000000000002</v>
      </c>
      <c r="G1251" s="346">
        <v>0.69</v>
      </c>
      <c r="H1251" s="11">
        <v>0.7</v>
      </c>
      <c r="J1251" s="16">
        <f t="shared" si="184"/>
        <v>1.0000000000000009E-2</v>
      </c>
      <c r="L1251" s="355">
        <f t="shared" si="185"/>
        <v>6.5814397024588107</v>
      </c>
      <c r="O1251" s="11">
        <v>523</v>
      </c>
      <c r="P1251" s="11">
        <v>41.3</v>
      </c>
      <c r="Q1251" s="11">
        <v>79.23</v>
      </c>
      <c r="R1251" s="11">
        <v>25.66</v>
      </c>
      <c r="S1251" s="11">
        <v>35.54</v>
      </c>
      <c r="T1251" s="346">
        <v>0.72</v>
      </c>
      <c r="U1251" s="11">
        <v>0.72</v>
      </c>
      <c r="W1251" s="16">
        <f t="shared" si="180"/>
        <v>0</v>
      </c>
      <c r="X1251" s="16"/>
      <c r="Y1251" s="355">
        <f t="shared" si="181"/>
        <v>8.1719745222929934</v>
      </c>
    </row>
    <row r="1252" spans="2:25" x14ac:dyDescent="0.25">
      <c r="B1252" s="11">
        <v>278</v>
      </c>
      <c r="C1252" s="11">
        <v>1911</v>
      </c>
      <c r="D1252" s="11">
        <v>4715</v>
      </c>
      <c r="E1252" s="11">
        <v>188.41</v>
      </c>
      <c r="F1252" s="11">
        <v>287.32</v>
      </c>
      <c r="G1252" s="346">
        <v>0.64</v>
      </c>
      <c r="H1252" s="11">
        <v>0.66</v>
      </c>
      <c r="J1252" s="16">
        <f t="shared" si="184"/>
        <v>2.0000000000000018E-2</v>
      </c>
      <c r="L1252" s="355">
        <f t="shared" si="185"/>
        <v>6.6003569188282567</v>
      </c>
      <c r="O1252" s="11">
        <v>260</v>
      </c>
      <c r="P1252" s="11">
        <v>43.75</v>
      </c>
      <c r="Q1252" s="11">
        <v>82.89</v>
      </c>
      <c r="R1252" s="11">
        <v>25.77</v>
      </c>
      <c r="S1252" s="11">
        <v>34.909999999999997</v>
      </c>
      <c r="T1252" s="346">
        <v>0.73</v>
      </c>
      <c r="U1252" s="11">
        <v>0.74</v>
      </c>
      <c r="W1252" s="16">
        <f t="shared" si="180"/>
        <v>1.0000000000000009E-2</v>
      </c>
      <c r="X1252" s="16"/>
      <c r="Y1252" s="355">
        <f t="shared" si="181"/>
        <v>8.2070063694267503</v>
      </c>
    </row>
    <row r="1253" spans="2:25" x14ac:dyDescent="0.25">
      <c r="B1253" s="11">
        <v>431</v>
      </c>
      <c r="C1253" s="11">
        <v>1725</v>
      </c>
      <c r="D1253" s="11">
        <v>4240</v>
      </c>
      <c r="E1253" s="11">
        <v>189.58</v>
      </c>
      <c r="F1253" s="11">
        <v>277.91000000000003</v>
      </c>
      <c r="G1253" s="346">
        <v>0.64</v>
      </c>
      <c r="H1253" s="11">
        <v>0.68</v>
      </c>
      <c r="J1253" s="16">
        <f t="shared" si="184"/>
        <v>4.0000000000000036E-2</v>
      </c>
      <c r="L1253" s="355">
        <f t="shared" si="185"/>
        <v>6.6413442209620559</v>
      </c>
      <c r="O1253" s="11">
        <v>554</v>
      </c>
      <c r="P1253" s="11">
        <v>35.450000000000003</v>
      </c>
      <c r="Q1253" s="11">
        <v>71.02</v>
      </c>
      <c r="R1253" s="11">
        <v>25.84</v>
      </c>
      <c r="S1253" s="11">
        <v>35.15</v>
      </c>
      <c r="T1253" s="346">
        <v>0.71</v>
      </c>
      <c r="U1253" s="11">
        <v>0.74</v>
      </c>
      <c r="W1253" s="16">
        <f t="shared" si="180"/>
        <v>3.0000000000000027E-2</v>
      </c>
      <c r="X1253" s="16"/>
      <c r="Y1253" s="355">
        <f t="shared" si="181"/>
        <v>8.2292993630573239</v>
      </c>
    </row>
    <row r="1254" spans="2:25" x14ac:dyDescent="0.25">
      <c r="B1254" s="11">
        <v>393</v>
      </c>
      <c r="C1254" s="11">
        <v>2072</v>
      </c>
      <c r="D1254" s="11">
        <v>5300</v>
      </c>
      <c r="E1254" s="11">
        <v>190.31</v>
      </c>
      <c r="F1254" s="11">
        <v>309.56</v>
      </c>
      <c r="G1254" s="346">
        <v>0.63</v>
      </c>
      <c r="H1254" s="11">
        <v>0.61</v>
      </c>
      <c r="J1254" s="16">
        <f t="shared" si="184"/>
        <v>-2.0000000000000018E-2</v>
      </c>
      <c r="L1254" s="355">
        <f t="shared" si="185"/>
        <v>6.6669174949429726</v>
      </c>
      <c r="O1254" s="11">
        <v>497</v>
      </c>
      <c r="P1254" s="11">
        <v>42.39</v>
      </c>
      <c r="Q1254" s="11">
        <v>96.27</v>
      </c>
      <c r="R1254" s="11">
        <v>26.04</v>
      </c>
      <c r="S1254" s="11">
        <v>39.340000000000003</v>
      </c>
      <c r="T1254" s="346">
        <v>0.66</v>
      </c>
      <c r="U1254" s="11">
        <v>0.66</v>
      </c>
      <c r="W1254" s="16">
        <f t="shared" si="180"/>
        <v>0</v>
      </c>
      <c r="X1254" s="16"/>
      <c r="Y1254" s="355">
        <f t="shared" si="181"/>
        <v>8.2929936305732479</v>
      </c>
    </row>
    <row r="1255" spans="2:25" x14ac:dyDescent="0.25">
      <c r="B1255" s="11">
        <v>274</v>
      </c>
      <c r="C1255" s="11">
        <v>2082</v>
      </c>
      <c r="D1255" s="11">
        <v>3903</v>
      </c>
      <c r="E1255" s="11">
        <v>190.41</v>
      </c>
      <c r="F1255" s="11">
        <v>250.74</v>
      </c>
      <c r="G1255" s="346">
        <v>0.73</v>
      </c>
      <c r="H1255" s="11">
        <v>0.76</v>
      </c>
      <c r="J1255" s="16">
        <f t="shared" si="184"/>
        <v>3.0000000000000027E-2</v>
      </c>
      <c r="L1255" s="355">
        <f t="shared" si="185"/>
        <v>6.670420683159537</v>
      </c>
      <c r="O1255" s="11">
        <v>252</v>
      </c>
      <c r="P1255" s="11">
        <v>46.65</v>
      </c>
      <c r="Q1255" s="11">
        <v>76.53</v>
      </c>
      <c r="R1255" s="11">
        <v>26.11</v>
      </c>
      <c r="S1255" s="11">
        <v>33.24</v>
      </c>
      <c r="T1255" s="346">
        <v>0.78</v>
      </c>
      <c r="U1255" s="11">
        <v>0.79</v>
      </c>
      <c r="W1255" s="16">
        <f t="shared" si="180"/>
        <v>1.0000000000000009E-2</v>
      </c>
      <c r="X1255" s="16"/>
      <c r="Y1255" s="355">
        <f t="shared" si="181"/>
        <v>8.3152866242038215</v>
      </c>
    </row>
    <row r="1256" spans="2:25" x14ac:dyDescent="0.25">
      <c r="B1256" s="11">
        <v>314</v>
      </c>
      <c r="C1256" s="11">
        <v>1495</v>
      </c>
      <c r="D1256" s="11">
        <v>5531</v>
      </c>
      <c r="E1256" s="11">
        <v>191.48</v>
      </c>
      <c r="F1256" s="11">
        <v>406.52</v>
      </c>
      <c r="G1256" s="346">
        <v>0.52</v>
      </c>
      <c r="H1256" s="11">
        <v>0.47</v>
      </c>
      <c r="J1256" s="16">
        <f t="shared" si="184"/>
        <v>-5.0000000000000044E-2</v>
      </c>
      <c r="L1256" s="355">
        <f t="shared" si="185"/>
        <v>6.7079047970767718</v>
      </c>
      <c r="O1256" s="11">
        <v>2</v>
      </c>
      <c r="P1256" s="11">
        <v>47.47</v>
      </c>
      <c r="Q1256" s="11">
        <v>77.209999999999994</v>
      </c>
      <c r="R1256" s="11">
        <v>26.44</v>
      </c>
      <c r="S1256" s="11">
        <v>33.369999999999997</v>
      </c>
      <c r="T1256" s="346">
        <v>0.78</v>
      </c>
      <c r="U1256" s="11">
        <v>0.79</v>
      </c>
      <c r="W1256" s="16">
        <f t="shared" si="180"/>
        <v>1.0000000000000009E-2</v>
      </c>
      <c r="X1256" s="16"/>
      <c r="Y1256" s="355">
        <f t="shared" si="181"/>
        <v>8.4203821656050959</v>
      </c>
    </row>
    <row r="1257" spans="2:25" x14ac:dyDescent="0.25">
      <c r="B1257" s="11">
        <v>406</v>
      </c>
      <c r="C1257" s="11">
        <v>2349</v>
      </c>
      <c r="D1257" s="11">
        <v>4666</v>
      </c>
      <c r="E1257" s="11">
        <v>191.58</v>
      </c>
      <c r="F1257" s="11">
        <v>271.18</v>
      </c>
      <c r="G1257" s="346">
        <v>0.71</v>
      </c>
      <c r="H1257" s="11">
        <v>0.71</v>
      </c>
      <c r="J1257" s="16">
        <f t="shared" si="184"/>
        <v>0</v>
      </c>
      <c r="L1257" s="355">
        <f t="shared" si="185"/>
        <v>6.7114079852933362</v>
      </c>
      <c r="O1257" s="11">
        <v>428</v>
      </c>
      <c r="P1257" s="11">
        <v>50.52</v>
      </c>
      <c r="Q1257" s="11">
        <v>89.64</v>
      </c>
      <c r="R1257" s="11">
        <v>26.9</v>
      </c>
      <c r="S1257" s="11">
        <v>35.69</v>
      </c>
      <c r="T1257" s="346">
        <v>0.75</v>
      </c>
      <c r="U1257" s="11">
        <v>0.75</v>
      </c>
      <c r="W1257" s="16">
        <f t="shared" si="180"/>
        <v>0</v>
      </c>
      <c r="X1257" s="16"/>
      <c r="Y1257" s="355">
        <f t="shared" si="181"/>
        <v>8.566878980891719</v>
      </c>
    </row>
    <row r="1258" spans="2:25" x14ac:dyDescent="0.25">
      <c r="B1258" s="11">
        <v>331</v>
      </c>
      <c r="C1258" s="11">
        <v>1780</v>
      </c>
      <c r="D1258" s="11">
        <v>5646</v>
      </c>
      <c r="E1258" s="11">
        <v>191.62</v>
      </c>
      <c r="F1258" s="11">
        <v>318.05</v>
      </c>
      <c r="G1258" s="346">
        <v>0.56000000000000005</v>
      </c>
      <c r="H1258" s="11">
        <v>0.6</v>
      </c>
      <c r="J1258" s="16">
        <f t="shared" si="184"/>
        <v>3.9999999999999925E-2</v>
      </c>
      <c r="L1258" s="355">
        <f t="shared" si="185"/>
        <v>6.7128092605799612</v>
      </c>
      <c r="O1258" s="11">
        <v>509</v>
      </c>
      <c r="P1258" s="11">
        <v>42.54</v>
      </c>
      <c r="Q1258" s="11">
        <v>71.680000000000007</v>
      </c>
      <c r="R1258" s="11">
        <v>27.19</v>
      </c>
      <c r="S1258" s="11">
        <v>35.380000000000003</v>
      </c>
      <c r="T1258" s="346">
        <v>0.77</v>
      </c>
      <c r="U1258" s="11">
        <v>0.77</v>
      </c>
      <c r="W1258" s="16">
        <f t="shared" si="180"/>
        <v>0</v>
      </c>
      <c r="X1258" s="16"/>
      <c r="Y1258" s="355">
        <f t="shared" si="181"/>
        <v>8.6592356687898082</v>
      </c>
    </row>
    <row r="1259" spans="2:25" x14ac:dyDescent="0.25">
      <c r="B1259" s="11">
        <v>30</v>
      </c>
      <c r="C1259" s="11">
        <v>1554</v>
      </c>
      <c r="D1259" s="11">
        <v>4330</v>
      </c>
      <c r="E1259" s="11">
        <v>191.72</v>
      </c>
      <c r="F1259" s="11">
        <v>297.12</v>
      </c>
      <c r="G1259" s="346">
        <v>0.6</v>
      </c>
      <c r="H1259" s="11">
        <v>0.65</v>
      </c>
      <c r="J1259" s="16">
        <f t="shared" si="184"/>
        <v>5.0000000000000044E-2</v>
      </c>
      <c r="L1259" s="355">
        <f t="shared" si="185"/>
        <v>6.7163124487965256</v>
      </c>
      <c r="O1259" s="11">
        <v>278</v>
      </c>
      <c r="P1259" s="11">
        <v>48.17</v>
      </c>
      <c r="Q1259" s="11">
        <v>96.06</v>
      </c>
      <c r="R1259" s="11">
        <v>27.2</v>
      </c>
      <c r="S1259" s="11">
        <v>38.4</v>
      </c>
      <c r="T1259" s="346">
        <v>0.71</v>
      </c>
      <c r="U1259" s="11">
        <v>0.71</v>
      </c>
      <c r="W1259" s="16">
        <f t="shared" si="180"/>
        <v>0</v>
      </c>
      <c r="X1259" s="16"/>
      <c r="Y1259" s="355">
        <f t="shared" si="181"/>
        <v>8.6624203821656049</v>
      </c>
    </row>
    <row r="1260" spans="2:25" x14ac:dyDescent="0.25">
      <c r="B1260" s="11">
        <v>246</v>
      </c>
      <c r="C1260" s="11">
        <v>2118</v>
      </c>
      <c r="D1260" s="11">
        <v>3936</v>
      </c>
      <c r="E1260" s="11">
        <v>191.72</v>
      </c>
      <c r="F1260" s="11">
        <v>256.01</v>
      </c>
      <c r="G1260" s="346">
        <v>0.73</v>
      </c>
      <c r="H1260" s="11">
        <v>0.75</v>
      </c>
      <c r="J1260" s="16">
        <f t="shared" si="184"/>
        <v>2.0000000000000018E-2</v>
      </c>
      <c r="L1260" s="355">
        <f t="shared" si="185"/>
        <v>6.7163124487965256</v>
      </c>
      <c r="O1260" s="11">
        <v>299</v>
      </c>
      <c r="P1260" s="11">
        <v>51.24</v>
      </c>
      <c r="Q1260" s="11">
        <v>93.55</v>
      </c>
      <c r="R1260" s="11">
        <v>27.33</v>
      </c>
      <c r="S1260" s="11">
        <v>37.17</v>
      </c>
      <c r="T1260" s="346">
        <v>0.74</v>
      </c>
      <c r="U1260" s="11">
        <v>0.74</v>
      </c>
      <c r="W1260" s="16">
        <f t="shared" si="180"/>
        <v>0</v>
      </c>
      <c r="X1260" s="16"/>
      <c r="Y1260" s="355">
        <f t="shared" si="181"/>
        <v>8.7038216560509554</v>
      </c>
    </row>
    <row r="1261" spans="2:25" x14ac:dyDescent="0.25">
      <c r="B1261" s="11">
        <v>183</v>
      </c>
      <c r="C1261" s="11">
        <v>1472</v>
      </c>
      <c r="D1261" s="11">
        <v>6048</v>
      </c>
      <c r="E1261" s="11">
        <v>192.27</v>
      </c>
      <c r="F1261" s="11">
        <v>355.26</v>
      </c>
      <c r="G1261" s="346">
        <v>0.49</v>
      </c>
      <c r="H1261" s="11">
        <v>0.54</v>
      </c>
      <c r="J1261" s="16">
        <f t="shared" si="184"/>
        <v>5.0000000000000044E-2</v>
      </c>
      <c r="L1261" s="355">
        <f t="shared" si="185"/>
        <v>6.7355799839876278</v>
      </c>
      <c r="O1261" s="11">
        <v>124</v>
      </c>
      <c r="P1261" s="11">
        <v>48.92</v>
      </c>
      <c r="Q1261" s="11">
        <v>90.42</v>
      </c>
      <c r="R1261" s="11">
        <v>28.31</v>
      </c>
      <c r="S1261" s="11">
        <v>35.89</v>
      </c>
      <c r="T1261" s="346">
        <v>0.74</v>
      </c>
      <c r="U1261" s="11">
        <v>0.79</v>
      </c>
      <c r="W1261" s="16">
        <f t="shared" si="180"/>
        <v>5.0000000000000044E-2</v>
      </c>
      <c r="X1261" s="16"/>
      <c r="Y1261" s="355">
        <f t="shared" si="181"/>
        <v>9.0159235668789801</v>
      </c>
    </row>
    <row r="1262" spans="2:25" x14ac:dyDescent="0.25">
      <c r="B1262" s="11">
        <v>505</v>
      </c>
      <c r="C1262" s="11">
        <v>1938</v>
      </c>
      <c r="D1262" s="11">
        <v>6096</v>
      </c>
      <c r="E1262" s="11">
        <v>193.34</v>
      </c>
      <c r="F1262" s="11">
        <v>316.05</v>
      </c>
      <c r="G1262" s="346">
        <v>0.56000000000000005</v>
      </c>
      <c r="H1262" s="11">
        <v>0.61</v>
      </c>
      <c r="J1262" s="16">
        <f t="shared" si="184"/>
        <v>4.9999999999999933E-2</v>
      </c>
      <c r="L1262" s="355">
        <f t="shared" si="185"/>
        <v>6.7730640979048626</v>
      </c>
      <c r="O1262" s="11">
        <v>262</v>
      </c>
      <c r="P1262" s="11">
        <v>47.93</v>
      </c>
      <c r="Q1262" s="11">
        <v>67.760000000000005</v>
      </c>
      <c r="R1262" s="11">
        <v>28.61</v>
      </c>
      <c r="S1262" s="11">
        <v>34.43</v>
      </c>
      <c r="T1262" s="346">
        <v>0.84</v>
      </c>
      <c r="U1262" s="11">
        <v>0.83</v>
      </c>
      <c r="W1262" s="16">
        <f t="shared" si="180"/>
        <v>-1.0000000000000009E-2</v>
      </c>
      <c r="X1262" s="16"/>
      <c r="Y1262" s="355">
        <f t="shared" si="181"/>
        <v>9.1114649681528661</v>
      </c>
    </row>
    <row r="1263" spans="2:25" x14ac:dyDescent="0.25">
      <c r="B1263" s="11">
        <v>201</v>
      </c>
      <c r="C1263" s="11">
        <v>1849</v>
      </c>
      <c r="D1263" s="11">
        <v>5828</v>
      </c>
      <c r="E1263" s="11">
        <v>193.72</v>
      </c>
      <c r="F1263" s="11">
        <v>318.43</v>
      </c>
      <c r="G1263" s="346">
        <v>0.56000000000000005</v>
      </c>
      <c r="H1263" s="11">
        <v>0.61</v>
      </c>
      <c r="J1263" s="16">
        <f t="shared" si="184"/>
        <v>4.9999999999999933E-2</v>
      </c>
      <c r="L1263" s="355">
        <f t="shared" si="185"/>
        <v>6.7863762131278058</v>
      </c>
      <c r="O1263" s="11">
        <v>247</v>
      </c>
      <c r="P1263" s="11">
        <v>57.64</v>
      </c>
      <c r="Q1263" s="11">
        <v>113.66</v>
      </c>
      <c r="R1263" s="11">
        <v>29.25</v>
      </c>
      <c r="S1263" s="11">
        <v>41.2</v>
      </c>
      <c r="T1263" s="346">
        <v>0.71</v>
      </c>
      <c r="U1263" s="11">
        <v>0.71</v>
      </c>
      <c r="W1263" s="16">
        <f t="shared" si="180"/>
        <v>0</v>
      </c>
      <c r="X1263" s="16"/>
      <c r="Y1263" s="355">
        <f t="shared" si="181"/>
        <v>9.3152866242038215</v>
      </c>
    </row>
    <row r="1264" spans="2:25" x14ac:dyDescent="0.25">
      <c r="B1264" s="11">
        <v>313</v>
      </c>
      <c r="C1264" s="11">
        <v>2341</v>
      </c>
      <c r="D1264" s="11">
        <v>4922</v>
      </c>
      <c r="E1264" s="11">
        <v>194.17</v>
      </c>
      <c r="F1264" s="11">
        <v>278.49</v>
      </c>
      <c r="G1264" s="346">
        <v>0.69</v>
      </c>
      <c r="H1264" s="11">
        <v>0.7</v>
      </c>
      <c r="J1264" s="16">
        <f t="shared" si="184"/>
        <v>1.0000000000000009E-2</v>
      </c>
      <c r="L1264" s="355">
        <f t="shared" si="185"/>
        <v>6.8021405601023437</v>
      </c>
      <c r="O1264" s="11">
        <v>495</v>
      </c>
      <c r="P1264" s="11">
        <v>55.7</v>
      </c>
      <c r="Q1264" s="11">
        <v>83.87</v>
      </c>
      <c r="R1264" s="11">
        <v>29.33</v>
      </c>
      <c r="S1264" s="11">
        <v>35.71</v>
      </c>
      <c r="T1264" s="346">
        <v>0.81</v>
      </c>
      <c r="U1264" s="11">
        <v>0.82</v>
      </c>
      <c r="W1264" s="16">
        <f t="shared" si="180"/>
        <v>9.9999999999998979E-3</v>
      </c>
      <c r="X1264" s="16"/>
      <c r="Y1264" s="355">
        <f t="shared" si="181"/>
        <v>9.34076433121019</v>
      </c>
    </row>
    <row r="1265" spans="2:25" x14ac:dyDescent="0.25">
      <c r="B1265" s="11">
        <v>354</v>
      </c>
      <c r="C1265" s="11">
        <v>2354</v>
      </c>
      <c r="D1265" s="11">
        <v>6676</v>
      </c>
      <c r="E1265" s="11">
        <v>194.55</v>
      </c>
      <c r="F1265" s="11">
        <v>337.12</v>
      </c>
      <c r="G1265" s="346">
        <v>0.59</v>
      </c>
      <c r="H1265" s="11">
        <v>0.57999999999999996</v>
      </c>
      <c r="J1265" s="16">
        <f t="shared" si="184"/>
        <v>-1.0000000000000009E-2</v>
      </c>
      <c r="L1265" s="355">
        <f t="shared" si="185"/>
        <v>6.8154526753252878</v>
      </c>
      <c r="O1265" s="11">
        <v>237</v>
      </c>
      <c r="P1265" s="11">
        <v>56.2</v>
      </c>
      <c r="Q1265" s="11">
        <v>95.66</v>
      </c>
      <c r="R1265" s="11">
        <v>29.67</v>
      </c>
      <c r="S1265" s="11">
        <v>38.53</v>
      </c>
      <c r="T1265" s="346">
        <v>0.77</v>
      </c>
      <c r="U1265" s="11">
        <v>0.77</v>
      </c>
      <c r="W1265" s="16">
        <f t="shared" si="180"/>
        <v>0</v>
      </c>
      <c r="X1265" s="16"/>
      <c r="Y1265" s="355">
        <f t="shared" si="181"/>
        <v>9.4490445859872612</v>
      </c>
    </row>
    <row r="1266" spans="2:25" x14ac:dyDescent="0.25">
      <c r="B1266" s="11">
        <v>481</v>
      </c>
      <c r="C1266" s="11">
        <v>2401</v>
      </c>
      <c r="D1266" s="11">
        <v>6658</v>
      </c>
      <c r="E1266" s="11">
        <v>194.55</v>
      </c>
      <c r="F1266" s="11">
        <v>313.22000000000003</v>
      </c>
      <c r="G1266" s="346">
        <v>0.6</v>
      </c>
      <c r="H1266" s="11">
        <v>0.62</v>
      </c>
      <c r="J1266" s="16">
        <f t="shared" si="184"/>
        <v>2.0000000000000018E-2</v>
      </c>
      <c r="L1266" s="355">
        <f t="shared" si="185"/>
        <v>6.8154526753252878</v>
      </c>
      <c r="O1266" s="11">
        <v>189</v>
      </c>
      <c r="P1266" s="11">
        <v>60.58</v>
      </c>
      <c r="Q1266" s="11">
        <v>106.21</v>
      </c>
      <c r="R1266" s="11">
        <v>29.7</v>
      </c>
      <c r="S1266" s="11">
        <v>39.06</v>
      </c>
      <c r="T1266" s="346">
        <v>0.76</v>
      </c>
      <c r="U1266" s="11">
        <v>0.76</v>
      </c>
      <c r="W1266" s="16">
        <f t="shared" si="180"/>
        <v>0</v>
      </c>
      <c r="X1266" s="16"/>
      <c r="Y1266" s="355">
        <f t="shared" si="181"/>
        <v>9.4585987261146496</v>
      </c>
    </row>
    <row r="1267" spans="2:25" x14ac:dyDescent="0.25">
      <c r="B1267" s="11">
        <v>407</v>
      </c>
      <c r="C1267" s="11">
        <v>2047</v>
      </c>
      <c r="D1267" s="11">
        <v>4282</v>
      </c>
      <c r="E1267" s="11">
        <v>194.65</v>
      </c>
      <c r="F1267" s="11">
        <v>269.08</v>
      </c>
      <c r="G1267" s="346">
        <v>0.69</v>
      </c>
      <c r="H1267" s="11">
        <v>0.72</v>
      </c>
      <c r="J1267" s="16">
        <f t="shared" si="184"/>
        <v>3.0000000000000027E-2</v>
      </c>
      <c r="L1267" s="355">
        <f t="shared" si="185"/>
        <v>6.8189558635418512</v>
      </c>
      <c r="O1267" s="11">
        <v>431</v>
      </c>
      <c r="P1267" s="11">
        <v>58.38</v>
      </c>
      <c r="Q1267" s="11">
        <v>122.62</v>
      </c>
      <c r="R1267" s="11">
        <v>29.83</v>
      </c>
      <c r="S1267" s="11">
        <v>42.95</v>
      </c>
      <c r="T1267" s="346">
        <v>0.69</v>
      </c>
      <c r="U1267" s="11">
        <v>0.69</v>
      </c>
      <c r="W1267" s="16">
        <f t="shared" si="180"/>
        <v>0</v>
      </c>
      <c r="X1267" s="16"/>
      <c r="Y1267" s="355">
        <f t="shared" si="181"/>
        <v>9.4999999999999982</v>
      </c>
    </row>
    <row r="1268" spans="2:25" x14ac:dyDescent="0.25">
      <c r="B1268" s="11">
        <v>124</v>
      </c>
      <c r="C1268" s="11">
        <v>2029</v>
      </c>
      <c r="D1268" s="11">
        <v>6070</v>
      </c>
      <c r="E1268" s="11">
        <v>195.34</v>
      </c>
      <c r="F1268" s="11">
        <v>312.29000000000002</v>
      </c>
      <c r="G1268" s="346">
        <v>0.57999999999999996</v>
      </c>
      <c r="H1268" s="11">
        <v>0.63</v>
      </c>
      <c r="J1268" s="16">
        <f t="shared" si="184"/>
        <v>5.0000000000000044E-2</v>
      </c>
      <c r="L1268" s="355">
        <f t="shared" si="185"/>
        <v>6.8431278622361429</v>
      </c>
      <c r="O1268" s="11">
        <v>168</v>
      </c>
      <c r="P1268" s="11">
        <v>60.6</v>
      </c>
      <c r="Q1268" s="11">
        <v>94.21</v>
      </c>
      <c r="R1268" s="11">
        <v>30.44</v>
      </c>
      <c r="S1268" s="11">
        <v>37.6</v>
      </c>
      <c r="T1268" s="346">
        <v>0.8</v>
      </c>
      <c r="U1268" s="11">
        <v>0.81</v>
      </c>
      <c r="W1268" s="16">
        <f t="shared" si="180"/>
        <v>1.0000000000000009E-2</v>
      </c>
      <c r="X1268" s="16"/>
      <c r="Y1268" s="355">
        <f t="shared" si="181"/>
        <v>9.6942675159235669</v>
      </c>
    </row>
    <row r="1269" spans="2:25" x14ac:dyDescent="0.25">
      <c r="B1269" s="11">
        <v>475</v>
      </c>
      <c r="C1269" s="11">
        <v>2296</v>
      </c>
      <c r="D1269" s="11">
        <v>4300</v>
      </c>
      <c r="E1269" s="11">
        <v>195.78</v>
      </c>
      <c r="F1269" s="11">
        <v>255.72</v>
      </c>
      <c r="G1269" s="346">
        <v>0.73</v>
      </c>
      <c r="H1269" s="11">
        <v>0.77</v>
      </c>
      <c r="J1269" s="16">
        <f t="shared" si="184"/>
        <v>4.0000000000000036E-2</v>
      </c>
      <c r="L1269" s="355">
        <f t="shared" si="185"/>
        <v>6.8585418903890245</v>
      </c>
      <c r="O1269" s="11">
        <v>301</v>
      </c>
      <c r="P1269" s="11">
        <v>50.65</v>
      </c>
      <c r="Q1269" s="11">
        <v>88.14</v>
      </c>
      <c r="R1269" s="11">
        <v>30.59</v>
      </c>
      <c r="S1269" s="11">
        <v>40.28</v>
      </c>
      <c r="T1269" s="346">
        <v>0.76</v>
      </c>
      <c r="U1269" s="11">
        <v>0.76</v>
      </c>
      <c r="W1269" s="16">
        <f t="shared" si="180"/>
        <v>0</v>
      </c>
      <c r="X1269" s="16"/>
      <c r="Y1269" s="355">
        <f t="shared" si="181"/>
        <v>9.7420382165605091</v>
      </c>
    </row>
    <row r="1270" spans="2:25" x14ac:dyDescent="0.25">
      <c r="B1270" s="11">
        <v>77</v>
      </c>
      <c r="C1270" s="11">
        <v>1930</v>
      </c>
      <c r="D1270" s="11">
        <v>5704</v>
      </c>
      <c r="E1270" s="11">
        <v>195.82</v>
      </c>
      <c r="F1270" s="11">
        <v>315.22000000000003</v>
      </c>
      <c r="G1270" s="346">
        <v>0.57999999999999996</v>
      </c>
      <c r="H1270" s="11">
        <v>0.62</v>
      </c>
      <c r="J1270" s="16">
        <f t="shared" si="184"/>
        <v>4.0000000000000036E-2</v>
      </c>
      <c r="L1270" s="355">
        <f t="shared" si="185"/>
        <v>6.8599431656756495</v>
      </c>
      <c r="O1270" s="11">
        <v>160</v>
      </c>
      <c r="P1270" s="11">
        <v>61.17</v>
      </c>
      <c r="Q1270" s="11">
        <v>86.67</v>
      </c>
      <c r="R1270" s="11">
        <v>30.84</v>
      </c>
      <c r="S1270" s="11">
        <v>35.869999999999997</v>
      </c>
      <c r="T1270" s="346">
        <v>0.84</v>
      </c>
      <c r="U1270" s="11">
        <v>0.86</v>
      </c>
      <c r="W1270" s="16">
        <f t="shared" si="180"/>
        <v>2.0000000000000018E-2</v>
      </c>
      <c r="X1270" s="16"/>
      <c r="Y1270" s="355">
        <f t="shared" si="181"/>
        <v>9.8216560509554132</v>
      </c>
    </row>
    <row r="1271" spans="2:25" x14ac:dyDescent="0.25">
      <c r="B1271" s="11">
        <v>14</v>
      </c>
      <c r="C1271" s="11">
        <v>2540</v>
      </c>
      <c r="D1271" s="11">
        <v>5432</v>
      </c>
      <c r="E1271" s="11">
        <v>196.55</v>
      </c>
      <c r="F1271" s="11">
        <v>282.19</v>
      </c>
      <c r="G1271" s="346">
        <v>0.68</v>
      </c>
      <c r="H1271" s="11">
        <v>0.7</v>
      </c>
      <c r="J1271" s="16">
        <f t="shared" si="184"/>
        <v>1.9999999999999907E-2</v>
      </c>
      <c r="L1271" s="355">
        <f t="shared" si="185"/>
        <v>6.885516439656568</v>
      </c>
      <c r="O1271" s="11">
        <v>447</v>
      </c>
      <c r="P1271" s="11">
        <v>63.85</v>
      </c>
      <c r="Q1271" s="11">
        <v>88.92</v>
      </c>
      <c r="R1271" s="11">
        <v>30.87</v>
      </c>
      <c r="S1271" s="11">
        <v>36.369999999999997</v>
      </c>
      <c r="T1271" s="346">
        <v>0.85</v>
      </c>
      <c r="U1271" s="11">
        <v>0.85</v>
      </c>
      <c r="W1271" s="16">
        <f t="shared" si="180"/>
        <v>0</v>
      </c>
      <c r="X1271" s="16"/>
      <c r="Y1271" s="355">
        <f t="shared" si="181"/>
        <v>9.8312101910828034</v>
      </c>
    </row>
    <row r="1272" spans="2:25" x14ac:dyDescent="0.25">
      <c r="B1272" s="11">
        <v>488</v>
      </c>
      <c r="C1272" s="11">
        <v>1886</v>
      </c>
      <c r="D1272" s="11">
        <v>4604</v>
      </c>
      <c r="E1272" s="11">
        <v>196.94</v>
      </c>
      <c r="F1272" s="11">
        <v>293.70999999999998</v>
      </c>
      <c r="G1272" s="346">
        <v>0.64</v>
      </c>
      <c r="H1272" s="11">
        <v>0.67</v>
      </c>
      <c r="J1272" s="16">
        <f t="shared" si="184"/>
        <v>3.0000000000000027E-2</v>
      </c>
      <c r="L1272" s="355">
        <f t="shared" si="185"/>
        <v>6.8991788737011666</v>
      </c>
      <c r="O1272" s="11">
        <v>452</v>
      </c>
      <c r="P1272" s="11">
        <v>64.88</v>
      </c>
      <c r="Q1272" s="11">
        <v>95.36</v>
      </c>
      <c r="R1272" s="11">
        <v>31.16</v>
      </c>
      <c r="S1272" s="11">
        <v>38.03</v>
      </c>
      <c r="T1272" s="346">
        <v>0.82</v>
      </c>
      <c r="U1272" s="11">
        <v>0.82</v>
      </c>
      <c r="W1272" s="16">
        <f t="shared" si="180"/>
        <v>0</v>
      </c>
      <c r="X1272" s="16"/>
      <c r="Y1272" s="355">
        <f t="shared" si="181"/>
        <v>9.9235668789808908</v>
      </c>
    </row>
    <row r="1273" spans="2:25" x14ac:dyDescent="0.25">
      <c r="B1273" s="11">
        <v>471</v>
      </c>
      <c r="C1273" s="11">
        <v>2300</v>
      </c>
      <c r="D1273" s="11">
        <v>5310</v>
      </c>
      <c r="E1273" s="11">
        <v>198.65</v>
      </c>
      <c r="F1273" s="11">
        <v>292.25</v>
      </c>
      <c r="G1273" s="346">
        <v>0.66</v>
      </c>
      <c r="H1273" s="11">
        <v>0.68</v>
      </c>
      <c r="J1273" s="16">
        <f t="shared" si="184"/>
        <v>2.0000000000000018E-2</v>
      </c>
      <c r="L1273" s="355">
        <f t="shared" si="185"/>
        <v>6.9590833922044117</v>
      </c>
      <c r="O1273" s="11">
        <v>508</v>
      </c>
      <c r="P1273" s="11">
        <v>67.52</v>
      </c>
      <c r="Q1273" s="11">
        <v>103.49</v>
      </c>
      <c r="R1273" s="11">
        <v>31.2</v>
      </c>
      <c r="S1273" s="11">
        <v>39.08</v>
      </c>
      <c r="T1273" s="346">
        <v>0.81</v>
      </c>
      <c r="U1273" s="11">
        <v>0.8</v>
      </c>
      <c r="W1273" s="16">
        <f t="shared" si="180"/>
        <v>-1.0000000000000009E-2</v>
      </c>
      <c r="X1273" s="16"/>
      <c r="Y1273" s="355">
        <f t="shared" si="181"/>
        <v>9.936305732484076</v>
      </c>
    </row>
    <row r="1274" spans="2:25" x14ac:dyDescent="0.25">
      <c r="B1274" s="11">
        <v>231</v>
      </c>
      <c r="C1274" s="11">
        <v>1900</v>
      </c>
      <c r="D1274" s="11">
        <v>7215</v>
      </c>
      <c r="E1274" s="11">
        <v>199.05</v>
      </c>
      <c r="F1274" s="11">
        <v>365.71</v>
      </c>
      <c r="G1274" s="346">
        <v>0.51</v>
      </c>
      <c r="H1274" s="11">
        <v>0.54</v>
      </c>
      <c r="J1274" s="16">
        <f t="shared" si="184"/>
        <v>3.0000000000000027E-2</v>
      </c>
      <c r="L1274" s="355">
        <f t="shared" si="185"/>
        <v>6.9730961450706683</v>
      </c>
      <c r="O1274" s="11">
        <v>445</v>
      </c>
      <c r="P1274" s="11">
        <v>61.6</v>
      </c>
      <c r="Q1274" s="11">
        <v>86.21</v>
      </c>
      <c r="R1274" s="11">
        <v>31.23</v>
      </c>
      <c r="S1274" s="11">
        <v>36.94</v>
      </c>
      <c r="T1274" s="346">
        <v>0.85</v>
      </c>
      <c r="U1274" s="11">
        <v>0.85</v>
      </c>
      <c r="W1274" s="16">
        <f t="shared" si="180"/>
        <v>0</v>
      </c>
      <c r="X1274" s="16"/>
      <c r="Y1274" s="355">
        <f t="shared" si="181"/>
        <v>9.9458598726114644</v>
      </c>
    </row>
    <row r="1275" spans="2:25" x14ac:dyDescent="0.25">
      <c r="B1275" s="11">
        <v>297</v>
      </c>
      <c r="C1275" s="11">
        <v>2629</v>
      </c>
      <c r="D1275" s="11">
        <v>5777</v>
      </c>
      <c r="E1275" s="11">
        <v>202.41</v>
      </c>
      <c r="F1275" s="11">
        <v>308.63</v>
      </c>
      <c r="G1275" s="346">
        <v>0.67</v>
      </c>
      <c r="H1275" s="11">
        <v>0.66</v>
      </c>
      <c r="J1275" s="16">
        <f t="shared" si="184"/>
        <v>-1.0000000000000009E-2</v>
      </c>
      <c r="L1275" s="355">
        <f t="shared" si="185"/>
        <v>7.0908032691472185</v>
      </c>
      <c r="O1275" s="11">
        <v>443</v>
      </c>
      <c r="P1275" s="11">
        <v>65.45</v>
      </c>
      <c r="Q1275" s="11">
        <v>94.4</v>
      </c>
      <c r="R1275" s="11">
        <v>31.34</v>
      </c>
      <c r="S1275" s="11">
        <v>37.369999999999997</v>
      </c>
      <c r="T1275" s="346">
        <v>0.83</v>
      </c>
      <c r="U1275" s="11">
        <v>0.84</v>
      </c>
      <c r="W1275" s="16">
        <f t="shared" si="180"/>
        <v>1.0000000000000009E-2</v>
      </c>
      <c r="X1275" s="16"/>
      <c r="Y1275" s="355">
        <f t="shared" si="181"/>
        <v>9.9808917197452232</v>
      </c>
    </row>
    <row r="1276" spans="2:25" x14ac:dyDescent="0.25">
      <c r="B1276" s="11">
        <v>126</v>
      </c>
      <c r="C1276" s="11">
        <v>2519</v>
      </c>
      <c r="D1276" s="11">
        <v>6754</v>
      </c>
      <c r="E1276" s="11">
        <v>205.1</v>
      </c>
      <c r="F1276" s="11">
        <v>332.49</v>
      </c>
      <c r="G1276" s="346">
        <v>0.61</v>
      </c>
      <c r="H1276" s="11">
        <v>0.62</v>
      </c>
      <c r="J1276" s="16">
        <f t="shared" si="184"/>
        <v>1.0000000000000009E-2</v>
      </c>
      <c r="L1276" s="355">
        <f t="shared" si="185"/>
        <v>7.1850390321727904</v>
      </c>
      <c r="O1276" s="11">
        <v>25</v>
      </c>
      <c r="P1276" s="11">
        <v>66.34</v>
      </c>
      <c r="Q1276" s="11">
        <v>87.83</v>
      </c>
      <c r="R1276" s="11">
        <v>32.08</v>
      </c>
      <c r="S1276" s="11">
        <v>36.590000000000003</v>
      </c>
      <c r="T1276" s="346">
        <v>0.87</v>
      </c>
      <c r="U1276" s="11">
        <v>0.88</v>
      </c>
      <c r="W1276" s="16">
        <f t="shared" si="180"/>
        <v>1.0000000000000009E-2</v>
      </c>
      <c r="X1276" s="16"/>
      <c r="Y1276" s="355">
        <f t="shared" si="181"/>
        <v>10.216560509554139</v>
      </c>
    </row>
    <row r="1277" spans="2:25" x14ac:dyDescent="0.25">
      <c r="B1277" s="11">
        <v>403</v>
      </c>
      <c r="C1277" s="11">
        <v>2050</v>
      </c>
      <c r="D1277" s="11">
        <v>5354</v>
      </c>
      <c r="E1277" s="11">
        <v>205.88</v>
      </c>
      <c r="F1277" s="11">
        <v>308.64999999999998</v>
      </c>
      <c r="G1277" s="346">
        <v>0.62</v>
      </c>
      <c r="H1277" s="11">
        <v>0.67</v>
      </c>
      <c r="J1277" s="16">
        <f t="shared" si="184"/>
        <v>5.0000000000000044E-2</v>
      </c>
      <c r="L1277" s="355">
        <f t="shared" si="185"/>
        <v>7.2123639002619893</v>
      </c>
      <c r="O1277" s="11">
        <v>303</v>
      </c>
      <c r="P1277" s="11">
        <v>37.29</v>
      </c>
      <c r="Q1277" s="11">
        <v>97.5</v>
      </c>
      <c r="R1277" s="11">
        <v>32.6</v>
      </c>
      <c r="S1277" s="11">
        <v>51.89</v>
      </c>
      <c r="T1277" s="346">
        <v>0.62</v>
      </c>
      <c r="U1277" s="11">
        <v>0.63</v>
      </c>
      <c r="W1277" s="16">
        <f t="shared" si="180"/>
        <v>1.0000000000000009E-2</v>
      </c>
      <c r="X1277" s="16"/>
      <c r="Y1277" s="355">
        <f t="shared" si="181"/>
        <v>10.382165605095542</v>
      </c>
    </row>
    <row r="1278" spans="2:25" x14ac:dyDescent="0.25">
      <c r="B1278" s="11">
        <v>137</v>
      </c>
      <c r="C1278" s="11">
        <v>2499</v>
      </c>
      <c r="D1278" s="11">
        <v>7164</v>
      </c>
      <c r="E1278" s="11">
        <v>206.31</v>
      </c>
      <c r="F1278" s="11">
        <v>354.43</v>
      </c>
      <c r="G1278" s="346">
        <v>0.59</v>
      </c>
      <c r="H1278" s="11">
        <v>0.57999999999999996</v>
      </c>
      <c r="J1278" s="16">
        <f t="shared" si="184"/>
        <v>-1.0000000000000009E-2</v>
      </c>
      <c r="L1278" s="355">
        <f t="shared" si="185"/>
        <v>7.2274276095932146</v>
      </c>
    </row>
    <row r="1279" spans="2:25" x14ac:dyDescent="0.25">
      <c r="B1279" s="11">
        <v>125</v>
      </c>
      <c r="C1279" s="11">
        <v>2547</v>
      </c>
      <c r="D1279" s="11">
        <v>8328</v>
      </c>
      <c r="E1279" s="11">
        <v>206.89</v>
      </c>
      <c r="F1279" s="11">
        <v>401.06</v>
      </c>
      <c r="G1279" s="346">
        <v>0.55000000000000004</v>
      </c>
      <c r="H1279" s="11">
        <v>0.52</v>
      </c>
      <c r="J1279" s="16">
        <f t="shared" si="184"/>
        <v>-3.0000000000000027E-2</v>
      </c>
      <c r="L1279" s="355">
        <f t="shared" si="185"/>
        <v>7.2477461012492856</v>
      </c>
      <c r="N1279" s="186" t="s">
        <v>19</v>
      </c>
      <c r="O1279" s="11" t="s">
        <v>3</v>
      </c>
      <c r="P1279" s="11" t="s">
        <v>4</v>
      </c>
      <c r="Q1279" s="11" t="s">
        <v>5</v>
      </c>
      <c r="R1279" s="11" t="s">
        <v>6</v>
      </c>
      <c r="S1279" s="11" t="s">
        <v>7</v>
      </c>
      <c r="T1279" s="346" t="s">
        <v>8</v>
      </c>
      <c r="U1279" s="11" t="s">
        <v>9</v>
      </c>
      <c r="W1279" s="16" t="s">
        <v>245</v>
      </c>
      <c r="X1279" s="16"/>
      <c r="Y1279" s="2" t="s">
        <v>167</v>
      </c>
    </row>
    <row r="1280" spans="2:25" x14ac:dyDescent="0.25">
      <c r="B1280" s="11">
        <v>428</v>
      </c>
      <c r="C1280" s="11">
        <v>1916</v>
      </c>
      <c r="D1280" s="11">
        <v>5778</v>
      </c>
      <c r="E1280" s="11">
        <v>206.99</v>
      </c>
      <c r="F1280" s="11">
        <v>332.39</v>
      </c>
      <c r="G1280" s="346">
        <v>0.57999999999999996</v>
      </c>
      <c r="H1280" s="11">
        <v>0.62</v>
      </c>
      <c r="J1280" s="16">
        <f t="shared" si="184"/>
        <v>4.0000000000000036E-2</v>
      </c>
      <c r="L1280" s="355">
        <f t="shared" si="185"/>
        <v>7.2512492894658509</v>
      </c>
      <c r="N1280" s="187" t="s">
        <v>229</v>
      </c>
      <c r="O1280" s="11">
        <v>159</v>
      </c>
      <c r="P1280" s="11">
        <v>0.8</v>
      </c>
      <c r="Q1280" s="11">
        <v>3.29</v>
      </c>
      <c r="R1280" s="11">
        <v>3.19</v>
      </c>
      <c r="S1280" s="11">
        <v>6.79</v>
      </c>
      <c r="T1280" s="346">
        <v>0.49</v>
      </c>
      <c r="U1280" s="11">
        <v>0.47</v>
      </c>
      <c r="W1280" s="16">
        <f t="shared" ref="W1280:W1343" si="186">U1280-T1280</f>
        <v>-2.0000000000000018E-2</v>
      </c>
      <c r="X1280" s="16"/>
      <c r="Y1280" s="355">
        <f t="shared" ref="Y1280:Y1343" si="187">R1280/3.14</f>
        <v>1.0159235668789808</v>
      </c>
    </row>
    <row r="1281" spans="2:25" x14ac:dyDescent="0.25">
      <c r="B1281" s="11">
        <v>305</v>
      </c>
      <c r="C1281" s="11">
        <v>2784</v>
      </c>
      <c r="D1281" s="11">
        <v>5788</v>
      </c>
      <c r="E1281" s="11">
        <v>207.04</v>
      </c>
      <c r="F1281" s="11">
        <v>294.98</v>
      </c>
      <c r="G1281" s="346">
        <v>0.69</v>
      </c>
      <c r="H1281" s="11">
        <v>0.7</v>
      </c>
      <c r="J1281" s="16">
        <f t="shared" si="184"/>
        <v>1.0000000000000009E-2</v>
      </c>
      <c r="L1281" s="355">
        <f t="shared" si="185"/>
        <v>7.2530008835741322</v>
      </c>
      <c r="O1281" s="11">
        <v>420</v>
      </c>
      <c r="P1281" s="11">
        <v>0.9</v>
      </c>
      <c r="Q1281" s="11">
        <v>12.29</v>
      </c>
      <c r="R1281" s="11">
        <v>3.5</v>
      </c>
      <c r="S1281" s="11">
        <v>13.14</v>
      </c>
      <c r="T1281" s="346">
        <v>0.27</v>
      </c>
      <c r="U1281" s="11">
        <v>0.27</v>
      </c>
      <c r="W1281" s="16">
        <f t="shared" si="186"/>
        <v>0</v>
      </c>
      <c r="X1281" s="16"/>
      <c r="Y1281" s="355">
        <f t="shared" si="187"/>
        <v>1.1146496815286624</v>
      </c>
    </row>
    <row r="1282" spans="2:25" x14ac:dyDescent="0.25">
      <c r="B1282" s="11">
        <v>164</v>
      </c>
      <c r="C1282" s="11">
        <v>2320</v>
      </c>
      <c r="D1282" s="11">
        <v>5966</v>
      </c>
      <c r="E1282" s="11">
        <v>208.27</v>
      </c>
      <c r="F1282" s="11">
        <v>312.01</v>
      </c>
      <c r="G1282" s="346">
        <v>0.62</v>
      </c>
      <c r="H1282" s="11">
        <v>0.67</v>
      </c>
      <c r="J1282" s="16">
        <f t="shared" si="184"/>
        <v>5.0000000000000044E-2</v>
      </c>
      <c r="L1282" s="355">
        <f t="shared" si="185"/>
        <v>7.2960900986378698</v>
      </c>
      <c r="O1282" s="11">
        <v>450</v>
      </c>
      <c r="P1282" s="11">
        <v>0.9</v>
      </c>
      <c r="Q1282" s="11">
        <v>6.27</v>
      </c>
      <c r="R1282" s="11">
        <v>3.5</v>
      </c>
      <c r="S1282" s="11">
        <v>9.31</v>
      </c>
      <c r="T1282" s="346">
        <v>0.38</v>
      </c>
      <c r="U1282" s="11">
        <v>0.38</v>
      </c>
      <c r="W1282" s="16">
        <f t="shared" si="186"/>
        <v>0</v>
      </c>
      <c r="X1282" s="16"/>
      <c r="Y1282" s="355">
        <f t="shared" si="187"/>
        <v>1.1146496815286624</v>
      </c>
    </row>
    <row r="1283" spans="2:25" x14ac:dyDescent="0.25">
      <c r="B1283" s="11">
        <v>461</v>
      </c>
      <c r="C1283" s="11">
        <v>2838</v>
      </c>
      <c r="D1283" s="11">
        <v>6699</v>
      </c>
      <c r="E1283" s="11">
        <v>208.31</v>
      </c>
      <c r="F1283" s="11">
        <v>326.88</v>
      </c>
      <c r="G1283" s="346">
        <v>0.65</v>
      </c>
      <c r="H1283" s="11">
        <v>0.64</v>
      </c>
      <c r="J1283" s="16">
        <f t="shared" si="184"/>
        <v>-1.0000000000000009E-2</v>
      </c>
      <c r="L1283" s="355">
        <f t="shared" si="185"/>
        <v>7.2974913739244949</v>
      </c>
      <c r="O1283" s="11">
        <v>49</v>
      </c>
      <c r="P1283" s="11">
        <v>0.97</v>
      </c>
      <c r="Q1283" s="11">
        <v>14.16</v>
      </c>
      <c r="R1283" s="11">
        <v>3.63</v>
      </c>
      <c r="S1283" s="11">
        <v>14.31</v>
      </c>
      <c r="T1283" s="346">
        <v>0.26</v>
      </c>
      <c r="U1283" s="11">
        <v>0.25</v>
      </c>
      <c r="W1283" s="16">
        <f t="shared" si="186"/>
        <v>-1.0000000000000009E-2</v>
      </c>
      <c r="X1283" s="16"/>
      <c r="Y1283" s="355">
        <f t="shared" si="187"/>
        <v>1.1560509554140126</v>
      </c>
    </row>
    <row r="1284" spans="2:25" x14ac:dyDescent="0.25">
      <c r="B1284" s="11">
        <v>495</v>
      </c>
      <c r="C1284" s="11">
        <v>2764</v>
      </c>
      <c r="D1284" s="11">
        <v>6938</v>
      </c>
      <c r="E1284" s="11">
        <v>208.51</v>
      </c>
      <c r="F1284" s="11">
        <v>331.56</v>
      </c>
      <c r="G1284" s="346">
        <v>0.63</v>
      </c>
      <c r="H1284" s="11">
        <v>0.63</v>
      </c>
      <c r="J1284" s="16">
        <f t="shared" si="184"/>
        <v>0</v>
      </c>
      <c r="L1284" s="355">
        <f t="shared" si="185"/>
        <v>7.3044977503576227</v>
      </c>
      <c r="O1284" s="11">
        <v>104</v>
      </c>
      <c r="P1284" s="11">
        <v>1.04</v>
      </c>
      <c r="Q1284" s="11">
        <v>6.79</v>
      </c>
      <c r="R1284" s="11">
        <v>3.69</v>
      </c>
      <c r="S1284" s="11">
        <v>9.6199999999999992</v>
      </c>
      <c r="T1284" s="346">
        <v>0.39</v>
      </c>
      <c r="U1284" s="11">
        <v>0.38</v>
      </c>
      <c r="W1284" s="16">
        <f t="shared" si="186"/>
        <v>-1.0000000000000009E-2</v>
      </c>
      <c r="X1284" s="16"/>
      <c r="Y1284" s="355">
        <f t="shared" si="187"/>
        <v>1.1751592356687897</v>
      </c>
    </row>
    <row r="1285" spans="2:25" x14ac:dyDescent="0.25">
      <c r="B1285" s="11">
        <v>2</v>
      </c>
      <c r="C1285" s="11">
        <v>2846</v>
      </c>
      <c r="D1285" s="11">
        <v>5090</v>
      </c>
      <c r="E1285" s="11">
        <v>208.89</v>
      </c>
      <c r="F1285" s="11">
        <v>281.42</v>
      </c>
      <c r="G1285" s="346">
        <v>0.75</v>
      </c>
      <c r="H1285" s="11">
        <v>0.74</v>
      </c>
      <c r="J1285" s="16">
        <f t="shared" si="184"/>
        <v>-1.0000000000000009E-2</v>
      </c>
      <c r="L1285" s="355">
        <f t="shared" si="185"/>
        <v>7.3178098655805659</v>
      </c>
      <c r="O1285" s="11">
        <v>342</v>
      </c>
      <c r="P1285" s="11">
        <v>0.94</v>
      </c>
      <c r="Q1285" s="11">
        <v>4.37</v>
      </c>
      <c r="R1285" s="11">
        <v>3.72</v>
      </c>
      <c r="S1285" s="11">
        <v>8.0299999999999994</v>
      </c>
      <c r="T1285" s="346">
        <v>0.46</v>
      </c>
      <c r="U1285" s="11">
        <v>0.46</v>
      </c>
      <c r="W1285" s="16">
        <f t="shared" si="186"/>
        <v>0</v>
      </c>
      <c r="X1285" s="16"/>
      <c r="Y1285" s="355">
        <f t="shared" si="187"/>
        <v>1.1847133757961783</v>
      </c>
    </row>
    <row r="1286" spans="2:25" x14ac:dyDescent="0.25">
      <c r="B1286" s="11">
        <v>165</v>
      </c>
      <c r="C1286" s="11">
        <v>2249</v>
      </c>
      <c r="D1286" s="11">
        <v>5465</v>
      </c>
      <c r="E1286" s="11">
        <v>209.1</v>
      </c>
      <c r="F1286" s="11">
        <v>307.32</v>
      </c>
      <c r="G1286" s="346">
        <v>0.64</v>
      </c>
      <c r="H1286" s="11">
        <v>0.68</v>
      </c>
      <c r="J1286" s="16">
        <f t="shared" si="184"/>
        <v>4.0000000000000036E-2</v>
      </c>
      <c r="L1286" s="355">
        <f t="shared" si="185"/>
        <v>7.3251665608353509</v>
      </c>
      <c r="O1286" s="11">
        <v>324</v>
      </c>
      <c r="P1286" s="11">
        <v>1.05</v>
      </c>
      <c r="Q1286" s="11">
        <v>8.23</v>
      </c>
      <c r="R1286" s="11">
        <v>3.78</v>
      </c>
      <c r="S1286" s="11">
        <v>10.88</v>
      </c>
      <c r="T1286" s="346">
        <v>0.36</v>
      </c>
      <c r="U1286" s="11">
        <v>0.35</v>
      </c>
      <c r="W1286" s="16">
        <f t="shared" si="186"/>
        <v>-1.0000000000000009E-2</v>
      </c>
      <c r="X1286" s="16"/>
      <c r="Y1286" s="355">
        <f t="shared" si="187"/>
        <v>1.2038216560509554</v>
      </c>
    </row>
    <row r="1287" spans="2:25" x14ac:dyDescent="0.25">
      <c r="B1287" s="11">
        <v>470</v>
      </c>
      <c r="C1287" s="11">
        <v>2833</v>
      </c>
      <c r="D1287" s="11">
        <v>6667</v>
      </c>
      <c r="E1287" s="11">
        <v>209.34</v>
      </c>
      <c r="F1287" s="11">
        <v>324.01</v>
      </c>
      <c r="G1287" s="346">
        <v>0.65</v>
      </c>
      <c r="H1287" s="11">
        <v>0.65</v>
      </c>
      <c r="J1287" s="16">
        <f t="shared" si="184"/>
        <v>0</v>
      </c>
      <c r="L1287" s="355">
        <f t="shared" si="185"/>
        <v>7.3335742125551047</v>
      </c>
      <c r="O1287" s="11">
        <v>494</v>
      </c>
      <c r="P1287" s="11">
        <v>1.08</v>
      </c>
      <c r="Q1287" s="11">
        <v>3.98</v>
      </c>
      <c r="R1287" s="11">
        <v>3.78</v>
      </c>
      <c r="S1287" s="11">
        <v>7.56</v>
      </c>
      <c r="T1287" s="346">
        <v>0.52</v>
      </c>
      <c r="U1287" s="11">
        <v>0.5</v>
      </c>
      <c r="W1287" s="16">
        <f t="shared" si="186"/>
        <v>-2.0000000000000018E-2</v>
      </c>
      <c r="X1287" s="16"/>
      <c r="Y1287" s="355">
        <f t="shared" si="187"/>
        <v>1.2038216560509554</v>
      </c>
    </row>
    <row r="1288" spans="2:25" x14ac:dyDescent="0.25">
      <c r="B1288" s="11">
        <v>555</v>
      </c>
      <c r="C1288" s="11">
        <v>2218</v>
      </c>
      <c r="D1288" s="11">
        <v>5647</v>
      </c>
      <c r="E1288" s="11">
        <v>209.58</v>
      </c>
      <c r="F1288" s="11">
        <v>334.49</v>
      </c>
      <c r="G1288" s="346">
        <v>0.63</v>
      </c>
      <c r="H1288" s="11">
        <v>0.63</v>
      </c>
      <c r="J1288" s="16">
        <f t="shared" si="184"/>
        <v>0</v>
      </c>
      <c r="L1288" s="355">
        <f t="shared" si="185"/>
        <v>7.3419818642748584</v>
      </c>
      <c r="O1288" s="11">
        <v>28</v>
      </c>
      <c r="P1288" s="11">
        <v>1.06</v>
      </c>
      <c r="Q1288" s="11">
        <v>8.4600000000000009</v>
      </c>
      <c r="R1288" s="11">
        <v>3.85</v>
      </c>
      <c r="S1288" s="11">
        <v>10.88</v>
      </c>
      <c r="T1288" s="346">
        <v>0.35</v>
      </c>
      <c r="U1288" s="11">
        <v>0.35</v>
      </c>
      <c r="W1288" s="16">
        <f t="shared" si="186"/>
        <v>0</v>
      </c>
      <c r="X1288" s="16"/>
      <c r="Y1288" s="355">
        <f t="shared" si="187"/>
        <v>1.2261146496815287</v>
      </c>
    </row>
    <row r="1289" spans="2:25" x14ac:dyDescent="0.25">
      <c r="B1289" s="11">
        <v>24</v>
      </c>
      <c r="C1289" s="11">
        <v>2697</v>
      </c>
      <c r="D1289" s="11">
        <v>5863</v>
      </c>
      <c r="E1289" s="11">
        <v>210.07</v>
      </c>
      <c r="F1289" s="11">
        <v>306.74</v>
      </c>
      <c r="G1289" s="346">
        <v>0.68</v>
      </c>
      <c r="H1289" s="11">
        <v>0.68</v>
      </c>
      <c r="J1289" s="16">
        <f t="shared" si="184"/>
        <v>0</v>
      </c>
      <c r="L1289" s="355">
        <f t="shared" si="185"/>
        <v>7.3591474865360214</v>
      </c>
      <c r="O1289" s="11">
        <v>150</v>
      </c>
      <c r="P1289" s="11">
        <v>1.06</v>
      </c>
      <c r="Q1289" s="11">
        <v>6.23</v>
      </c>
      <c r="R1289" s="11">
        <v>3.87</v>
      </c>
      <c r="S1289" s="11">
        <v>9.7799999999999994</v>
      </c>
      <c r="T1289" s="346">
        <v>0.41</v>
      </c>
      <c r="U1289" s="11">
        <v>0.4</v>
      </c>
      <c r="W1289" s="16">
        <f t="shared" si="186"/>
        <v>-9.9999999999999534E-3</v>
      </c>
      <c r="X1289" s="16"/>
      <c r="Y1289" s="355">
        <f t="shared" si="187"/>
        <v>1.2324840764331211</v>
      </c>
    </row>
    <row r="1290" spans="2:25" x14ac:dyDescent="0.25">
      <c r="B1290" s="11">
        <v>27</v>
      </c>
      <c r="C1290" s="11">
        <v>2921</v>
      </c>
      <c r="D1290" s="11">
        <v>7321</v>
      </c>
      <c r="E1290" s="11">
        <v>210.17</v>
      </c>
      <c r="F1290" s="11">
        <v>350.39</v>
      </c>
      <c r="G1290" s="346">
        <v>0.63</v>
      </c>
      <c r="H1290" s="11">
        <v>0.6</v>
      </c>
      <c r="J1290" s="16">
        <f t="shared" si="184"/>
        <v>-3.0000000000000027E-2</v>
      </c>
      <c r="L1290" s="355">
        <f t="shared" si="185"/>
        <v>7.3626506747525857</v>
      </c>
      <c r="O1290" s="11">
        <v>297</v>
      </c>
      <c r="P1290" s="11">
        <v>1.06</v>
      </c>
      <c r="Q1290" s="11">
        <v>11.05</v>
      </c>
      <c r="R1290" s="11">
        <v>3.94</v>
      </c>
      <c r="S1290" s="11">
        <v>12.81</v>
      </c>
      <c r="T1290" s="346">
        <v>0.31</v>
      </c>
      <c r="U1290" s="11">
        <v>0.31</v>
      </c>
      <c r="W1290" s="16">
        <f t="shared" si="186"/>
        <v>0</v>
      </c>
      <c r="X1290" s="16"/>
      <c r="Y1290" s="355">
        <f t="shared" si="187"/>
        <v>1.2547770700636942</v>
      </c>
    </row>
    <row r="1291" spans="2:25" x14ac:dyDescent="0.25">
      <c r="B1291" s="11">
        <v>540</v>
      </c>
      <c r="C1291" s="11">
        <v>1892</v>
      </c>
      <c r="D1291" s="11">
        <v>4436</v>
      </c>
      <c r="E1291" s="11">
        <v>210.55</v>
      </c>
      <c r="F1291" s="11">
        <v>299.18</v>
      </c>
      <c r="G1291" s="346">
        <v>0.65</v>
      </c>
      <c r="H1291" s="11">
        <v>0.7</v>
      </c>
      <c r="J1291" s="16">
        <f t="shared" si="184"/>
        <v>4.9999999999999933E-2</v>
      </c>
      <c r="L1291" s="355">
        <f t="shared" si="185"/>
        <v>7.3759627899755298</v>
      </c>
      <c r="O1291" s="11">
        <v>303</v>
      </c>
      <c r="P1291" s="11">
        <v>1.1299999999999999</v>
      </c>
      <c r="Q1291" s="11">
        <v>8.23</v>
      </c>
      <c r="R1291" s="11">
        <v>3.94</v>
      </c>
      <c r="S1291" s="11">
        <v>10.92</v>
      </c>
      <c r="T1291" s="346">
        <v>0.37</v>
      </c>
      <c r="U1291" s="11">
        <v>0.36</v>
      </c>
      <c r="W1291" s="16">
        <f t="shared" si="186"/>
        <v>-1.0000000000000009E-2</v>
      </c>
      <c r="X1291" s="16"/>
      <c r="Y1291" s="355">
        <f t="shared" si="187"/>
        <v>1.2547770700636942</v>
      </c>
    </row>
    <row r="1292" spans="2:25" x14ac:dyDescent="0.25">
      <c r="B1292" s="11">
        <v>34</v>
      </c>
      <c r="C1292" s="11">
        <v>2252</v>
      </c>
      <c r="D1292" s="11">
        <v>4855</v>
      </c>
      <c r="E1292" s="11">
        <v>211.38</v>
      </c>
      <c r="F1292" s="11">
        <v>297.61</v>
      </c>
      <c r="G1292" s="346">
        <v>0.68</v>
      </c>
      <c r="H1292" s="11">
        <v>0.71</v>
      </c>
      <c r="J1292" s="16">
        <f t="shared" si="184"/>
        <v>2.9999999999999916E-2</v>
      </c>
      <c r="L1292" s="355">
        <f t="shared" si="185"/>
        <v>7.40503925217301</v>
      </c>
      <c r="O1292" s="11">
        <v>424</v>
      </c>
      <c r="P1292" s="11">
        <v>1.02</v>
      </c>
      <c r="Q1292" s="11">
        <v>12.12</v>
      </c>
      <c r="R1292" s="11">
        <v>3.94</v>
      </c>
      <c r="S1292" s="11">
        <v>13.73</v>
      </c>
      <c r="T1292" s="346">
        <v>0.28999999999999998</v>
      </c>
      <c r="U1292" s="11">
        <v>0.28999999999999998</v>
      </c>
      <c r="W1292" s="16">
        <f t="shared" si="186"/>
        <v>0</v>
      </c>
      <c r="X1292" s="16"/>
      <c r="Y1292" s="355">
        <f t="shared" si="187"/>
        <v>1.2547770700636942</v>
      </c>
    </row>
    <row r="1293" spans="2:25" x14ac:dyDescent="0.25">
      <c r="B1293" s="11">
        <v>67</v>
      </c>
      <c r="C1293" s="11">
        <v>2670</v>
      </c>
      <c r="D1293" s="11">
        <v>6793</v>
      </c>
      <c r="E1293" s="11">
        <v>211.38</v>
      </c>
      <c r="F1293" s="11">
        <v>358.43</v>
      </c>
      <c r="G1293" s="346">
        <v>0.63</v>
      </c>
      <c r="H1293" s="11">
        <v>0.59</v>
      </c>
      <c r="J1293" s="16">
        <f t="shared" si="184"/>
        <v>-4.0000000000000036E-2</v>
      </c>
      <c r="L1293" s="355">
        <f t="shared" si="185"/>
        <v>7.40503925217301</v>
      </c>
      <c r="O1293" s="11">
        <v>453</v>
      </c>
      <c r="P1293" s="11">
        <v>1.1399999999999999</v>
      </c>
      <c r="Q1293" s="11">
        <v>9.64</v>
      </c>
      <c r="R1293" s="11">
        <v>3.94</v>
      </c>
      <c r="S1293" s="11">
        <v>11.63</v>
      </c>
      <c r="T1293" s="346">
        <v>0.34</v>
      </c>
      <c r="U1293" s="11">
        <v>0.34</v>
      </c>
      <c r="W1293" s="16">
        <f t="shared" si="186"/>
        <v>0</v>
      </c>
      <c r="X1293" s="16"/>
      <c r="Y1293" s="355">
        <f t="shared" si="187"/>
        <v>1.2547770700636942</v>
      </c>
    </row>
    <row r="1294" spans="2:25" x14ac:dyDescent="0.25">
      <c r="B1294" s="11">
        <v>192</v>
      </c>
      <c r="C1294" s="11">
        <v>2492</v>
      </c>
      <c r="D1294" s="11">
        <v>4262</v>
      </c>
      <c r="E1294" s="11">
        <v>212.21</v>
      </c>
      <c r="F1294" s="11">
        <v>264.58999999999997</v>
      </c>
      <c r="G1294" s="346">
        <v>0.76</v>
      </c>
      <c r="H1294" s="11">
        <v>0.8</v>
      </c>
      <c r="J1294" s="16">
        <f t="shared" si="184"/>
        <v>4.0000000000000036E-2</v>
      </c>
      <c r="L1294" s="355">
        <f t="shared" si="185"/>
        <v>7.4341157143704919</v>
      </c>
      <c r="O1294" s="11">
        <v>449</v>
      </c>
      <c r="P1294" s="11">
        <v>1.17</v>
      </c>
      <c r="Q1294" s="11">
        <v>3.35</v>
      </c>
      <c r="R1294" s="11">
        <v>3.96</v>
      </c>
      <c r="S1294" s="11">
        <v>6.72</v>
      </c>
      <c r="T1294" s="346">
        <v>0.59</v>
      </c>
      <c r="U1294" s="11">
        <v>0.59</v>
      </c>
      <c r="W1294" s="16">
        <f t="shared" si="186"/>
        <v>0</v>
      </c>
      <c r="X1294" s="16"/>
      <c r="Y1294" s="355">
        <f t="shared" si="187"/>
        <v>1.2611464968152866</v>
      </c>
    </row>
    <row r="1295" spans="2:25" x14ac:dyDescent="0.25">
      <c r="B1295" s="11">
        <v>561</v>
      </c>
      <c r="C1295" s="11">
        <v>2597</v>
      </c>
      <c r="D1295" s="11">
        <v>5580</v>
      </c>
      <c r="E1295" s="11">
        <v>212.55</v>
      </c>
      <c r="F1295" s="11">
        <v>299.42</v>
      </c>
      <c r="G1295" s="346">
        <v>0.68</v>
      </c>
      <c r="H1295" s="11">
        <v>0.71</v>
      </c>
      <c r="J1295" s="16">
        <f t="shared" si="184"/>
        <v>2.9999999999999916E-2</v>
      </c>
      <c r="L1295" s="355">
        <f t="shared" si="185"/>
        <v>7.44602655430681</v>
      </c>
      <c r="O1295" s="11">
        <v>20</v>
      </c>
      <c r="P1295" s="11">
        <v>1.08</v>
      </c>
      <c r="Q1295" s="11">
        <v>16.71</v>
      </c>
      <c r="R1295" s="11">
        <v>4.03</v>
      </c>
      <c r="S1295" s="11">
        <v>15.66</v>
      </c>
      <c r="T1295" s="346">
        <v>0.25</v>
      </c>
      <c r="U1295" s="11">
        <v>0.26</v>
      </c>
      <c r="W1295" s="16">
        <f t="shared" si="186"/>
        <v>1.0000000000000009E-2</v>
      </c>
      <c r="X1295" s="16"/>
      <c r="Y1295" s="355">
        <f t="shared" si="187"/>
        <v>1.2834394904458599</v>
      </c>
    </row>
    <row r="1296" spans="2:25" x14ac:dyDescent="0.25">
      <c r="B1296" s="11">
        <v>483</v>
      </c>
      <c r="C1296" s="11">
        <v>2172</v>
      </c>
      <c r="D1296" s="11">
        <v>4499</v>
      </c>
      <c r="E1296" s="11">
        <v>212.89</v>
      </c>
      <c r="F1296" s="11">
        <v>304.74</v>
      </c>
      <c r="G1296" s="346">
        <v>0.69</v>
      </c>
      <c r="H1296" s="11">
        <v>0.7</v>
      </c>
      <c r="J1296" s="16">
        <f t="shared" si="184"/>
        <v>1.0000000000000009E-2</v>
      </c>
      <c r="L1296" s="355">
        <f t="shared" si="185"/>
        <v>7.4579373942431264</v>
      </c>
      <c r="O1296" s="11">
        <v>239</v>
      </c>
      <c r="P1296" s="11">
        <v>1.17</v>
      </c>
      <c r="Q1296" s="11">
        <v>6.93</v>
      </c>
      <c r="R1296" s="11">
        <v>4.09</v>
      </c>
      <c r="S1296" s="11">
        <v>10</v>
      </c>
      <c r="T1296" s="346">
        <v>0.41</v>
      </c>
      <c r="U1296" s="11">
        <v>0.41</v>
      </c>
      <c r="W1296" s="16">
        <f t="shared" si="186"/>
        <v>0</v>
      </c>
      <c r="X1296" s="16"/>
      <c r="Y1296" s="355">
        <f t="shared" si="187"/>
        <v>1.3025477707006368</v>
      </c>
    </row>
    <row r="1297" spans="2:25" x14ac:dyDescent="0.25">
      <c r="B1297" s="11">
        <v>133</v>
      </c>
      <c r="C1297" s="11">
        <v>2471</v>
      </c>
      <c r="D1297" s="11">
        <v>6129</v>
      </c>
      <c r="E1297" s="11">
        <v>213.97</v>
      </c>
      <c r="F1297" s="11">
        <v>312.52999999999997</v>
      </c>
      <c r="G1297" s="346">
        <v>0.63</v>
      </c>
      <c r="H1297" s="11">
        <v>0.68</v>
      </c>
      <c r="J1297" s="16">
        <f t="shared" si="184"/>
        <v>5.0000000000000044E-2</v>
      </c>
      <c r="L1297" s="355">
        <f t="shared" si="185"/>
        <v>7.4957718269820184</v>
      </c>
      <c r="O1297" s="11">
        <v>29</v>
      </c>
      <c r="P1297" s="11">
        <v>1.05</v>
      </c>
      <c r="Q1297" s="11">
        <v>13.81</v>
      </c>
      <c r="R1297" s="11">
        <v>4.22</v>
      </c>
      <c r="S1297" s="11">
        <v>15.04</v>
      </c>
      <c r="T1297" s="346">
        <v>0.28000000000000003</v>
      </c>
      <c r="U1297" s="11">
        <v>0.28000000000000003</v>
      </c>
      <c r="W1297" s="16">
        <f t="shared" si="186"/>
        <v>0</v>
      </c>
      <c r="X1297" s="16"/>
      <c r="Y1297" s="355">
        <f t="shared" si="187"/>
        <v>1.3439490445859872</v>
      </c>
    </row>
    <row r="1298" spans="2:25" x14ac:dyDescent="0.25">
      <c r="B1298" s="11">
        <v>346</v>
      </c>
      <c r="C1298" s="11">
        <v>2609</v>
      </c>
      <c r="D1298" s="11">
        <v>4387</v>
      </c>
      <c r="E1298" s="11">
        <v>214.21</v>
      </c>
      <c r="F1298" s="11">
        <v>268.49</v>
      </c>
      <c r="G1298" s="346">
        <v>0.77</v>
      </c>
      <c r="H1298" s="11">
        <v>0.8</v>
      </c>
      <c r="J1298" s="16">
        <f t="shared" si="184"/>
        <v>3.0000000000000027E-2</v>
      </c>
      <c r="L1298" s="355">
        <f t="shared" si="185"/>
        <v>7.5041794787017722</v>
      </c>
      <c r="O1298" s="11">
        <v>202</v>
      </c>
      <c r="P1298" s="11">
        <v>1.1100000000000001</v>
      </c>
      <c r="Q1298" s="11">
        <v>5.87</v>
      </c>
      <c r="R1298" s="11">
        <v>4.24</v>
      </c>
      <c r="S1298" s="11">
        <v>9.2799999999999994</v>
      </c>
      <c r="T1298" s="346">
        <v>0.44</v>
      </c>
      <c r="U1298" s="11">
        <v>0.46</v>
      </c>
      <c r="W1298" s="16">
        <f t="shared" si="186"/>
        <v>2.0000000000000018E-2</v>
      </c>
      <c r="X1298" s="16"/>
      <c r="Y1298" s="355">
        <f t="shared" si="187"/>
        <v>1.3503184713375795</v>
      </c>
    </row>
    <row r="1299" spans="2:25" x14ac:dyDescent="0.25">
      <c r="B1299" s="11">
        <v>348</v>
      </c>
      <c r="C1299" s="11">
        <v>2736</v>
      </c>
      <c r="D1299" s="11">
        <v>5135</v>
      </c>
      <c r="E1299" s="11">
        <v>216.94</v>
      </c>
      <c r="F1299" s="11">
        <v>287.45999999999998</v>
      </c>
      <c r="G1299" s="346">
        <v>0.73</v>
      </c>
      <c r="H1299" s="11">
        <v>0.75</v>
      </c>
      <c r="J1299" s="16">
        <f t="shared" si="184"/>
        <v>2.0000000000000018E-2</v>
      </c>
      <c r="L1299" s="355">
        <f t="shared" si="185"/>
        <v>7.5998165170139691</v>
      </c>
      <c r="O1299" s="11">
        <v>91</v>
      </c>
      <c r="P1299" s="11">
        <v>1.29</v>
      </c>
      <c r="Q1299" s="11">
        <v>14.64</v>
      </c>
      <c r="R1299" s="11">
        <v>4.28</v>
      </c>
      <c r="S1299" s="11">
        <v>14.78</v>
      </c>
      <c r="T1299" s="346">
        <v>0.3</v>
      </c>
      <c r="U1299" s="11">
        <v>0.28999999999999998</v>
      </c>
      <c r="W1299" s="16">
        <f t="shared" si="186"/>
        <v>-1.0000000000000009E-2</v>
      </c>
      <c r="X1299" s="16"/>
      <c r="Y1299" s="355">
        <f t="shared" si="187"/>
        <v>1.3630573248407643</v>
      </c>
    </row>
    <row r="1300" spans="2:25" x14ac:dyDescent="0.25">
      <c r="B1300" s="11">
        <v>298</v>
      </c>
      <c r="C1300" s="11">
        <v>2695</v>
      </c>
      <c r="D1300" s="11">
        <v>4904</v>
      </c>
      <c r="E1300" s="11">
        <v>218.17</v>
      </c>
      <c r="F1300" s="11">
        <v>285.52</v>
      </c>
      <c r="G1300" s="346">
        <v>0.74</v>
      </c>
      <c r="H1300" s="11">
        <v>0.76</v>
      </c>
      <c r="J1300" s="16">
        <f t="shared" si="184"/>
        <v>2.0000000000000018E-2</v>
      </c>
      <c r="L1300" s="355">
        <f t="shared" si="185"/>
        <v>7.6429057320777067</v>
      </c>
      <c r="O1300" s="11">
        <v>287</v>
      </c>
      <c r="P1300" s="11">
        <v>1.39</v>
      </c>
      <c r="Q1300" s="11">
        <v>13.87</v>
      </c>
      <c r="R1300" s="11">
        <v>4.3099999999999996</v>
      </c>
      <c r="S1300" s="11">
        <v>13.95</v>
      </c>
      <c r="T1300" s="346">
        <v>0.32</v>
      </c>
      <c r="U1300" s="11">
        <v>0.31</v>
      </c>
      <c r="W1300" s="16">
        <f t="shared" si="186"/>
        <v>-1.0000000000000009E-2</v>
      </c>
      <c r="X1300" s="16"/>
      <c r="Y1300" s="355">
        <f t="shared" si="187"/>
        <v>1.3726114649681527</v>
      </c>
    </row>
    <row r="1301" spans="2:25" x14ac:dyDescent="0.25">
      <c r="B1301" s="11">
        <v>226</v>
      </c>
      <c r="C1301" s="11">
        <v>2013</v>
      </c>
      <c r="D1301" s="11">
        <v>6679</v>
      </c>
      <c r="E1301" s="11">
        <v>219.28</v>
      </c>
      <c r="F1301" s="11">
        <v>368.09</v>
      </c>
      <c r="G1301" s="346">
        <v>0.55000000000000004</v>
      </c>
      <c r="H1301" s="11">
        <v>0.6</v>
      </c>
      <c r="J1301" s="16">
        <f t="shared" si="184"/>
        <v>4.9999999999999933E-2</v>
      </c>
      <c r="L1301" s="355">
        <f t="shared" si="185"/>
        <v>7.6817911212815675</v>
      </c>
      <c r="O1301" s="11">
        <v>119</v>
      </c>
      <c r="P1301" s="11">
        <v>1.4</v>
      </c>
      <c r="Q1301" s="11">
        <v>12.45</v>
      </c>
      <c r="R1301" s="11">
        <v>4.4000000000000004</v>
      </c>
      <c r="S1301" s="11">
        <v>13.29</v>
      </c>
      <c r="T1301" s="346">
        <v>0.34</v>
      </c>
      <c r="U1301" s="11">
        <v>0.33</v>
      </c>
      <c r="W1301" s="16">
        <f t="shared" si="186"/>
        <v>-1.0000000000000009E-2</v>
      </c>
      <c r="X1301" s="16"/>
      <c r="Y1301" s="355">
        <f t="shared" si="187"/>
        <v>1.4012738853503186</v>
      </c>
    </row>
    <row r="1302" spans="2:25" x14ac:dyDescent="0.25">
      <c r="B1302" s="11">
        <v>397</v>
      </c>
      <c r="C1302" s="11">
        <v>3103</v>
      </c>
      <c r="D1302" s="11">
        <v>7718</v>
      </c>
      <c r="E1302" s="11">
        <v>219.28</v>
      </c>
      <c r="F1302" s="11">
        <v>341.26</v>
      </c>
      <c r="G1302" s="346">
        <v>0.63</v>
      </c>
      <c r="H1302" s="11">
        <v>0.64</v>
      </c>
      <c r="J1302" s="16">
        <f t="shared" si="184"/>
        <v>1.0000000000000009E-2</v>
      </c>
      <c r="L1302" s="355">
        <f t="shared" si="185"/>
        <v>7.6817911212815675</v>
      </c>
      <c r="O1302" s="11">
        <v>137</v>
      </c>
      <c r="P1302" s="11">
        <v>1.37</v>
      </c>
      <c r="Q1302" s="11">
        <v>11.69</v>
      </c>
      <c r="R1302" s="11">
        <v>4.4000000000000004</v>
      </c>
      <c r="S1302" s="11">
        <v>12.98</v>
      </c>
      <c r="T1302" s="346">
        <v>0.34</v>
      </c>
      <c r="U1302" s="11">
        <v>0.34</v>
      </c>
      <c r="W1302" s="16">
        <f t="shared" si="186"/>
        <v>0</v>
      </c>
      <c r="X1302" s="16"/>
      <c r="Y1302" s="355">
        <f t="shared" si="187"/>
        <v>1.4012738853503186</v>
      </c>
    </row>
    <row r="1303" spans="2:25" x14ac:dyDescent="0.25">
      <c r="B1303" s="11">
        <v>330</v>
      </c>
      <c r="C1303" s="11">
        <v>2673</v>
      </c>
      <c r="D1303" s="11">
        <v>6056</v>
      </c>
      <c r="E1303" s="11">
        <v>219.72</v>
      </c>
      <c r="F1303" s="11">
        <v>321.61</v>
      </c>
      <c r="G1303" s="346">
        <v>0.66</v>
      </c>
      <c r="H1303" s="11">
        <v>0.68</v>
      </c>
      <c r="J1303" s="16">
        <f t="shared" si="184"/>
        <v>2.0000000000000018E-2</v>
      </c>
      <c r="L1303" s="355">
        <f t="shared" si="185"/>
        <v>7.6972051494344491</v>
      </c>
      <c r="O1303" s="11">
        <v>234</v>
      </c>
      <c r="P1303" s="11">
        <v>1.39</v>
      </c>
      <c r="Q1303" s="11">
        <v>8.16</v>
      </c>
      <c r="R1303" s="11">
        <v>4.4000000000000004</v>
      </c>
      <c r="S1303" s="11">
        <v>10.47</v>
      </c>
      <c r="T1303" s="346">
        <v>0.41</v>
      </c>
      <c r="U1303" s="11">
        <v>0.42</v>
      </c>
      <c r="W1303" s="16">
        <f t="shared" si="186"/>
        <v>1.0000000000000009E-2</v>
      </c>
      <c r="X1303" s="16"/>
      <c r="Y1303" s="355">
        <f t="shared" si="187"/>
        <v>1.4012738853503186</v>
      </c>
    </row>
    <row r="1304" spans="2:25" x14ac:dyDescent="0.25">
      <c r="B1304" s="11">
        <v>345</v>
      </c>
      <c r="C1304" s="11">
        <v>2750</v>
      </c>
      <c r="D1304" s="11">
        <v>6247</v>
      </c>
      <c r="E1304" s="11">
        <v>220.35</v>
      </c>
      <c r="F1304" s="11">
        <v>317.85000000000002</v>
      </c>
      <c r="G1304" s="346">
        <v>0.66</v>
      </c>
      <c r="H1304" s="11">
        <v>0.69</v>
      </c>
      <c r="J1304" s="16">
        <f t="shared" si="184"/>
        <v>2.9999999999999916E-2</v>
      </c>
      <c r="L1304" s="355">
        <f t="shared" si="185"/>
        <v>7.7192752351988023</v>
      </c>
      <c r="O1304" s="11">
        <v>242</v>
      </c>
      <c r="P1304" s="11">
        <v>1.4</v>
      </c>
      <c r="Q1304" s="11">
        <v>6.22</v>
      </c>
      <c r="R1304" s="11">
        <v>4.4000000000000004</v>
      </c>
      <c r="S1304" s="11">
        <v>9.31</v>
      </c>
      <c r="T1304" s="346">
        <v>0.48</v>
      </c>
      <c r="U1304" s="11">
        <v>0.47</v>
      </c>
      <c r="W1304" s="16">
        <f t="shared" si="186"/>
        <v>-1.0000000000000009E-2</v>
      </c>
      <c r="X1304" s="16"/>
      <c r="Y1304" s="355">
        <f t="shared" si="187"/>
        <v>1.4012738853503186</v>
      </c>
    </row>
    <row r="1305" spans="2:25" x14ac:dyDescent="0.25">
      <c r="B1305" s="11">
        <v>417</v>
      </c>
      <c r="C1305" s="11">
        <v>2442</v>
      </c>
      <c r="D1305" s="11">
        <v>5136</v>
      </c>
      <c r="E1305" s="11">
        <v>220.79</v>
      </c>
      <c r="F1305" s="11">
        <v>319.61</v>
      </c>
      <c r="G1305" s="346">
        <v>0.69</v>
      </c>
      <c r="H1305" s="11">
        <v>0.69</v>
      </c>
      <c r="J1305" s="16">
        <f t="shared" ref="J1305:J1368" si="188">H1305-G1305</f>
        <v>0</v>
      </c>
      <c r="L1305" s="355">
        <f t="shared" ref="L1305:L1368" si="189">E1305/(3.14*9.0909)</f>
        <v>7.7346892633516839</v>
      </c>
      <c r="O1305" s="11">
        <v>281</v>
      </c>
      <c r="P1305" s="11">
        <v>1.46</v>
      </c>
      <c r="Q1305" s="11">
        <v>6.55</v>
      </c>
      <c r="R1305" s="11">
        <v>4.4000000000000004</v>
      </c>
      <c r="S1305" s="11">
        <v>9.3800000000000008</v>
      </c>
      <c r="T1305" s="346">
        <v>0.47</v>
      </c>
      <c r="U1305" s="11">
        <v>0.47</v>
      </c>
      <c r="W1305" s="16">
        <f t="shared" si="186"/>
        <v>0</v>
      </c>
      <c r="X1305" s="16"/>
      <c r="Y1305" s="355">
        <f t="shared" si="187"/>
        <v>1.4012738853503186</v>
      </c>
    </row>
    <row r="1306" spans="2:25" x14ac:dyDescent="0.25">
      <c r="B1306" s="11">
        <v>38</v>
      </c>
      <c r="C1306" s="11">
        <v>2849</v>
      </c>
      <c r="D1306" s="11">
        <v>4878</v>
      </c>
      <c r="E1306" s="11">
        <v>222.31</v>
      </c>
      <c r="F1306" s="11">
        <v>282.49</v>
      </c>
      <c r="G1306" s="346">
        <v>0.76</v>
      </c>
      <c r="H1306" s="11">
        <v>0.79</v>
      </c>
      <c r="J1306" s="16">
        <f t="shared" si="188"/>
        <v>3.0000000000000027E-2</v>
      </c>
      <c r="L1306" s="355">
        <f t="shared" si="189"/>
        <v>7.7879377242434566</v>
      </c>
      <c r="O1306" s="11">
        <v>21</v>
      </c>
      <c r="P1306" s="11">
        <v>1.43</v>
      </c>
      <c r="Q1306" s="11">
        <v>17.39</v>
      </c>
      <c r="R1306" s="11">
        <v>4.47</v>
      </c>
      <c r="S1306" s="11">
        <v>15.97</v>
      </c>
      <c r="T1306" s="346">
        <v>0.28999999999999998</v>
      </c>
      <c r="U1306" s="11">
        <v>0.28000000000000003</v>
      </c>
      <c r="W1306" s="16">
        <f t="shared" si="186"/>
        <v>-9.9999999999999534E-3</v>
      </c>
      <c r="X1306" s="16"/>
      <c r="Y1306" s="355">
        <f t="shared" si="187"/>
        <v>1.4235668789808915</v>
      </c>
    </row>
    <row r="1307" spans="2:25" x14ac:dyDescent="0.25">
      <c r="B1307" s="11">
        <v>227</v>
      </c>
      <c r="C1307" s="11">
        <v>2571</v>
      </c>
      <c r="D1307" s="11">
        <v>8958</v>
      </c>
      <c r="E1307" s="11">
        <v>223.34</v>
      </c>
      <c r="F1307" s="11">
        <v>424.43</v>
      </c>
      <c r="G1307" s="346">
        <v>0.54</v>
      </c>
      <c r="H1307" s="11">
        <v>0.53</v>
      </c>
      <c r="J1307" s="16">
        <f t="shared" si="188"/>
        <v>-1.0000000000000009E-2</v>
      </c>
      <c r="L1307" s="355">
        <f t="shared" si="189"/>
        <v>7.8240205628740664</v>
      </c>
      <c r="O1307" s="11">
        <v>57</v>
      </c>
      <c r="P1307" s="11">
        <v>1.51</v>
      </c>
      <c r="Q1307" s="11">
        <v>8.8000000000000007</v>
      </c>
      <c r="R1307" s="11">
        <v>4.53</v>
      </c>
      <c r="S1307" s="11">
        <v>11.13</v>
      </c>
      <c r="T1307" s="346">
        <v>0.41</v>
      </c>
      <c r="U1307" s="11">
        <v>0.41</v>
      </c>
      <c r="W1307" s="16">
        <f t="shared" si="186"/>
        <v>0</v>
      </c>
      <c r="X1307" s="16"/>
      <c r="Y1307" s="355">
        <f t="shared" si="187"/>
        <v>1.4426751592356688</v>
      </c>
    </row>
    <row r="1308" spans="2:25" x14ac:dyDescent="0.25">
      <c r="B1308" s="11">
        <v>261</v>
      </c>
      <c r="C1308" s="11">
        <v>2907</v>
      </c>
      <c r="D1308" s="11">
        <v>6868</v>
      </c>
      <c r="E1308" s="11">
        <v>223.97</v>
      </c>
      <c r="F1308" s="11">
        <v>335.26</v>
      </c>
      <c r="G1308" s="346">
        <v>0.65</v>
      </c>
      <c r="H1308" s="11">
        <v>0.67</v>
      </c>
      <c r="J1308" s="16">
        <f t="shared" si="188"/>
        <v>2.0000000000000018E-2</v>
      </c>
      <c r="L1308" s="355">
        <f t="shared" si="189"/>
        <v>7.8460906486384197</v>
      </c>
      <c r="O1308" s="11">
        <v>307</v>
      </c>
      <c r="P1308" s="11">
        <v>1.39</v>
      </c>
      <c r="Q1308" s="11">
        <v>5.54</v>
      </c>
      <c r="R1308" s="11">
        <v>4.53</v>
      </c>
      <c r="S1308" s="11">
        <v>9.5399999999999991</v>
      </c>
      <c r="T1308" s="346">
        <v>0.5</v>
      </c>
      <c r="U1308" s="11">
        <v>0.47</v>
      </c>
      <c r="W1308" s="16">
        <f t="shared" si="186"/>
        <v>-3.0000000000000027E-2</v>
      </c>
      <c r="X1308" s="16"/>
      <c r="Y1308" s="355">
        <f t="shared" si="187"/>
        <v>1.4426751592356688</v>
      </c>
    </row>
    <row r="1309" spans="2:25" x14ac:dyDescent="0.25">
      <c r="B1309" s="11">
        <v>375</v>
      </c>
      <c r="C1309" s="11">
        <v>2694</v>
      </c>
      <c r="D1309" s="11">
        <v>6296</v>
      </c>
      <c r="E1309" s="11">
        <v>225.82</v>
      </c>
      <c r="F1309" s="11">
        <v>322.83999999999997</v>
      </c>
      <c r="G1309" s="346">
        <v>0.65</v>
      </c>
      <c r="H1309" s="11">
        <v>0.7</v>
      </c>
      <c r="J1309" s="16">
        <f t="shared" si="188"/>
        <v>4.9999999999999933E-2</v>
      </c>
      <c r="L1309" s="355">
        <f t="shared" si="189"/>
        <v>7.9108996306448534</v>
      </c>
      <c r="O1309" s="11">
        <v>180</v>
      </c>
      <c r="P1309" s="11">
        <v>1.28</v>
      </c>
      <c r="Q1309" s="11">
        <v>5.86</v>
      </c>
      <c r="R1309" s="11">
        <v>4.6100000000000003</v>
      </c>
      <c r="S1309" s="11">
        <v>9.4600000000000009</v>
      </c>
      <c r="T1309" s="346">
        <v>0.47</v>
      </c>
      <c r="U1309" s="11">
        <v>0.49</v>
      </c>
      <c r="W1309" s="16">
        <f t="shared" si="186"/>
        <v>2.0000000000000018E-2</v>
      </c>
      <c r="X1309" s="16"/>
      <c r="Y1309" s="355">
        <f t="shared" si="187"/>
        <v>1.4681528662420382</v>
      </c>
    </row>
    <row r="1310" spans="2:25" x14ac:dyDescent="0.25">
      <c r="B1310" s="11">
        <v>476</v>
      </c>
      <c r="C1310" s="11">
        <v>3110</v>
      </c>
      <c r="D1310" s="11">
        <v>6884</v>
      </c>
      <c r="E1310" s="11">
        <v>226.01</v>
      </c>
      <c r="F1310" s="11">
        <v>329.95</v>
      </c>
      <c r="G1310" s="346">
        <v>0.67</v>
      </c>
      <c r="H1310" s="11">
        <v>0.68</v>
      </c>
      <c r="J1310" s="16">
        <f t="shared" si="188"/>
        <v>1.0000000000000009E-2</v>
      </c>
      <c r="L1310" s="355">
        <f t="shared" si="189"/>
        <v>7.9175556882563249</v>
      </c>
      <c r="O1310" s="11">
        <v>85</v>
      </c>
      <c r="P1310" s="11">
        <v>1.65</v>
      </c>
      <c r="Q1310" s="11">
        <v>11.74</v>
      </c>
      <c r="R1310" s="11">
        <v>4.6900000000000004</v>
      </c>
      <c r="S1310" s="11">
        <v>12.6</v>
      </c>
      <c r="T1310" s="346">
        <v>0.37</v>
      </c>
      <c r="U1310" s="11">
        <v>0.37</v>
      </c>
      <c r="W1310" s="16">
        <f t="shared" si="186"/>
        <v>0</v>
      </c>
      <c r="X1310" s="16"/>
      <c r="Y1310" s="355">
        <f t="shared" si="187"/>
        <v>1.4936305732484076</v>
      </c>
    </row>
    <row r="1311" spans="2:25" x14ac:dyDescent="0.25">
      <c r="B1311" s="11">
        <v>478</v>
      </c>
      <c r="C1311" s="11">
        <v>2856</v>
      </c>
      <c r="D1311" s="11">
        <v>7541</v>
      </c>
      <c r="E1311" s="11">
        <v>227.28</v>
      </c>
      <c r="F1311" s="11">
        <v>355.75</v>
      </c>
      <c r="G1311" s="346">
        <v>0.62</v>
      </c>
      <c r="H1311" s="11">
        <v>0.64</v>
      </c>
      <c r="J1311" s="16">
        <f t="shared" si="188"/>
        <v>2.0000000000000018E-2</v>
      </c>
      <c r="L1311" s="355">
        <f t="shared" si="189"/>
        <v>7.9620461786066885</v>
      </c>
      <c r="O1311" s="11">
        <v>402</v>
      </c>
      <c r="P1311" s="11">
        <v>1.57</v>
      </c>
      <c r="Q1311" s="11">
        <v>7.56</v>
      </c>
      <c r="R1311" s="11">
        <v>4.6900000000000004</v>
      </c>
      <c r="S1311" s="11">
        <v>10.48</v>
      </c>
      <c r="T1311" s="346">
        <v>0.46</v>
      </c>
      <c r="U1311" s="11">
        <v>0.45</v>
      </c>
      <c r="W1311" s="16">
        <f t="shared" si="186"/>
        <v>-1.0000000000000009E-2</v>
      </c>
      <c r="X1311" s="16"/>
      <c r="Y1311" s="355">
        <f t="shared" si="187"/>
        <v>1.4936305732484076</v>
      </c>
    </row>
    <row r="1312" spans="2:25" x14ac:dyDescent="0.25">
      <c r="B1312" s="11">
        <v>554</v>
      </c>
      <c r="C1312" s="11">
        <v>2472</v>
      </c>
      <c r="D1312" s="11">
        <v>5265</v>
      </c>
      <c r="E1312" s="11">
        <v>227.58</v>
      </c>
      <c r="F1312" s="11">
        <v>324.14999999999998</v>
      </c>
      <c r="G1312" s="346">
        <v>0.69</v>
      </c>
      <c r="H1312" s="11">
        <v>0.7</v>
      </c>
      <c r="J1312" s="16">
        <f t="shared" si="188"/>
        <v>1.0000000000000009E-2</v>
      </c>
      <c r="L1312" s="355">
        <f t="shared" si="189"/>
        <v>7.9725557432563807</v>
      </c>
      <c r="O1312" s="11">
        <v>370</v>
      </c>
      <c r="P1312" s="11">
        <v>1.5</v>
      </c>
      <c r="Q1312" s="11">
        <v>8.76</v>
      </c>
      <c r="R1312" s="11">
        <v>4.72</v>
      </c>
      <c r="S1312" s="11">
        <v>11.13</v>
      </c>
      <c r="T1312" s="346">
        <v>0.41</v>
      </c>
      <c r="U1312" s="11">
        <v>0.42</v>
      </c>
      <c r="W1312" s="16">
        <f t="shared" si="186"/>
        <v>1.0000000000000009E-2</v>
      </c>
      <c r="X1312" s="16"/>
      <c r="Y1312" s="355">
        <f t="shared" si="187"/>
        <v>1.5031847133757961</v>
      </c>
    </row>
    <row r="1313" spans="2:25" x14ac:dyDescent="0.25">
      <c r="B1313" s="11">
        <v>402</v>
      </c>
      <c r="C1313" s="11">
        <v>3240</v>
      </c>
      <c r="D1313" s="11">
        <v>6474</v>
      </c>
      <c r="E1313" s="11">
        <v>228.89</v>
      </c>
      <c r="F1313" s="11">
        <v>315.08</v>
      </c>
      <c r="G1313" s="346">
        <v>0.71</v>
      </c>
      <c r="H1313" s="11">
        <v>0.73</v>
      </c>
      <c r="J1313" s="16">
        <f t="shared" si="188"/>
        <v>2.0000000000000018E-2</v>
      </c>
      <c r="L1313" s="355">
        <f t="shared" si="189"/>
        <v>8.0184475088933684</v>
      </c>
      <c r="O1313" s="11">
        <v>18</v>
      </c>
      <c r="P1313" s="11">
        <v>1.69</v>
      </c>
      <c r="Q1313" s="11">
        <v>19.23</v>
      </c>
      <c r="R1313" s="11">
        <v>4.78</v>
      </c>
      <c r="S1313" s="11">
        <v>17</v>
      </c>
      <c r="T1313" s="346">
        <v>0.3</v>
      </c>
      <c r="U1313" s="11">
        <v>0.28000000000000003</v>
      </c>
      <c r="W1313" s="16">
        <f t="shared" si="186"/>
        <v>-1.9999999999999962E-2</v>
      </c>
      <c r="X1313" s="16"/>
      <c r="Y1313" s="355">
        <f t="shared" si="187"/>
        <v>1.5222929936305734</v>
      </c>
    </row>
    <row r="1314" spans="2:25" x14ac:dyDescent="0.25">
      <c r="B1314" s="11">
        <v>251</v>
      </c>
      <c r="C1314" s="11">
        <v>2727</v>
      </c>
      <c r="D1314" s="11">
        <v>6184</v>
      </c>
      <c r="E1314" s="11">
        <v>228.94</v>
      </c>
      <c r="F1314" s="11">
        <v>328.29</v>
      </c>
      <c r="G1314" s="346">
        <v>0.66</v>
      </c>
      <c r="H1314" s="11">
        <v>0.7</v>
      </c>
      <c r="J1314" s="16">
        <f t="shared" si="188"/>
        <v>3.9999999999999925E-2</v>
      </c>
      <c r="L1314" s="355">
        <f t="shared" si="189"/>
        <v>8.0201991030016515</v>
      </c>
      <c r="O1314" s="11">
        <v>69</v>
      </c>
      <c r="P1314" s="11">
        <v>1.51</v>
      </c>
      <c r="Q1314" s="11">
        <v>11.47</v>
      </c>
      <c r="R1314" s="11">
        <v>4.78</v>
      </c>
      <c r="S1314" s="11">
        <v>12.85</v>
      </c>
      <c r="T1314" s="346">
        <v>0.36</v>
      </c>
      <c r="U1314" s="11">
        <v>0.37</v>
      </c>
      <c r="W1314" s="16">
        <f t="shared" si="186"/>
        <v>1.0000000000000009E-2</v>
      </c>
      <c r="X1314" s="16"/>
      <c r="Y1314" s="355">
        <f t="shared" si="187"/>
        <v>1.5222929936305734</v>
      </c>
    </row>
    <row r="1315" spans="2:25" x14ac:dyDescent="0.25">
      <c r="B1315" s="11">
        <v>519</v>
      </c>
      <c r="C1315" s="11">
        <v>3290</v>
      </c>
      <c r="D1315" s="11">
        <v>7447</v>
      </c>
      <c r="E1315" s="11">
        <v>232.41</v>
      </c>
      <c r="F1315" s="11">
        <v>383.81</v>
      </c>
      <c r="G1315" s="346">
        <v>0.66</v>
      </c>
      <c r="H1315" s="11">
        <v>0.61</v>
      </c>
      <c r="J1315" s="16">
        <f t="shared" si="188"/>
        <v>-5.0000000000000044E-2</v>
      </c>
      <c r="L1315" s="355">
        <f t="shared" si="189"/>
        <v>8.1417597341164214</v>
      </c>
      <c r="O1315" s="11">
        <v>345</v>
      </c>
      <c r="P1315" s="11">
        <v>1.66</v>
      </c>
      <c r="Q1315" s="11">
        <v>7.71</v>
      </c>
      <c r="R1315" s="11">
        <v>4.78</v>
      </c>
      <c r="S1315" s="11">
        <v>10.38</v>
      </c>
      <c r="T1315" s="346">
        <v>0.46</v>
      </c>
      <c r="U1315" s="11">
        <v>0.46</v>
      </c>
      <c r="W1315" s="16">
        <f t="shared" si="186"/>
        <v>0</v>
      </c>
      <c r="X1315" s="16"/>
      <c r="Y1315" s="355">
        <f t="shared" si="187"/>
        <v>1.5222929936305734</v>
      </c>
    </row>
    <row r="1316" spans="2:25" x14ac:dyDescent="0.25">
      <c r="B1316" s="11">
        <v>287</v>
      </c>
      <c r="C1316" s="11">
        <v>2455</v>
      </c>
      <c r="D1316" s="11">
        <v>6037</v>
      </c>
      <c r="E1316" s="11">
        <v>232.59</v>
      </c>
      <c r="F1316" s="11">
        <v>348.13</v>
      </c>
      <c r="G1316" s="346">
        <v>0.64</v>
      </c>
      <c r="H1316" s="11">
        <v>0.67</v>
      </c>
      <c r="J1316" s="16">
        <f t="shared" si="188"/>
        <v>3.0000000000000027E-2</v>
      </c>
      <c r="L1316" s="355">
        <f t="shared" si="189"/>
        <v>8.1480654729062376</v>
      </c>
      <c r="O1316" s="11">
        <v>196</v>
      </c>
      <c r="P1316" s="11">
        <v>1.71</v>
      </c>
      <c r="Q1316" s="11">
        <v>7.31</v>
      </c>
      <c r="R1316" s="11">
        <v>4.84</v>
      </c>
      <c r="S1316" s="11">
        <v>10</v>
      </c>
      <c r="T1316" s="346">
        <v>0.48</v>
      </c>
      <c r="U1316" s="11">
        <v>0.48</v>
      </c>
      <c r="W1316" s="16">
        <f t="shared" si="186"/>
        <v>0</v>
      </c>
      <c r="X1316" s="16"/>
      <c r="Y1316" s="355">
        <f t="shared" si="187"/>
        <v>1.5414012738853502</v>
      </c>
    </row>
    <row r="1317" spans="2:25" x14ac:dyDescent="0.25">
      <c r="B1317" s="11">
        <v>484</v>
      </c>
      <c r="C1317" s="11">
        <v>2542</v>
      </c>
      <c r="D1317" s="11">
        <v>5576</v>
      </c>
      <c r="E1317" s="11">
        <v>234.11</v>
      </c>
      <c r="F1317" s="11">
        <v>322.63</v>
      </c>
      <c r="G1317" s="346">
        <v>0.68</v>
      </c>
      <c r="H1317" s="11">
        <v>0.73</v>
      </c>
      <c r="J1317" s="16">
        <f t="shared" si="188"/>
        <v>4.9999999999999933E-2</v>
      </c>
      <c r="L1317" s="355">
        <f t="shared" si="189"/>
        <v>8.2013139337980103</v>
      </c>
      <c r="O1317" s="11">
        <v>221</v>
      </c>
      <c r="P1317" s="11">
        <v>1.72</v>
      </c>
      <c r="Q1317" s="11">
        <v>12.27</v>
      </c>
      <c r="R1317" s="11">
        <v>4.84</v>
      </c>
      <c r="S1317" s="11">
        <v>13</v>
      </c>
      <c r="T1317" s="346">
        <v>0.37</v>
      </c>
      <c r="U1317" s="11">
        <v>0.37</v>
      </c>
      <c r="W1317" s="16">
        <f t="shared" si="186"/>
        <v>0</v>
      </c>
      <c r="X1317" s="16"/>
      <c r="Y1317" s="355">
        <f t="shared" si="187"/>
        <v>1.5414012738853502</v>
      </c>
    </row>
    <row r="1318" spans="2:25" x14ac:dyDescent="0.25">
      <c r="B1318" s="11">
        <v>35</v>
      </c>
      <c r="C1318" s="11">
        <v>3139</v>
      </c>
      <c r="D1318" s="11">
        <v>6660</v>
      </c>
      <c r="E1318" s="11">
        <v>234.21</v>
      </c>
      <c r="F1318" s="11">
        <v>324.52999999999997</v>
      </c>
      <c r="G1318" s="346">
        <v>0.69</v>
      </c>
      <c r="H1318" s="11">
        <v>0.72</v>
      </c>
      <c r="J1318" s="16">
        <f t="shared" si="188"/>
        <v>3.0000000000000027E-2</v>
      </c>
      <c r="L1318" s="355">
        <f t="shared" si="189"/>
        <v>8.2048171220145747</v>
      </c>
      <c r="O1318" s="11">
        <v>253</v>
      </c>
      <c r="P1318" s="11">
        <v>1.71</v>
      </c>
      <c r="Q1318" s="11">
        <v>21.38</v>
      </c>
      <c r="R1318" s="11">
        <v>4.84</v>
      </c>
      <c r="S1318" s="11">
        <v>18.079999999999998</v>
      </c>
      <c r="T1318" s="346">
        <v>0.28000000000000003</v>
      </c>
      <c r="U1318" s="11">
        <v>0.27</v>
      </c>
      <c r="W1318" s="16">
        <f t="shared" si="186"/>
        <v>-1.0000000000000009E-2</v>
      </c>
      <c r="X1318" s="16"/>
      <c r="Y1318" s="355">
        <f t="shared" si="187"/>
        <v>1.5414012738853502</v>
      </c>
    </row>
    <row r="1319" spans="2:25" x14ac:dyDescent="0.25">
      <c r="B1319" s="11">
        <v>440</v>
      </c>
      <c r="C1319" s="11">
        <v>2370</v>
      </c>
      <c r="D1319" s="11">
        <v>7541</v>
      </c>
      <c r="E1319" s="11">
        <v>234.27</v>
      </c>
      <c r="F1319" s="11">
        <v>382.63</v>
      </c>
      <c r="G1319" s="346">
        <v>0.56000000000000005</v>
      </c>
      <c r="H1319" s="11">
        <v>0.61</v>
      </c>
      <c r="J1319" s="16">
        <f t="shared" si="188"/>
        <v>4.9999999999999933E-2</v>
      </c>
      <c r="L1319" s="355">
        <f t="shared" si="189"/>
        <v>8.206919034944514</v>
      </c>
      <c r="O1319" s="11">
        <v>266</v>
      </c>
      <c r="P1319" s="11">
        <v>1.72</v>
      </c>
      <c r="Q1319" s="11">
        <v>9.6199999999999992</v>
      </c>
      <c r="R1319" s="11">
        <v>4.9400000000000004</v>
      </c>
      <c r="S1319" s="11">
        <v>11.94</v>
      </c>
      <c r="T1319" s="346">
        <v>0.42</v>
      </c>
      <c r="U1319" s="11">
        <v>0.41</v>
      </c>
      <c r="W1319" s="16">
        <f t="shared" si="186"/>
        <v>-1.0000000000000009E-2</v>
      </c>
      <c r="X1319" s="16"/>
      <c r="Y1319" s="355">
        <f t="shared" si="187"/>
        <v>1.5732484076433122</v>
      </c>
    </row>
    <row r="1320" spans="2:25" x14ac:dyDescent="0.25">
      <c r="B1320" s="11">
        <v>249</v>
      </c>
      <c r="C1320" s="11">
        <v>2818</v>
      </c>
      <c r="D1320" s="11">
        <v>8324</v>
      </c>
      <c r="E1320" s="11">
        <v>235.28</v>
      </c>
      <c r="F1320" s="11">
        <v>378.68</v>
      </c>
      <c r="G1320" s="346">
        <v>0.57999999999999996</v>
      </c>
      <c r="H1320" s="11">
        <v>0.62</v>
      </c>
      <c r="J1320" s="16">
        <f t="shared" si="188"/>
        <v>4.0000000000000036E-2</v>
      </c>
      <c r="L1320" s="355">
        <f t="shared" si="189"/>
        <v>8.2423012359318086</v>
      </c>
      <c r="O1320" s="11">
        <v>129</v>
      </c>
      <c r="P1320" s="11">
        <v>1.65</v>
      </c>
      <c r="Q1320" s="11">
        <v>5.65</v>
      </c>
      <c r="R1320" s="11">
        <v>4.97</v>
      </c>
      <c r="S1320" s="11">
        <v>9.0399999999999991</v>
      </c>
      <c r="T1320" s="346">
        <v>0.54</v>
      </c>
      <c r="U1320" s="11">
        <v>0.55000000000000004</v>
      </c>
      <c r="W1320" s="16">
        <f t="shared" si="186"/>
        <v>1.0000000000000009E-2</v>
      </c>
      <c r="X1320" s="16"/>
      <c r="Y1320" s="355">
        <f t="shared" si="187"/>
        <v>1.5828025477707004</v>
      </c>
    </row>
    <row r="1321" spans="2:25" x14ac:dyDescent="0.25">
      <c r="B1321" s="11">
        <v>56</v>
      </c>
      <c r="C1321" s="11">
        <v>2990</v>
      </c>
      <c r="D1321" s="11">
        <v>6469</v>
      </c>
      <c r="E1321" s="11">
        <v>240.07</v>
      </c>
      <c r="F1321" s="11">
        <v>338.74</v>
      </c>
      <c r="G1321" s="346">
        <v>0.68</v>
      </c>
      <c r="H1321" s="11">
        <v>0.71</v>
      </c>
      <c r="J1321" s="16">
        <f t="shared" si="188"/>
        <v>2.9999999999999916E-2</v>
      </c>
      <c r="L1321" s="355">
        <f t="shared" si="189"/>
        <v>8.410103951505226</v>
      </c>
      <c r="O1321" s="11">
        <v>248</v>
      </c>
      <c r="P1321" s="11">
        <v>1.62</v>
      </c>
      <c r="Q1321" s="11">
        <v>12.1</v>
      </c>
      <c r="R1321" s="11">
        <v>4.97</v>
      </c>
      <c r="S1321" s="11">
        <v>13.35</v>
      </c>
      <c r="T1321" s="346">
        <v>0.37</v>
      </c>
      <c r="U1321" s="11">
        <v>0.37</v>
      </c>
      <c r="W1321" s="16">
        <f t="shared" si="186"/>
        <v>0</v>
      </c>
      <c r="X1321" s="16"/>
      <c r="Y1321" s="355">
        <f t="shared" si="187"/>
        <v>1.5828025477707004</v>
      </c>
    </row>
    <row r="1322" spans="2:25" x14ac:dyDescent="0.25">
      <c r="B1322" s="11">
        <v>68</v>
      </c>
      <c r="C1322" s="11">
        <v>2809</v>
      </c>
      <c r="D1322" s="11">
        <v>6267</v>
      </c>
      <c r="E1322" s="11">
        <v>241.52</v>
      </c>
      <c r="F1322" s="11">
        <v>335.85</v>
      </c>
      <c r="G1322" s="346">
        <v>0.67</v>
      </c>
      <c r="H1322" s="11">
        <v>0.72</v>
      </c>
      <c r="J1322" s="16">
        <f t="shared" si="188"/>
        <v>4.9999999999999933E-2</v>
      </c>
      <c r="L1322" s="355">
        <f t="shared" si="189"/>
        <v>8.4609001806454049</v>
      </c>
      <c r="O1322" s="11">
        <v>105</v>
      </c>
      <c r="P1322" s="11">
        <v>1.8</v>
      </c>
      <c r="Q1322" s="11">
        <v>13.53</v>
      </c>
      <c r="R1322" s="11">
        <v>5.03</v>
      </c>
      <c r="S1322" s="11">
        <v>13.78</v>
      </c>
      <c r="T1322" s="346">
        <v>0.37</v>
      </c>
      <c r="U1322" s="11">
        <v>0.36</v>
      </c>
      <c r="W1322" s="16">
        <f t="shared" si="186"/>
        <v>-1.0000000000000009E-2</v>
      </c>
      <c r="X1322" s="16"/>
      <c r="Y1322" s="355">
        <f t="shared" si="187"/>
        <v>1.6019108280254777</v>
      </c>
    </row>
    <row r="1323" spans="2:25" x14ac:dyDescent="0.25">
      <c r="B1323" s="11">
        <v>347</v>
      </c>
      <c r="C1323" s="11">
        <v>3146</v>
      </c>
      <c r="D1323" s="11">
        <v>7573</v>
      </c>
      <c r="E1323" s="11">
        <v>243.72</v>
      </c>
      <c r="F1323" s="11">
        <v>389.4</v>
      </c>
      <c r="G1323" s="346">
        <v>0.64</v>
      </c>
      <c r="H1323" s="11">
        <v>0.63</v>
      </c>
      <c r="J1323" s="16">
        <f t="shared" si="188"/>
        <v>-1.0000000000000009E-2</v>
      </c>
      <c r="L1323" s="355">
        <f t="shared" si="189"/>
        <v>8.5379703214098122</v>
      </c>
      <c r="O1323" s="11">
        <v>84</v>
      </c>
      <c r="P1323" s="11">
        <v>1.49</v>
      </c>
      <c r="Q1323" s="11">
        <v>16.239999999999998</v>
      </c>
      <c r="R1323" s="11">
        <v>5.0599999999999996</v>
      </c>
      <c r="S1323" s="11">
        <v>16.02</v>
      </c>
      <c r="T1323" s="346">
        <v>0.3</v>
      </c>
      <c r="U1323" s="11">
        <v>0.32</v>
      </c>
      <c r="W1323" s="16">
        <f t="shared" si="186"/>
        <v>2.0000000000000018E-2</v>
      </c>
      <c r="X1323" s="16"/>
      <c r="Y1323" s="355">
        <f t="shared" si="187"/>
        <v>1.6114649681528661</v>
      </c>
    </row>
    <row r="1324" spans="2:25" x14ac:dyDescent="0.25">
      <c r="B1324" s="11">
        <v>110</v>
      </c>
      <c r="C1324" s="11">
        <v>3920</v>
      </c>
      <c r="D1324" s="11">
        <v>7721</v>
      </c>
      <c r="E1324" s="11">
        <v>245.38</v>
      </c>
      <c r="F1324" s="11">
        <v>344.09</v>
      </c>
      <c r="G1324" s="346">
        <v>0.71</v>
      </c>
      <c r="H1324" s="11">
        <v>0.71</v>
      </c>
      <c r="J1324" s="16">
        <f t="shared" si="188"/>
        <v>0</v>
      </c>
      <c r="L1324" s="355">
        <f t="shared" si="189"/>
        <v>8.5961232458047743</v>
      </c>
      <c r="O1324" s="11">
        <v>207</v>
      </c>
      <c r="P1324" s="11">
        <v>1.88</v>
      </c>
      <c r="Q1324" s="11">
        <v>22.42</v>
      </c>
      <c r="R1324" s="11">
        <v>5.09</v>
      </c>
      <c r="S1324" s="11">
        <v>18.22</v>
      </c>
      <c r="T1324" s="346">
        <v>0.28999999999999998</v>
      </c>
      <c r="U1324" s="11">
        <v>0.28000000000000003</v>
      </c>
      <c r="W1324" s="16">
        <f t="shared" si="186"/>
        <v>-9.9999999999999534E-3</v>
      </c>
      <c r="X1324" s="16"/>
      <c r="Y1324" s="355">
        <f t="shared" si="187"/>
        <v>1.6210191082802548</v>
      </c>
    </row>
    <row r="1325" spans="2:25" x14ac:dyDescent="0.25">
      <c r="B1325" s="11">
        <v>449</v>
      </c>
      <c r="C1325" s="11">
        <v>2905</v>
      </c>
      <c r="D1325" s="11">
        <v>7271</v>
      </c>
      <c r="E1325" s="11">
        <v>245.48</v>
      </c>
      <c r="F1325" s="11">
        <v>381.46</v>
      </c>
      <c r="G1325" s="346">
        <v>0.63</v>
      </c>
      <c r="H1325" s="11">
        <v>0.64</v>
      </c>
      <c r="J1325" s="16">
        <f t="shared" si="188"/>
        <v>1.0000000000000009E-2</v>
      </c>
      <c r="L1325" s="355">
        <f t="shared" si="189"/>
        <v>8.5996264340213386</v>
      </c>
      <c r="O1325" s="11">
        <v>235</v>
      </c>
      <c r="P1325" s="11">
        <v>1.75</v>
      </c>
      <c r="Q1325" s="11">
        <v>18.760000000000002</v>
      </c>
      <c r="R1325" s="11">
        <v>5.13</v>
      </c>
      <c r="S1325" s="11">
        <v>17.16</v>
      </c>
      <c r="T1325" s="346">
        <v>0.31</v>
      </c>
      <c r="U1325" s="11">
        <v>0.3</v>
      </c>
      <c r="W1325" s="16">
        <f t="shared" si="186"/>
        <v>-1.0000000000000009E-2</v>
      </c>
      <c r="X1325" s="16"/>
      <c r="Y1325" s="355">
        <f t="shared" si="187"/>
        <v>1.6337579617834395</v>
      </c>
    </row>
    <row r="1326" spans="2:25" x14ac:dyDescent="0.25">
      <c r="B1326" s="11">
        <v>281</v>
      </c>
      <c r="C1326" s="11">
        <v>3520</v>
      </c>
      <c r="D1326" s="11">
        <v>7878</v>
      </c>
      <c r="E1326" s="11">
        <v>246.98</v>
      </c>
      <c r="F1326" s="11">
        <v>352.09</v>
      </c>
      <c r="G1326" s="346">
        <v>0.67</v>
      </c>
      <c r="H1326" s="11">
        <v>0.7</v>
      </c>
      <c r="J1326" s="16">
        <f t="shared" si="188"/>
        <v>2.9999999999999916E-2</v>
      </c>
      <c r="L1326" s="355">
        <f t="shared" si="189"/>
        <v>8.6521742572697988</v>
      </c>
      <c r="O1326" s="11">
        <v>33</v>
      </c>
      <c r="P1326" s="11">
        <v>1.84</v>
      </c>
      <c r="Q1326" s="11">
        <v>9.6</v>
      </c>
      <c r="R1326" s="11">
        <v>5.16</v>
      </c>
      <c r="S1326" s="11">
        <v>11.72</v>
      </c>
      <c r="T1326" s="346">
        <v>0.44</v>
      </c>
      <c r="U1326" s="11">
        <v>0.44</v>
      </c>
      <c r="W1326" s="16">
        <f t="shared" si="186"/>
        <v>0</v>
      </c>
      <c r="X1326" s="16"/>
      <c r="Y1326" s="355">
        <f t="shared" si="187"/>
        <v>1.6433121019108281</v>
      </c>
    </row>
    <row r="1327" spans="2:25" x14ac:dyDescent="0.25">
      <c r="B1327" s="11">
        <v>288</v>
      </c>
      <c r="C1327" s="11">
        <v>3363</v>
      </c>
      <c r="D1327" s="11">
        <v>7752</v>
      </c>
      <c r="E1327" s="11">
        <v>248.84</v>
      </c>
      <c r="F1327" s="11">
        <v>360.68</v>
      </c>
      <c r="G1327" s="346">
        <v>0.66</v>
      </c>
      <c r="H1327" s="11">
        <v>0.69</v>
      </c>
      <c r="J1327" s="16">
        <f t="shared" si="188"/>
        <v>2.9999999999999916E-2</v>
      </c>
      <c r="L1327" s="355">
        <f t="shared" si="189"/>
        <v>8.7173335580978897</v>
      </c>
      <c r="O1327" s="11">
        <v>341</v>
      </c>
      <c r="P1327" s="11">
        <v>1.88</v>
      </c>
      <c r="Q1327" s="11">
        <v>7.9</v>
      </c>
      <c r="R1327" s="11">
        <v>5.16</v>
      </c>
      <c r="S1327" s="11">
        <v>10.75</v>
      </c>
      <c r="T1327" s="346">
        <v>0.49</v>
      </c>
      <c r="U1327" s="11">
        <v>0.48</v>
      </c>
      <c r="W1327" s="16">
        <f t="shared" si="186"/>
        <v>-1.0000000000000009E-2</v>
      </c>
      <c r="X1327" s="16"/>
      <c r="Y1327" s="355">
        <f t="shared" si="187"/>
        <v>1.6433121019108281</v>
      </c>
    </row>
    <row r="1328" spans="2:25" x14ac:dyDescent="0.25">
      <c r="B1328" s="11">
        <v>98</v>
      </c>
      <c r="C1328" s="11">
        <v>3222</v>
      </c>
      <c r="D1328" s="11">
        <v>9211</v>
      </c>
      <c r="E1328" s="11">
        <v>249.42</v>
      </c>
      <c r="F1328" s="11">
        <v>404.52</v>
      </c>
      <c r="G1328" s="346">
        <v>0.59</v>
      </c>
      <c r="H1328" s="11">
        <v>0.62</v>
      </c>
      <c r="J1328" s="16">
        <f t="shared" si="188"/>
        <v>3.0000000000000027E-2</v>
      </c>
      <c r="L1328" s="355">
        <f t="shared" si="189"/>
        <v>8.7376520497539598</v>
      </c>
      <c r="O1328" s="11">
        <v>480</v>
      </c>
      <c r="P1328" s="11">
        <v>1.67</v>
      </c>
      <c r="Q1328" s="11">
        <v>8.3000000000000007</v>
      </c>
      <c r="R1328" s="11">
        <v>5.18</v>
      </c>
      <c r="S1328" s="11">
        <v>11</v>
      </c>
      <c r="T1328" s="346">
        <v>0.45</v>
      </c>
      <c r="U1328" s="11">
        <v>0.47</v>
      </c>
      <c r="W1328" s="16">
        <f t="shared" si="186"/>
        <v>1.9999999999999962E-2</v>
      </c>
      <c r="X1328" s="16"/>
      <c r="Y1328" s="355">
        <f t="shared" si="187"/>
        <v>1.6496815286624202</v>
      </c>
    </row>
    <row r="1329" spans="2:25" x14ac:dyDescent="0.25">
      <c r="B1329" s="11">
        <v>307</v>
      </c>
      <c r="C1329" s="11">
        <v>4242</v>
      </c>
      <c r="D1329" s="11">
        <v>7661</v>
      </c>
      <c r="E1329" s="11">
        <v>249.87</v>
      </c>
      <c r="F1329" s="11">
        <v>335.71</v>
      </c>
      <c r="G1329" s="346">
        <v>0.74</v>
      </c>
      <c r="H1329" s="11">
        <v>0.74</v>
      </c>
      <c r="J1329" s="16">
        <f t="shared" si="188"/>
        <v>0</v>
      </c>
      <c r="L1329" s="355">
        <f t="shared" si="189"/>
        <v>8.7534163967284986</v>
      </c>
      <c r="O1329" s="11">
        <v>432</v>
      </c>
      <c r="P1329" s="11">
        <v>2.08</v>
      </c>
      <c r="Q1329" s="11">
        <v>10.88</v>
      </c>
      <c r="R1329" s="11">
        <v>5.22</v>
      </c>
      <c r="S1329" s="11">
        <v>12.47</v>
      </c>
      <c r="T1329" s="346">
        <v>0.44</v>
      </c>
      <c r="U1329" s="11">
        <v>0.42</v>
      </c>
      <c r="W1329" s="16">
        <f t="shared" si="186"/>
        <v>-2.0000000000000018E-2</v>
      </c>
      <c r="X1329" s="16"/>
      <c r="Y1329" s="355">
        <f t="shared" si="187"/>
        <v>1.6624203821656049</v>
      </c>
    </row>
    <row r="1330" spans="2:25" x14ac:dyDescent="0.25">
      <c r="B1330" s="11">
        <v>134</v>
      </c>
      <c r="C1330" s="11">
        <v>3799</v>
      </c>
      <c r="D1330" s="11">
        <v>7816</v>
      </c>
      <c r="E1330" s="11">
        <v>250.69</v>
      </c>
      <c r="F1330" s="11">
        <v>350.53</v>
      </c>
      <c r="G1330" s="346">
        <v>0.7</v>
      </c>
      <c r="H1330" s="11">
        <v>0.72</v>
      </c>
      <c r="J1330" s="16">
        <f t="shared" si="188"/>
        <v>2.0000000000000018E-2</v>
      </c>
      <c r="L1330" s="355">
        <f t="shared" si="189"/>
        <v>8.7821425401043243</v>
      </c>
      <c r="O1330" s="11">
        <v>198</v>
      </c>
      <c r="P1330" s="11">
        <v>1.96</v>
      </c>
      <c r="Q1330" s="11">
        <v>10.61</v>
      </c>
      <c r="R1330" s="11">
        <v>5.25</v>
      </c>
      <c r="S1330" s="11">
        <v>12.19</v>
      </c>
      <c r="T1330" s="346">
        <v>0.43</v>
      </c>
      <c r="U1330" s="11">
        <v>0.43</v>
      </c>
      <c r="W1330" s="16">
        <f t="shared" si="186"/>
        <v>0</v>
      </c>
      <c r="X1330" s="16"/>
      <c r="Y1330" s="355">
        <f t="shared" si="187"/>
        <v>1.6719745222929936</v>
      </c>
    </row>
    <row r="1331" spans="2:25" x14ac:dyDescent="0.25">
      <c r="B1331" s="11">
        <v>547</v>
      </c>
      <c r="C1331" s="11">
        <v>3782</v>
      </c>
      <c r="D1331" s="11">
        <v>7143</v>
      </c>
      <c r="E1331" s="11">
        <v>252.89</v>
      </c>
      <c r="F1331" s="11">
        <v>340.78</v>
      </c>
      <c r="G1331" s="346">
        <v>0.73</v>
      </c>
      <c r="H1331" s="11">
        <v>0.74</v>
      </c>
      <c r="J1331" s="16">
        <f t="shared" si="188"/>
        <v>1.0000000000000009E-2</v>
      </c>
      <c r="L1331" s="355">
        <f t="shared" si="189"/>
        <v>8.8592126808687315</v>
      </c>
      <c r="O1331" s="11">
        <v>54</v>
      </c>
      <c r="P1331" s="11">
        <v>2.11</v>
      </c>
      <c r="Q1331" s="11">
        <v>19.2</v>
      </c>
      <c r="R1331" s="11">
        <v>5.28</v>
      </c>
      <c r="S1331" s="11">
        <v>16.809999999999999</v>
      </c>
      <c r="T1331" s="346">
        <v>0.33</v>
      </c>
      <c r="U1331" s="11">
        <v>0.31</v>
      </c>
      <c r="W1331" s="16">
        <f t="shared" si="186"/>
        <v>-2.0000000000000018E-2</v>
      </c>
      <c r="X1331" s="16"/>
      <c r="Y1331" s="355">
        <f t="shared" si="187"/>
        <v>1.6815286624203822</v>
      </c>
    </row>
    <row r="1332" spans="2:25" x14ac:dyDescent="0.25">
      <c r="B1332" s="11">
        <v>7</v>
      </c>
      <c r="C1332" s="11">
        <v>3668</v>
      </c>
      <c r="D1332" s="11">
        <v>7959</v>
      </c>
      <c r="E1332" s="11">
        <v>253.08</v>
      </c>
      <c r="F1332" s="11">
        <v>355.65</v>
      </c>
      <c r="G1332" s="346">
        <v>0.68</v>
      </c>
      <c r="H1332" s="11">
        <v>0.71</v>
      </c>
      <c r="J1332" s="16">
        <f t="shared" si="188"/>
        <v>2.9999999999999916E-2</v>
      </c>
      <c r="L1332" s="355">
        <f t="shared" si="189"/>
        <v>8.865868738480204</v>
      </c>
      <c r="O1332" s="11">
        <v>166</v>
      </c>
      <c r="P1332" s="11">
        <v>2.08</v>
      </c>
      <c r="Q1332" s="11">
        <v>7.03</v>
      </c>
      <c r="R1332" s="11">
        <v>5.31</v>
      </c>
      <c r="S1332" s="11">
        <v>9.82</v>
      </c>
      <c r="T1332" s="346">
        <v>0.54</v>
      </c>
      <c r="U1332" s="11">
        <v>0.54</v>
      </c>
      <c r="W1332" s="16">
        <f t="shared" si="186"/>
        <v>0</v>
      </c>
      <c r="X1332" s="16"/>
      <c r="Y1332" s="355">
        <f t="shared" si="187"/>
        <v>1.6910828025477704</v>
      </c>
    </row>
    <row r="1333" spans="2:25" x14ac:dyDescent="0.25">
      <c r="B1333" s="11">
        <v>389</v>
      </c>
      <c r="C1333" s="11">
        <v>3930</v>
      </c>
      <c r="D1333" s="11">
        <v>8299</v>
      </c>
      <c r="E1333" s="11">
        <v>253.12</v>
      </c>
      <c r="F1333" s="11">
        <v>363.2</v>
      </c>
      <c r="G1333" s="346">
        <v>0.69</v>
      </c>
      <c r="H1333" s="11">
        <v>0.7</v>
      </c>
      <c r="J1333" s="16">
        <f t="shared" si="188"/>
        <v>1.0000000000000009E-2</v>
      </c>
      <c r="L1333" s="355">
        <f t="shared" si="189"/>
        <v>8.867270013766829</v>
      </c>
      <c r="O1333" s="11">
        <v>136</v>
      </c>
      <c r="P1333" s="11">
        <v>1.95</v>
      </c>
      <c r="Q1333" s="11">
        <v>6.68</v>
      </c>
      <c r="R1333" s="11">
        <v>5.34</v>
      </c>
      <c r="S1333" s="11">
        <v>9.6</v>
      </c>
      <c r="T1333" s="346">
        <v>0.54</v>
      </c>
      <c r="U1333" s="11">
        <v>0.56000000000000005</v>
      </c>
      <c r="W1333" s="16">
        <f t="shared" si="186"/>
        <v>2.0000000000000018E-2</v>
      </c>
      <c r="X1333" s="16"/>
      <c r="Y1333" s="355">
        <f t="shared" si="187"/>
        <v>1.7006369426751591</v>
      </c>
    </row>
    <row r="1334" spans="2:25" x14ac:dyDescent="0.25">
      <c r="B1334" s="11">
        <v>351</v>
      </c>
      <c r="C1334" s="11">
        <v>3524</v>
      </c>
      <c r="D1334" s="11">
        <v>7450</v>
      </c>
      <c r="E1334" s="11">
        <v>254.01</v>
      </c>
      <c r="F1334" s="11">
        <v>344.01</v>
      </c>
      <c r="G1334" s="346">
        <v>0.69</v>
      </c>
      <c r="H1334" s="11">
        <v>0.74</v>
      </c>
      <c r="J1334" s="16">
        <f t="shared" si="188"/>
        <v>5.0000000000000044E-2</v>
      </c>
      <c r="L1334" s="355">
        <f t="shared" si="189"/>
        <v>8.8984483888942485</v>
      </c>
      <c r="O1334" s="11">
        <v>278</v>
      </c>
      <c r="P1334" s="11">
        <v>2.25</v>
      </c>
      <c r="Q1334" s="11">
        <v>13.81</v>
      </c>
      <c r="R1334" s="11">
        <v>5.44</v>
      </c>
      <c r="S1334" s="11">
        <v>13.85</v>
      </c>
      <c r="T1334" s="346">
        <v>0.4</v>
      </c>
      <c r="U1334" s="11">
        <v>0.39</v>
      </c>
      <c r="W1334" s="16">
        <f t="shared" si="186"/>
        <v>-1.0000000000000009E-2</v>
      </c>
      <c r="X1334" s="16"/>
      <c r="Y1334" s="355">
        <f t="shared" si="187"/>
        <v>1.7324840764331211</v>
      </c>
    </row>
    <row r="1335" spans="2:25" x14ac:dyDescent="0.25">
      <c r="B1335" s="11">
        <v>139</v>
      </c>
      <c r="C1335" s="11">
        <v>3634</v>
      </c>
      <c r="D1335" s="11">
        <v>8064</v>
      </c>
      <c r="E1335" s="11">
        <v>254.49</v>
      </c>
      <c r="F1335" s="11">
        <v>356.68</v>
      </c>
      <c r="G1335" s="346">
        <v>0.67</v>
      </c>
      <c r="H1335" s="11">
        <v>0.71</v>
      </c>
      <c r="J1335" s="16">
        <f t="shared" si="188"/>
        <v>3.9999999999999925E-2</v>
      </c>
      <c r="L1335" s="355">
        <f t="shared" si="189"/>
        <v>8.915263692333756</v>
      </c>
      <c r="O1335" s="11">
        <v>337</v>
      </c>
      <c r="P1335" s="11">
        <v>1.97</v>
      </c>
      <c r="Q1335" s="11">
        <v>6.64</v>
      </c>
      <c r="R1335" s="11">
        <v>5.44</v>
      </c>
      <c r="S1335" s="11">
        <v>9.7899999999999991</v>
      </c>
      <c r="T1335" s="346">
        <v>0.54</v>
      </c>
      <c r="U1335" s="11">
        <v>0.56000000000000005</v>
      </c>
      <c r="W1335" s="16">
        <f t="shared" si="186"/>
        <v>2.0000000000000018E-2</v>
      </c>
      <c r="X1335" s="16"/>
      <c r="Y1335" s="355">
        <f t="shared" si="187"/>
        <v>1.7324840764331211</v>
      </c>
    </row>
    <row r="1336" spans="2:25" x14ac:dyDescent="0.25">
      <c r="B1336" s="11">
        <v>8</v>
      </c>
      <c r="C1336" s="11">
        <v>3903</v>
      </c>
      <c r="D1336" s="11">
        <v>7660</v>
      </c>
      <c r="E1336" s="11">
        <v>254.55</v>
      </c>
      <c r="F1336" s="11">
        <v>346.98</v>
      </c>
      <c r="G1336" s="346">
        <v>0.71</v>
      </c>
      <c r="H1336" s="11">
        <v>0.73</v>
      </c>
      <c r="J1336" s="16">
        <f t="shared" si="188"/>
        <v>2.0000000000000018E-2</v>
      </c>
      <c r="L1336" s="355">
        <f t="shared" si="189"/>
        <v>8.9173656052636954</v>
      </c>
      <c r="O1336" s="11">
        <v>184</v>
      </c>
      <c r="P1336" s="11">
        <v>2.15</v>
      </c>
      <c r="Q1336" s="11">
        <v>19.37</v>
      </c>
      <c r="R1336" s="11">
        <v>5.5</v>
      </c>
      <c r="S1336" s="11">
        <v>16.82</v>
      </c>
      <c r="T1336" s="346">
        <v>0.33</v>
      </c>
      <c r="U1336" s="11">
        <v>0.33</v>
      </c>
      <c r="W1336" s="16">
        <f t="shared" si="186"/>
        <v>0</v>
      </c>
      <c r="X1336" s="16"/>
      <c r="Y1336" s="355">
        <f t="shared" si="187"/>
        <v>1.7515923566878979</v>
      </c>
    </row>
    <row r="1337" spans="2:25" x14ac:dyDescent="0.25">
      <c r="B1337" s="11">
        <v>549</v>
      </c>
      <c r="C1337" s="11">
        <v>3965</v>
      </c>
      <c r="D1337" s="11">
        <v>2120</v>
      </c>
      <c r="E1337" s="11">
        <v>256.58999999999997</v>
      </c>
      <c r="F1337" s="11">
        <v>189.97</v>
      </c>
      <c r="G1337" s="346">
        <v>1.37</v>
      </c>
      <c r="H1337" s="11">
        <v>1.35</v>
      </c>
      <c r="J1337" s="16">
        <f t="shared" si="188"/>
        <v>-2.0000000000000018E-2</v>
      </c>
      <c r="L1337" s="355">
        <f t="shared" si="189"/>
        <v>8.9888306448815989</v>
      </c>
      <c r="O1337" s="11">
        <v>10</v>
      </c>
      <c r="P1337" s="11">
        <v>2.13</v>
      </c>
      <c r="Q1337" s="11">
        <v>9.35</v>
      </c>
      <c r="R1337" s="11">
        <v>5.53</v>
      </c>
      <c r="S1337" s="11">
        <v>11.97</v>
      </c>
      <c r="T1337" s="346">
        <v>0.48</v>
      </c>
      <c r="U1337" s="11">
        <v>0.46</v>
      </c>
      <c r="W1337" s="16">
        <f t="shared" si="186"/>
        <v>-1.9999999999999962E-2</v>
      </c>
      <c r="X1337" s="16"/>
      <c r="Y1337" s="355">
        <f t="shared" si="187"/>
        <v>1.7611464968152866</v>
      </c>
    </row>
    <row r="1338" spans="2:25" x14ac:dyDescent="0.25">
      <c r="B1338" s="11">
        <v>443</v>
      </c>
      <c r="C1338" s="11">
        <v>4481</v>
      </c>
      <c r="D1338" s="11">
        <v>12018</v>
      </c>
      <c r="E1338" s="11">
        <v>257.52</v>
      </c>
      <c r="F1338" s="11">
        <v>434.13</v>
      </c>
      <c r="G1338" s="346">
        <v>0.61</v>
      </c>
      <c r="H1338" s="11">
        <v>0.59</v>
      </c>
      <c r="J1338" s="16">
        <f t="shared" si="188"/>
        <v>-2.0000000000000018E-2</v>
      </c>
      <c r="L1338" s="355">
        <f t="shared" si="189"/>
        <v>9.0214102952956452</v>
      </c>
      <c r="O1338" s="11">
        <v>121</v>
      </c>
      <c r="P1338" s="11">
        <v>2.23</v>
      </c>
      <c r="Q1338" s="11">
        <v>9.68</v>
      </c>
      <c r="R1338" s="11">
        <v>5.56</v>
      </c>
      <c r="S1338" s="11">
        <v>11.54</v>
      </c>
      <c r="T1338" s="346">
        <v>0.48</v>
      </c>
      <c r="U1338" s="11">
        <v>0.48</v>
      </c>
      <c r="W1338" s="16">
        <f t="shared" si="186"/>
        <v>0</v>
      </c>
      <c r="X1338" s="16"/>
      <c r="Y1338" s="355">
        <f t="shared" si="187"/>
        <v>1.770700636942675</v>
      </c>
    </row>
    <row r="1339" spans="2:25" x14ac:dyDescent="0.25">
      <c r="B1339" s="11">
        <v>248</v>
      </c>
      <c r="C1339" s="11">
        <v>2303</v>
      </c>
      <c r="D1339" s="11">
        <v>6640</v>
      </c>
      <c r="E1339" s="11">
        <v>257.82</v>
      </c>
      <c r="F1339" s="11">
        <v>402.74</v>
      </c>
      <c r="G1339" s="346">
        <v>0.59</v>
      </c>
      <c r="H1339" s="11">
        <v>0.64</v>
      </c>
      <c r="J1339" s="16">
        <f t="shared" si="188"/>
        <v>5.0000000000000044E-2</v>
      </c>
      <c r="L1339" s="355">
        <f t="shared" si="189"/>
        <v>9.0319198599453383</v>
      </c>
      <c r="O1339" s="11">
        <v>132</v>
      </c>
      <c r="P1339" s="11">
        <v>2.3199999999999998</v>
      </c>
      <c r="Q1339" s="11">
        <v>6.68</v>
      </c>
      <c r="R1339" s="11">
        <v>5.6</v>
      </c>
      <c r="S1339" s="11">
        <v>9.6</v>
      </c>
      <c r="T1339" s="346">
        <v>0.59</v>
      </c>
      <c r="U1339" s="11">
        <v>0.57999999999999996</v>
      </c>
      <c r="W1339" s="16">
        <f t="shared" si="186"/>
        <v>-1.0000000000000009E-2</v>
      </c>
      <c r="X1339" s="16"/>
      <c r="Y1339" s="355">
        <f t="shared" si="187"/>
        <v>1.7834394904458597</v>
      </c>
    </row>
    <row r="1340" spans="2:25" x14ac:dyDescent="0.25">
      <c r="B1340" s="11">
        <v>40</v>
      </c>
      <c r="C1340" s="11">
        <v>4493</v>
      </c>
      <c r="D1340" s="11">
        <v>7736</v>
      </c>
      <c r="E1340" s="11">
        <v>259.91000000000003</v>
      </c>
      <c r="F1340" s="11">
        <v>334.92</v>
      </c>
      <c r="G1340" s="346">
        <v>0.76</v>
      </c>
      <c r="H1340" s="11">
        <v>0.78</v>
      </c>
      <c r="J1340" s="16">
        <f t="shared" si="188"/>
        <v>2.0000000000000018E-2</v>
      </c>
      <c r="L1340" s="355">
        <f t="shared" si="189"/>
        <v>9.1051364936715267</v>
      </c>
      <c r="O1340" s="11">
        <v>338</v>
      </c>
      <c r="P1340" s="11">
        <v>2.04</v>
      </c>
      <c r="Q1340" s="11">
        <v>6.78</v>
      </c>
      <c r="R1340" s="11">
        <v>5.66</v>
      </c>
      <c r="S1340" s="11">
        <v>10.23</v>
      </c>
      <c r="T1340" s="346">
        <v>0.55000000000000004</v>
      </c>
      <c r="U1340" s="11">
        <v>0.55000000000000004</v>
      </c>
      <c r="W1340" s="16">
        <f t="shared" si="186"/>
        <v>0</v>
      </c>
      <c r="X1340" s="16"/>
      <c r="Y1340" s="355">
        <f t="shared" si="187"/>
        <v>1.802547770700637</v>
      </c>
    </row>
    <row r="1341" spans="2:25" x14ac:dyDescent="0.25">
      <c r="B1341" s="11">
        <v>538</v>
      </c>
      <c r="C1341" s="11">
        <v>4007</v>
      </c>
      <c r="D1341" s="11">
        <v>8761</v>
      </c>
      <c r="E1341" s="11">
        <v>260.11</v>
      </c>
      <c r="F1341" s="11">
        <v>373.26</v>
      </c>
      <c r="G1341" s="346">
        <v>0.68</v>
      </c>
      <c r="H1341" s="11">
        <v>0.7</v>
      </c>
      <c r="J1341" s="16">
        <f t="shared" si="188"/>
        <v>1.9999999999999907E-2</v>
      </c>
      <c r="L1341" s="355">
        <f t="shared" si="189"/>
        <v>9.1121428701046536</v>
      </c>
      <c r="O1341" s="11">
        <v>476</v>
      </c>
      <c r="P1341" s="11">
        <v>2.34</v>
      </c>
      <c r="Q1341" s="11">
        <v>8.36</v>
      </c>
      <c r="R1341" s="11">
        <v>5.66</v>
      </c>
      <c r="S1341" s="11">
        <v>10.72</v>
      </c>
      <c r="T1341" s="346">
        <v>0.53</v>
      </c>
      <c r="U1341" s="11">
        <v>0.53</v>
      </c>
      <c r="W1341" s="16">
        <f t="shared" si="186"/>
        <v>0</v>
      </c>
      <c r="X1341" s="16"/>
      <c r="Y1341" s="355">
        <f t="shared" si="187"/>
        <v>1.802547770700637</v>
      </c>
    </row>
    <row r="1342" spans="2:25" x14ac:dyDescent="0.25">
      <c r="B1342" s="11">
        <v>242</v>
      </c>
      <c r="C1342" s="11">
        <v>3777</v>
      </c>
      <c r="D1342" s="11">
        <v>8038</v>
      </c>
      <c r="E1342" s="11">
        <v>260.58999999999997</v>
      </c>
      <c r="F1342" s="11">
        <v>360.78</v>
      </c>
      <c r="G1342" s="346">
        <v>0.69</v>
      </c>
      <c r="H1342" s="11">
        <v>0.72</v>
      </c>
      <c r="J1342" s="16">
        <f t="shared" si="188"/>
        <v>3.0000000000000027E-2</v>
      </c>
      <c r="L1342" s="355">
        <f t="shared" si="189"/>
        <v>9.1289581735441594</v>
      </c>
      <c r="O1342" s="11">
        <v>169</v>
      </c>
      <c r="P1342" s="11">
        <v>2.25</v>
      </c>
      <c r="Q1342" s="11">
        <v>20.62</v>
      </c>
      <c r="R1342" s="11">
        <v>5.69</v>
      </c>
      <c r="S1342" s="11">
        <v>17.489999999999998</v>
      </c>
      <c r="T1342" s="346">
        <v>0.33</v>
      </c>
      <c r="U1342" s="11">
        <v>0.33</v>
      </c>
      <c r="W1342" s="16">
        <f t="shared" si="186"/>
        <v>0</v>
      </c>
      <c r="X1342" s="16"/>
      <c r="Y1342" s="355">
        <f t="shared" si="187"/>
        <v>1.8121019108280256</v>
      </c>
    </row>
    <row r="1343" spans="2:25" x14ac:dyDescent="0.25">
      <c r="B1343" s="11">
        <v>91</v>
      </c>
      <c r="C1343" s="11">
        <v>4247</v>
      </c>
      <c r="D1343" s="11">
        <v>9120</v>
      </c>
      <c r="E1343" s="11">
        <v>260.94</v>
      </c>
      <c r="F1343" s="11">
        <v>374.13</v>
      </c>
      <c r="G1343" s="346">
        <v>0.68</v>
      </c>
      <c r="H1343" s="11">
        <v>0.7</v>
      </c>
      <c r="J1343" s="16">
        <f t="shared" si="188"/>
        <v>1.9999999999999907E-2</v>
      </c>
      <c r="L1343" s="355">
        <f t="shared" si="189"/>
        <v>9.1412193323021356</v>
      </c>
      <c r="O1343" s="11">
        <v>126</v>
      </c>
      <c r="P1343" s="11">
        <v>2.34</v>
      </c>
      <c r="Q1343" s="11">
        <v>22.11</v>
      </c>
      <c r="R1343" s="11">
        <v>5.75</v>
      </c>
      <c r="S1343" s="11">
        <v>17.63</v>
      </c>
      <c r="T1343" s="346">
        <v>0.33</v>
      </c>
      <c r="U1343" s="11">
        <v>0.33</v>
      </c>
      <c r="W1343" s="16">
        <f t="shared" si="186"/>
        <v>0</v>
      </c>
      <c r="X1343" s="16"/>
      <c r="Y1343" s="355">
        <f t="shared" si="187"/>
        <v>1.8312101910828025</v>
      </c>
    </row>
    <row r="1344" spans="2:25" x14ac:dyDescent="0.25">
      <c r="B1344" s="11">
        <v>506</v>
      </c>
      <c r="C1344" s="11">
        <v>4108</v>
      </c>
      <c r="D1344" s="11">
        <v>8516</v>
      </c>
      <c r="E1344" s="11">
        <v>260.98</v>
      </c>
      <c r="F1344" s="11">
        <v>366.96</v>
      </c>
      <c r="G1344" s="346">
        <v>0.69</v>
      </c>
      <c r="H1344" s="11">
        <v>0.71</v>
      </c>
      <c r="J1344" s="16">
        <f t="shared" si="188"/>
        <v>2.0000000000000018E-2</v>
      </c>
      <c r="L1344" s="355">
        <f t="shared" si="189"/>
        <v>9.1426206075887606</v>
      </c>
      <c r="O1344" s="11">
        <v>53</v>
      </c>
      <c r="P1344" s="11">
        <v>2.4700000000000002</v>
      </c>
      <c r="Q1344" s="11">
        <v>12.22</v>
      </c>
      <c r="R1344" s="11">
        <v>5.84</v>
      </c>
      <c r="S1344" s="11">
        <v>13</v>
      </c>
      <c r="T1344" s="346">
        <v>0.45</v>
      </c>
      <c r="U1344" s="11">
        <v>0.45</v>
      </c>
      <c r="W1344" s="16">
        <f t="shared" ref="W1344:W1407" si="190">U1344-T1344</f>
        <v>0</v>
      </c>
      <c r="X1344" s="16"/>
      <c r="Y1344" s="355">
        <f t="shared" ref="Y1344:Y1407" si="191">R1344/3.14</f>
        <v>1.859872611464968</v>
      </c>
    </row>
    <row r="1345" spans="2:25" x14ac:dyDescent="0.25">
      <c r="B1345" s="11">
        <v>37</v>
      </c>
      <c r="C1345" s="11">
        <v>3410</v>
      </c>
      <c r="D1345" s="11">
        <v>7028</v>
      </c>
      <c r="E1345" s="11">
        <v>262.20999999999998</v>
      </c>
      <c r="F1345" s="11">
        <v>353.12</v>
      </c>
      <c r="G1345" s="346">
        <v>0.7</v>
      </c>
      <c r="H1345" s="11">
        <v>0.74</v>
      </c>
      <c r="J1345" s="16">
        <f t="shared" si="188"/>
        <v>4.0000000000000036E-2</v>
      </c>
      <c r="L1345" s="355">
        <f t="shared" si="189"/>
        <v>9.1857098226524982</v>
      </c>
      <c r="O1345" s="11">
        <v>177</v>
      </c>
      <c r="P1345" s="11">
        <v>1.85</v>
      </c>
      <c r="Q1345" s="11">
        <v>18.829999999999998</v>
      </c>
      <c r="R1345" s="11">
        <v>5.87</v>
      </c>
      <c r="S1345" s="11">
        <v>17.34</v>
      </c>
      <c r="T1345" s="346">
        <v>0.31</v>
      </c>
      <c r="U1345" s="11">
        <v>0.34</v>
      </c>
      <c r="W1345" s="16">
        <f t="shared" si="190"/>
        <v>3.0000000000000027E-2</v>
      </c>
      <c r="X1345" s="16"/>
      <c r="Y1345" s="355">
        <f t="shared" si="191"/>
        <v>1.8694267515923566</v>
      </c>
    </row>
    <row r="1346" spans="2:25" x14ac:dyDescent="0.25">
      <c r="B1346" s="11">
        <v>205</v>
      </c>
      <c r="C1346" s="11">
        <v>4007</v>
      </c>
      <c r="D1346" s="11">
        <v>7809</v>
      </c>
      <c r="E1346" s="11">
        <v>263.76</v>
      </c>
      <c r="F1346" s="11">
        <v>353.61</v>
      </c>
      <c r="G1346" s="346">
        <v>0.72</v>
      </c>
      <c r="H1346" s="11">
        <v>0.75</v>
      </c>
      <c r="J1346" s="16">
        <f t="shared" si="188"/>
        <v>3.0000000000000027E-2</v>
      </c>
      <c r="L1346" s="355">
        <f t="shared" si="189"/>
        <v>9.2400092400092397</v>
      </c>
      <c r="O1346" s="11">
        <v>149</v>
      </c>
      <c r="P1346" s="11">
        <v>2.42</v>
      </c>
      <c r="Q1346" s="11">
        <v>13.21</v>
      </c>
      <c r="R1346" s="11">
        <v>5.91</v>
      </c>
      <c r="S1346" s="11">
        <v>14.14</v>
      </c>
      <c r="T1346" s="346">
        <v>0.43</v>
      </c>
      <c r="U1346" s="11">
        <v>0.42</v>
      </c>
      <c r="W1346" s="16">
        <f t="shared" si="190"/>
        <v>-1.0000000000000009E-2</v>
      </c>
      <c r="X1346" s="16"/>
      <c r="Y1346" s="355">
        <f t="shared" si="191"/>
        <v>1.8821656050955413</v>
      </c>
    </row>
    <row r="1347" spans="2:25" x14ac:dyDescent="0.25">
      <c r="B1347" s="11">
        <v>344</v>
      </c>
      <c r="C1347" s="11">
        <v>4030</v>
      </c>
      <c r="D1347" s="11">
        <v>7750</v>
      </c>
      <c r="E1347" s="11">
        <v>263.91000000000003</v>
      </c>
      <c r="F1347" s="11">
        <v>357.65</v>
      </c>
      <c r="G1347" s="346">
        <v>0.72</v>
      </c>
      <c r="H1347" s="11">
        <v>0.74</v>
      </c>
      <c r="J1347" s="16">
        <f t="shared" si="188"/>
        <v>2.0000000000000018E-2</v>
      </c>
      <c r="L1347" s="355">
        <f t="shared" si="189"/>
        <v>9.2452640223340872</v>
      </c>
      <c r="O1347" s="11">
        <v>218</v>
      </c>
      <c r="P1347" s="11">
        <v>2.2999999999999998</v>
      </c>
      <c r="Q1347" s="11">
        <v>16.52</v>
      </c>
      <c r="R1347" s="11">
        <v>5.94</v>
      </c>
      <c r="S1347" s="11">
        <v>15.45</v>
      </c>
      <c r="T1347" s="346">
        <v>0.37</v>
      </c>
      <c r="U1347" s="11">
        <v>0.38</v>
      </c>
      <c r="W1347" s="16">
        <f t="shared" si="190"/>
        <v>1.0000000000000009E-2</v>
      </c>
      <c r="X1347" s="16"/>
      <c r="Y1347" s="355">
        <f t="shared" si="191"/>
        <v>1.89171974522293</v>
      </c>
    </row>
    <row r="1348" spans="2:25" x14ac:dyDescent="0.25">
      <c r="B1348" s="11">
        <v>525</v>
      </c>
      <c r="C1348" s="11">
        <v>4234</v>
      </c>
      <c r="D1348" s="11">
        <v>8986</v>
      </c>
      <c r="E1348" s="11">
        <v>264.20999999999998</v>
      </c>
      <c r="F1348" s="11">
        <v>393.26</v>
      </c>
      <c r="G1348" s="346">
        <v>0.69</v>
      </c>
      <c r="H1348" s="11">
        <v>0.67</v>
      </c>
      <c r="J1348" s="16">
        <f t="shared" si="188"/>
        <v>-1.9999999999999907E-2</v>
      </c>
      <c r="L1348" s="355">
        <f t="shared" si="189"/>
        <v>9.2557735869837785</v>
      </c>
      <c r="O1348" s="11">
        <v>279</v>
      </c>
      <c r="P1348" s="11">
        <v>2.21</v>
      </c>
      <c r="Q1348" s="11">
        <v>9.06</v>
      </c>
      <c r="R1348" s="11">
        <v>6</v>
      </c>
      <c r="S1348" s="11">
        <v>11.59</v>
      </c>
      <c r="T1348" s="346">
        <v>0.49</v>
      </c>
      <c r="U1348" s="11">
        <v>0.52</v>
      </c>
      <c r="W1348" s="16">
        <f t="shared" si="190"/>
        <v>3.0000000000000027E-2</v>
      </c>
      <c r="X1348" s="16"/>
      <c r="Y1348" s="355">
        <f t="shared" si="191"/>
        <v>1.910828025477707</v>
      </c>
    </row>
    <row r="1349" spans="2:25" x14ac:dyDescent="0.25">
      <c r="B1349" s="11">
        <v>21</v>
      </c>
      <c r="C1349" s="11">
        <v>3615</v>
      </c>
      <c r="D1349" s="11">
        <v>7675</v>
      </c>
      <c r="E1349" s="11">
        <v>264.41000000000003</v>
      </c>
      <c r="F1349" s="11">
        <v>398.43</v>
      </c>
      <c r="G1349" s="346">
        <v>0.69</v>
      </c>
      <c r="H1349" s="11">
        <v>0.66</v>
      </c>
      <c r="J1349" s="16">
        <f t="shared" si="188"/>
        <v>-2.9999999999999916E-2</v>
      </c>
      <c r="L1349" s="355">
        <f t="shared" si="189"/>
        <v>9.2627799634169072</v>
      </c>
      <c r="O1349" s="11">
        <v>499</v>
      </c>
      <c r="P1349" s="11">
        <v>2.69</v>
      </c>
      <c r="Q1349" s="11">
        <v>10.130000000000001</v>
      </c>
      <c r="R1349" s="11">
        <v>6</v>
      </c>
      <c r="S1349" s="11">
        <v>11.88</v>
      </c>
      <c r="T1349" s="346">
        <v>0.52</v>
      </c>
      <c r="U1349" s="11">
        <v>0.5</v>
      </c>
      <c r="W1349" s="16">
        <f t="shared" si="190"/>
        <v>-2.0000000000000018E-2</v>
      </c>
      <c r="X1349" s="16"/>
      <c r="Y1349" s="355">
        <f t="shared" si="191"/>
        <v>1.910828025477707</v>
      </c>
    </row>
    <row r="1350" spans="2:25" x14ac:dyDescent="0.25">
      <c r="B1350" s="11">
        <v>531</v>
      </c>
      <c r="C1350" s="11">
        <v>3913</v>
      </c>
      <c r="D1350" s="11">
        <v>9955</v>
      </c>
      <c r="E1350" s="11">
        <v>264.63</v>
      </c>
      <c r="F1350" s="11">
        <v>419.35</v>
      </c>
      <c r="G1350" s="346">
        <v>0.63</v>
      </c>
      <c r="H1350" s="11">
        <v>0.63</v>
      </c>
      <c r="J1350" s="16">
        <f t="shared" si="188"/>
        <v>0</v>
      </c>
      <c r="L1350" s="355">
        <f t="shared" si="189"/>
        <v>9.2704869774933467</v>
      </c>
      <c r="O1350" s="11">
        <v>157</v>
      </c>
      <c r="P1350" s="11">
        <v>2.2400000000000002</v>
      </c>
      <c r="Q1350" s="11">
        <v>12.64</v>
      </c>
      <c r="R1350" s="11">
        <v>6.01</v>
      </c>
      <c r="S1350" s="11">
        <v>13.99</v>
      </c>
      <c r="T1350" s="346">
        <v>0.42</v>
      </c>
      <c r="U1350" s="11">
        <v>0.43</v>
      </c>
      <c r="W1350" s="16">
        <f t="shared" si="190"/>
        <v>1.0000000000000009E-2</v>
      </c>
      <c r="X1350" s="16"/>
      <c r="Y1350" s="355">
        <f t="shared" si="191"/>
        <v>1.9140127388535031</v>
      </c>
    </row>
    <row r="1351" spans="2:25" x14ac:dyDescent="0.25">
      <c r="B1351" s="11">
        <v>482</v>
      </c>
      <c r="C1351" s="11">
        <v>4254</v>
      </c>
      <c r="D1351" s="11">
        <v>7018</v>
      </c>
      <c r="E1351" s="11">
        <v>265.14</v>
      </c>
      <c r="F1351" s="11">
        <v>342.15</v>
      </c>
      <c r="G1351" s="346">
        <v>0.78</v>
      </c>
      <c r="H1351" s="11">
        <v>0.77</v>
      </c>
      <c r="J1351" s="16">
        <f t="shared" si="188"/>
        <v>-1.0000000000000009E-2</v>
      </c>
      <c r="L1351" s="355">
        <f t="shared" si="189"/>
        <v>9.288353237397823</v>
      </c>
      <c r="O1351" s="11">
        <v>405</v>
      </c>
      <c r="P1351" s="11">
        <v>2.41</v>
      </c>
      <c r="Q1351" s="11">
        <v>15.88</v>
      </c>
      <c r="R1351" s="11">
        <v>6.04</v>
      </c>
      <c r="S1351" s="11">
        <v>15.44</v>
      </c>
      <c r="T1351" s="346">
        <v>0.39</v>
      </c>
      <c r="U1351" s="11">
        <v>0.39</v>
      </c>
      <c r="W1351" s="16">
        <f t="shared" si="190"/>
        <v>0</v>
      </c>
      <c r="X1351" s="16"/>
      <c r="Y1351" s="355">
        <f t="shared" si="191"/>
        <v>1.9235668789808917</v>
      </c>
    </row>
    <row r="1352" spans="2:25" x14ac:dyDescent="0.25">
      <c r="B1352" s="11">
        <v>94</v>
      </c>
      <c r="C1352" s="11">
        <v>4214</v>
      </c>
      <c r="D1352" s="11">
        <v>10088</v>
      </c>
      <c r="E1352" s="11">
        <v>266.55</v>
      </c>
      <c r="F1352" s="11">
        <v>425.59</v>
      </c>
      <c r="G1352" s="346">
        <v>0.65</v>
      </c>
      <c r="H1352" s="11">
        <v>0.63</v>
      </c>
      <c r="J1352" s="16">
        <f t="shared" si="188"/>
        <v>-2.0000000000000018E-2</v>
      </c>
      <c r="L1352" s="355">
        <f t="shared" si="189"/>
        <v>9.3377481912513769</v>
      </c>
      <c r="O1352" s="11">
        <v>188</v>
      </c>
      <c r="P1352" s="11">
        <v>2.31</v>
      </c>
      <c r="Q1352" s="11">
        <v>25.85</v>
      </c>
      <c r="R1352" s="11">
        <v>6.09</v>
      </c>
      <c r="S1352" s="11">
        <v>19.850000000000001</v>
      </c>
      <c r="T1352" s="346">
        <v>0.3</v>
      </c>
      <c r="U1352" s="11">
        <v>0.31</v>
      </c>
      <c r="W1352" s="16">
        <f t="shared" si="190"/>
        <v>1.0000000000000009E-2</v>
      </c>
      <c r="X1352" s="16"/>
      <c r="Y1352" s="355">
        <f t="shared" si="191"/>
        <v>1.9394904458598725</v>
      </c>
    </row>
    <row r="1353" spans="2:25" x14ac:dyDescent="0.25">
      <c r="B1353" s="11">
        <v>316</v>
      </c>
      <c r="C1353" s="11">
        <v>4714</v>
      </c>
      <c r="D1353" s="11">
        <v>8734</v>
      </c>
      <c r="E1353" s="11">
        <v>269.56</v>
      </c>
      <c r="F1353" s="11">
        <v>367.1</v>
      </c>
      <c r="G1353" s="346">
        <v>0.73</v>
      </c>
      <c r="H1353" s="11">
        <v>0.73</v>
      </c>
      <c r="J1353" s="16">
        <f t="shared" si="188"/>
        <v>0</v>
      </c>
      <c r="L1353" s="355">
        <f t="shared" si="189"/>
        <v>9.4431941565699535</v>
      </c>
      <c r="O1353" s="11">
        <v>64</v>
      </c>
      <c r="P1353" s="11">
        <v>2.31</v>
      </c>
      <c r="Q1353" s="11">
        <v>17.53</v>
      </c>
      <c r="R1353" s="11">
        <v>6.13</v>
      </c>
      <c r="S1353" s="11">
        <v>16.04</v>
      </c>
      <c r="T1353" s="346">
        <v>0.36</v>
      </c>
      <c r="U1353" s="11">
        <v>0.38</v>
      </c>
      <c r="W1353" s="16">
        <f t="shared" si="190"/>
        <v>2.0000000000000018E-2</v>
      </c>
      <c r="X1353" s="16"/>
      <c r="Y1353" s="355">
        <f t="shared" si="191"/>
        <v>1.9522292993630572</v>
      </c>
    </row>
    <row r="1354" spans="2:25" x14ac:dyDescent="0.25">
      <c r="B1354" s="11">
        <v>72</v>
      </c>
      <c r="C1354" s="11">
        <v>3386</v>
      </c>
      <c r="D1354" s="11">
        <v>9931</v>
      </c>
      <c r="E1354" s="11">
        <v>271.91000000000003</v>
      </c>
      <c r="F1354" s="11">
        <v>434.48</v>
      </c>
      <c r="G1354" s="346">
        <v>0.57999999999999996</v>
      </c>
      <c r="H1354" s="11">
        <v>0.63</v>
      </c>
      <c r="J1354" s="16">
        <f t="shared" si="188"/>
        <v>5.0000000000000044E-2</v>
      </c>
      <c r="L1354" s="355">
        <f t="shared" si="189"/>
        <v>9.5255190796592082</v>
      </c>
      <c r="O1354" s="11">
        <v>82</v>
      </c>
      <c r="P1354" s="11">
        <v>2.4300000000000002</v>
      </c>
      <c r="Q1354" s="11">
        <v>16.63</v>
      </c>
      <c r="R1354" s="11">
        <v>6.15</v>
      </c>
      <c r="S1354" s="11">
        <v>15.76</v>
      </c>
      <c r="T1354" s="346">
        <v>0.38</v>
      </c>
      <c r="U1354" s="11">
        <v>0.39</v>
      </c>
      <c r="W1354" s="16">
        <f t="shared" si="190"/>
        <v>1.0000000000000009E-2</v>
      </c>
      <c r="X1354" s="16"/>
      <c r="Y1354" s="355">
        <f t="shared" si="191"/>
        <v>1.9585987261146498</v>
      </c>
    </row>
    <row r="1355" spans="2:25" x14ac:dyDescent="0.25">
      <c r="B1355" s="11">
        <v>321</v>
      </c>
      <c r="C1355" s="11">
        <v>4395</v>
      </c>
      <c r="D1355" s="11">
        <v>8627</v>
      </c>
      <c r="E1355" s="11">
        <v>274.94</v>
      </c>
      <c r="F1355" s="11">
        <v>391.75</v>
      </c>
      <c r="G1355" s="346">
        <v>0.71</v>
      </c>
      <c r="H1355" s="11">
        <v>0.7</v>
      </c>
      <c r="J1355" s="16">
        <f t="shared" si="188"/>
        <v>-1.0000000000000009E-2</v>
      </c>
      <c r="L1355" s="355">
        <f t="shared" si="189"/>
        <v>9.6316656826210973</v>
      </c>
      <c r="O1355" s="11">
        <v>32</v>
      </c>
      <c r="P1355" s="11">
        <v>2.63</v>
      </c>
      <c r="Q1355" s="11">
        <v>26.06</v>
      </c>
      <c r="R1355" s="11">
        <v>6.16</v>
      </c>
      <c r="S1355" s="11">
        <v>20</v>
      </c>
      <c r="T1355" s="346">
        <v>0.32</v>
      </c>
      <c r="U1355" s="11">
        <v>0.31</v>
      </c>
      <c r="W1355" s="16">
        <f t="shared" si="190"/>
        <v>-1.0000000000000009E-2</v>
      </c>
      <c r="X1355" s="16"/>
      <c r="Y1355" s="355">
        <f t="shared" si="191"/>
        <v>1.9617834394904459</v>
      </c>
    </row>
    <row r="1356" spans="2:25" x14ac:dyDescent="0.25">
      <c r="B1356" s="11">
        <v>149</v>
      </c>
      <c r="C1356" s="11">
        <v>3868</v>
      </c>
      <c r="D1356" s="11">
        <v>7691</v>
      </c>
      <c r="E1356" s="11">
        <v>275.18</v>
      </c>
      <c r="F1356" s="11">
        <v>364.19</v>
      </c>
      <c r="G1356" s="346">
        <v>0.71</v>
      </c>
      <c r="H1356" s="11">
        <v>0.76</v>
      </c>
      <c r="J1356" s="16">
        <f t="shared" si="188"/>
        <v>5.0000000000000044E-2</v>
      </c>
      <c r="L1356" s="355">
        <f t="shared" si="189"/>
        <v>9.6400733343408511</v>
      </c>
      <c r="O1356" s="11">
        <v>9</v>
      </c>
      <c r="P1356" s="11">
        <v>2.81</v>
      </c>
      <c r="Q1356" s="11">
        <v>10.74</v>
      </c>
      <c r="R1356" s="11">
        <v>6.22</v>
      </c>
      <c r="S1356" s="11">
        <v>12.53</v>
      </c>
      <c r="T1356" s="346">
        <v>0.51</v>
      </c>
      <c r="U1356" s="11">
        <v>0.5</v>
      </c>
      <c r="W1356" s="16">
        <f t="shared" si="190"/>
        <v>-1.0000000000000009E-2</v>
      </c>
      <c r="X1356" s="16"/>
      <c r="Y1356" s="355">
        <f t="shared" si="191"/>
        <v>1.9808917197452227</v>
      </c>
    </row>
    <row r="1357" spans="2:25" x14ac:dyDescent="0.25">
      <c r="B1357" s="11">
        <v>115</v>
      </c>
      <c r="C1357" s="11">
        <v>5066</v>
      </c>
      <c r="D1357" s="11">
        <v>9578</v>
      </c>
      <c r="E1357" s="11">
        <v>275.76</v>
      </c>
      <c r="F1357" s="11">
        <v>375.02</v>
      </c>
      <c r="G1357" s="346">
        <v>0.73</v>
      </c>
      <c r="H1357" s="11">
        <v>0.74</v>
      </c>
      <c r="J1357" s="16">
        <f t="shared" si="188"/>
        <v>1.0000000000000009E-2</v>
      </c>
      <c r="L1357" s="355">
        <f t="shared" si="189"/>
        <v>9.6603918259969213</v>
      </c>
      <c r="O1357" s="11">
        <v>97</v>
      </c>
      <c r="P1357" s="11">
        <v>2.35</v>
      </c>
      <c r="Q1357" s="11">
        <v>19.190000000000001</v>
      </c>
      <c r="R1357" s="11">
        <v>6.22</v>
      </c>
      <c r="S1357" s="11">
        <v>17.12</v>
      </c>
      <c r="T1357" s="346">
        <v>0.35</v>
      </c>
      <c r="U1357" s="11">
        <v>0.36</v>
      </c>
      <c r="W1357" s="16">
        <f t="shared" si="190"/>
        <v>1.0000000000000009E-2</v>
      </c>
      <c r="X1357" s="16"/>
      <c r="Y1357" s="355">
        <f t="shared" si="191"/>
        <v>1.9808917197452227</v>
      </c>
    </row>
    <row r="1358" spans="2:25" x14ac:dyDescent="0.25">
      <c r="B1358" s="11">
        <v>180</v>
      </c>
      <c r="C1358" s="11">
        <v>3080</v>
      </c>
      <c r="D1358" s="11">
        <v>8251</v>
      </c>
      <c r="E1358" s="11">
        <v>279.08</v>
      </c>
      <c r="F1358" s="11">
        <v>438.58</v>
      </c>
      <c r="G1358" s="346">
        <v>0.61</v>
      </c>
      <c r="H1358" s="11">
        <v>0.64</v>
      </c>
      <c r="J1358" s="16">
        <f t="shared" si="188"/>
        <v>3.0000000000000027E-2</v>
      </c>
      <c r="L1358" s="355">
        <f t="shared" si="189"/>
        <v>9.7766976747868473</v>
      </c>
      <c r="O1358" s="11">
        <v>340</v>
      </c>
      <c r="P1358" s="11">
        <v>2.81</v>
      </c>
      <c r="Q1358" s="11">
        <v>5.87</v>
      </c>
      <c r="R1358" s="11">
        <v>6.28</v>
      </c>
      <c r="S1358" s="11">
        <v>9</v>
      </c>
      <c r="T1358" s="346">
        <v>0.69</v>
      </c>
      <c r="U1358" s="11">
        <v>0.7</v>
      </c>
      <c r="W1358" s="16">
        <f t="shared" si="190"/>
        <v>1.0000000000000009E-2</v>
      </c>
      <c r="X1358" s="16"/>
      <c r="Y1358" s="355">
        <f t="shared" si="191"/>
        <v>2</v>
      </c>
    </row>
    <row r="1359" spans="2:25" x14ac:dyDescent="0.25">
      <c r="B1359" s="11">
        <v>59</v>
      </c>
      <c r="C1359" s="11">
        <v>5142</v>
      </c>
      <c r="D1359" s="11">
        <v>10467</v>
      </c>
      <c r="E1359" s="11">
        <v>279.18</v>
      </c>
      <c r="F1359" s="11">
        <v>426.13</v>
      </c>
      <c r="G1359" s="346">
        <v>0.7</v>
      </c>
      <c r="H1359" s="11">
        <v>0.66</v>
      </c>
      <c r="J1359" s="16">
        <f t="shared" si="188"/>
        <v>-3.9999999999999925E-2</v>
      </c>
      <c r="L1359" s="355">
        <f t="shared" si="189"/>
        <v>9.7802008630034116</v>
      </c>
      <c r="O1359" s="11">
        <v>46</v>
      </c>
      <c r="P1359" s="11">
        <v>2.76</v>
      </c>
      <c r="Q1359" s="11">
        <v>13.88</v>
      </c>
      <c r="R1359" s="11">
        <v>6.31</v>
      </c>
      <c r="S1359" s="11">
        <v>14.07</v>
      </c>
      <c r="T1359" s="346">
        <v>0.45</v>
      </c>
      <c r="U1359" s="11">
        <v>0.45</v>
      </c>
      <c r="W1359" s="16">
        <f t="shared" si="190"/>
        <v>0</v>
      </c>
      <c r="X1359" s="16"/>
      <c r="Y1359" s="355">
        <f t="shared" si="191"/>
        <v>2.0095541401273884</v>
      </c>
    </row>
    <row r="1360" spans="2:25" x14ac:dyDescent="0.25">
      <c r="B1360" s="11">
        <v>65</v>
      </c>
      <c r="C1360" s="11">
        <v>4308</v>
      </c>
      <c r="D1360" s="11">
        <v>12579</v>
      </c>
      <c r="E1360" s="11">
        <v>279.85000000000002</v>
      </c>
      <c r="F1360" s="11">
        <v>471.14</v>
      </c>
      <c r="G1360" s="346">
        <v>0.59</v>
      </c>
      <c r="H1360" s="11">
        <v>0.59</v>
      </c>
      <c r="J1360" s="16">
        <f t="shared" si="188"/>
        <v>0</v>
      </c>
      <c r="L1360" s="355">
        <f t="shared" si="189"/>
        <v>9.8036722240543916</v>
      </c>
      <c r="O1360" s="11">
        <v>31</v>
      </c>
      <c r="P1360" s="11">
        <v>2.61</v>
      </c>
      <c r="Q1360" s="11">
        <v>22.65</v>
      </c>
      <c r="R1360" s="11">
        <v>6.35</v>
      </c>
      <c r="S1360" s="11">
        <v>18.03</v>
      </c>
      <c r="T1360" s="346">
        <v>0.34</v>
      </c>
      <c r="U1360" s="11">
        <v>0.35</v>
      </c>
      <c r="W1360" s="16">
        <f t="shared" si="190"/>
        <v>9.9999999999999534E-3</v>
      </c>
      <c r="X1360" s="16"/>
      <c r="Y1360" s="355">
        <f t="shared" si="191"/>
        <v>2.0222929936305731</v>
      </c>
    </row>
    <row r="1361" spans="2:25" x14ac:dyDescent="0.25">
      <c r="B1361" s="11">
        <v>545</v>
      </c>
      <c r="C1361" s="11">
        <v>4476</v>
      </c>
      <c r="D1361" s="11">
        <v>8277</v>
      </c>
      <c r="E1361" s="11">
        <v>280.25</v>
      </c>
      <c r="F1361" s="11">
        <v>370.09</v>
      </c>
      <c r="G1361" s="346">
        <v>0.74</v>
      </c>
      <c r="H1361" s="11">
        <v>0.76</v>
      </c>
      <c r="J1361" s="16">
        <f t="shared" si="188"/>
        <v>2.0000000000000018E-2</v>
      </c>
      <c r="L1361" s="355">
        <f t="shared" si="189"/>
        <v>9.8176849769206456</v>
      </c>
      <c r="O1361" s="11">
        <v>106</v>
      </c>
      <c r="P1361" s="11">
        <v>2.42</v>
      </c>
      <c r="Q1361" s="11">
        <v>20.98</v>
      </c>
      <c r="R1361" s="11">
        <v>6.35</v>
      </c>
      <c r="S1361" s="11">
        <v>17.579999999999998</v>
      </c>
      <c r="T1361" s="346">
        <v>0.34</v>
      </c>
      <c r="U1361" s="11">
        <v>0.36</v>
      </c>
      <c r="W1361" s="16">
        <f t="shared" si="190"/>
        <v>1.9999999999999962E-2</v>
      </c>
      <c r="X1361" s="16"/>
      <c r="Y1361" s="355">
        <f t="shared" si="191"/>
        <v>2.0222929936305731</v>
      </c>
    </row>
    <row r="1362" spans="2:25" x14ac:dyDescent="0.25">
      <c r="B1362" s="11">
        <v>48</v>
      </c>
      <c r="C1362" s="11">
        <v>4492</v>
      </c>
      <c r="D1362" s="11">
        <v>8590</v>
      </c>
      <c r="E1362" s="11">
        <v>281.08</v>
      </c>
      <c r="F1362" s="11">
        <v>385.79</v>
      </c>
      <c r="G1362" s="346">
        <v>0.72</v>
      </c>
      <c r="H1362" s="11">
        <v>0.73</v>
      </c>
      <c r="J1362" s="16">
        <f t="shared" si="188"/>
        <v>1.0000000000000009E-2</v>
      </c>
      <c r="L1362" s="355">
        <f t="shared" si="189"/>
        <v>9.8467614391181275</v>
      </c>
      <c r="O1362" s="11">
        <v>164</v>
      </c>
      <c r="P1362" s="11">
        <v>1.95</v>
      </c>
      <c r="Q1362" s="11">
        <v>15.74</v>
      </c>
      <c r="R1362" s="11">
        <v>6.35</v>
      </c>
      <c r="S1362" s="11">
        <v>16.059999999999999</v>
      </c>
      <c r="T1362" s="346">
        <v>0.35</v>
      </c>
      <c r="U1362" s="11">
        <v>0.4</v>
      </c>
      <c r="W1362" s="16">
        <f t="shared" si="190"/>
        <v>5.0000000000000044E-2</v>
      </c>
      <c r="X1362" s="16"/>
      <c r="Y1362" s="355">
        <f t="shared" si="191"/>
        <v>2.0222929936305731</v>
      </c>
    </row>
    <row r="1363" spans="2:25" x14ac:dyDescent="0.25">
      <c r="B1363" s="11">
        <v>230</v>
      </c>
      <c r="C1363" s="11">
        <v>4146</v>
      </c>
      <c r="D1363" s="11">
        <v>9505</v>
      </c>
      <c r="E1363" s="11">
        <v>282.58999999999997</v>
      </c>
      <c r="F1363" s="11">
        <v>414.68</v>
      </c>
      <c r="G1363" s="346">
        <v>0.66</v>
      </c>
      <c r="H1363" s="11">
        <v>0.68</v>
      </c>
      <c r="J1363" s="16">
        <f t="shared" si="188"/>
        <v>2.0000000000000018E-2</v>
      </c>
      <c r="L1363" s="355">
        <f t="shared" si="189"/>
        <v>9.8996595811882422</v>
      </c>
      <c r="O1363" s="11">
        <v>225</v>
      </c>
      <c r="P1363" s="11">
        <v>2.72</v>
      </c>
      <c r="Q1363" s="11">
        <v>16.04</v>
      </c>
      <c r="R1363" s="11">
        <v>6.37</v>
      </c>
      <c r="S1363" s="11">
        <v>15.5</v>
      </c>
      <c r="T1363" s="346">
        <v>0.41</v>
      </c>
      <c r="U1363" s="11">
        <v>0.41</v>
      </c>
      <c r="W1363" s="16">
        <f t="shared" si="190"/>
        <v>0</v>
      </c>
      <c r="X1363" s="16"/>
      <c r="Y1363" s="355">
        <f t="shared" si="191"/>
        <v>2.0286624203821657</v>
      </c>
    </row>
    <row r="1364" spans="2:25" x14ac:dyDescent="0.25">
      <c r="B1364" s="11">
        <v>299</v>
      </c>
      <c r="C1364" s="11">
        <v>5395</v>
      </c>
      <c r="D1364" s="11">
        <v>9874</v>
      </c>
      <c r="E1364" s="11">
        <v>284.01</v>
      </c>
      <c r="F1364" s="11">
        <v>388.33</v>
      </c>
      <c r="G1364" s="346">
        <v>0.74</v>
      </c>
      <c r="H1364" s="11">
        <v>0.73</v>
      </c>
      <c r="J1364" s="16">
        <f t="shared" si="188"/>
        <v>-1.0000000000000009E-2</v>
      </c>
      <c r="L1364" s="355">
        <f t="shared" si="189"/>
        <v>9.9494048538634523</v>
      </c>
      <c r="O1364" s="11">
        <v>252</v>
      </c>
      <c r="P1364" s="11">
        <v>2.6</v>
      </c>
      <c r="Q1364" s="11">
        <v>21.26</v>
      </c>
      <c r="R1364" s="11">
        <v>6.41</v>
      </c>
      <c r="S1364" s="11">
        <v>17.850000000000001</v>
      </c>
      <c r="T1364" s="346">
        <v>0.35</v>
      </c>
      <c r="U1364" s="11">
        <v>0.36</v>
      </c>
      <c r="W1364" s="16">
        <f t="shared" si="190"/>
        <v>1.0000000000000009E-2</v>
      </c>
      <c r="X1364" s="16"/>
      <c r="Y1364" s="355">
        <f t="shared" si="191"/>
        <v>2.0414012738853504</v>
      </c>
    </row>
    <row r="1365" spans="2:25" x14ac:dyDescent="0.25">
      <c r="B1365" s="11">
        <v>262</v>
      </c>
      <c r="C1365" s="11">
        <v>4071</v>
      </c>
      <c r="D1365" s="11">
        <v>10038</v>
      </c>
      <c r="E1365" s="11">
        <v>284.79000000000002</v>
      </c>
      <c r="F1365" s="11">
        <v>430.13</v>
      </c>
      <c r="G1365" s="346">
        <v>0.64</v>
      </c>
      <c r="H1365" s="11">
        <v>0.66</v>
      </c>
      <c r="J1365" s="16">
        <f t="shared" si="188"/>
        <v>2.0000000000000018E-2</v>
      </c>
      <c r="L1365" s="355">
        <f t="shared" si="189"/>
        <v>9.976729721952653</v>
      </c>
      <c r="O1365" s="11">
        <v>127</v>
      </c>
      <c r="P1365" s="11">
        <v>2.71</v>
      </c>
      <c r="Q1365" s="11">
        <v>17.79</v>
      </c>
      <c r="R1365" s="11">
        <v>6.5</v>
      </c>
      <c r="S1365" s="11">
        <v>17.190000000000001</v>
      </c>
      <c r="T1365" s="346">
        <v>0.39</v>
      </c>
      <c r="U1365" s="11">
        <v>0.38</v>
      </c>
      <c r="W1365" s="16">
        <f t="shared" si="190"/>
        <v>-1.0000000000000009E-2</v>
      </c>
      <c r="X1365" s="16"/>
      <c r="Y1365" s="355">
        <f t="shared" si="191"/>
        <v>2.0700636942675157</v>
      </c>
    </row>
    <row r="1366" spans="2:25" x14ac:dyDescent="0.25">
      <c r="B1366" s="11">
        <v>466</v>
      </c>
      <c r="C1366" s="11">
        <v>4146</v>
      </c>
      <c r="D1366" s="11">
        <v>10098</v>
      </c>
      <c r="E1366" s="11">
        <v>284.94</v>
      </c>
      <c r="F1366" s="11">
        <v>455.1</v>
      </c>
      <c r="G1366" s="346">
        <v>0.64</v>
      </c>
      <c r="H1366" s="11">
        <v>0.63</v>
      </c>
      <c r="J1366" s="16">
        <f t="shared" si="188"/>
        <v>-1.0000000000000009E-2</v>
      </c>
      <c r="L1366" s="355">
        <f t="shared" si="189"/>
        <v>9.9819845042774986</v>
      </c>
      <c r="O1366" s="11">
        <v>298</v>
      </c>
      <c r="P1366" s="11">
        <v>2.87</v>
      </c>
      <c r="Q1366" s="11">
        <v>11.7</v>
      </c>
      <c r="R1366" s="11">
        <v>6.5</v>
      </c>
      <c r="S1366" s="11">
        <v>12.85</v>
      </c>
      <c r="T1366" s="346">
        <v>0.5</v>
      </c>
      <c r="U1366" s="11">
        <v>0.51</v>
      </c>
      <c r="W1366" s="16">
        <f t="shared" si="190"/>
        <v>1.0000000000000009E-2</v>
      </c>
      <c r="X1366" s="16"/>
      <c r="Y1366" s="355">
        <f t="shared" si="191"/>
        <v>2.0700636942675157</v>
      </c>
    </row>
    <row r="1367" spans="2:25" x14ac:dyDescent="0.25">
      <c r="B1367" s="11">
        <v>427</v>
      </c>
      <c r="C1367" s="11">
        <v>5344</v>
      </c>
      <c r="D1367" s="11">
        <v>9834</v>
      </c>
      <c r="E1367" s="11">
        <v>285.08</v>
      </c>
      <c r="F1367" s="11">
        <v>382.23</v>
      </c>
      <c r="G1367" s="346">
        <v>0.74</v>
      </c>
      <c r="H1367" s="11">
        <v>0.75</v>
      </c>
      <c r="J1367" s="16">
        <f t="shared" si="188"/>
        <v>1.0000000000000009E-2</v>
      </c>
      <c r="L1367" s="355">
        <f t="shared" si="189"/>
        <v>9.986888967780688</v>
      </c>
      <c r="O1367" s="11">
        <v>467</v>
      </c>
      <c r="P1367" s="11">
        <v>3.09</v>
      </c>
      <c r="Q1367" s="11">
        <v>15.35</v>
      </c>
      <c r="R1367" s="11">
        <v>6.5</v>
      </c>
      <c r="S1367" s="11">
        <v>14.51</v>
      </c>
      <c r="T1367" s="346">
        <v>0.45</v>
      </c>
      <c r="U1367" s="11">
        <v>0.45</v>
      </c>
      <c r="W1367" s="16">
        <f t="shared" si="190"/>
        <v>0</v>
      </c>
      <c r="X1367" s="16"/>
      <c r="Y1367" s="355">
        <f t="shared" si="191"/>
        <v>2.0700636942675157</v>
      </c>
    </row>
    <row r="1368" spans="2:25" x14ac:dyDescent="0.25">
      <c r="B1368" s="11">
        <v>438</v>
      </c>
      <c r="C1368" s="11">
        <v>4501</v>
      </c>
      <c r="D1368" s="11">
        <v>9830</v>
      </c>
      <c r="E1368" s="11">
        <v>286.14999999999998</v>
      </c>
      <c r="F1368" s="11">
        <v>399.81</v>
      </c>
      <c r="G1368" s="346">
        <v>0.68</v>
      </c>
      <c r="H1368" s="11">
        <v>0.72</v>
      </c>
      <c r="J1368" s="16">
        <f t="shared" si="188"/>
        <v>3.9999999999999925E-2</v>
      </c>
      <c r="L1368" s="355">
        <f t="shared" si="189"/>
        <v>10.024373081697922</v>
      </c>
      <c r="O1368" s="11">
        <v>50</v>
      </c>
      <c r="P1368" s="11">
        <v>2.99</v>
      </c>
      <c r="Q1368" s="11">
        <v>16.239999999999998</v>
      </c>
      <c r="R1368" s="11">
        <v>6.57</v>
      </c>
      <c r="S1368" s="11">
        <v>15.27</v>
      </c>
      <c r="T1368" s="346">
        <v>0.43</v>
      </c>
      <c r="U1368" s="11">
        <v>0.43</v>
      </c>
      <c r="W1368" s="16">
        <f t="shared" si="190"/>
        <v>0</v>
      </c>
      <c r="X1368" s="16"/>
      <c r="Y1368" s="355">
        <f t="shared" si="191"/>
        <v>2.0923566878980893</v>
      </c>
    </row>
    <row r="1369" spans="2:25" x14ac:dyDescent="0.25">
      <c r="B1369" s="11">
        <v>151</v>
      </c>
      <c r="C1369" s="11">
        <v>4031</v>
      </c>
      <c r="D1369" s="11">
        <v>8689</v>
      </c>
      <c r="E1369" s="11">
        <v>292.19</v>
      </c>
      <c r="F1369" s="11">
        <v>399.35</v>
      </c>
      <c r="G1369" s="346">
        <v>0.68</v>
      </c>
      <c r="H1369" s="11">
        <v>0.73</v>
      </c>
      <c r="J1369" s="16">
        <f t="shared" ref="J1369:J1419" si="192">H1369-G1369</f>
        <v>4.9999999999999933E-2</v>
      </c>
      <c r="L1369" s="355">
        <f t="shared" ref="L1369:L1419" si="193">E1369/(3.14*9.0909)</f>
        <v>10.23596564997839</v>
      </c>
      <c r="O1369" s="11">
        <v>38</v>
      </c>
      <c r="P1369" s="11">
        <v>3.05</v>
      </c>
      <c r="Q1369" s="11">
        <v>23.5</v>
      </c>
      <c r="R1369" s="11">
        <v>6.63</v>
      </c>
      <c r="S1369" s="11">
        <v>18.63</v>
      </c>
      <c r="T1369" s="346">
        <v>0.36</v>
      </c>
      <c r="U1369" s="11">
        <v>0.36</v>
      </c>
      <c r="W1369" s="16">
        <f t="shared" si="190"/>
        <v>0</v>
      </c>
      <c r="X1369" s="16"/>
      <c r="Y1369" s="355">
        <f t="shared" si="191"/>
        <v>2.1114649681528661</v>
      </c>
    </row>
    <row r="1370" spans="2:25" x14ac:dyDescent="0.25">
      <c r="B1370" s="11">
        <v>539</v>
      </c>
      <c r="C1370" s="11">
        <v>5786</v>
      </c>
      <c r="D1370" s="11">
        <v>12823</v>
      </c>
      <c r="E1370" s="11">
        <v>295.32</v>
      </c>
      <c r="F1370" s="11">
        <v>430.68</v>
      </c>
      <c r="G1370" s="346">
        <v>0.67</v>
      </c>
      <c r="H1370" s="11">
        <v>0.69</v>
      </c>
      <c r="J1370" s="16">
        <f t="shared" si="192"/>
        <v>1.9999999999999907E-2</v>
      </c>
      <c r="L1370" s="355">
        <f t="shared" si="193"/>
        <v>10.345615441156843</v>
      </c>
      <c r="O1370" s="11">
        <v>386</v>
      </c>
      <c r="P1370" s="11">
        <v>3.1</v>
      </c>
      <c r="Q1370" s="11">
        <v>15.05</v>
      </c>
      <c r="R1370" s="11">
        <v>6.66</v>
      </c>
      <c r="S1370" s="11">
        <v>14.79</v>
      </c>
      <c r="T1370" s="346">
        <v>0.45</v>
      </c>
      <c r="U1370" s="11">
        <v>0.45</v>
      </c>
      <c r="W1370" s="16">
        <f t="shared" si="190"/>
        <v>0</v>
      </c>
      <c r="X1370" s="16"/>
      <c r="Y1370" s="355">
        <f t="shared" si="191"/>
        <v>2.1210191082802545</v>
      </c>
    </row>
    <row r="1371" spans="2:25" x14ac:dyDescent="0.25">
      <c r="B1371" s="11">
        <v>113</v>
      </c>
      <c r="C1371" s="11">
        <v>5780</v>
      </c>
      <c r="D1371" s="11">
        <v>10369</v>
      </c>
      <c r="E1371" s="11">
        <v>295.91000000000003</v>
      </c>
      <c r="F1371" s="11">
        <v>386.33</v>
      </c>
      <c r="G1371" s="346">
        <v>0.75</v>
      </c>
      <c r="H1371" s="11">
        <v>0.77</v>
      </c>
      <c r="J1371" s="16">
        <f t="shared" si="192"/>
        <v>2.0000000000000018E-2</v>
      </c>
      <c r="L1371" s="355">
        <f t="shared" si="193"/>
        <v>10.366284251634571</v>
      </c>
      <c r="O1371" s="11">
        <v>90</v>
      </c>
      <c r="P1371" s="11">
        <v>2.81</v>
      </c>
      <c r="Q1371" s="11">
        <v>17.18</v>
      </c>
      <c r="R1371" s="11">
        <v>6.71</v>
      </c>
      <c r="S1371" s="11">
        <v>15.8</v>
      </c>
      <c r="T1371" s="346">
        <v>0.4</v>
      </c>
      <c r="U1371" s="11">
        <v>0.42</v>
      </c>
      <c r="W1371" s="16">
        <f t="shared" si="190"/>
        <v>1.9999999999999962E-2</v>
      </c>
      <c r="X1371" s="16"/>
      <c r="Y1371" s="355">
        <f t="shared" si="191"/>
        <v>2.1369426751592355</v>
      </c>
    </row>
    <row r="1372" spans="2:25" x14ac:dyDescent="0.25">
      <c r="B1372" s="11">
        <v>169</v>
      </c>
      <c r="C1372" s="11">
        <v>5961</v>
      </c>
      <c r="D1372" s="11">
        <v>10749</v>
      </c>
      <c r="E1372" s="11">
        <v>296.11</v>
      </c>
      <c r="F1372" s="11">
        <v>415.65</v>
      </c>
      <c r="G1372" s="346">
        <v>0.74</v>
      </c>
      <c r="H1372" s="11">
        <v>0.71</v>
      </c>
      <c r="J1372" s="16">
        <f t="shared" si="192"/>
        <v>-3.0000000000000027E-2</v>
      </c>
      <c r="L1372" s="355">
        <f t="shared" si="193"/>
        <v>10.373290628067698</v>
      </c>
      <c r="O1372" s="11">
        <v>52</v>
      </c>
      <c r="P1372" s="11">
        <v>3.11</v>
      </c>
      <c r="Q1372" s="11">
        <v>17.149999999999999</v>
      </c>
      <c r="R1372" s="11">
        <v>6.75</v>
      </c>
      <c r="S1372" s="11">
        <v>15.5</v>
      </c>
      <c r="T1372" s="346">
        <v>0.43</v>
      </c>
      <c r="U1372" s="11">
        <v>0.44</v>
      </c>
      <c r="W1372" s="16">
        <f t="shared" si="190"/>
        <v>1.0000000000000009E-2</v>
      </c>
      <c r="X1372" s="16"/>
      <c r="Y1372" s="355">
        <f t="shared" si="191"/>
        <v>2.1496815286624202</v>
      </c>
    </row>
    <row r="1373" spans="2:25" x14ac:dyDescent="0.25">
      <c r="B1373" s="11">
        <v>70</v>
      </c>
      <c r="C1373" s="11">
        <v>5323</v>
      </c>
      <c r="D1373" s="11">
        <v>10425</v>
      </c>
      <c r="E1373" s="11">
        <v>298.58999999999997</v>
      </c>
      <c r="F1373" s="11">
        <v>411.16</v>
      </c>
      <c r="G1373" s="346">
        <v>0.71</v>
      </c>
      <c r="H1373" s="11">
        <v>0.73</v>
      </c>
      <c r="J1373" s="16">
        <f t="shared" si="192"/>
        <v>2.0000000000000018E-2</v>
      </c>
      <c r="L1373" s="355">
        <f t="shared" si="193"/>
        <v>10.460169695838486</v>
      </c>
      <c r="O1373" s="11">
        <v>363</v>
      </c>
      <c r="P1373" s="11">
        <v>2.72</v>
      </c>
      <c r="Q1373" s="11">
        <v>10.09</v>
      </c>
      <c r="R1373" s="11">
        <v>6.75</v>
      </c>
      <c r="S1373" s="11">
        <v>12.28</v>
      </c>
      <c r="T1373" s="346">
        <v>0.52</v>
      </c>
      <c r="U1373" s="11">
        <v>0.55000000000000004</v>
      </c>
      <c r="W1373" s="16">
        <f t="shared" si="190"/>
        <v>3.0000000000000027E-2</v>
      </c>
      <c r="X1373" s="16"/>
      <c r="Y1373" s="355">
        <f t="shared" si="191"/>
        <v>2.1496815286624202</v>
      </c>
    </row>
    <row r="1374" spans="2:25" x14ac:dyDescent="0.25">
      <c r="B1374" s="11">
        <v>140</v>
      </c>
      <c r="C1374" s="11">
        <v>5671</v>
      </c>
      <c r="D1374" s="11">
        <v>10804</v>
      </c>
      <c r="E1374" s="11">
        <v>300.98</v>
      </c>
      <c r="F1374" s="11">
        <v>404.48</v>
      </c>
      <c r="G1374" s="346">
        <v>0.72</v>
      </c>
      <c r="H1374" s="11">
        <v>0.74</v>
      </c>
      <c r="J1374" s="16">
        <f t="shared" si="192"/>
        <v>2.0000000000000018E-2</v>
      </c>
      <c r="L1374" s="355">
        <f t="shared" si="193"/>
        <v>10.543895894214366</v>
      </c>
      <c r="O1374" s="11">
        <v>165</v>
      </c>
      <c r="P1374" s="11">
        <v>2.81</v>
      </c>
      <c r="Q1374" s="11">
        <v>17.100000000000001</v>
      </c>
      <c r="R1374" s="11">
        <v>6.79</v>
      </c>
      <c r="S1374" s="11">
        <v>15.98</v>
      </c>
      <c r="T1374" s="346">
        <v>0.41</v>
      </c>
      <c r="U1374" s="11">
        <v>0.42</v>
      </c>
      <c r="W1374" s="16">
        <f t="shared" si="190"/>
        <v>1.0000000000000009E-2</v>
      </c>
      <c r="X1374" s="16"/>
      <c r="Y1374" s="355">
        <f t="shared" si="191"/>
        <v>2.1624203821656049</v>
      </c>
    </row>
    <row r="1375" spans="2:25" x14ac:dyDescent="0.25">
      <c r="B1375" s="11">
        <v>469</v>
      </c>
      <c r="C1375" s="11">
        <v>5049</v>
      </c>
      <c r="D1375" s="11">
        <v>10433</v>
      </c>
      <c r="E1375" s="11">
        <v>301.36</v>
      </c>
      <c r="F1375" s="11">
        <v>424.62</v>
      </c>
      <c r="G1375" s="346">
        <v>0.7</v>
      </c>
      <c r="H1375" s="11">
        <v>0.71</v>
      </c>
      <c r="J1375" s="16">
        <f t="shared" si="192"/>
        <v>1.0000000000000009E-2</v>
      </c>
      <c r="L1375" s="355">
        <f t="shared" si="193"/>
        <v>10.557208009437309</v>
      </c>
      <c r="O1375" s="11">
        <v>434</v>
      </c>
      <c r="P1375" s="11">
        <v>3.24</v>
      </c>
      <c r="Q1375" s="11">
        <v>11.12</v>
      </c>
      <c r="R1375" s="11">
        <v>6.9</v>
      </c>
      <c r="S1375" s="11">
        <v>12.56</v>
      </c>
      <c r="T1375" s="346">
        <v>0.54</v>
      </c>
      <c r="U1375" s="11">
        <v>0.55000000000000004</v>
      </c>
      <c r="W1375" s="16">
        <f t="shared" si="190"/>
        <v>1.0000000000000009E-2</v>
      </c>
      <c r="X1375" s="16"/>
      <c r="Y1375" s="355">
        <f t="shared" si="191"/>
        <v>2.1974522292993632</v>
      </c>
    </row>
    <row r="1376" spans="2:25" x14ac:dyDescent="0.25">
      <c r="B1376" s="11">
        <v>328</v>
      </c>
      <c r="C1376" s="11">
        <v>5082</v>
      </c>
      <c r="D1376" s="11">
        <v>1113</v>
      </c>
      <c r="E1376" s="11">
        <v>302.49</v>
      </c>
      <c r="F1376" s="11">
        <v>142.51</v>
      </c>
      <c r="G1376" s="346">
        <v>2.14</v>
      </c>
      <c r="H1376" s="11">
        <v>2.12</v>
      </c>
      <c r="J1376" s="16">
        <f t="shared" si="192"/>
        <v>-2.0000000000000018E-2</v>
      </c>
      <c r="L1376" s="355">
        <f t="shared" si="193"/>
        <v>10.596794036284482</v>
      </c>
      <c r="O1376" s="11">
        <v>257</v>
      </c>
      <c r="P1376" s="11">
        <v>3.07</v>
      </c>
      <c r="Q1376" s="11">
        <v>15.58</v>
      </c>
      <c r="R1376" s="11">
        <v>7</v>
      </c>
      <c r="S1376" s="11">
        <v>15.41</v>
      </c>
      <c r="T1376" s="346">
        <v>0.44</v>
      </c>
      <c r="U1376" s="11">
        <v>0.45</v>
      </c>
      <c r="W1376" s="16">
        <f t="shared" si="190"/>
        <v>1.0000000000000009E-2</v>
      </c>
      <c r="X1376" s="16"/>
      <c r="Y1376" s="355">
        <f t="shared" si="191"/>
        <v>2.2292993630573248</v>
      </c>
    </row>
    <row r="1377" spans="2:25" x14ac:dyDescent="0.25">
      <c r="B1377" s="11">
        <v>199</v>
      </c>
      <c r="C1377" s="11">
        <v>4690</v>
      </c>
      <c r="D1377" s="11">
        <v>10484</v>
      </c>
      <c r="E1377" s="11">
        <v>303.42</v>
      </c>
      <c r="F1377" s="11">
        <v>428.23</v>
      </c>
      <c r="G1377" s="346">
        <v>0.67</v>
      </c>
      <c r="H1377" s="11">
        <v>0.71</v>
      </c>
      <c r="J1377" s="16">
        <f t="shared" si="192"/>
        <v>3.9999999999999925E-2</v>
      </c>
      <c r="L1377" s="355">
        <f t="shared" si="193"/>
        <v>10.629373686698528</v>
      </c>
      <c r="O1377" s="11">
        <v>458</v>
      </c>
      <c r="P1377" s="11">
        <v>3.62</v>
      </c>
      <c r="Q1377" s="11">
        <v>9.5500000000000007</v>
      </c>
      <c r="R1377" s="11">
        <v>7.03</v>
      </c>
      <c r="S1377" s="11">
        <v>11.97</v>
      </c>
      <c r="T1377" s="346">
        <v>0.62</v>
      </c>
      <c r="U1377" s="11">
        <v>0.59</v>
      </c>
      <c r="W1377" s="16">
        <f t="shared" si="190"/>
        <v>-3.0000000000000027E-2</v>
      </c>
      <c r="X1377" s="16"/>
      <c r="Y1377" s="355">
        <f t="shared" si="191"/>
        <v>2.2388535031847132</v>
      </c>
    </row>
    <row r="1378" spans="2:25" x14ac:dyDescent="0.25">
      <c r="B1378" s="11">
        <v>325</v>
      </c>
      <c r="C1378" s="11">
        <v>5566</v>
      </c>
      <c r="D1378" s="11">
        <v>10920</v>
      </c>
      <c r="E1378" s="11">
        <v>303.62</v>
      </c>
      <c r="F1378" s="11">
        <v>412.09</v>
      </c>
      <c r="G1378" s="346">
        <v>0.71</v>
      </c>
      <c r="H1378" s="11">
        <v>0.74</v>
      </c>
      <c r="J1378" s="16">
        <f t="shared" si="192"/>
        <v>3.0000000000000027E-2</v>
      </c>
      <c r="L1378" s="355">
        <f t="shared" si="193"/>
        <v>10.636380063131655</v>
      </c>
      <c r="O1378" s="11">
        <v>473</v>
      </c>
      <c r="P1378" s="11">
        <v>3.59</v>
      </c>
      <c r="Q1378" s="11">
        <v>11.3</v>
      </c>
      <c r="R1378" s="11">
        <v>7.1</v>
      </c>
      <c r="S1378" s="11">
        <v>12.58</v>
      </c>
      <c r="T1378" s="346">
        <v>0.56000000000000005</v>
      </c>
      <c r="U1378" s="11">
        <v>0.56000000000000005</v>
      </c>
      <c r="W1378" s="16">
        <f t="shared" si="190"/>
        <v>0</v>
      </c>
      <c r="X1378" s="16"/>
      <c r="Y1378" s="355">
        <f t="shared" si="191"/>
        <v>2.2611464968152863</v>
      </c>
    </row>
    <row r="1379" spans="2:25" x14ac:dyDescent="0.25">
      <c r="B1379" s="11">
        <v>173</v>
      </c>
      <c r="C1379" s="11">
        <v>6135</v>
      </c>
      <c r="D1379" s="11">
        <v>9876</v>
      </c>
      <c r="E1379" s="11">
        <v>304.35000000000002</v>
      </c>
      <c r="F1379" s="11">
        <v>396.29</v>
      </c>
      <c r="G1379" s="346">
        <v>0.79</v>
      </c>
      <c r="H1379" s="11">
        <v>0.77</v>
      </c>
      <c r="J1379" s="16">
        <f t="shared" si="192"/>
        <v>-2.0000000000000018E-2</v>
      </c>
      <c r="L1379" s="355">
        <f t="shared" si="193"/>
        <v>10.661953337112575</v>
      </c>
      <c r="O1379" s="11">
        <v>409</v>
      </c>
      <c r="P1379" s="11">
        <v>3.21</v>
      </c>
      <c r="Q1379" s="11">
        <v>13.09</v>
      </c>
      <c r="R1379" s="11">
        <v>7.12</v>
      </c>
      <c r="S1379" s="11">
        <v>13.98</v>
      </c>
      <c r="T1379" s="346">
        <v>0.49</v>
      </c>
      <c r="U1379" s="11">
        <v>0.51</v>
      </c>
      <c r="W1379" s="16">
        <f t="shared" si="190"/>
        <v>2.0000000000000018E-2</v>
      </c>
      <c r="X1379" s="16"/>
      <c r="Y1379" s="355">
        <f t="shared" si="191"/>
        <v>2.2675159235668789</v>
      </c>
    </row>
    <row r="1380" spans="2:25" x14ac:dyDescent="0.25">
      <c r="B1380" s="11">
        <v>45</v>
      </c>
      <c r="C1380" s="11">
        <v>6282</v>
      </c>
      <c r="D1380" s="11">
        <v>11000</v>
      </c>
      <c r="E1380" s="11">
        <v>304.49</v>
      </c>
      <c r="F1380" s="11">
        <v>399.36</v>
      </c>
      <c r="G1380" s="346">
        <v>0.76</v>
      </c>
      <c r="H1380" s="11">
        <v>0.76</v>
      </c>
      <c r="J1380" s="16">
        <f t="shared" si="192"/>
        <v>0</v>
      </c>
      <c r="L1380" s="355">
        <f t="shared" si="193"/>
        <v>10.666857800615762</v>
      </c>
      <c r="O1380" s="11">
        <v>6</v>
      </c>
      <c r="P1380" s="11">
        <v>3.79</v>
      </c>
      <c r="Q1380" s="11">
        <v>22.17</v>
      </c>
      <c r="R1380" s="11">
        <v>7.19</v>
      </c>
      <c r="S1380" s="11">
        <v>18.82</v>
      </c>
      <c r="T1380" s="346">
        <v>0.41</v>
      </c>
      <c r="U1380" s="11">
        <v>0.38</v>
      </c>
      <c r="W1380" s="16">
        <f t="shared" si="190"/>
        <v>-2.9999999999999971E-2</v>
      </c>
      <c r="X1380" s="16"/>
      <c r="Y1380" s="355">
        <f t="shared" si="191"/>
        <v>2.2898089171974521</v>
      </c>
    </row>
    <row r="1381" spans="2:25" x14ac:dyDescent="0.25">
      <c r="B1381" s="11">
        <v>6</v>
      </c>
      <c r="C1381" s="11">
        <v>5397</v>
      </c>
      <c r="D1381" s="11">
        <v>10749</v>
      </c>
      <c r="E1381" s="11">
        <v>304.94</v>
      </c>
      <c r="F1381" s="11">
        <v>428.48</v>
      </c>
      <c r="G1381" s="346">
        <v>0.71</v>
      </c>
      <c r="H1381" s="11">
        <v>0.71</v>
      </c>
      <c r="J1381" s="16">
        <f t="shared" si="192"/>
        <v>0</v>
      </c>
      <c r="L1381" s="355">
        <f t="shared" si="193"/>
        <v>10.682622147590301</v>
      </c>
      <c r="O1381" s="11">
        <v>258</v>
      </c>
      <c r="P1381" s="11">
        <v>3.56</v>
      </c>
      <c r="Q1381" s="11">
        <v>17.100000000000001</v>
      </c>
      <c r="R1381" s="11">
        <v>7.19</v>
      </c>
      <c r="S1381" s="11">
        <v>16.02</v>
      </c>
      <c r="T1381" s="346">
        <v>0.46</v>
      </c>
      <c r="U1381" s="11">
        <v>0.45</v>
      </c>
      <c r="W1381" s="16">
        <f t="shared" si="190"/>
        <v>-1.0000000000000009E-2</v>
      </c>
      <c r="X1381" s="16"/>
      <c r="Y1381" s="355">
        <f t="shared" si="191"/>
        <v>2.2898089171974521</v>
      </c>
    </row>
    <row r="1382" spans="2:25" x14ac:dyDescent="0.25">
      <c r="B1382" s="11">
        <v>237</v>
      </c>
      <c r="C1382" s="11">
        <v>5130</v>
      </c>
      <c r="D1382" s="11">
        <v>10642</v>
      </c>
      <c r="E1382" s="11">
        <v>305.32</v>
      </c>
      <c r="F1382" s="11">
        <v>418.72</v>
      </c>
      <c r="G1382" s="346">
        <v>0.69</v>
      </c>
      <c r="H1382" s="11">
        <v>0.73</v>
      </c>
      <c r="J1382" s="16">
        <f t="shared" si="192"/>
        <v>4.0000000000000036E-2</v>
      </c>
      <c r="L1382" s="355">
        <f t="shared" si="193"/>
        <v>10.695934262813244</v>
      </c>
      <c r="O1382" s="11">
        <v>219</v>
      </c>
      <c r="P1382" s="11">
        <v>3.68</v>
      </c>
      <c r="Q1382" s="11">
        <v>24.36</v>
      </c>
      <c r="R1382" s="11">
        <v>7.23</v>
      </c>
      <c r="S1382" s="11">
        <v>19.489999999999998</v>
      </c>
      <c r="T1382" s="346">
        <v>0.39</v>
      </c>
      <c r="U1382" s="11">
        <v>0.37</v>
      </c>
      <c r="W1382" s="16">
        <f t="shared" si="190"/>
        <v>-2.0000000000000018E-2</v>
      </c>
      <c r="X1382" s="16"/>
      <c r="Y1382" s="355">
        <f t="shared" si="191"/>
        <v>2.3025477707006372</v>
      </c>
    </row>
    <row r="1383" spans="2:25" x14ac:dyDescent="0.25">
      <c r="B1383" s="11">
        <v>336</v>
      </c>
      <c r="C1383" s="11">
        <v>5377</v>
      </c>
      <c r="D1383" s="11">
        <v>9862</v>
      </c>
      <c r="E1383" s="11">
        <v>305.66000000000003</v>
      </c>
      <c r="F1383" s="11">
        <v>402.82</v>
      </c>
      <c r="G1383" s="346">
        <v>0.74</v>
      </c>
      <c r="H1383" s="11">
        <v>0.76</v>
      </c>
      <c r="J1383" s="16">
        <f t="shared" si="192"/>
        <v>2.0000000000000018E-2</v>
      </c>
      <c r="L1383" s="355">
        <f t="shared" si="193"/>
        <v>10.707845102749562</v>
      </c>
      <c r="O1383" s="11">
        <v>65</v>
      </c>
      <c r="P1383" s="11">
        <v>3.17</v>
      </c>
      <c r="Q1383" s="11">
        <v>21.66</v>
      </c>
      <c r="R1383" s="11">
        <v>7.31</v>
      </c>
      <c r="S1383" s="11">
        <v>18.100000000000001</v>
      </c>
      <c r="T1383" s="346">
        <v>0.38</v>
      </c>
      <c r="U1383" s="11">
        <v>0.4</v>
      </c>
      <c r="W1383" s="16">
        <f t="shared" si="190"/>
        <v>2.0000000000000018E-2</v>
      </c>
      <c r="X1383" s="16"/>
      <c r="Y1383" s="355">
        <f t="shared" si="191"/>
        <v>2.3280254777070062</v>
      </c>
    </row>
    <row r="1384" spans="2:25" x14ac:dyDescent="0.25">
      <c r="B1384" s="11">
        <v>479</v>
      </c>
      <c r="C1384" s="11">
        <v>5044</v>
      </c>
      <c r="D1384" s="11">
        <v>9380</v>
      </c>
      <c r="E1384" s="11">
        <v>308.14999999999998</v>
      </c>
      <c r="F1384" s="11">
        <v>401.75</v>
      </c>
      <c r="G1384" s="346">
        <v>0.73</v>
      </c>
      <c r="H1384" s="11">
        <v>0.77</v>
      </c>
      <c r="J1384" s="16">
        <f t="shared" si="192"/>
        <v>4.0000000000000036E-2</v>
      </c>
      <c r="L1384" s="355">
        <f t="shared" si="193"/>
        <v>10.795074489342005</v>
      </c>
      <c r="O1384" s="11">
        <v>481</v>
      </c>
      <c r="P1384" s="11">
        <v>3.62</v>
      </c>
      <c r="Q1384" s="11">
        <v>16.36</v>
      </c>
      <c r="R1384" s="11">
        <v>7.32</v>
      </c>
      <c r="S1384" s="11">
        <v>15.8</v>
      </c>
      <c r="T1384" s="346">
        <v>0.47</v>
      </c>
      <c r="U1384" s="11">
        <v>0.46</v>
      </c>
      <c r="W1384" s="16">
        <f t="shared" si="190"/>
        <v>-9.9999999999999534E-3</v>
      </c>
      <c r="X1384" s="16"/>
      <c r="Y1384" s="355">
        <f t="shared" si="191"/>
        <v>2.3312101910828025</v>
      </c>
    </row>
    <row r="1385" spans="2:25" x14ac:dyDescent="0.25">
      <c r="B1385" s="11">
        <v>181</v>
      </c>
      <c r="C1385" s="11">
        <v>3965</v>
      </c>
      <c r="D1385" s="11">
        <v>10414</v>
      </c>
      <c r="E1385" s="11">
        <v>308.64999999999998</v>
      </c>
      <c r="F1385" s="11">
        <v>481.85</v>
      </c>
      <c r="G1385" s="346">
        <v>0.62</v>
      </c>
      <c r="H1385" s="11">
        <v>0.64</v>
      </c>
      <c r="J1385" s="16">
        <f t="shared" si="192"/>
        <v>2.0000000000000018E-2</v>
      </c>
      <c r="L1385" s="355">
        <f t="shared" si="193"/>
        <v>10.812590430424825</v>
      </c>
      <c r="O1385" s="11">
        <v>500</v>
      </c>
      <c r="P1385" s="11">
        <v>3.47</v>
      </c>
      <c r="Q1385" s="11">
        <v>23.21</v>
      </c>
      <c r="R1385" s="11">
        <v>7.37</v>
      </c>
      <c r="S1385" s="11">
        <v>18.170000000000002</v>
      </c>
      <c r="T1385" s="346">
        <v>0.39</v>
      </c>
      <c r="U1385" s="11">
        <v>0.41</v>
      </c>
      <c r="W1385" s="16">
        <f t="shared" si="190"/>
        <v>1.9999999999999962E-2</v>
      </c>
      <c r="X1385" s="16"/>
      <c r="Y1385" s="355">
        <f t="shared" si="191"/>
        <v>2.3471337579617835</v>
      </c>
    </row>
    <row r="1386" spans="2:25" x14ac:dyDescent="0.25">
      <c r="B1386" s="11">
        <v>103</v>
      </c>
      <c r="C1386" s="11">
        <v>3361</v>
      </c>
      <c r="D1386" s="11">
        <v>9718</v>
      </c>
      <c r="E1386" s="11">
        <v>309.66000000000003</v>
      </c>
      <c r="F1386" s="11">
        <v>502.07</v>
      </c>
      <c r="G1386" s="346">
        <v>0.59</v>
      </c>
      <c r="H1386" s="11">
        <v>0.62</v>
      </c>
      <c r="J1386" s="16">
        <f t="shared" si="192"/>
        <v>3.0000000000000027E-2</v>
      </c>
      <c r="L1386" s="355">
        <f t="shared" si="193"/>
        <v>10.847972631412123</v>
      </c>
      <c r="O1386" s="11">
        <v>34</v>
      </c>
      <c r="P1386" s="11">
        <v>3.28</v>
      </c>
      <c r="Q1386" s="11">
        <v>8.81</v>
      </c>
      <c r="R1386" s="11">
        <v>7.4</v>
      </c>
      <c r="S1386" s="11">
        <v>11.68</v>
      </c>
      <c r="T1386" s="346">
        <v>0.61</v>
      </c>
      <c r="U1386" s="11">
        <v>0.63</v>
      </c>
      <c r="W1386" s="16">
        <f t="shared" si="190"/>
        <v>2.0000000000000018E-2</v>
      </c>
      <c r="X1386" s="16"/>
      <c r="Y1386" s="355">
        <f t="shared" si="191"/>
        <v>2.3566878980891719</v>
      </c>
    </row>
    <row r="1387" spans="2:25" x14ac:dyDescent="0.25">
      <c r="B1387" s="11">
        <v>74</v>
      </c>
      <c r="C1387" s="11">
        <v>5405</v>
      </c>
      <c r="D1387" s="11">
        <v>10618</v>
      </c>
      <c r="E1387" s="11">
        <v>312.63</v>
      </c>
      <c r="F1387" s="11">
        <v>416.72</v>
      </c>
      <c r="G1387" s="346">
        <v>0.71</v>
      </c>
      <c r="H1387" s="11">
        <v>0.75</v>
      </c>
      <c r="J1387" s="16">
        <f t="shared" si="192"/>
        <v>4.0000000000000036E-2</v>
      </c>
      <c r="L1387" s="355">
        <f t="shared" si="193"/>
        <v>10.952017321444073</v>
      </c>
      <c r="O1387" s="11">
        <v>144</v>
      </c>
      <c r="P1387" s="11">
        <v>3.53</v>
      </c>
      <c r="Q1387" s="11">
        <v>25.31</v>
      </c>
      <c r="R1387" s="11">
        <v>7.4</v>
      </c>
      <c r="S1387" s="11">
        <v>19.600000000000001</v>
      </c>
      <c r="T1387" s="346">
        <v>0.37</v>
      </c>
      <c r="U1387" s="11">
        <v>0.38</v>
      </c>
      <c r="W1387" s="16">
        <f t="shared" si="190"/>
        <v>1.0000000000000009E-2</v>
      </c>
      <c r="X1387" s="16"/>
      <c r="Y1387" s="355">
        <f t="shared" si="191"/>
        <v>2.3566878980891719</v>
      </c>
    </row>
    <row r="1388" spans="2:25" x14ac:dyDescent="0.25">
      <c r="B1388" s="11">
        <v>543</v>
      </c>
      <c r="C1388" s="11">
        <v>5065</v>
      </c>
      <c r="D1388" s="11">
        <v>10291</v>
      </c>
      <c r="E1388" s="11">
        <v>313.61</v>
      </c>
      <c r="F1388" s="11">
        <v>434.66</v>
      </c>
      <c r="G1388" s="346">
        <v>0.7</v>
      </c>
      <c r="H1388" s="11">
        <v>0.72</v>
      </c>
      <c r="J1388" s="16">
        <f t="shared" si="192"/>
        <v>2.0000000000000018E-2</v>
      </c>
      <c r="L1388" s="355">
        <f t="shared" si="193"/>
        <v>10.9863485659664</v>
      </c>
      <c r="O1388" s="11">
        <v>153</v>
      </c>
      <c r="P1388" s="11">
        <v>3.36</v>
      </c>
      <c r="Q1388" s="11">
        <v>25.8</v>
      </c>
      <c r="R1388" s="11">
        <v>7.44</v>
      </c>
      <c r="S1388" s="11">
        <v>19.95</v>
      </c>
      <c r="T1388" s="346">
        <v>0.36</v>
      </c>
      <c r="U1388" s="11">
        <v>0.37</v>
      </c>
      <c r="W1388" s="16">
        <f t="shared" si="190"/>
        <v>1.0000000000000009E-2</v>
      </c>
      <c r="X1388" s="16"/>
      <c r="Y1388" s="355">
        <f t="shared" si="191"/>
        <v>2.3694267515923566</v>
      </c>
    </row>
    <row r="1389" spans="2:25" x14ac:dyDescent="0.25">
      <c r="B1389" s="11">
        <v>104</v>
      </c>
      <c r="C1389" s="11">
        <v>6125</v>
      </c>
      <c r="D1389" s="11">
        <v>11393</v>
      </c>
      <c r="E1389" s="11">
        <v>315.99</v>
      </c>
      <c r="F1389" s="11">
        <v>425.29</v>
      </c>
      <c r="G1389" s="346">
        <v>0.73</v>
      </c>
      <c r="H1389" s="11">
        <v>0.74</v>
      </c>
      <c r="J1389" s="16">
        <f t="shared" si="192"/>
        <v>1.0000000000000009E-2</v>
      </c>
      <c r="L1389" s="355">
        <f t="shared" si="193"/>
        <v>11.069724445520624</v>
      </c>
      <c r="O1389" s="11">
        <v>372</v>
      </c>
      <c r="P1389" s="11">
        <v>3.71</v>
      </c>
      <c r="Q1389" s="11">
        <v>20.65</v>
      </c>
      <c r="R1389" s="11">
        <v>7.46</v>
      </c>
      <c r="S1389" s="11">
        <v>17.41</v>
      </c>
      <c r="T1389" s="346">
        <v>0.42</v>
      </c>
      <c r="U1389" s="11">
        <v>0.43</v>
      </c>
      <c r="W1389" s="16">
        <f t="shared" si="190"/>
        <v>1.0000000000000009E-2</v>
      </c>
      <c r="X1389" s="16"/>
      <c r="Y1389" s="355">
        <f t="shared" si="191"/>
        <v>2.3757961783439487</v>
      </c>
    </row>
    <row r="1390" spans="2:25" x14ac:dyDescent="0.25">
      <c r="B1390" s="11">
        <v>144</v>
      </c>
      <c r="C1390" s="11">
        <v>6707</v>
      </c>
      <c r="D1390" s="11">
        <v>11808</v>
      </c>
      <c r="E1390" s="11">
        <v>319.16000000000003</v>
      </c>
      <c r="F1390" s="11">
        <v>413.59</v>
      </c>
      <c r="G1390" s="346">
        <v>0.75</v>
      </c>
      <c r="H1390" s="11">
        <v>0.77</v>
      </c>
      <c r="J1390" s="16">
        <f t="shared" si="192"/>
        <v>2.0000000000000018E-2</v>
      </c>
      <c r="L1390" s="355">
        <f t="shared" si="193"/>
        <v>11.180775511985704</v>
      </c>
      <c r="O1390" s="11">
        <v>416</v>
      </c>
      <c r="P1390" s="11">
        <v>3.86</v>
      </c>
      <c r="Q1390" s="11">
        <v>17.63</v>
      </c>
      <c r="R1390" s="11">
        <v>7.54</v>
      </c>
      <c r="S1390" s="11">
        <v>16.010000000000002</v>
      </c>
      <c r="T1390" s="346">
        <v>0.47</v>
      </c>
      <c r="U1390" s="11">
        <v>0.47</v>
      </c>
      <c r="W1390" s="16">
        <f t="shared" si="190"/>
        <v>0</v>
      </c>
      <c r="X1390" s="16"/>
      <c r="Y1390" s="355">
        <f t="shared" si="191"/>
        <v>2.4012738853503186</v>
      </c>
    </row>
    <row r="1391" spans="2:25" x14ac:dyDescent="0.25">
      <c r="B1391" s="11">
        <v>62</v>
      </c>
      <c r="C1391" s="11">
        <v>6362</v>
      </c>
      <c r="D1391" s="11">
        <v>12383</v>
      </c>
      <c r="E1391" s="11">
        <v>319.81</v>
      </c>
      <c r="F1391" s="11">
        <v>460.76</v>
      </c>
      <c r="G1391" s="346">
        <v>0.72</v>
      </c>
      <c r="H1391" s="11">
        <v>0.69</v>
      </c>
      <c r="J1391" s="16">
        <f t="shared" si="192"/>
        <v>-3.0000000000000027E-2</v>
      </c>
      <c r="L1391" s="355">
        <f t="shared" si="193"/>
        <v>11.20354623539337</v>
      </c>
      <c r="O1391" s="11">
        <v>200</v>
      </c>
      <c r="P1391" s="11">
        <v>3.94</v>
      </c>
      <c r="Q1391" s="11">
        <v>16.72</v>
      </c>
      <c r="R1391" s="11">
        <v>7.59</v>
      </c>
      <c r="S1391" s="11">
        <v>15.48</v>
      </c>
      <c r="T1391" s="346">
        <v>0.49</v>
      </c>
      <c r="U1391" s="11">
        <v>0.49</v>
      </c>
      <c r="W1391" s="16">
        <f t="shared" si="190"/>
        <v>0</v>
      </c>
      <c r="X1391" s="16"/>
      <c r="Y1391" s="355">
        <f t="shared" si="191"/>
        <v>2.4171974522292992</v>
      </c>
    </row>
    <row r="1392" spans="2:25" x14ac:dyDescent="0.25">
      <c r="B1392" s="11">
        <v>468</v>
      </c>
      <c r="C1392" s="11">
        <v>5766</v>
      </c>
      <c r="D1392" s="11">
        <v>10985</v>
      </c>
      <c r="E1392" s="11">
        <v>320.43</v>
      </c>
      <c r="F1392" s="11">
        <v>418.52</v>
      </c>
      <c r="G1392" s="346">
        <v>0.72</v>
      </c>
      <c r="H1392" s="11">
        <v>0.77</v>
      </c>
      <c r="J1392" s="16">
        <f t="shared" si="192"/>
        <v>5.0000000000000044E-2</v>
      </c>
      <c r="L1392" s="355">
        <f t="shared" si="193"/>
        <v>11.225266002336067</v>
      </c>
      <c r="O1392" s="11">
        <v>68</v>
      </c>
      <c r="P1392" s="11">
        <v>3.93</v>
      </c>
      <c r="Q1392" s="11">
        <v>22.09</v>
      </c>
      <c r="R1392" s="11">
        <v>7.63</v>
      </c>
      <c r="S1392" s="11">
        <v>18.100000000000001</v>
      </c>
      <c r="T1392" s="346">
        <v>0.42</v>
      </c>
      <c r="U1392" s="11">
        <v>0.42</v>
      </c>
      <c r="W1392" s="16">
        <f t="shared" si="190"/>
        <v>0</v>
      </c>
      <c r="X1392" s="16"/>
      <c r="Y1392" s="355">
        <f t="shared" si="191"/>
        <v>2.4299363057324839</v>
      </c>
    </row>
    <row r="1393" spans="2:25" x14ac:dyDescent="0.25">
      <c r="B1393" s="11">
        <v>523</v>
      </c>
      <c r="C1393" s="11">
        <v>5301</v>
      </c>
      <c r="D1393" s="11">
        <v>12030</v>
      </c>
      <c r="E1393" s="11">
        <v>324.05</v>
      </c>
      <c r="F1393" s="11">
        <v>463.73</v>
      </c>
      <c r="G1393" s="346">
        <v>0.66</v>
      </c>
      <c r="H1393" s="11">
        <v>0.7</v>
      </c>
      <c r="J1393" s="16">
        <f t="shared" si="192"/>
        <v>3.9999999999999925E-2</v>
      </c>
      <c r="L1393" s="355">
        <f t="shared" si="193"/>
        <v>11.352081415775684</v>
      </c>
      <c r="O1393" s="11">
        <v>399</v>
      </c>
      <c r="P1393" s="11">
        <v>3.99</v>
      </c>
      <c r="Q1393" s="11">
        <v>15.37</v>
      </c>
      <c r="R1393" s="11">
        <v>7.63</v>
      </c>
      <c r="S1393" s="11">
        <v>14.97</v>
      </c>
      <c r="T1393" s="346">
        <v>0.51</v>
      </c>
      <c r="U1393" s="11">
        <v>0.51</v>
      </c>
      <c r="W1393" s="16">
        <f t="shared" si="190"/>
        <v>0</v>
      </c>
      <c r="X1393" s="16"/>
      <c r="Y1393" s="355">
        <f t="shared" si="191"/>
        <v>2.4299363057324839</v>
      </c>
    </row>
    <row r="1394" spans="2:25" x14ac:dyDescent="0.25">
      <c r="B1394" s="11">
        <v>243</v>
      </c>
      <c r="C1394" s="11">
        <v>4053</v>
      </c>
      <c r="D1394" s="11">
        <v>11717</v>
      </c>
      <c r="E1394" s="11">
        <v>324.19</v>
      </c>
      <c r="F1394" s="11">
        <v>565.37</v>
      </c>
      <c r="G1394" s="346">
        <v>0.59</v>
      </c>
      <c r="H1394" s="11">
        <v>0.56999999999999995</v>
      </c>
      <c r="J1394" s="16">
        <f t="shared" si="192"/>
        <v>-2.0000000000000018E-2</v>
      </c>
      <c r="L1394" s="355">
        <f t="shared" si="193"/>
        <v>11.356985879278874</v>
      </c>
      <c r="O1394" s="11">
        <v>379</v>
      </c>
      <c r="P1394" s="11">
        <v>4.24</v>
      </c>
      <c r="Q1394" s="11">
        <v>18.739999999999998</v>
      </c>
      <c r="R1394" s="11">
        <v>7.76</v>
      </c>
      <c r="S1394" s="11">
        <v>16.5</v>
      </c>
      <c r="T1394" s="346">
        <v>0.48</v>
      </c>
      <c r="U1394" s="11">
        <v>0.47</v>
      </c>
      <c r="W1394" s="16">
        <f t="shared" si="190"/>
        <v>-1.0000000000000009E-2</v>
      </c>
      <c r="X1394" s="16"/>
      <c r="Y1394" s="355">
        <f t="shared" si="191"/>
        <v>2.4713375796178343</v>
      </c>
    </row>
    <row r="1395" spans="2:25" x14ac:dyDescent="0.25">
      <c r="B1395" s="11">
        <v>452</v>
      </c>
      <c r="C1395" s="11">
        <v>5311</v>
      </c>
      <c r="D1395" s="11">
        <v>10070</v>
      </c>
      <c r="E1395" s="11">
        <v>326.92</v>
      </c>
      <c r="F1395" s="11">
        <v>439</v>
      </c>
      <c r="G1395" s="346">
        <v>0.73</v>
      </c>
      <c r="H1395" s="11">
        <v>0.74</v>
      </c>
      <c r="J1395" s="16">
        <f t="shared" si="192"/>
        <v>1.0000000000000009E-2</v>
      </c>
      <c r="L1395" s="355">
        <f t="shared" si="193"/>
        <v>11.452622917591071</v>
      </c>
      <c r="O1395" s="11">
        <v>208</v>
      </c>
      <c r="P1395" s="11">
        <v>2.88</v>
      </c>
      <c r="Q1395" s="11">
        <v>20.04</v>
      </c>
      <c r="R1395" s="11">
        <v>7.81</v>
      </c>
      <c r="S1395" s="11">
        <v>18.2</v>
      </c>
      <c r="T1395" s="346">
        <v>0.38</v>
      </c>
      <c r="U1395" s="11">
        <v>0.43</v>
      </c>
      <c r="W1395" s="16">
        <f t="shared" si="190"/>
        <v>4.9999999999999989E-2</v>
      </c>
      <c r="X1395" s="16"/>
      <c r="Y1395" s="355">
        <f t="shared" si="191"/>
        <v>2.4872611464968148</v>
      </c>
    </row>
    <row r="1396" spans="2:25" x14ac:dyDescent="0.25">
      <c r="B1396" s="11">
        <v>172</v>
      </c>
      <c r="C1396" s="11">
        <v>6569</v>
      </c>
      <c r="D1396" s="11">
        <v>10600</v>
      </c>
      <c r="E1396" s="11">
        <v>331.66</v>
      </c>
      <c r="F1396" s="11">
        <v>411.5</v>
      </c>
      <c r="G1396" s="346">
        <v>0.79</v>
      </c>
      <c r="H1396" s="11">
        <v>0.81</v>
      </c>
      <c r="J1396" s="16">
        <f t="shared" si="192"/>
        <v>2.0000000000000018E-2</v>
      </c>
      <c r="L1396" s="355">
        <f t="shared" si="193"/>
        <v>11.618674039056206</v>
      </c>
      <c r="O1396" s="11">
        <v>17</v>
      </c>
      <c r="P1396" s="11">
        <v>3.92</v>
      </c>
      <c r="Q1396" s="11">
        <v>20.73</v>
      </c>
      <c r="R1396" s="11">
        <v>7.88</v>
      </c>
      <c r="S1396" s="11">
        <v>17.2</v>
      </c>
      <c r="T1396" s="346">
        <v>0.43</v>
      </c>
      <c r="U1396" s="11">
        <v>0.46</v>
      </c>
      <c r="W1396" s="16">
        <f t="shared" si="190"/>
        <v>3.0000000000000027E-2</v>
      </c>
      <c r="X1396" s="16"/>
      <c r="Y1396" s="355">
        <f t="shared" si="191"/>
        <v>2.5095541401273884</v>
      </c>
    </row>
    <row r="1397" spans="2:25" x14ac:dyDescent="0.25">
      <c r="B1397" s="11">
        <v>530</v>
      </c>
      <c r="C1397" s="11">
        <v>6699</v>
      </c>
      <c r="D1397" s="11">
        <v>13043</v>
      </c>
      <c r="E1397" s="11">
        <v>337.85</v>
      </c>
      <c r="F1397" s="11">
        <v>446.76</v>
      </c>
      <c r="G1397" s="346">
        <v>0.72</v>
      </c>
      <c r="H1397" s="11">
        <v>0.76</v>
      </c>
      <c r="J1397" s="16">
        <f t="shared" si="192"/>
        <v>4.0000000000000036E-2</v>
      </c>
      <c r="L1397" s="355">
        <f t="shared" si="193"/>
        <v>11.835521389661519</v>
      </c>
      <c r="O1397" s="11">
        <v>361</v>
      </c>
      <c r="P1397" s="11">
        <v>3.57</v>
      </c>
      <c r="Q1397" s="11">
        <v>15.67</v>
      </c>
      <c r="R1397" s="11">
        <v>7.88</v>
      </c>
      <c r="S1397" s="11">
        <v>15.19</v>
      </c>
      <c r="T1397" s="346">
        <v>0.48</v>
      </c>
      <c r="U1397" s="11">
        <v>0.52</v>
      </c>
      <c r="W1397" s="16">
        <f t="shared" si="190"/>
        <v>4.0000000000000036E-2</v>
      </c>
      <c r="X1397" s="16"/>
      <c r="Y1397" s="355">
        <f t="shared" si="191"/>
        <v>2.5095541401273884</v>
      </c>
    </row>
    <row r="1398" spans="2:25" x14ac:dyDescent="0.25">
      <c r="B1398" s="11">
        <v>342</v>
      </c>
      <c r="C1398" s="11">
        <v>6599</v>
      </c>
      <c r="D1398" s="11">
        <v>11548</v>
      </c>
      <c r="E1398" s="11">
        <v>338.13</v>
      </c>
      <c r="F1398" s="11">
        <v>456.01</v>
      </c>
      <c r="G1398" s="346">
        <v>0.76</v>
      </c>
      <c r="H1398" s="11">
        <v>0.74</v>
      </c>
      <c r="J1398" s="16">
        <f t="shared" si="192"/>
        <v>-2.0000000000000018E-2</v>
      </c>
      <c r="L1398" s="355">
        <f t="shared" si="193"/>
        <v>11.845330316667896</v>
      </c>
      <c r="O1398" s="11">
        <v>124</v>
      </c>
      <c r="P1398" s="11">
        <v>4.24</v>
      </c>
      <c r="Q1398" s="11">
        <v>20.34</v>
      </c>
      <c r="R1398" s="11">
        <v>7.91</v>
      </c>
      <c r="S1398" s="11">
        <v>17.579999999999998</v>
      </c>
      <c r="T1398" s="346">
        <v>0.46</v>
      </c>
      <c r="U1398" s="11">
        <v>0.45</v>
      </c>
      <c r="W1398" s="16">
        <f t="shared" si="190"/>
        <v>-1.0000000000000009E-2</v>
      </c>
      <c r="X1398" s="16"/>
      <c r="Y1398" s="355">
        <f t="shared" si="191"/>
        <v>2.5191082802547768</v>
      </c>
    </row>
    <row r="1399" spans="2:25" x14ac:dyDescent="0.25">
      <c r="B1399" s="11">
        <v>23</v>
      </c>
      <c r="C1399" s="11">
        <v>7349</v>
      </c>
      <c r="D1399" s="11">
        <v>15699</v>
      </c>
      <c r="E1399" s="11">
        <v>342.43</v>
      </c>
      <c r="F1399" s="11">
        <v>525.97</v>
      </c>
      <c r="G1399" s="346">
        <v>0.68</v>
      </c>
      <c r="H1399" s="11">
        <v>0.65</v>
      </c>
      <c r="J1399" s="16">
        <f t="shared" si="192"/>
        <v>-3.0000000000000027E-2</v>
      </c>
      <c r="L1399" s="355">
        <f t="shared" si="193"/>
        <v>11.99596740998015</v>
      </c>
      <c r="O1399" s="11">
        <v>81</v>
      </c>
      <c r="P1399" s="11">
        <v>3.81</v>
      </c>
      <c r="Q1399" s="11">
        <v>24.19</v>
      </c>
      <c r="R1399" s="11">
        <v>7.93</v>
      </c>
      <c r="S1399" s="11">
        <v>18.850000000000001</v>
      </c>
      <c r="T1399" s="346">
        <v>0.4</v>
      </c>
      <c r="U1399" s="11">
        <v>0.42</v>
      </c>
      <c r="W1399" s="16">
        <f t="shared" si="190"/>
        <v>1.9999999999999962E-2</v>
      </c>
      <c r="X1399" s="16"/>
      <c r="Y1399" s="355">
        <f t="shared" si="191"/>
        <v>2.5254777070063694</v>
      </c>
    </row>
    <row r="1400" spans="2:25" x14ac:dyDescent="0.25">
      <c r="B1400" s="11">
        <v>339</v>
      </c>
      <c r="C1400" s="11">
        <v>5083</v>
      </c>
      <c r="D1400" s="11">
        <v>8913</v>
      </c>
      <c r="E1400" s="11">
        <v>343.61</v>
      </c>
      <c r="F1400" s="11">
        <v>442.9</v>
      </c>
      <c r="G1400" s="346">
        <v>0.76</v>
      </c>
      <c r="H1400" s="11">
        <v>0.78</v>
      </c>
      <c r="J1400" s="16">
        <f t="shared" si="192"/>
        <v>2.0000000000000018E-2</v>
      </c>
      <c r="L1400" s="355">
        <f t="shared" si="193"/>
        <v>12.037305030935604</v>
      </c>
      <c r="O1400" s="11">
        <v>321</v>
      </c>
      <c r="P1400" s="11">
        <v>4.53</v>
      </c>
      <c r="Q1400" s="11">
        <v>25.26</v>
      </c>
      <c r="R1400" s="11">
        <v>7.97</v>
      </c>
      <c r="S1400" s="11">
        <v>19.09</v>
      </c>
      <c r="T1400" s="346">
        <v>0.42</v>
      </c>
      <c r="U1400" s="11">
        <v>0.42</v>
      </c>
      <c r="W1400" s="16">
        <f t="shared" si="190"/>
        <v>0</v>
      </c>
      <c r="X1400" s="16"/>
      <c r="Y1400" s="355">
        <f t="shared" si="191"/>
        <v>2.5382165605095541</v>
      </c>
    </row>
    <row r="1401" spans="2:25" x14ac:dyDescent="0.25">
      <c r="B1401" s="11">
        <v>369</v>
      </c>
      <c r="C1401" s="11">
        <v>7403</v>
      </c>
      <c r="D1401" s="11">
        <v>11207</v>
      </c>
      <c r="E1401" s="11">
        <v>348.49</v>
      </c>
      <c r="F1401" s="11">
        <v>424.58</v>
      </c>
      <c r="G1401" s="346">
        <v>0.81</v>
      </c>
      <c r="H1401" s="11">
        <v>0.82</v>
      </c>
      <c r="J1401" s="16">
        <f t="shared" si="192"/>
        <v>9.9999999999998979E-3</v>
      </c>
      <c r="L1401" s="355">
        <f t="shared" si="193"/>
        <v>12.208260615903928</v>
      </c>
      <c r="O1401" s="11">
        <v>319</v>
      </c>
      <c r="P1401" s="11">
        <v>4.57</v>
      </c>
      <c r="Q1401" s="11">
        <v>15.84</v>
      </c>
      <c r="R1401" s="11">
        <v>8</v>
      </c>
      <c r="S1401" s="11">
        <v>14.95</v>
      </c>
      <c r="T1401" s="346">
        <v>0.54</v>
      </c>
      <c r="U1401" s="11">
        <v>0.54</v>
      </c>
      <c r="W1401" s="16">
        <f t="shared" si="190"/>
        <v>0</v>
      </c>
      <c r="X1401" s="16"/>
      <c r="Y1401" s="355">
        <f t="shared" si="191"/>
        <v>2.5477707006369426</v>
      </c>
    </row>
    <row r="1402" spans="2:25" x14ac:dyDescent="0.25">
      <c r="B1402" s="11">
        <v>150</v>
      </c>
      <c r="C1402" s="11">
        <v>6801</v>
      </c>
      <c r="D1402" s="11">
        <v>13023</v>
      </c>
      <c r="E1402" s="11">
        <v>351.46</v>
      </c>
      <c r="F1402" s="11">
        <v>468.62</v>
      </c>
      <c r="G1402" s="346">
        <v>0.72</v>
      </c>
      <c r="H1402" s="11">
        <v>0.75</v>
      </c>
      <c r="J1402" s="16">
        <f t="shared" si="192"/>
        <v>3.0000000000000027E-2</v>
      </c>
      <c r="L1402" s="355">
        <f t="shared" si="193"/>
        <v>12.31230530593588</v>
      </c>
      <c r="O1402" s="11">
        <v>330</v>
      </c>
      <c r="P1402" s="11">
        <v>4.2</v>
      </c>
      <c r="Q1402" s="11">
        <v>10.85</v>
      </c>
      <c r="R1402" s="11">
        <v>8</v>
      </c>
      <c r="S1402" s="11">
        <v>12.67</v>
      </c>
      <c r="T1402" s="346">
        <v>0.62</v>
      </c>
      <c r="U1402" s="11">
        <v>0.63</v>
      </c>
      <c r="W1402" s="16">
        <f t="shared" si="190"/>
        <v>1.0000000000000009E-2</v>
      </c>
      <c r="X1402" s="16"/>
      <c r="Y1402" s="355">
        <f t="shared" si="191"/>
        <v>2.5477707006369426</v>
      </c>
    </row>
    <row r="1403" spans="2:25" x14ac:dyDescent="0.25">
      <c r="B1403" s="11">
        <v>368</v>
      </c>
      <c r="C1403" s="11">
        <v>7577</v>
      </c>
      <c r="D1403" s="11">
        <v>12708</v>
      </c>
      <c r="E1403" s="11">
        <v>354.15</v>
      </c>
      <c r="F1403" s="11">
        <v>442.92</v>
      </c>
      <c r="G1403" s="346">
        <v>0.77</v>
      </c>
      <c r="H1403" s="11">
        <v>0.8</v>
      </c>
      <c r="J1403" s="16">
        <f t="shared" si="192"/>
        <v>3.0000000000000027E-2</v>
      </c>
      <c r="L1403" s="355">
        <f t="shared" si="193"/>
        <v>12.406541068961451</v>
      </c>
      <c r="O1403" s="11">
        <v>194</v>
      </c>
      <c r="P1403" s="11">
        <v>4.6900000000000004</v>
      </c>
      <c r="Q1403" s="11">
        <v>13.12</v>
      </c>
      <c r="R1403" s="11">
        <v>8.1</v>
      </c>
      <c r="S1403" s="11">
        <v>13.44</v>
      </c>
      <c r="T1403" s="346">
        <v>0.6</v>
      </c>
      <c r="U1403" s="11">
        <v>0.6</v>
      </c>
      <c r="W1403" s="16">
        <f t="shared" si="190"/>
        <v>0</v>
      </c>
      <c r="X1403" s="16"/>
      <c r="Y1403" s="355">
        <f t="shared" si="191"/>
        <v>2.5796178343949041</v>
      </c>
    </row>
    <row r="1404" spans="2:25" x14ac:dyDescent="0.25">
      <c r="B1404" s="11">
        <v>444</v>
      </c>
      <c r="C1404" s="11">
        <v>7932</v>
      </c>
      <c r="D1404" s="11">
        <v>15019</v>
      </c>
      <c r="E1404" s="11">
        <v>357.06</v>
      </c>
      <c r="F1404" s="11">
        <v>496.6</v>
      </c>
      <c r="G1404" s="346">
        <v>0.73</v>
      </c>
      <c r="H1404" s="11">
        <v>0.72</v>
      </c>
      <c r="J1404" s="16">
        <f t="shared" si="192"/>
        <v>-1.0000000000000009E-2</v>
      </c>
      <c r="L1404" s="355">
        <f t="shared" si="193"/>
        <v>12.508483846063465</v>
      </c>
      <c r="O1404" s="11">
        <v>190</v>
      </c>
      <c r="P1404" s="11">
        <v>4.34</v>
      </c>
      <c r="Q1404" s="11">
        <v>22.97</v>
      </c>
      <c r="R1404" s="11">
        <v>8.1199999999999992</v>
      </c>
      <c r="S1404" s="11">
        <v>18</v>
      </c>
      <c r="T1404" s="346">
        <v>0.43</v>
      </c>
      <c r="U1404" s="11">
        <v>0.45</v>
      </c>
      <c r="W1404" s="16">
        <f t="shared" si="190"/>
        <v>2.0000000000000018E-2</v>
      </c>
      <c r="X1404" s="16"/>
      <c r="Y1404" s="355">
        <f t="shared" si="191"/>
        <v>2.5859872611464967</v>
      </c>
    </row>
    <row r="1405" spans="2:25" x14ac:dyDescent="0.25">
      <c r="B1405" s="11">
        <v>155</v>
      </c>
      <c r="C1405" s="11">
        <v>5718</v>
      </c>
      <c r="D1405" s="11">
        <v>11752</v>
      </c>
      <c r="E1405" s="11">
        <v>359.04</v>
      </c>
      <c r="F1405" s="11">
        <v>497.71</v>
      </c>
      <c r="G1405" s="346">
        <v>0.7</v>
      </c>
      <c r="H1405" s="11">
        <v>0.72</v>
      </c>
      <c r="J1405" s="16">
        <f t="shared" si="192"/>
        <v>2.0000000000000018E-2</v>
      </c>
      <c r="L1405" s="355">
        <f t="shared" si="193"/>
        <v>12.577846972751432</v>
      </c>
      <c r="O1405" s="11">
        <v>262</v>
      </c>
      <c r="P1405" s="11">
        <v>4.3099999999999996</v>
      </c>
      <c r="Q1405" s="11">
        <v>22.6</v>
      </c>
      <c r="R1405" s="11">
        <v>8.1300000000000008</v>
      </c>
      <c r="S1405" s="11">
        <v>18.739999999999998</v>
      </c>
      <c r="T1405" s="346">
        <v>0.44</v>
      </c>
      <c r="U1405" s="11">
        <v>0.43</v>
      </c>
      <c r="W1405" s="16">
        <f t="shared" si="190"/>
        <v>-1.0000000000000009E-2</v>
      </c>
      <c r="X1405" s="16"/>
      <c r="Y1405" s="355">
        <f t="shared" si="191"/>
        <v>2.589171974522293</v>
      </c>
    </row>
    <row r="1406" spans="2:25" x14ac:dyDescent="0.25">
      <c r="B1406" s="11">
        <v>92</v>
      </c>
      <c r="C1406" s="11">
        <v>7052</v>
      </c>
      <c r="D1406" s="11">
        <v>13961</v>
      </c>
      <c r="E1406" s="11">
        <v>359.75</v>
      </c>
      <c r="F1406" s="11">
        <v>473.59</v>
      </c>
      <c r="G1406" s="346">
        <v>0.71</v>
      </c>
      <c r="H1406" s="11">
        <v>0.76</v>
      </c>
      <c r="J1406" s="16">
        <f t="shared" si="192"/>
        <v>5.0000000000000044E-2</v>
      </c>
      <c r="L1406" s="355">
        <f t="shared" si="193"/>
        <v>12.602719609089036</v>
      </c>
      <c r="O1406" s="11">
        <v>323</v>
      </c>
      <c r="P1406" s="11">
        <v>4.91</v>
      </c>
      <c r="Q1406" s="11">
        <v>16.71</v>
      </c>
      <c r="R1406" s="11">
        <v>8.16</v>
      </c>
      <c r="S1406" s="11">
        <v>15.32</v>
      </c>
      <c r="T1406" s="346">
        <v>0.54</v>
      </c>
      <c r="U1406" s="11">
        <v>0.53</v>
      </c>
      <c r="W1406" s="16">
        <f t="shared" si="190"/>
        <v>-1.0000000000000009E-2</v>
      </c>
      <c r="X1406" s="16"/>
      <c r="Y1406" s="355">
        <f t="shared" si="191"/>
        <v>2.5987261146496814</v>
      </c>
    </row>
    <row r="1407" spans="2:25" x14ac:dyDescent="0.25">
      <c r="B1407" s="11">
        <v>163</v>
      </c>
      <c r="C1407" s="11">
        <v>7545</v>
      </c>
      <c r="D1407" s="11">
        <v>12259</v>
      </c>
      <c r="E1407" s="11">
        <v>359.99</v>
      </c>
      <c r="F1407" s="11">
        <v>450.8</v>
      </c>
      <c r="G1407" s="346">
        <v>0.78</v>
      </c>
      <c r="H1407" s="11">
        <v>0.8</v>
      </c>
      <c r="J1407" s="16">
        <f t="shared" si="192"/>
        <v>2.0000000000000018E-2</v>
      </c>
      <c r="L1407" s="355">
        <f t="shared" si="193"/>
        <v>12.611127260808789</v>
      </c>
      <c r="O1407" s="11">
        <v>431</v>
      </c>
      <c r="P1407" s="11">
        <v>4.5</v>
      </c>
      <c r="Q1407" s="11">
        <v>20.03</v>
      </c>
      <c r="R1407" s="11">
        <v>8.16</v>
      </c>
      <c r="S1407" s="11">
        <v>17.010000000000002</v>
      </c>
      <c r="T1407" s="346">
        <v>0.47</v>
      </c>
      <c r="U1407" s="11">
        <v>0.48</v>
      </c>
      <c r="W1407" s="16">
        <f t="shared" si="190"/>
        <v>1.0000000000000009E-2</v>
      </c>
      <c r="X1407" s="16"/>
      <c r="Y1407" s="355">
        <f t="shared" si="191"/>
        <v>2.5987261146496814</v>
      </c>
    </row>
    <row r="1408" spans="2:25" x14ac:dyDescent="0.25">
      <c r="B1408" s="11">
        <v>175</v>
      </c>
      <c r="C1408" s="11">
        <v>6320</v>
      </c>
      <c r="D1408" s="11">
        <v>12818</v>
      </c>
      <c r="E1408" s="11">
        <v>360.74</v>
      </c>
      <c r="F1408" s="11">
        <v>486.07</v>
      </c>
      <c r="G1408" s="346">
        <v>0.7</v>
      </c>
      <c r="H1408" s="11">
        <v>0.74</v>
      </c>
      <c r="J1408" s="16">
        <f t="shared" si="192"/>
        <v>4.0000000000000036E-2</v>
      </c>
      <c r="L1408" s="355">
        <f t="shared" si="193"/>
        <v>12.63740117243302</v>
      </c>
      <c r="O1408" s="11">
        <v>311</v>
      </c>
      <c r="P1408" s="11">
        <v>4.62</v>
      </c>
      <c r="Q1408" s="11">
        <v>23.95</v>
      </c>
      <c r="R1408" s="11">
        <v>8.2899999999999991</v>
      </c>
      <c r="S1408" s="11">
        <v>19.420000000000002</v>
      </c>
      <c r="T1408" s="346">
        <v>0.44</v>
      </c>
      <c r="U1408" s="11">
        <v>0.43</v>
      </c>
      <c r="W1408" s="16">
        <f t="shared" ref="W1408:W1471" si="194">U1408-T1408</f>
        <v>-1.0000000000000009E-2</v>
      </c>
      <c r="X1408" s="16"/>
      <c r="Y1408" s="355">
        <f t="shared" ref="Y1408:Y1471" si="195">R1408/3.14</f>
        <v>2.6401273885350314</v>
      </c>
    </row>
    <row r="1409" spans="1:25" x14ac:dyDescent="0.25">
      <c r="B1409" s="11">
        <v>87</v>
      </c>
      <c r="C1409" s="11">
        <v>8284</v>
      </c>
      <c r="D1409" s="11">
        <v>14378</v>
      </c>
      <c r="E1409" s="11">
        <v>361.99</v>
      </c>
      <c r="F1409" s="11">
        <v>466.42</v>
      </c>
      <c r="G1409" s="346">
        <v>0.76</v>
      </c>
      <c r="H1409" s="11">
        <v>0.78</v>
      </c>
      <c r="J1409" s="16">
        <f t="shared" si="192"/>
        <v>2.0000000000000018E-2</v>
      </c>
      <c r="L1409" s="355">
        <f t="shared" si="193"/>
        <v>12.68119102514007</v>
      </c>
      <c r="O1409" s="11">
        <v>438</v>
      </c>
      <c r="P1409" s="11">
        <v>4.1500000000000004</v>
      </c>
      <c r="Q1409" s="11">
        <v>8.7100000000000009</v>
      </c>
      <c r="R1409" s="11">
        <v>8.41</v>
      </c>
      <c r="S1409" s="11">
        <v>11.98</v>
      </c>
      <c r="T1409" s="346">
        <v>0.69</v>
      </c>
      <c r="U1409" s="11">
        <v>0.7</v>
      </c>
      <c r="W1409" s="16">
        <f t="shared" si="194"/>
        <v>1.0000000000000009E-2</v>
      </c>
      <c r="X1409" s="16"/>
      <c r="Y1409" s="355">
        <f t="shared" si="195"/>
        <v>2.6783439490445859</v>
      </c>
    </row>
    <row r="1410" spans="1:25" x14ac:dyDescent="0.25">
      <c r="B1410" s="11">
        <v>460</v>
      </c>
      <c r="C1410" s="11">
        <v>7796</v>
      </c>
      <c r="D1410" s="11">
        <v>10801</v>
      </c>
      <c r="E1410" s="11">
        <v>366.29</v>
      </c>
      <c r="F1410" s="11">
        <v>437.1</v>
      </c>
      <c r="G1410" s="346">
        <v>0.85</v>
      </c>
      <c r="H1410" s="11">
        <v>0.84</v>
      </c>
      <c r="J1410" s="16">
        <f t="shared" si="192"/>
        <v>-1.0000000000000009E-2</v>
      </c>
      <c r="L1410" s="355">
        <f t="shared" si="193"/>
        <v>12.831828118452323</v>
      </c>
      <c r="O1410" s="11">
        <v>477</v>
      </c>
      <c r="P1410" s="11">
        <v>4.57</v>
      </c>
      <c r="Q1410" s="11">
        <v>18.8</v>
      </c>
      <c r="R1410" s="11">
        <v>8.43</v>
      </c>
      <c r="S1410" s="11">
        <v>17.23</v>
      </c>
      <c r="T1410" s="346">
        <v>0.49</v>
      </c>
      <c r="U1410" s="11">
        <v>0.49</v>
      </c>
      <c r="W1410" s="16">
        <f t="shared" si="194"/>
        <v>0</v>
      </c>
      <c r="X1410" s="16"/>
      <c r="Y1410" s="355">
        <f t="shared" si="195"/>
        <v>2.6847133757961781</v>
      </c>
    </row>
    <row r="1411" spans="1:25" x14ac:dyDescent="0.25">
      <c r="B1411" s="11">
        <v>158</v>
      </c>
      <c r="C1411" s="11">
        <v>7371</v>
      </c>
      <c r="D1411" s="11">
        <v>14387</v>
      </c>
      <c r="E1411" s="11">
        <v>369.4</v>
      </c>
      <c r="F1411" s="11">
        <v>524.22</v>
      </c>
      <c r="G1411" s="346">
        <v>0.72</v>
      </c>
      <c r="H1411" s="11">
        <v>0.7</v>
      </c>
      <c r="J1411" s="16">
        <f t="shared" si="192"/>
        <v>-2.0000000000000018E-2</v>
      </c>
      <c r="L1411" s="355">
        <f t="shared" si="193"/>
        <v>12.940777271987463</v>
      </c>
      <c r="O1411" s="11">
        <v>22</v>
      </c>
      <c r="P1411" s="11">
        <v>4.3</v>
      </c>
      <c r="Q1411" s="11">
        <v>21.86</v>
      </c>
      <c r="R1411" s="11">
        <v>8.6199999999999992</v>
      </c>
      <c r="S1411" s="11">
        <v>18.07</v>
      </c>
      <c r="T1411" s="346">
        <v>0.44</v>
      </c>
      <c r="U1411" s="11">
        <v>0.48</v>
      </c>
      <c r="W1411" s="16">
        <f t="shared" si="194"/>
        <v>3.999999999999998E-2</v>
      </c>
      <c r="X1411" s="16"/>
      <c r="Y1411" s="355">
        <f t="shared" si="195"/>
        <v>2.7452229299363053</v>
      </c>
    </row>
    <row r="1412" spans="1:25" x14ac:dyDescent="0.25">
      <c r="B1412" s="11">
        <v>102</v>
      </c>
      <c r="C1412" s="11">
        <v>6670</v>
      </c>
      <c r="D1412" s="11">
        <v>13878</v>
      </c>
      <c r="E1412" s="11">
        <v>377.45</v>
      </c>
      <c r="F1412" s="11">
        <v>517.66999999999996</v>
      </c>
      <c r="G1412" s="346">
        <v>0.69</v>
      </c>
      <c r="H1412" s="11">
        <v>0.73</v>
      </c>
      <c r="J1412" s="16">
        <f t="shared" si="192"/>
        <v>4.0000000000000036E-2</v>
      </c>
      <c r="L1412" s="355">
        <f t="shared" si="193"/>
        <v>13.222783923420867</v>
      </c>
      <c r="O1412" s="11">
        <v>236</v>
      </c>
      <c r="P1412" s="11">
        <v>5.22</v>
      </c>
      <c r="Q1412" s="11">
        <v>16.47</v>
      </c>
      <c r="R1412" s="11">
        <v>8.6300000000000008</v>
      </c>
      <c r="S1412" s="11">
        <v>15.1</v>
      </c>
      <c r="T1412" s="346">
        <v>0.56000000000000005</v>
      </c>
      <c r="U1412" s="11">
        <v>0.56999999999999995</v>
      </c>
      <c r="W1412" s="16">
        <f t="shared" si="194"/>
        <v>9.9999999999998979E-3</v>
      </c>
      <c r="X1412" s="16"/>
      <c r="Y1412" s="355">
        <f t="shared" si="195"/>
        <v>2.7484076433121021</v>
      </c>
    </row>
    <row r="1413" spans="1:25" x14ac:dyDescent="0.25">
      <c r="B1413" s="11">
        <v>83</v>
      </c>
      <c r="C1413" s="11">
        <v>8859</v>
      </c>
      <c r="D1413" s="11">
        <v>16556</v>
      </c>
      <c r="E1413" s="11">
        <v>389.69</v>
      </c>
      <c r="F1413" s="11">
        <v>504.88</v>
      </c>
      <c r="G1413" s="346">
        <v>0.73</v>
      </c>
      <c r="H1413" s="11">
        <v>0.77</v>
      </c>
      <c r="J1413" s="16">
        <f t="shared" si="192"/>
        <v>4.0000000000000036E-2</v>
      </c>
      <c r="L1413" s="355">
        <f t="shared" si="193"/>
        <v>13.651574161128302</v>
      </c>
      <c r="O1413" s="11">
        <v>350</v>
      </c>
      <c r="P1413" s="11">
        <v>5.3</v>
      </c>
      <c r="Q1413" s="11">
        <v>20.49</v>
      </c>
      <c r="R1413" s="11">
        <v>8.66</v>
      </c>
      <c r="S1413" s="11">
        <v>17.170000000000002</v>
      </c>
      <c r="T1413" s="346">
        <v>0.51</v>
      </c>
      <c r="U1413" s="11">
        <v>0.5</v>
      </c>
      <c r="W1413" s="16">
        <f t="shared" si="194"/>
        <v>-1.0000000000000009E-2</v>
      </c>
      <c r="X1413" s="16"/>
      <c r="Y1413" s="355">
        <f t="shared" si="195"/>
        <v>2.7579617834394905</v>
      </c>
    </row>
    <row r="1414" spans="1:25" x14ac:dyDescent="0.25">
      <c r="B1414" s="11">
        <v>75</v>
      </c>
      <c r="C1414" s="11">
        <v>9561</v>
      </c>
      <c r="D1414" s="11">
        <v>16689</v>
      </c>
      <c r="E1414" s="11">
        <v>392.68</v>
      </c>
      <c r="F1414" s="11">
        <v>522.32000000000005</v>
      </c>
      <c r="G1414" s="346">
        <v>0.76</v>
      </c>
      <c r="H1414" s="11">
        <v>0.75</v>
      </c>
      <c r="J1414" s="16">
        <f t="shared" si="192"/>
        <v>-1.0000000000000009E-2</v>
      </c>
      <c r="L1414" s="355">
        <f t="shared" si="193"/>
        <v>13.756319488803566</v>
      </c>
      <c r="O1414" s="11">
        <v>483</v>
      </c>
      <c r="P1414" s="11">
        <v>5.36</v>
      </c>
      <c r="Q1414" s="11">
        <v>16.190000000000001</v>
      </c>
      <c r="R1414" s="11">
        <v>8.76</v>
      </c>
      <c r="S1414" s="11">
        <v>15.17</v>
      </c>
      <c r="T1414" s="346">
        <v>0.57999999999999996</v>
      </c>
      <c r="U1414" s="11">
        <v>0.57999999999999996</v>
      </c>
      <c r="W1414" s="16">
        <f t="shared" si="194"/>
        <v>0</v>
      </c>
      <c r="X1414" s="16"/>
      <c r="Y1414" s="355">
        <f t="shared" si="195"/>
        <v>2.7898089171974521</v>
      </c>
    </row>
    <row r="1415" spans="1:25" x14ac:dyDescent="0.25">
      <c r="B1415" s="11">
        <v>526</v>
      </c>
      <c r="C1415" s="11">
        <v>6687</v>
      </c>
      <c r="D1415" s="11">
        <v>13189</v>
      </c>
      <c r="E1415" s="11">
        <v>400.58</v>
      </c>
      <c r="F1415" s="11">
        <v>548.94000000000005</v>
      </c>
      <c r="G1415" s="346">
        <v>0.71</v>
      </c>
      <c r="H1415" s="11">
        <v>0.73</v>
      </c>
      <c r="J1415" s="16">
        <f t="shared" si="192"/>
        <v>2.0000000000000018E-2</v>
      </c>
      <c r="L1415" s="355">
        <f t="shared" si="193"/>
        <v>14.033071357912123</v>
      </c>
      <c r="O1415" s="11">
        <v>120</v>
      </c>
      <c r="P1415" s="11">
        <v>5.55</v>
      </c>
      <c r="Q1415" s="11">
        <v>13.6</v>
      </c>
      <c r="R1415" s="11">
        <v>8.7799999999999994</v>
      </c>
      <c r="S1415" s="11">
        <v>13.85</v>
      </c>
      <c r="T1415" s="346">
        <v>0.64</v>
      </c>
      <c r="U1415" s="11">
        <v>0.63</v>
      </c>
      <c r="W1415" s="16">
        <f t="shared" si="194"/>
        <v>-1.0000000000000009E-2</v>
      </c>
      <c r="X1415" s="16"/>
      <c r="Y1415" s="355">
        <f t="shared" si="195"/>
        <v>2.7961783439490442</v>
      </c>
    </row>
    <row r="1416" spans="1:25" x14ac:dyDescent="0.25">
      <c r="B1416" s="11">
        <v>25</v>
      </c>
      <c r="C1416" s="11">
        <v>9535</v>
      </c>
      <c r="D1416" s="11">
        <v>18890</v>
      </c>
      <c r="E1416" s="11">
        <v>407.93</v>
      </c>
      <c r="F1416" s="11">
        <v>581.09</v>
      </c>
      <c r="G1416" s="346">
        <v>0.71</v>
      </c>
      <c r="H1416" s="11">
        <v>0.7</v>
      </c>
      <c r="J1416" s="16">
        <f t="shared" si="192"/>
        <v>-1.0000000000000009E-2</v>
      </c>
      <c r="L1416" s="355">
        <f t="shared" si="193"/>
        <v>14.290555691829578</v>
      </c>
      <c r="O1416" s="11">
        <v>43</v>
      </c>
      <c r="P1416" s="11">
        <v>4.21</v>
      </c>
      <c r="Q1416" s="11">
        <v>25.1</v>
      </c>
      <c r="R1416" s="11">
        <v>8.81</v>
      </c>
      <c r="S1416" s="11">
        <v>21.1</v>
      </c>
      <c r="T1416" s="346">
        <v>0.41</v>
      </c>
      <c r="U1416" s="11">
        <v>0.42</v>
      </c>
      <c r="W1416" s="16">
        <f t="shared" si="194"/>
        <v>1.0000000000000009E-2</v>
      </c>
      <c r="X1416" s="16"/>
      <c r="Y1416" s="355">
        <f t="shared" si="195"/>
        <v>2.8057324840764331</v>
      </c>
    </row>
    <row r="1417" spans="1:25" x14ac:dyDescent="0.25">
      <c r="B1417" s="11">
        <v>244</v>
      </c>
      <c r="C1417" s="11">
        <v>10279</v>
      </c>
      <c r="D1417" s="11">
        <v>18680</v>
      </c>
      <c r="E1417" s="11">
        <v>432.33</v>
      </c>
      <c r="F1417" s="11">
        <v>590.36</v>
      </c>
      <c r="G1417" s="346">
        <v>0.74</v>
      </c>
      <c r="H1417" s="11">
        <v>0.73</v>
      </c>
      <c r="J1417" s="16">
        <f t="shared" si="192"/>
        <v>-1.0000000000000009E-2</v>
      </c>
      <c r="L1417" s="355">
        <f t="shared" si="193"/>
        <v>15.145333616671197</v>
      </c>
      <c r="O1417" s="11">
        <v>11</v>
      </c>
      <c r="P1417" s="11">
        <v>4.53</v>
      </c>
      <c r="Q1417" s="11">
        <v>31.98</v>
      </c>
      <c r="R1417" s="11">
        <v>8.84</v>
      </c>
      <c r="S1417" s="11">
        <v>21.91</v>
      </c>
      <c r="T1417" s="346">
        <v>0.38</v>
      </c>
      <c r="U1417" s="11">
        <v>0.4</v>
      </c>
      <c r="W1417" s="16">
        <f t="shared" si="194"/>
        <v>2.0000000000000018E-2</v>
      </c>
      <c r="X1417" s="16"/>
      <c r="Y1417" s="355">
        <f t="shared" si="195"/>
        <v>2.8152866242038215</v>
      </c>
    </row>
    <row r="1418" spans="1:25" x14ac:dyDescent="0.25">
      <c r="B1418" s="11">
        <v>178</v>
      </c>
      <c r="C1418" s="11">
        <v>10383</v>
      </c>
      <c r="D1418" s="11">
        <v>17766</v>
      </c>
      <c r="E1418" s="11">
        <v>475.1</v>
      </c>
      <c r="F1418" s="11">
        <v>608.74</v>
      </c>
      <c r="G1418" s="346">
        <v>0.76</v>
      </c>
      <c r="H1418" s="11">
        <v>0.78</v>
      </c>
      <c r="J1418" s="16">
        <f t="shared" si="192"/>
        <v>2.0000000000000018E-2</v>
      </c>
      <c r="L1418" s="355">
        <f t="shared" si="193"/>
        <v>16.643647216895626</v>
      </c>
      <c r="O1418" s="11">
        <v>214</v>
      </c>
      <c r="P1418" s="11">
        <v>5.28</v>
      </c>
      <c r="Q1418" s="11">
        <v>18.79</v>
      </c>
      <c r="R1418" s="11">
        <v>8.85</v>
      </c>
      <c r="S1418" s="11">
        <v>16.260000000000002</v>
      </c>
      <c r="T1418" s="346">
        <v>0.53</v>
      </c>
      <c r="U1418" s="11">
        <v>0.54</v>
      </c>
      <c r="W1418" s="16">
        <f t="shared" si="194"/>
        <v>1.0000000000000009E-2</v>
      </c>
      <c r="X1418" s="16"/>
      <c r="Y1418" s="355">
        <f t="shared" si="195"/>
        <v>2.8184713375796178</v>
      </c>
    </row>
    <row r="1419" spans="1:25" x14ac:dyDescent="0.25">
      <c r="B1419" s="11">
        <v>235</v>
      </c>
      <c r="C1419" s="11">
        <v>11250</v>
      </c>
      <c r="D1419" s="11">
        <v>19409</v>
      </c>
      <c r="E1419" s="11">
        <v>478.96</v>
      </c>
      <c r="F1419" s="11">
        <v>619.39</v>
      </c>
      <c r="G1419" s="346">
        <v>0.76</v>
      </c>
      <c r="H1419" s="11">
        <v>0.77</v>
      </c>
      <c r="J1419" s="16">
        <f t="shared" si="192"/>
        <v>1.0000000000000009E-2</v>
      </c>
      <c r="L1419" s="355">
        <f t="shared" si="193"/>
        <v>16.778870282054996</v>
      </c>
      <c r="O1419" s="11">
        <v>147</v>
      </c>
      <c r="P1419" s="11">
        <v>5.81</v>
      </c>
      <c r="Q1419" s="11">
        <v>33.96</v>
      </c>
      <c r="R1419" s="11">
        <v>8.94</v>
      </c>
      <c r="S1419" s="11">
        <v>22.51</v>
      </c>
      <c r="T1419" s="346">
        <v>0.41</v>
      </c>
      <c r="U1419" s="11">
        <v>0.4</v>
      </c>
      <c r="W1419" s="16">
        <f t="shared" si="194"/>
        <v>-9.9999999999999534E-3</v>
      </c>
      <c r="X1419" s="16"/>
      <c r="Y1419" s="355">
        <f t="shared" si="195"/>
        <v>2.847133757961783</v>
      </c>
    </row>
    <row r="1420" spans="1:25" x14ac:dyDescent="0.25">
      <c r="O1420" s="11">
        <v>485</v>
      </c>
      <c r="P1420" s="11">
        <v>5</v>
      </c>
      <c r="Q1420" s="11">
        <v>15.85</v>
      </c>
      <c r="R1420" s="11">
        <v>8.94</v>
      </c>
      <c r="S1420" s="11">
        <v>15.19</v>
      </c>
      <c r="T1420" s="346">
        <v>0.56000000000000005</v>
      </c>
      <c r="U1420" s="11">
        <v>0.59</v>
      </c>
      <c r="W1420" s="16">
        <f t="shared" si="194"/>
        <v>2.9999999999999916E-2</v>
      </c>
      <c r="X1420" s="16"/>
      <c r="Y1420" s="355">
        <f t="shared" si="195"/>
        <v>2.847133757961783</v>
      </c>
    </row>
    <row r="1421" spans="1:25" x14ac:dyDescent="0.25">
      <c r="A1421" s="189" t="s">
        <v>18</v>
      </c>
      <c r="B1421" s="11" t="s">
        <v>3</v>
      </c>
      <c r="C1421" s="11" t="s">
        <v>4</v>
      </c>
      <c r="D1421" s="11" t="s">
        <v>5</v>
      </c>
      <c r="E1421" s="11" t="s">
        <v>6</v>
      </c>
      <c r="F1421" s="11" t="s">
        <v>7</v>
      </c>
      <c r="G1421" s="346" t="s">
        <v>8</v>
      </c>
      <c r="H1421" s="11" t="s">
        <v>9</v>
      </c>
      <c r="J1421" s="16" t="s">
        <v>10</v>
      </c>
      <c r="K1421" s="16"/>
      <c r="L1421" s="2" t="s">
        <v>167</v>
      </c>
      <c r="O1421" s="11">
        <v>484</v>
      </c>
      <c r="P1421" s="11">
        <v>5.37</v>
      </c>
      <c r="Q1421" s="11">
        <v>19.260000000000002</v>
      </c>
      <c r="R1421" s="11">
        <v>8.98</v>
      </c>
      <c r="S1421" s="11">
        <v>16.82</v>
      </c>
      <c r="T1421" s="346">
        <v>0.53</v>
      </c>
      <c r="U1421" s="11">
        <v>0.53</v>
      </c>
      <c r="W1421" s="16">
        <f t="shared" si="194"/>
        <v>0</v>
      </c>
      <c r="X1421" s="16"/>
      <c r="Y1421" s="355">
        <f t="shared" si="195"/>
        <v>2.8598726114649682</v>
      </c>
    </row>
    <row r="1422" spans="1:25" x14ac:dyDescent="0.25">
      <c r="A1422" s="189" t="s">
        <v>227</v>
      </c>
      <c r="B1422" s="11">
        <v>435</v>
      </c>
      <c r="C1422" s="11">
        <v>63</v>
      </c>
      <c r="D1422" s="11">
        <v>202</v>
      </c>
      <c r="E1422" s="11">
        <v>28.97</v>
      </c>
      <c r="F1422" s="11">
        <v>52.28</v>
      </c>
      <c r="G1422" s="346">
        <v>0.56000000000000005</v>
      </c>
      <c r="H1422" s="11">
        <v>0.55000000000000004</v>
      </c>
      <c r="J1422" s="16">
        <f t="shared" ref="J1422:J1485" si="196">H1422-G1422</f>
        <v>-1.0000000000000009E-2</v>
      </c>
      <c r="L1422" s="355">
        <f t="shared" ref="L1422:L1485" si="197">E1422/(3.14*9.0909)</f>
        <v>1.0148736263385945</v>
      </c>
      <c r="O1422" s="11">
        <v>383</v>
      </c>
      <c r="P1422" s="11">
        <v>4.5</v>
      </c>
      <c r="Q1422" s="11">
        <v>21.94</v>
      </c>
      <c r="R1422" s="11">
        <v>9.0399999999999991</v>
      </c>
      <c r="S1422" s="11">
        <v>19.61</v>
      </c>
      <c r="T1422" s="346">
        <v>0.45</v>
      </c>
      <c r="U1422" s="11">
        <v>0.46</v>
      </c>
      <c r="W1422" s="16">
        <f t="shared" si="194"/>
        <v>1.0000000000000009E-2</v>
      </c>
      <c r="X1422" s="16"/>
      <c r="Y1422" s="355">
        <f t="shared" si="195"/>
        <v>2.878980891719745</v>
      </c>
    </row>
    <row r="1423" spans="1:25" x14ac:dyDescent="0.25">
      <c r="B1423" s="11">
        <v>861</v>
      </c>
      <c r="C1423" s="11">
        <v>62</v>
      </c>
      <c r="D1423" s="11">
        <v>450</v>
      </c>
      <c r="E1423" s="11">
        <v>31.21</v>
      </c>
      <c r="F1423" s="11">
        <v>79.84</v>
      </c>
      <c r="G1423" s="346">
        <v>0.37</v>
      </c>
      <c r="H1423" s="11">
        <v>0.39</v>
      </c>
      <c r="J1423" s="16">
        <f t="shared" si="196"/>
        <v>2.0000000000000018E-2</v>
      </c>
      <c r="L1423" s="355">
        <f t="shared" si="197"/>
        <v>1.0933450423896285</v>
      </c>
      <c r="O1423" s="11">
        <v>5</v>
      </c>
      <c r="P1423" s="11">
        <v>5.26</v>
      </c>
      <c r="Q1423" s="11">
        <v>20.12</v>
      </c>
      <c r="R1423" s="11">
        <v>9.07</v>
      </c>
      <c r="S1423" s="11">
        <v>17.73</v>
      </c>
      <c r="T1423" s="346">
        <v>0.51</v>
      </c>
      <c r="U1423" s="11">
        <v>0.51</v>
      </c>
      <c r="W1423" s="16">
        <f t="shared" si="194"/>
        <v>0</v>
      </c>
      <c r="X1423" s="16"/>
      <c r="Y1423" s="355">
        <f t="shared" si="195"/>
        <v>2.8885350318471339</v>
      </c>
    </row>
    <row r="1424" spans="1:25" x14ac:dyDescent="0.25">
      <c r="B1424" s="11">
        <v>798</v>
      </c>
      <c r="C1424" s="11">
        <v>91</v>
      </c>
      <c r="D1424" s="11">
        <v>843</v>
      </c>
      <c r="E1424" s="11">
        <v>36.380000000000003</v>
      </c>
      <c r="F1424" s="11">
        <v>109.74</v>
      </c>
      <c r="G1424" s="346">
        <v>0.33</v>
      </c>
      <c r="H1424" s="11">
        <v>0.33</v>
      </c>
      <c r="J1424" s="16">
        <f t="shared" si="196"/>
        <v>0</v>
      </c>
      <c r="L1424" s="355">
        <f t="shared" si="197"/>
        <v>1.274459873185988</v>
      </c>
      <c r="O1424" s="11">
        <v>417</v>
      </c>
      <c r="P1424" s="11">
        <v>5.77</v>
      </c>
      <c r="Q1424" s="11">
        <v>33.08</v>
      </c>
      <c r="R1424" s="11">
        <v>9.1</v>
      </c>
      <c r="S1424" s="11">
        <v>22.11</v>
      </c>
      <c r="T1424" s="346">
        <v>0.42</v>
      </c>
      <c r="U1424" s="11">
        <v>0.41</v>
      </c>
      <c r="W1424" s="16">
        <f t="shared" si="194"/>
        <v>-1.0000000000000009E-2</v>
      </c>
      <c r="X1424" s="16"/>
      <c r="Y1424" s="355">
        <f t="shared" si="195"/>
        <v>2.8980891719745219</v>
      </c>
    </row>
    <row r="1425" spans="2:25" x14ac:dyDescent="0.25">
      <c r="B1425" s="11">
        <v>651</v>
      </c>
      <c r="C1425" s="11">
        <v>103</v>
      </c>
      <c r="D1425" s="11">
        <v>1050</v>
      </c>
      <c r="E1425" s="11">
        <v>38.04</v>
      </c>
      <c r="F1425" s="11">
        <v>125.3</v>
      </c>
      <c r="G1425" s="346">
        <v>0.31</v>
      </c>
      <c r="H1425" s="11">
        <v>0.3</v>
      </c>
      <c r="J1425" s="16">
        <f t="shared" si="196"/>
        <v>-1.0000000000000009E-2</v>
      </c>
      <c r="L1425" s="355">
        <f t="shared" si="197"/>
        <v>1.3326127975809505</v>
      </c>
      <c r="O1425" s="11">
        <v>293</v>
      </c>
      <c r="P1425" s="11">
        <v>4.7699999999999996</v>
      </c>
      <c r="Q1425" s="11">
        <v>28.1</v>
      </c>
      <c r="R1425" s="11">
        <v>9.1300000000000008</v>
      </c>
      <c r="S1425" s="11">
        <v>20.8</v>
      </c>
      <c r="T1425" s="346">
        <v>0.41</v>
      </c>
      <c r="U1425" s="11">
        <v>0.44</v>
      </c>
      <c r="W1425" s="16">
        <f t="shared" si="194"/>
        <v>3.0000000000000027E-2</v>
      </c>
      <c r="X1425" s="16"/>
      <c r="Y1425" s="355">
        <f t="shared" si="195"/>
        <v>2.9076433121019112</v>
      </c>
    </row>
    <row r="1426" spans="2:25" x14ac:dyDescent="0.25">
      <c r="B1426" s="11">
        <v>660</v>
      </c>
      <c r="C1426" s="11">
        <v>108</v>
      </c>
      <c r="D1426" s="11">
        <v>538</v>
      </c>
      <c r="E1426" s="11">
        <v>38.380000000000003</v>
      </c>
      <c r="F1426" s="11">
        <v>87.01</v>
      </c>
      <c r="G1426" s="346">
        <v>0.45</v>
      </c>
      <c r="H1426" s="11">
        <v>0.44</v>
      </c>
      <c r="J1426" s="16">
        <f t="shared" si="196"/>
        <v>-1.0000000000000009E-2</v>
      </c>
      <c r="L1426" s="355">
        <f t="shared" si="197"/>
        <v>1.3445236375172682</v>
      </c>
      <c r="O1426" s="11">
        <v>175</v>
      </c>
      <c r="P1426" s="11">
        <v>6.09</v>
      </c>
      <c r="Q1426" s="11">
        <v>22.95</v>
      </c>
      <c r="R1426" s="11">
        <v>9.16</v>
      </c>
      <c r="S1426" s="11">
        <v>18.04</v>
      </c>
      <c r="T1426" s="346">
        <v>0.51</v>
      </c>
      <c r="U1426" s="11">
        <v>0.51</v>
      </c>
      <c r="W1426" s="16">
        <f t="shared" si="194"/>
        <v>0</v>
      </c>
      <c r="X1426" s="16"/>
      <c r="Y1426" s="355">
        <f t="shared" si="195"/>
        <v>2.9171974522292992</v>
      </c>
    </row>
    <row r="1427" spans="2:25" x14ac:dyDescent="0.25">
      <c r="B1427" s="11">
        <v>652</v>
      </c>
      <c r="C1427" s="11">
        <v>112</v>
      </c>
      <c r="D1427" s="11">
        <v>391</v>
      </c>
      <c r="E1427" s="11">
        <v>40.630000000000003</v>
      </c>
      <c r="F1427" s="11">
        <v>77.25</v>
      </c>
      <c r="G1427" s="346">
        <v>0.54</v>
      </c>
      <c r="H1427" s="11">
        <v>0.53</v>
      </c>
      <c r="J1427" s="16">
        <f t="shared" si="196"/>
        <v>-1.0000000000000009E-2</v>
      </c>
      <c r="L1427" s="355">
        <f t="shared" si="197"/>
        <v>1.4233453723899585</v>
      </c>
      <c r="O1427" s="11">
        <v>296</v>
      </c>
      <c r="P1427" s="11">
        <v>5.15</v>
      </c>
      <c r="Q1427" s="11">
        <v>28.77</v>
      </c>
      <c r="R1427" s="11">
        <v>9.16</v>
      </c>
      <c r="S1427" s="11">
        <v>22.38</v>
      </c>
      <c r="T1427" s="346">
        <v>0.42</v>
      </c>
      <c r="U1427" s="11">
        <v>0.41</v>
      </c>
      <c r="W1427" s="16">
        <f t="shared" si="194"/>
        <v>-1.0000000000000009E-2</v>
      </c>
      <c r="X1427" s="16"/>
      <c r="Y1427" s="355">
        <f t="shared" si="195"/>
        <v>2.9171974522292992</v>
      </c>
    </row>
    <row r="1428" spans="2:25" x14ac:dyDescent="0.25">
      <c r="B1428" s="11">
        <v>601</v>
      </c>
      <c r="C1428" s="11">
        <v>128</v>
      </c>
      <c r="D1428" s="11">
        <v>370</v>
      </c>
      <c r="E1428" s="11">
        <v>41.21</v>
      </c>
      <c r="F1428" s="11">
        <v>70.77</v>
      </c>
      <c r="G1428" s="346">
        <v>0.59</v>
      </c>
      <c r="H1428" s="11">
        <v>0.57999999999999996</v>
      </c>
      <c r="J1428" s="16">
        <f t="shared" si="196"/>
        <v>-1.0000000000000009E-2</v>
      </c>
      <c r="L1428" s="355">
        <f t="shared" si="197"/>
        <v>1.4436638640460298</v>
      </c>
      <c r="O1428" s="11">
        <v>215</v>
      </c>
      <c r="P1428" s="11">
        <v>5.38</v>
      </c>
      <c r="Q1428" s="11">
        <v>22.47</v>
      </c>
      <c r="R1428" s="11">
        <v>9.18</v>
      </c>
      <c r="S1428" s="11">
        <v>18.600000000000001</v>
      </c>
      <c r="T1428" s="346">
        <v>0.49</v>
      </c>
      <c r="U1428" s="11">
        <v>0.49</v>
      </c>
      <c r="W1428" s="16">
        <f t="shared" si="194"/>
        <v>0</v>
      </c>
      <c r="X1428" s="16"/>
      <c r="Y1428" s="355">
        <f t="shared" si="195"/>
        <v>2.9235668789808913</v>
      </c>
    </row>
    <row r="1429" spans="2:25" x14ac:dyDescent="0.25">
      <c r="B1429" s="11">
        <v>585</v>
      </c>
      <c r="C1429" s="11">
        <v>128</v>
      </c>
      <c r="D1429" s="11">
        <v>462</v>
      </c>
      <c r="E1429" s="11">
        <v>42.63</v>
      </c>
      <c r="F1429" s="11">
        <v>81.84</v>
      </c>
      <c r="G1429" s="346">
        <v>0.53</v>
      </c>
      <c r="H1429" s="11">
        <v>0.52</v>
      </c>
      <c r="J1429" s="16">
        <f t="shared" si="196"/>
        <v>-1.0000000000000009E-2</v>
      </c>
      <c r="L1429" s="355">
        <f t="shared" si="197"/>
        <v>1.4934091367212388</v>
      </c>
      <c r="O1429" s="11">
        <v>130</v>
      </c>
      <c r="P1429" s="11">
        <v>6.16</v>
      </c>
      <c r="Q1429" s="11">
        <v>28.85</v>
      </c>
      <c r="R1429" s="11">
        <v>9.2200000000000006</v>
      </c>
      <c r="S1429" s="11">
        <v>20.350000000000001</v>
      </c>
      <c r="T1429" s="346">
        <v>0.46</v>
      </c>
      <c r="U1429" s="11">
        <v>0.45</v>
      </c>
      <c r="W1429" s="16">
        <f t="shared" si="194"/>
        <v>-1.0000000000000009E-2</v>
      </c>
      <c r="X1429" s="16"/>
      <c r="Y1429" s="355">
        <f t="shared" si="195"/>
        <v>2.9363057324840764</v>
      </c>
    </row>
    <row r="1430" spans="2:25" x14ac:dyDescent="0.25">
      <c r="B1430" s="11">
        <v>852</v>
      </c>
      <c r="C1430" s="11">
        <v>135</v>
      </c>
      <c r="D1430" s="11">
        <v>469</v>
      </c>
      <c r="E1430" s="11">
        <v>43.46</v>
      </c>
      <c r="F1430" s="11">
        <v>81.5</v>
      </c>
      <c r="G1430" s="346">
        <v>0.54</v>
      </c>
      <c r="H1430" s="11">
        <v>0.53</v>
      </c>
      <c r="J1430" s="16">
        <f t="shared" si="196"/>
        <v>-1.0000000000000009E-2</v>
      </c>
      <c r="L1430" s="355">
        <f t="shared" si="197"/>
        <v>1.52248559891872</v>
      </c>
      <c r="O1430" s="11">
        <v>280</v>
      </c>
      <c r="P1430" s="11">
        <v>5.86</v>
      </c>
      <c r="Q1430" s="11">
        <v>24.94</v>
      </c>
      <c r="R1430" s="11">
        <v>9.2200000000000006</v>
      </c>
      <c r="S1430" s="11">
        <v>18.86</v>
      </c>
      <c r="T1430" s="346">
        <v>0.48</v>
      </c>
      <c r="U1430" s="11">
        <v>0.49</v>
      </c>
      <c r="W1430" s="16">
        <f t="shared" si="194"/>
        <v>1.0000000000000009E-2</v>
      </c>
      <c r="X1430" s="16"/>
      <c r="Y1430" s="355">
        <f t="shared" si="195"/>
        <v>2.9363057324840764</v>
      </c>
    </row>
    <row r="1431" spans="2:25" x14ac:dyDescent="0.25">
      <c r="B1431" s="11">
        <v>397</v>
      </c>
      <c r="C1431" s="11">
        <v>167</v>
      </c>
      <c r="D1431" s="11">
        <v>561</v>
      </c>
      <c r="E1431" s="11">
        <v>47.7</v>
      </c>
      <c r="F1431" s="11">
        <v>88.08</v>
      </c>
      <c r="G1431" s="346">
        <v>0.55000000000000004</v>
      </c>
      <c r="H1431" s="11">
        <v>0.54</v>
      </c>
      <c r="J1431" s="16">
        <f t="shared" si="196"/>
        <v>-1.0000000000000009E-2</v>
      </c>
      <c r="L1431" s="355">
        <f t="shared" si="197"/>
        <v>1.6710207793010343</v>
      </c>
      <c r="O1431" s="11">
        <v>358</v>
      </c>
      <c r="P1431" s="11">
        <v>6.13</v>
      </c>
      <c r="Q1431" s="11">
        <v>15.9</v>
      </c>
      <c r="R1431" s="11">
        <v>9.2200000000000006</v>
      </c>
      <c r="S1431" s="11">
        <v>14.97</v>
      </c>
      <c r="T1431" s="346">
        <v>0.62</v>
      </c>
      <c r="U1431" s="11">
        <v>0.62</v>
      </c>
      <c r="W1431" s="16">
        <f t="shared" si="194"/>
        <v>0</v>
      </c>
      <c r="X1431" s="16"/>
      <c r="Y1431" s="355">
        <f t="shared" si="195"/>
        <v>2.9363057324840764</v>
      </c>
    </row>
    <row r="1432" spans="2:25" x14ac:dyDescent="0.25">
      <c r="B1432" s="11">
        <v>482</v>
      </c>
      <c r="C1432" s="11">
        <v>146</v>
      </c>
      <c r="D1432" s="11">
        <v>425</v>
      </c>
      <c r="E1432" s="11">
        <v>49.7</v>
      </c>
      <c r="F1432" s="11">
        <v>79.84</v>
      </c>
      <c r="G1432" s="346">
        <v>0.59</v>
      </c>
      <c r="H1432" s="11">
        <v>0.62</v>
      </c>
      <c r="J1432" s="16">
        <f t="shared" si="196"/>
        <v>3.0000000000000027E-2</v>
      </c>
      <c r="L1432" s="355">
        <f t="shared" si="197"/>
        <v>1.7410845436323146</v>
      </c>
      <c r="O1432" s="11">
        <v>275</v>
      </c>
      <c r="P1432" s="11">
        <v>4.26</v>
      </c>
      <c r="Q1432" s="11">
        <v>20.350000000000001</v>
      </c>
      <c r="R1432" s="11">
        <v>9.24</v>
      </c>
      <c r="S1432" s="11">
        <v>18.47</v>
      </c>
      <c r="T1432" s="346">
        <v>0.46</v>
      </c>
      <c r="U1432" s="11">
        <v>0.5</v>
      </c>
      <c r="W1432" s="16">
        <f t="shared" si="194"/>
        <v>3.999999999999998E-2</v>
      </c>
      <c r="X1432" s="16"/>
      <c r="Y1432" s="355">
        <f t="shared" si="195"/>
        <v>2.9426751592356686</v>
      </c>
    </row>
    <row r="1433" spans="2:25" x14ac:dyDescent="0.25">
      <c r="B1433" s="11">
        <v>470</v>
      </c>
      <c r="C1433" s="11">
        <v>149</v>
      </c>
      <c r="D1433" s="11">
        <v>998</v>
      </c>
      <c r="E1433" s="11">
        <v>51.11</v>
      </c>
      <c r="F1433" s="11">
        <v>121.5</v>
      </c>
      <c r="G1433" s="346">
        <v>0.39</v>
      </c>
      <c r="H1433" s="11">
        <v>0.42</v>
      </c>
      <c r="J1433" s="16">
        <f t="shared" si="196"/>
        <v>2.9999999999999971E-2</v>
      </c>
      <c r="L1433" s="355">
        <f t="shared" si="197"/>
        <v>1.7904794974858669</v>
      </c>
      <c r="O1433" s="11">
        <v>231</v>
      </c>
      <c r="P1433" s="11">
        <v>5.81</v>
      </c>
      <c r="Q1433" s="11">
        <v>30.95</v>
      </c>
      <c r="R1433" s="11">
        <v>9.26</v>
      </c>
      <c r="S1433" s="11">
        <v>22</v>
      </c>
      <c r="T1433" s="346">
        <v>0.43</v>
      </c>
      <c r="U1433" s="11">
        <v>0.42</v>
      </c>
      <c r="W1433" s="16">
        <f t="shared" si="194"/>
        <v>-1.0000000000000009E-2</v>
      </c>
      <c r="X1433" s="16"/>
      <c r="Y1433" s="355">
        <f t="shared" si="195"/>
        <v>2.9490445859872612</v>
      </c>
    </row>
    <row r="1434" spans="2:25" x14ac:dyDescent="0.25">
      <c r="B1434" s="11">
        <v>738</v>
      </c>
      <c r="C1434" s="11">
        <v>178</v>
      </c>
      <c r="D1434" s="11">
        <v>859</v>
      </c>
      <c r="E1434" s="11">
        <v>51.36</v>
      </c>
      <c r="F1434" s="11">
        <v>114.23</v>
      </c>
      <c r="G1434" s="346">
        <v>0.46</v>
      </c>
      <c r="H1434" s="11">
        <v>0.45</v>
      </c>
      <c r="J1434" s="16">
        <f t="shared" si="196"/>
        <v>-1.0000000000000009E-2</v>
      </c>
      <c r="L1434" s="355">
        <f t="shared" si="197"/>
        <v>1.7992374680272769</v>
      </c>
      <c r="O1434" s="11">
        <v>335</v>
      </c>
      <c r="P1434" s="11">
        <v>5.3</v>
      </c>
      <c r="Q1434" s="11">
        <v>13.31</v>
      </c>
      <c r="R1434" s="11">
        <v>9.3000000000000007</v>
      </c>
      <c r="S1434" s="11">
        <v>14.16</v>
      </c>
      <c r="T1434" s="346">
        <v>0.63</v>
      </c>
      <c r="U1434" s="11">
        <v>0.66</v>
      </c>
      <c r="W1434" s="16">
        <f t="shared" si="194"/>
        <v>3.0000000000000027E-2</v>
      </c>
      <c r="X1434" s="16"/>
      <c r="Y1434" s="355">
        <f t="shared" si="195"/>
        <v>2.9617834394904459</v>
      </c>
    </row>
    <row r="1435" spans="2:25" x14ac:dyDescent="0.25">
      <c r="B1435" s="11">
        <v>690</v>
      </c>
      <c r="C1435" s="11">
        <v>211</v>
      </c>
      <c r="D1435" s="11">
        <v>728</v>
      </c>
      <c r="E1435" s="11">
        <v>53.11</v>
      </c>
      <c r="F1435" s="11">
        <v>102.57</v>
      </c>
      <c r="G1435" s="346">
        <v>0.54</v>
      </c>
      <c r="H1435" s="11">
        <v>0.52</v>
      </c>
      <c r="J1435" s="16">
        <f t="shared" si="196"/>
        <v>-2.0000000000000018E-2</v>
      </c>
      <c r="L1435" s="355">
        <f t="shared" si="197"/>
        <v>1.8605432618171471</v>
      </c>
      <c r="O1435" s="11">
        <v>425</v>
      </c>
      <c r="P1435" s="11">
        <v>6.01</v>
      </c>
      <c r="Q1435" s="11">
        <v>34.82</v>
      </c>
      <c r="R1435" s="11">
        <v>9.31</v>
      </c>
      <c r="S1435" s="11">
        <v>23.51</v>
      </c>
      <c r="T1435" s="346">
        <v>0.42</v>
      </c>
      <c r="U1435" s="11">
        <v>0.4</v>
      </c>
      <c r="W1435" s="16">
        <f t="shared" si="194"/>
        <v>-1.9999999999999962E-2</v>
      </c>
      <c r="X1435" s="16"/>
      <c r="Y1435" s="355">
        <f t="shared" si="195"/>
        <v>2.9649681528662422</v>
      </c>
    </row>
    <row r="1436" spans="2:25" x14ac:dyDescent="0.25">
      <c r="B1436" s="11">
        <v>523</v>
      </c>
      <c r="C1436" s="11">
        <v>164</v>
      </c>
      <c r="D1436" s="11">
        <v>558</v>
      </c>
      <c r="E1436" s="11">
        <v>54.77</v>
      </c>
      <c r="F1436" s="11">
        <v>93.4</v>
      </c>
      <c r="G1436" s="346">
        <v>0.54</v>
      </c>
      <c r="H1436" s="11">
        <v>0.59</v>
      </c>
      <c r="J1436" s="16">
        <f t="shared" si="196"/>
        <v>4.9999999999999933E-2</v>
      </c>
      <c r="L1436" s="355">
        <f t="shared" si="197"/>
        <v>1.9186961862121099</v>
      </c>
      <c r="O1436" s="11">
        <v>455</v>
      </c>
      <c r="P1436" s="11">
        <v>5.38</v>
      </c>
      <c r="Q1436" s="11">
        <v>20.75</v>
      </c>
      <c r="R1436" s="11">
        <v>9.31</v>
      </c>
      <c r="S1436" s="11">
        <v>17.850000000000001</v>
      </c>
      <c r="T1436" s="346">
        <v>0.51</v>
      </c>
      <c r="U1436" s="11">
        <v>0.52</v>
      </c>
      <c r="W1436" s="16">
        <f t="shared" si="194"/>
        <v>1.0000000000000009E-2</v>
      </c>
      <c r="X1436" s="16"/>
      <c r="Y1436" s="355">
        <f t="shared" si="195"/>
        <v>2.9649681528662422</v>
      </c>
    </row>
    <row r="1437" spans="2:25" x14ac:dyDescent="0.25">
      <c r="B1437" s="11">
        <v>640</v>
      </c>
      <c r="C1437" s="11">
        <v>199</v>
      </c>
      <c r="D1437" s="11">
        <v>772</v>
      </c>
      <c r="E1437" s="11">
        <v>57.36</v>
      </c>
      <c r="F1437" s="11">
        <v>106.81</v>
      </c>
      <c r="G1437" s="346">
        <v>0.51</v>
      </c>
      <c r="H1437" s="11">
        <v>0.54</v>
      </c>
      <c r="J1437" s="16">
        <f t="shared" si="196"/>
        <v>3.0000000000000027E-2</v>
      </c>
      <c r="L1437" s="355">
        <f t="shared" si="197"/>
        <v>2.0094287610211179</v>
      </c>
      <c r="O1437" s="11">
        <v>274</v>
      </c>
      <c r="P1437" s="11">
        <v>4.92</v>
      </c>
      <c r="Q1437" s="11">
        <v>30.46</v>
      </c>
      <c r="R1437" s="11">
        <v>9.32</v>
      </c>
      <c r="S1437" s="11">
        <v>21.84</v>
      </c>
      <c r="T1437" s="346">
        <v>0.4</v>
      </c>
      <c r="U1437" s="11">
        <v>0.43</v>
      </c>
      <c r="W1437" s="16">
        <f t="shared" si="194"/>
        <v>2.9999999999999971E-2</v>
      </c>
      <c r="X1437" s="16"/>
      <c r="Y1437" s="355">
        <f t="shared" si="195"/>
        <v>2.968152866242038</v>
      </c>
    </row>
    <row r="1438" spans="2:25" x14ac:dyDescent="0.25">
      <c r="B1438" s="11">
        <v>873</v>
      </c>
      <c r="C1438" s="11">
        <v>199</v>
      </c>
      <c r="D1438" s="11">
        <v>830</v>
      </c>
      <c r="E1438" s="11">
        <v>57.94</v>
      </c>
      <c r="F1438" s="11">
        <v>118.37</v>
      </c>
      <c r="G1438" s="346">
        <v>0.49</v>
      </c>
      <c r="H1438" s="11">
        <v>0.49</v>
      </c>
      <c r="J1438" s="16">
        <f t="shared" si="196"/>
        <v>0</v>
      </c>
      <c r="L1438" s="355">
        <f t="shared" si="197"/>
        <v>2.0297472526771889</v>
      </c>
      <c r="O1438" s="11">
        <v>488</v>
      </c>
      <c r="P1438" s="11">
        <v>4.88</v>
      </c>
      <c r="Q1438" s="11">
        <v>21.71</v>
      </c>
      <c r="R1438" s="11">
        <v>9.32</v>
      </c>
      <c r="S1438" s="11">
        <v>19.21</v>
      </c>
      <c r="T1438" s="346">
        <v>0.47</v>
      </c>
      <c r="U1438" s="11">
        <v>0.49</v>
      </c>
      <c r="W1438" s="16">
        <f t="shared" si="194"/>
        <v>2.0000000000000018E-2</v>
      </c>
      <c r="X1438" s="16"/>
      <c r="Y1438" s="355">
        <f t="shared" si="195"/>
        <v>2.968152866242038</v>
      </c>
    </row>
    <row r="1439" spans="2:25" x14ac:dyDescent="0.25">
      <c r="B1439" s="11">
        <v>624</v>
      </c>
      <c r="C1439" s="11">
        <v>208</v>
      </c>
      <c r="D1439" s="11">
        <v>657</v>
      </c>
      <c r="E1439" s="11">
        <v>59.36</v>
      </c>
      <c r="F1439" s="11">
        <v>104.08</v>
      </c>
      <c r="G1439" s="346">
        <v>0.56000000000000005</v>
      </c>
      <c r="H1439" s="11">
        <v>0.56999999999999995</v>
      </c>
      <c r="J1439" s="16">
        <f t="shared" si="196"/>
        <v>9.9999999999998979E-3</v>
      </c>
      <c r="L1439" s="355">
        <f t="shared" si="197"/>
        <v>2.0794925253523981</v>
      </c>
      <c r="O1439" s="11">
        <v>456</v>
      </c>
      <c r="P1439" s="11">
        <v>5.58</v>
      </c>
      <c r="Q1439" s="11">
        <v>24.61</v>
      </c>
      <c r="R1439" s="11">
        <v>9.3699999999999992</v>
      </c>
      <c r="S1439" s="11">
        <v>19</v>
      </c>
      <c r="T1439" s="346">
        <v>0.48</v>
      </c>
      <c r="U1439" s="11">
        <v>0.49</v>
      </c>
      <c r="W1439" s="16">
        <f t="shared" si="194"/>
        <v>1.0000000000000009E-2</v>
      </c>
      <c r="X1439" s="16"/>
      <c r="Y1439" s="355">
        <f t="shared" si="195"/>
        <v>2.9840764331210186</v>
      </c>
    </row>
    <row r="1440" spans="2:25" x14ac:dyDescent="0.25">
      <c r="B1440" s="11">
        <v>437</v>
      </c>
      <c r="C1440" s="11">
        <v>250</v>
      </c>
      <c r="D1440" s="11">
        <v>1295</v>
      </c>
      <c r="E1440" s="11">
        <v>61.94</v>
      </c>
      <c r="F1440" s="11">
        <v>141.54</v>
      </c>
      <c r="G1440" s="346">
        <v>0.44</v>
      </c>
      <c r="H1440" s="11">
        <v>0.44</v>
      </c>
      <c r="J1440" s="16">
        <f t="shared" si="196"/>
        <v>0</v>
      </c>
      <c r="L1440" s="355">
        <f t="shared" si="197"/>
        <v>2.1698747813397494</v>
      </c>
      <c r="O1440" s="11">
        <v>395</v>
      </c>
      <c r="P1440" s="11">
        <v>5.95</v>
      </c>
      <c r="Q1440" s="11">
        <v>12.32</v>
      </c>
      <c r="R1440" s="11">
        <v>9.3800000000000008</v>
      </c>
      <c r="S1440" s="11">
        <v>13.56</v>
      </c>
      <c r="T1440" s="346">
        <v>0.7</v>
      </c>
      <c r="U1440" s="11">
        <v>0.69</v>
      </c>
      <c r="W1440" s="16">
        <f t="shared" si="194"/>
        <v>-1.0000000000000009E-2</v>
      </c>
      <c r="X1440" s="16"/>
      <c r="Y1440" s="355">
        <f t="shared" si="195"/>
        <v>2.9872611464968153</v>
      </c>
    </row>
    <row r="1441" spans="2:25" x14ac:dyDescent="0.25">
      <c r="B1441" s="11">
        <v>732</v>
      </c>
      <c r="C1441" s="11">
        <v>216</v>
      </c>
      <c r="D1441" s="11">
        <v>826</v>
      </c>
      <c r="E1441" s="11">
        <v>62.18</v>
      </c>
      <c r="F1441" s="11">
        <v>112.81</v>
      </c>
      <c r="G1441" s="346">
        <v>0.51</v>
      </c>
      <c r="H1441" s="11">
        <v>0.55000000000000004</v>
      </c>
      <c r="J1441" s="16">
        <f t="shared" si="196"/>
        <v>4.0000000000000036E-2</v>
      </c>
      <c r="L1441" s="355">
        <f t="shared" si="197"/>
        <v>2.1782824330595032</v>
      </c>
      <c r="O1441" s="11">
        <v>460</v>
      </c>
      <c r="P1441" s="11">
        <v>4.66</v>
      </c>
      <c r="Q1441" s="11">
        <v>26.02</v>
      </c>
      <c r="R1441" s="11">
        <v>9.5399999999999991</v>
      </c>
      <c r="S1441" s="11">
        <v>21.2</v>
      </c>
      <c r="T1441" s="346">
        <v>0.42</v>
      </c>
      <c r="U1441" s="11">
        <v>0.45</v>
      </c>
      <c r="W1441" s="16">
        <f t="shared" si="194"/>
        <v>3.0000000000000027E-2</v>
      </c>
      <c r="X1441" s="16"/>
      <c r="Y1441" s="355">
        <f t="shared" si="195"/>
        <v>3.0382165605095537</v>
      </c>
    </row>
    <row r="1442" spans="2:25" x14ac:dyDescent="0.25">
      <c r="B1442" s="11">
        <v>726</v>
      </c>
      <c r="C1442" s="11">
        <v>277</v>
      </c>
      <c r="D1442" s="11">
        <v>898</v>
      </c>
      <c r="E1442" s="11">
        <v>65.599999999999994</v>
      </c>
      <c r="F1442" s="11">
        <v>118.81</v>
      </c>
      <c r="G1442" s="346">
        <v>0.56000000000000005</v>
      </c>
      <c r="H1442" s="11">
        <v>0.55000000000000004</v>
      </c>
      <c r="J1442" s="16">
        <f t="shared" si="196"/>
        <v>-1.0000000000000009E-2</v>
      </c>
      <c r="L1442" s="355">
        <f t="shared" si="197"/>
        <v>2.2980914700659922</v>
      </c>
      <c r="O1442" s="11">
        <v>439</v>
      </c>
      <c r="P1442" s="11">
        <v>4.79</v>
      </c>
      <c r="Q1442" s="11">
        <v>11.87</v>
      </c>
      <c r="R1442" s="11">
        <v>9.56</v>
      </c>
      <c r="S1442" s="11">
        <v>14</v>
      </c>
      <c r="T1442" s="346">
        <v>0.64</v>
      </c>
      <c r="U1442" s="11">
        <v>0.68</v>
      </c>
      <c r="W1442" s="16">
        <f t="shared" si="194"/>
        <v>4.0000000000000036E-2</v>
      </c>
      <c r="X1442" s="16"/>
      <c r="Y1442" s="355">
        <f t="shared" si="195"/>
        <v>3.0445859872611467</v>
      </c>
    </row>
    <row r="1443" spans="2:25" x14ac:dyDescent="0.25">
      <c r="B1443" s="11">
        <v>611</v>
      </c>
      <c r="C1443" s="11">
        <v>240</v>
      </c>
      <c r="D1443" s="11">
        <v>550</v>
      </c>
      <c r="E1443" s="11">
        <v>66.53</v>
      </c>
      <c r="F1443" s="11">
        <v>93.84</v>
      </c>
      <c r="G1443" s="346">
        <v>0.66</v>
      </c>
      <c r="H1443" s="11">
        <v>0.71</v>
      </c>
      <c r="J1443" s="16">
        <f t="shared" si="196"/>
        <v>4.9999999999999933E-2</v>
      </c>
      <c r="L1443" s="355">
        <f t="shared" si="197"/>
        <v>2.3306711204800377</v>
      </c>
      <c r="O1443" s="11">
        <v>466</v>
      </c>
      <c r="P1443" s="11">
        <v>6.8</v>
      </c>
      <c r="Q1443" s="11">
        <v>32.909999999999997</v>
      </c>
      <c r="R1443" s="11">
        <v>9.57</v>
      </c>
      <c r="S1443" s="11">
        <v>21.97</v>
      </c>
      <c r="T1443" s="346">
        <v>0.45</v>
      </c>
      <c r="U1443" s="11">
        <v>0.44</v>
      </c>
      <c r="W1443" s="16">
        <f t="shared" si="194"/>
        <v>-1.0000000000000009E-2</v>
      </c>
      <c r="X1443" s="16"/>
      <c r="Y1443" s="355">
        <f t="shared" si="195"/>
        <v>3.0477707006369426</v>
      </c>
    </row>
    <row r="1444" spans="2:25" x14ac:dyDescent="0.25">
      <c r="B1444" s="11">
        <v>426</v>
      </c>
      <c r="C1444" s="11">
        <v>289</v>
      </c>
      <c r="D1444" s="11">
        <v>922</v>
      </c>
      <c r="E1444" s="11">
        <v>68.77</v>
      </c>
      <c r="F1444" s="11">
        <v>129.97999999999999</v>
      </c>
      <c r="G1444" s="346">
        <v>0.56000000000000005</v>
      </c>
      <c r="H1444" s="11">
        <v>0.53</v>
      </c>
      <c r="J1444" s="16">
        <f t="shared" si="196"/>
        <v>-3.0000000000000027E-2</v>
      </c>
      <c r="L1444" s="355">
        <f t="shared" si="197"/>
        <v>2.4091425365310717</v>
      </c>
      <c r="O1444" s="11">
        <v>351</v>
      </c>
      <c r="P1444" s="11">
        <v>5.32</v>
      </c>
      <c r="Q1444" s="11">
        <v>19.14</v>
      </c>
      <c r="R1444" s="11">
        <v>9.6199999999999992</v>
      </c>
      <c r="S1444" s="11">
        <v>17.170000000000002</v>
      </c>
      <c r="T1444" s="346">
        <v>0.53</v>
      </c>
      <c r="U1444" s="11">
        <v>0.56000000000000005</v>
      </c>
      <c r="W1444" s="16">
        <f t="shared" si="194"/>
        <v>3.0000000000000027E-2</v>
      </c>
      <c r="X1444" s="16"/>
      <c r="Y1444" s="355">
        <f t="shared" si="195"/>
        <v>3.0636942675159231</v>
      </c>
    </row>
    <row r="1445" spans="2:25" x14ac:dyDescent="0.25">
      <c r="B1445" s="11">
        <v>534</v>
      </c>
      <c r="C1445" s="11">
        <v>269</v>
      </c>
      <c r="D1445" s="11">
        <v>927</v>
      </c>
      <c r="E1445" s="11">
        <v>70.180000000000007</v>
      </c>
      <c r="F1445" s="11">
        <v>119.15</v>
      </c>
      <c r="G1445" s="346">
        <v>0.54</v>
      </c>
      <c r="H1445" s="11">
        <v>0.59</v>
      </c>
      <c r="J1445" s="16">
        <f t="shared" si="196"/>
        <v>4.9999999999999933E-2</v>
      </c>
      <c r="L1445" s="355">
        <f t="shared" si="197"/>
        <v>2.4585374903846247</v>
      </c>
      <c r="O1445" s="11">
        <v>304</v>
      </c>
      <c r="P1445" s="11">
        <v>5.7</v>
      </c>
      <c r="Q1445" s="11">
        <v>18.36</v>
      </c>
      <c r="R1445" s="11">
        <v>9.6999999999999993</v>
      </c>
      <c r="S1445" s="11">
        <v>17.36</v>
      </c>
      <c r="T1445" s="346">
        <v>0.56000000000000005</v>
      </c>
      <c r="U1445" s="11">
        <v>0.56000000000000005</v>
      </c>
      <c r="W1445" s="16">
        <f t="shared" si="194"/>
        <v>0</v>
      </c>
      <c r="X1445" s="16"/>
      <c r="Y1445" s="355">
        <f t="shared" si="195"/>
        <v>3.0891719745222925</v>
      </c>
    </row>
    <row r="1446" spans="2:25" x14ac:dyDescent="0.25">
      <c r="B1446" s="11">
        <v>661</v>
      </c>
      <c r="C1446" s="11">
        <v>307</v>
      </c>
      <c r="D1446" s="11">
        <v>740</v>
      </c>
      <c r="E1446" s="11">
        <v>71.84</v>
      </c>
      <c r="F1446" s="11">
        <v>110.71</v>
      </c>
      <c r="G1446" s="346">
        <v>0.64</v>
      </c>
      <c r="H1446" s="11">
        <v>0.65</v>
      </c>
      <c r="J1446" s="16">
        <f t="shared" si="196"/>
        <v>1.0000000000000009E-2</v>
      </c>
      <c r="L1446" s="355">
        <f t="shared" si="197"/>
        <v>2.5166904147795868</v>
      </c>
      <c r="O1446" s="11">
        <v>71</v>
      </c>
      <c r="P1446" s="11">
        <v>6.17</v>
      </c>
      <c r="Q1446" s="11">
        <v>24.22</v>
      </c>
      <c r="R1446" s="11">
        <v>9.7200000000000006</v>
      </c>
      <c r="S1446" s="11">
        <v>18.63</v>
      </c>
      <c r="T1446" s="346">
        <v>0.5</v>
      </c>
      <c r="U1446" s="11">
        <v>0.52</v>
      </c>
      <c r="W1446" s="16">
        <f t="shared" si="194"/>
        <v>2.0000000000000018E-2</v>
      </c>
      <c r="X1446" s="16"/>
      <c r="Y1446" s="355">
        <f t="shared" si="195"/>
        <v>3.0955414012738856</v>
      </c>
    </row>
    <row r="1447" spans="2:25" x14ac:dyDescent="0.25">
      <c r="B1447" s="11">
        <v>869</v>
      </c>
      <c r="C1447" s="11">
        <v>342</v>
      </c>
      <c r="D1447" s="11">
        <v>1556</v>
      </c>
      <c r="E1447" s="11">
        <v>72.180000000000007</v>
      </c>
      <c r="F1447" s="11">
        <v>157.68</v>
      </c>
      <c r="G1447" s="346">
        <v>0.47</v>
      </c>
      <c r="H1447" s="11">
        <v>0.46</v>
      </c>
      <c r="J1447" s="16">
        <f t="shared" si="196"/>
        <v>-9.9999999999999534E-3</v>
      </c>
      <c r="L1447" s="355">
        <f t="shared" si="197"/>
        <v>2.5286012547159049</v>
      </c>
      <c r="O1447" s="11">
        <v>305</v>
      </c>
      <c r="P1447" s="11">
        <v>6.44</v>
      </c>
      <c r="Q1447" s="11">
        <v>24.43</v>
      </c>
      <c r="R1447" s="11">
        <v>9.75</v>
      </c>
      <c r="S1447" s="11">
        <v>18.579999999999998</v>
      </c>
      <c r="T1447" s="346">
        <v>0.51</v>
      </c>
      <c r="U1447" s="11">
        <v>0.52</v>
      </c>
      <c r="W1447" s="16">
        <f t="shared" si="194"/>
        <v>1.0000000000000009E-2</v>
      </c>
      <c r="X1447" s="16"/>
      <c r="Y1447" s="355">
        <f t="shared" si="195"/>
        <v>3.105095541401274</v>
      </c>
    </row>
    <row r="1448" spans="2:25" x14ac:dyDescent="0.25">
      <c r="B1448" s="11">
        <v>331</v>
      </c>
      <c r="C1448" s="11">
        <v>378</v>
      </c>
      <c r="D1448" s="11">
        <v>1521</v>
      </c>
      <c r="E1448" s="11">
        <v>73.36</v>
      </c>
      <c r="F1448" s="11">
        <v>148.37</v>
      </c>
      <c r="G1448" s="346">
        <v>0.5</v>
      </c>
      <c r="H1448" s="11">
        <v>0.49</v>
      </c>
      <c r="J1448" s="16">
        <f t="shared" si="196"/>
        <v>-1.0000000000000009E-2</v>
      </c>
      <c r="L1448" s="355">
        <f t="shared" si="197"/>
        <v>2.5699388756713599</v>
      </c>
      <c r="O1448" s="11">
        <v>377</v>
      </c>
      <c r="P1448" s="11">
        <v>6.4</v>
      </c>
      <c r="Q1448" s="11">
        <v>25.14</v>
      </c>
      <c r="R1448" s="11">
        <v>9.7799999999999994</v>
      </c>
      <c r="S1448" s="11">
        <v>19.39</v>
      </c>
      <c r="T1448" s="346">
        <v>0.5</v>
      </c>
      <c r="U1448" s="11">
        <v>0.5</v>
      </c>
      <c r="W1448" s="16">
        <f t="shared" si="194"/>
        <v>0</v>
      </c>
      <c r="X1448" s="16"/>
      <c r="Y1448" s="355">
        <f t="shared" si="195"/>
        <v>3.114649681528662</v>
      </c>
    </row>
    <row r="1449" spans="2:25" x14ac:dyDescent="0.25">
      <c r="B1449" s="11">
        <v>336</v>
      </c>
      <c r="C1449" s="11">
        <v>302</v>
      </c>
      <c r="D1449" s="11">
        <v>1983</v>
      </c>
      <c r="E1449" s="11">
        <v>73.36</v>
      </c>
      <c r="F1449" s="11">
        <v>178.27</v>
      </c>
      <c r="G1449" s="346">
        <v>0.39</v>
      </c>
      <c r="H1449" s="11">
        <v>0.41</v>
      </c>
      <c r="J1449" s="16">
        <f t="shared" si="196"/>
        <v>1.9999999999999962E-2</v>
      </c>
      <c r="L1449" s="355">
        <f t="shared" si="197"/>
        <v>2.5699388756713599</v>
      </c>
      <c r="O1449" s="11">
        <v>355</v>
      </c>
      <c r="P1449" s="11">
        <v>6.49</v>
      </c>
      <c r="Q1449" s="11">
        <v>25.31</v>
      </c>
      <c r="R1449" s="11">
        <v>9.81</v>
      </c>
      <c r="S1449" s="11">
        <v>19.2</v>
      </c>
      <c r="T1449" s="346">
        <v>0.51</v>
      </c>
      <c r="U1449" s="11">
        <v>0.51</v>
      </c>
      <c r="W1449" s="16">
        <f t="shared" si="194"/>
        <v>0</v>
      </c>
      <c r="X1449" s="16"/>
      <c r="Y1449" s="355">
        <f t="shared" si="195"/>
        <v>3.1242038216560508</v>
      </c>
    </row>
    <row r="1450" spans="2:25" x14ac:dyDescent="0.25">
      <c r="B1450" s="11">
        <v>487</v>
      </c>
      <c r="C1450" s="11">
        <v>345</v>
      </c>
      <c r="D1450" s="11">
        <v>762</v>
      </c>
      <c r="E1450" s="11">
        <v>73.36</v>
      </c>
      <c r="F1450" s="11">
        <v>106.91</v>
      </c>
      <c r="G1450" s="346">
        <v>0.67</v>
      </c>
      <c r="H1450" s="11">
        <v>0.69</v>
      </c>
      <c r="J1450" s="16">
        <f t="shared" si="196"/>
        <v>1.9999999999999907E-2</v>
      </c>
      <c r="L1450" s="355">
        <f t="shared" si="197"/>
        <v>2.5699388756713599</v>
      </c>
      <c r="O1450" s="11">
        <v>451</v>
      </c>
      <c r="P1450" s="11">
        <v>5.87</v>
      </c>
      <c r="Q1450" s="11">
        <v>19.72</v>
      </c>
      <c r="R1450" s="11">
        <v>9.81</v>
      </c>
      <c r="S1450" s="11">
        <v>17.059999999999999</v>
      </c>
      <c r="T1450" s="346">
        <v>0.55000000000000004</v>
      </c>
      <c r="U1450" s="11">
        <v>0.56999999999999995</v>
      </c>
      <c r="W1450" s="16">
        <f t="shared" si="194"/>
        <v>1.9999999999999907E-2</v>
      </c>
      <c r="X1450" s="16"/>
      <c r="Y1450" s="355">
        <f t="shared" si="195"/>
        <v>3.1242038216560508</v>
      </c>
    </row>
    <row r="1451" spans="2:25" x14ac:dyDescent="0.25">
      <c r="B1451" s="11">
        <v>428</v>
      </c>
      <c r="C1451" s="11">
        <v>297</v>
      </c>
      <c r="D1451" s="11">
        <v>758</v>
      </c>
      <c r="E1451" s="11">
        <v>74.08</v>
      </c>
      <c r="F1451" s="11">
        <v>111.3</v>
      </c>
      <c r="G1451" s="346">
        <v>0.63</v>
      </c>
      <c r="H1451" s="11">
        <v>0.67</v>
      </c>
      <c r="J1451" s="16">
        <f t="shared" si="196"/>
        <v>4.0000000000000036E-2</v>
      </c>
      <c r="L1451" s="355">
        <f t="shared" si="197"/>
        <v>2.5951618308306208</v>
      </c>
      <c r="O1451" s="11">
        <v>135</v>
      </c>
      <c r="P1451" s="11">
        <v>5.84</v>
      </c>
      <c r="Q1451" s="11">
        <v>16.73</v>
      </c>
      <c r="R1451" s="11">
        <v>9.84</v>
      </c>
      <c r="S1451" s="11">
        <v>16.760000000000002</v>
      </c>
      <c r="T1451" s="346">
        <v>0.59</v>
      </c>
      <c r="U1451" s="11">
        <v>0.59</v>
      </c>
      <c r="W1451" s="16">
        <f t="shared" si="194"/>
        <v>0</v>
      </c>
      <c r="X1451" s="16"/>
      <c r="Y1451" s="355">
        <f t="shared" si="195"/>
        <v>3.1337579617834392</v>
      </c>
    </row>
    <row r="1452" spans="2:25" x14ac:dyDescent="0.25">
      <c r="B1452" s="11">
        <v>677</v>
      </c>
      <c r="C1452" s="11">
        <v>352</v>
      </c>
      <c r="D1452" s="11">
        <v>820</v>
      </c>
      <c r="E1452" s="11">
        <v>75.599999999999994</v>
      </c>
      <c r="F1452" s="11">
        <v>109.64</v>
      </c>
      <c r="G1452" s="346">
        <v>0.66</v>
      </c>
      <c r="H1452" s="11">
        <v>0.69</v>
      </c>
      <c r="J1452" s="16">
        <f t="shared" si="196"/>
        <v>2.9999999999999916E-2</v>
      </c>
      <c r="L1452" s="355">
        <f t="shared" si="197"/>
        <v>2.6484102917223935</v>
      </c>
      <c r="O1452" s="11">
        <v>151</v>
      </c>
      <c r="P1452" s="11">
        <v>6.53</v>
      </c>
      <c r="Q1452" s="11">
        <v>25.75</v>
      </c>
      <c r="R1452" s="11">
        <v>9.84</v>
      </c>
      <c r="S1452" s="11">
        <v>19.739999999999998</v>
      </c>
      <c r="T1452" s="346">
        <v>0.5</v>
      </c>
      <c r="U1452" s="11">
        <v>0.5</v>
      </c>
      <c r="W1452" s="16">
        <f t="shared" si="194"/>
        <v>0</v>
      </c>
      <c r="X1452" s="16"/>
      <c r="Y1452" s="355">
        <f t="shared" si="195"/>
        <v>3.1337579617834392</v>
      </c>
    </row>
    <row r="1453" spans="2:25" x14ac:dyDescent="0.25">
      <c r="B1453" s="11">
        <v>631</v>
      </c>
      <c r="C1453" s="11">
        <v>314</v>
      </c>
      <c r="D1453" s="11">
        <v>1049</v>
      </c>
      <c r="E1453" s="11">
        <v>75.84</v>
      </c>
      <c r="F1453" s="11">
        <v>129.30000000000001</v>
      </c>
      <c r="G1453" s="346">
        <v>0.55000000000000004</v>
      </c>
      <c r="H1453" s="11">
        <v>0.59</v>
      </c>
      <c r="J1453" s="16">
        <f t="shared" si="196"/>
        <v>3.9999999999999925E-2</v>
      </c>
      <c r="L1453" s="355">
        <f t="shared" si="197"/>
        <v>2.6568179434421473</v>
      </c>
      <c r="O1453" s="11">
        <v>238</v>
      </c>
      <c r="P1453" s="11">
        <v>6.64</v>
      </c>
      <c r="Q1453" s="11">
        <v>28.42</v>
      </c>
      <c r="R1453" s="11">
        <v>9.84</v>
      </c>
      <c r="S1453" s="11">
        <v>21.18</v>
      </c>
      <c r="T1453" s="346">
        <v>0.48</v>
      </c>
      <c r="U1453" s="11">
        <v>0.46</v>
      </c>
      <c r="W1453" s="16">
        <f t="shared" si="194"/>
        <v>-1.9999999999999962E-2</v>
      </c>
      <c r="X1453" s="16"/>
      <c r="Y1453" s="355">
        <f t="shared" si="195"/>
        <v>3.1337579617834392</v>
      </c>
    </row>
    <row r="1454" spans="2:25" x14ac:dyDescent="0.25">
      <c r="B1454" s="11">
        <v>616</v>
      </c>
      <c r="C1454" s="11">
        <v>280</v>
      </c>
      <c r="D1454" s="11">
        <v>1545</v>
      </c>
      <c r="E1454" s="11">
        <v>76.08</v>
      </c>
      <c r="F1454" s="11">
        <v>157.68</v>
      </c>
      <c r="G1454" s="346">
        <v>0.43</v>
      </c>
      <c r="H1454" s="11">
        <v>0.48</v>
      </c>
      <c r="J1454" s="16">
        <f t="shared" si="196"/>
        <v>4.9999999999999989E-2</v>
      </c>
      <c r="L1454" s="355">
        <f t="shared" si="197"/>
        <v>2.6652255951619011</v>
      </c>
      <c r="O1454" s="11">
        <v>325</v>
      </c>
      <c r="P1454" s="11">
        <v>6.84</v>
      </c>
      <c r="Q1454" s="11">
        <v>25.6</v>
      </c>
      <c r="R1454" s="11">
        <v>9.94</v>
      </c>
      <c r="S1454" s="11">
        <v>20.149999999999999</v>
      </c>
      <c r="T1454" s="346">
        <v>0.52</v>
      </c>
      <c r="U1454" s="11">
        <v>0.49</v>
      </c>
      <c r="W1454" s="16">
        <f t="shared" si="194"/>
        <v>-3.0000000000000027E-2</v>
      </c>
      <c r="X1454" s="16"/>
      <c r="Y1454" s="355">
        <f t="shared" si="195"/>
        <v>3.1656050955414008</v>
      </c>
    </row>
    <row r="1455" spans="2:25" x14ac:dyDescent="0.25">
      <c r="B1455" s="11">
        <v>805</v>
      </c>
      <c r="C1455" s="11">
        <v>407</v>
      </c>
      <c r="D1455" s="11">
        <v>908</v>
      </c>
      <c r="E1455" s="11">
        <v>76.67</v>
      </c>
      <c r="F1455" s="11">
        <v>115.54</v>
      </c>
      <c r="G1455" s="346">
        <v>0.67</v>
      </c>
      <c r="H1455" s="11">
        <v>0.66</v>
      </c>
      <c r="J1455" s="16">
        <f t="shared" si="196"/>
        <v>-1.0000000000000009E-2</v>
      </c>
      <c r="L1455" s="355">
        <f t="shared" si="197"/>
        <v>2.6858944056396288</v>
      </c>
      <c r="O1455" s="11">
        <v>187</v>
      </c>
      <c r="P1455" s="11">
        <v>7.03</v>
      </c>
      <c r="Q1455" s="11">
        <v>38.56</v>
      </c>
      <c r="R1455" s="11">
        <v>10</v>
      </c>
      <c r="S1455" s="11">
        <v>24.31</v>
      </c>
      <c r="T1455" s="346">
        <v>0.43</v>
      </c>
      <c r="U1455" s="11">
        <v>0.41</v>
      </c>
      <c r="W1455" s="16">
        <f t="shared" si="194"/>
        <v>-2.0000000000000018E-2</v>
      </c>
      <c r="X1455" s="16"/>
      <c r="Y1455" s="355">
        <f t="shared" si="195"/>
        <v>3.1847133757961781</v>
      </c>
    </row>
    <row r="1456" spans="2:25" x14ac:dyDescent="0.25">
      <c r="B1456" s="11">
        <v>672</v>
      </c>
      <c r="C1456" s="11">
        <v>333</v>
      </c>
      <c r="D1456" s="11">
        <v>1582</v>
      </c>
      <c r="E1456" s="11">
        <v>77.5</v>
      </c>
      <c r="F1456" s="11">
        <v>165.58</v>
      </c>
      <c r="G1456" s="346">
        <v>0.46</v>
      </c>
      <c r="H1456" s="11">
        <v>0.47</v>
      </c>
      <c r="J1456" s="16">
        <f t="shared" si="196"/>
        <v>9.9999999999999534E-3</v>
      </c>
      <c r="L1456" s="355">
        <f t="shared" si="197"/>
        <v>2.7149708678371098</v>
      </c>
      <c r="O1456" s="11">
        <v>42</v>
      </c>
      <c r="P1456" s="11">
        <v>7.18</v>
      </c>
      <c r="Q1456" s="11">
        <v>26</v>
      </c>
      <c r="R1456" s="11">
        <v>10.01</v>
      </c>
      <c r="S1456" s="11">
        <v>19.32</v>
      </c>
      <c r="T1456" s="346">
        <v>0.53</v>
      </c>
      <c r="U1456" s="11">
        <v>0.52</v>
      </c>
      <c r="W1456" s="16">
        <f t="shared" si="194"/>
        <v>-1.0000000000000009E-2</v>
      </c>
      <c r="X1456" s="16"/>
      <c r="Y1456" s="355">
        <f t="shared" si="195"/>
        <v>3.1878980891719744</v>
      </c>
    </row>
    <row r="1457" spans="2:25" x14ac:dyDescent="0.25">
      <c r="B1457" s="11">
        <v>543</v>
      </c>
      <c r="C1457" s="11">
        <v>387</v>
      </c>
      <c r="D1457" s="11">
        <v>2860</v>
      </c>
      <c r="E1457" s="11">
        <v>78.430000000000007</v>
      </c>
      <c r="F1457" s="11">
        <v>211.82</v>
      </c>
      <c r="G1457" s="346">
        <v>0.37</v>
      </c>
      <c r="H1457" s="11">
        <v>0.37</v>
      </c>
      <c r="J1457" s="16">
        <f t="shared" si="196"/>
        <v>0</v>
      </c>
      <c r="L1457" s="355">
        <f t="shared" si="197"/>
        <v>2.7475505182511557</v>
      </c>
      <c r="O1457" s="11">
        <v>462</v>
      </c>
      <c r="P1457" s="11">
        <v>5.67</v>
      </c>
      <c r="Q1457" s="11">
        <v>22.16</v>
      </c>
      <c r="R1457" s="11">
        <v>10.08</v>
      </c>
      <c r="S1457" s="11">
        <v>18.309999999999999</v>
      </c>
      <c r="T1457" s="346">
        <v>0.51</v>
      </c>
      <c r="U1457" s="11">
        <v>0.55000000000000004</v>
      </c>
      <c r="W1457" s="16">
        <f t="shared" si="194"/>
        <v>4.0000000000000036E-2</v>
      </c>
      <c r="X1457" s="16"/>
      <c r="Y1457" s="355">
        <f t="shared" si="195"/>
        <v>3.2101910828025475</v>
      </c>
    </row>
    <row r="1458" spans="2:25" x14ac:dyDescent="0.25">
      <c r="B1458" s="11">
        <v>731</v>
      </c>
      <c r="C1458" s="11">
        <v>355</v>
      </c>
      <c r="D1458" s="11">
        <v>813</v>
      </c>
      <c r="E1458" s="11">
        <v>78.91</v>
      </c>
      <c r="F1458" s="11">
        <v>112.71</v>
      </c>
      <c r="G1458" s="346">
        <v>0.66</v>
      </c>
      <c r="H1458" s="11">
        <v>0.7</v>
      </c>
      <c r="J1458" s="16">
        <f t="shared" si="196"/>
        <v>3.9999999999999925E-2</v>
      </c>
      <c r="L1458" s="355">
        <f t="shared" si="197"/>
        <v>2.7643658216906624</v>
      </c>
      <c r="O1458" s="11">
        <v>228</v>
      </c>
      <c r="P1458" s="11">
        <v>6.93</v>
      </c>
      <c r="Q1458" s="11">
        <v>25.93</v>
      </c>
      <c r="R1458" s="11">
        <v>10.1</v>
      </c>
      <c r="S1458" s="11">
        <v>19.399999999999999</v>
      </c>
      <c r="T1458" s="346">
        <v>0.52</v>
      </c>
      <c r="U1458" s="11">
        <v>0.52</v>
      </c>
      <c r="W1458" s="16">
        <f t="shared" si="194"/>
        <v>0</v>
      </c>
      <c r="X1458" s="16"/>
      <c r="Y1458" s="355">
        <f t="shared" si="195"/>
        <v>3.2165605095541401</v>
      </c>
    </row>
    <row r="1459" spans="2:25" x14ac:dyDescent="0.25">
      <c r="B1459" s="11">
        <v>600</v>
      </c>
      <c r="C1459" s="11">
        <v>398</v>
      </c>
      <c r="D1459" s="11">
        <v>1098</v>
      </c>
      <c r="E1459" s="11">
        <v>81.010000000000005</v>
      </c>
      <c r="F1459" s="11">
        <v>131.30000000000001</v>
      </c>
      <c r="G1459" s="346">
        <v>0.6</v>
      </c>
      <c r="H1459" s="11">
        <v>0.62</v>
      </c>
      <c r="J1459" s="16">
        <f t="shared" si="196"/>
        <v>2.0000000000000018E-2</v>
      </c>
      <c r="L1459" s="355">
        <f t="shared" si="197"/>
        <v>2.837932774238507</v>
      </c>
      <c r="O1459" s="11">
        <v>93</v>
      </c>
      <c r="P1459" s="11">
        <v>7.47</v>
      </c>
      <c r="Q1459" s="11">
        <v>36.94</v>
      </c>
      <c r="R1459" s="11">
        <v>10.130000000000001</v>
      </c>
      <c r="S1459" s="11">
        <v>23.99</v>
      </c>
      <c r="T1459" s="346">
        <v>0.45</v>
      </c>
      <c r="U1459" s="11">
        <v>0.42</v>
      </c>
      <c r="W1459" s="16">
        <f t="shared" si="194"/>
        <v>-3.0000000000000027E-2</v>
      </c>
      <c r="X1459" s="16"/>
      <c r="Y1459" s="355">
        <f t="shared" si="195"/>
        <v>3.2261146496815289</v>
      </c>
    </row>
    <row r="1460" spans="2:25" x14ac:dyDescent="0.25">
      <c r="B1460" s="11">
        <v>714</v>
      </c>
      <c r="C1460" s="11">
        <v>459</v>
      </c>
      <c r="D1460" s="11">
        <v>1958</v>
      </c>
      <c r="E1460" s="11">
        <v>81.010000000000005</v>
      </c>
      <c r="F1460" s="11">
        <v>168.27</v>
      </c>
      <c r="G1460" s="346">
        <v>0.48</v>
      </c>
      <c r="H1460" s="11">
        <v>0.48</v>
      </c>
      <c r="J1460" s="16">
        <f t="shared" si="196"/>
        <v>0</v>
      </c>
      <c r="L1460" s="355">
        <f t="shared" si="197"/>
        <v>2.837932774238507</v>
      </c>
      <c r="O1460" s="11">
        <v>94</v>
      </c>
      <c r="P1460" s="11">
        <v>6.78</v>
      </c>
      <c r="Q1460" s="11">
        <v>21.37</v>
      </c>
      <c r="R1460" s="11">
        <v>10.16</v>
      </c>
      <c r="S1460" s="11">
        <v>18.29</v>
      </c>
      <c r="T1460" s="346">
        <v>0.56000000000000005</v>
      </c>
      <c r="U1460" s="11">
        <v>0.56000000000000005</v>
      </c>
      <c r="W1460" s="16">
        <f t="shared" si="194"/>
        <v>0</v>
      </c>
      <c r="X1460" s="16"/>
      <c r="Y1460" s="355">
        <f t="shared" si="195"/>
        <v>3.2356687898089169</v>
      </c>
    </row>
    <row r="1461" spans="2:25" x14ac:dyDescent="0.25">
      <c r="B1461" s="11">
        <v>860</v>
      </c>
      <c r="C1461" s="11">
        <v>325</v>
      </c>
      <c r="D1461" s="11">
        <v>1894</v>
      </c>
      <c r="E1461" s="11">
        <v>82.33</v>
      </c>
      <c r="F1461" s="11">
        <v>178.65</v>
      </c>
      <c r="G1461" s="346">
        <v>0.41</v>
      </c>
      <c r="H1461" s="11">
        <v>0.46</v>
      </c>
      <c r="J1461" s="16">
        <f t="shared" si="196"/>
        <v>5.0000000000000044E-2</v>
      </c>
      <c r="L1461" s="355">
        <f t="shared" si="197"/>
        <v>2.8841748586971518</v>
      </c>
      <c r="O1461" s="11">
        <v>272</v>
      </c>
      <c r="P1461" s="11">
        <v>6.62</v>
      </c>
      <c r="Q1461" s="11">
        <v>25.42</v>
      </c>
      <c r="R1461" s="11">
        <v>10.18</v>
      </c>
      <c r="S1461" s="11">
        <v>20.079999999999998</v>
      </c>
      <c r="T1461" s="346">
        <v>0.51</v>
      </c>
      <c r="U1461" s="11">
        <v>0.51</v>
      </c>
      <c r="W1461" s="16">
        <f t="shared" si="194"/>
        <v>0</v>
      </c>
      <c r="X1461" s="16"/>
      <c r="Y1461" s="355">
        <f t="shared" si="195"/>
        <v>3.2420382165605095</v>
      </c>
    </row>
    <row r="1462" spans="2:25" x14ac:dyDescent="0.25">
      <c r="B1462" s="11">
        <v>321</v>
      </c>
      <c r="C1462" s="11">
        <v>364</v>
      </c>
      <c r="D1462" s="11">
        <v>1437</v>
      </c>
      <c r="E1462" s="11">
        <v>82.67</v>
      </c>
      <c r="F1462" s="11">
        <v>166.17</v>
      </c>
      <c r="G1462" s="346">
        <v>0.5</v>
      </c>
      <c r="H1462" s="11">
        <v>0.5</v>
      </c>
      <c r="J1462" s="16">
        <f t="shared" si="196"/>
        <v>0</v>
      </c>
      <c r="L1462" s="355">
        <f t="shared" si="197"/>
        <v>2.8960856986334695</v>
      </c>
      <c r="O1462" s="11">
        <v>101</v>
      </c>
      <c r="P1462" s="11">
        <v>6.41</v>
      </c>
      <c r="Q1462" s="11">
        <v>24.24</v>
      </c>
      <c r="R1462" s="11">
        <v>10.19</v>
      </c>
      <c r="S1462" s="11">
        <v>19.52</v>
      </c>
      <c r="T1462" s="346">
        <v>0.51</v>
      </c>
      <c r="U1462" s="11">
        <v>0.52</v>
      </c>
      <c r="W1462" s="16">
        <f t="shared" si="194"/>
        <v>1.0000000000000009E-2</v>
      </c>
      <c r="X1462" s="16"/>
      <c r="Y1462" s="355">
        <f t="shared" si="195"/>
        <v>3.2452229299363053</v>
      </c>
    </row>
    <row r="1463" spans="2:25" x14ac:dyDescent="0.25">
      <c r="B1463" s="11">
        <v>727</v>
      </c>
      <c r="C1463" s="11">
        <v>434</v>
      </c>
      <c r="D1463" s="11">
        <v>1516</v>
      </c>
      <c r="E1463" s="11">
        <v>82.77</v>
      </c>
      <c r="F1463" s="11">
        <v>149.54</v>
      </c>
      <c r="G1463" s="346">
        <v>0.54</v>
      </c>
      <c r="H1463" s="11">
        <v>0.55000000000000004</v>
      </c>
      <c r="J1463" s="16">
        <f t="shared" si="196"/>
        <v>1.0000000000000009E-2</v>
      </c>
      <c r="L1463" s="355">
        <f t="shared" si="197"/>
        <v>2.8995888868500335</v>
      </c>
      <c r="O1463" s="11">
        <v>320</v>
      </c>
      <c r="P1463" s="11">
        <v>7.14</v>
      </c>
      <c r="Q1463" s="11">
        <v>30.21</v>
      </c>
      <c r="R1463" s="11">
        <v>10.19</v>
      </c>
      <c r="S1463" s="11">
        <v>20.93</v>
      </c>
      <c r="T1463" s="346">
        <v>0.49</v>
      </c>
      <c r="U1463" s="11">
        <v>0.49</v>
      </c>
      <c r="W1463" s="16">
        <f t="shared" si="194"/>
        <v>0</v>
      </c>
      <c r="X1463" s="16"/>
      <c r="Y1463" s="355">
        <f t="shared" si="195"/>
        <v>3.2452229299363053</v>
      </c>
    </row>
    <row r="1464" spans="2:25" x14ac:dyDescent="0.25">
      <c r="B1464" s="11">
        <v>533</v>
      </c>
      <c r="C1464" s="11">
        <v>404</v>
      </c>
      <c r="D1464" s="11">
        <v>1091</v>
      </c>
      <c r="E1464" s="11">
        <v>83.15</v>
      </c>
      <c r="F1464" s="11">
        <v>131.19999999999999</v>
      </c>
      <c r="G1464" s="346">
        <v>0.61</v>
      </c>
      <c r="H1464" s="11">
        <v>0.63</v>
      </c>
      <c r="J1464" s="16">
        <f t="shared" si="196"/>
        <v>2.0000000000000018E-2</v>
      </c>
      <c r="L1464" s="355">
        <f t="shared" si="197"/>
        <v>2.9129010020729771</v>
      </c>
      <c r="O1464" s="11">
        <v>110</v>
      </c>
      <c r="P1464" s="11">
        <v>7.28</v>
      </c>
      <c r="Q1464" s="11">
        <v>25.77</v>
      </c>
      <c r="R1464" s="11">
        <v>10.220000000000001</v>
      </c>
      <c r="S1464" s="11">
        <v>19.14</v>
      </c>
      <c r="T1464" s="346">
        <v>0.53</v>
      </c>
      <c r="U1464" s="11">
        <v>0.53</v>
      </c>
      <c r="W1464" s="16">
        <f t="shared" si="194"/>
        <v>0</v>
      </c>
      <c r="X1464" s="16"/>
      <c r="Y1464" s="355">
        <f t="shared" si="195"/>
        <v>3.2547770700636942</v>
      </c>
    </row>
    <row r="1465" spans="2:25" x14ac:dyDescent="0.25">
      <c r="B1465" s="11">
        <v>862</v>
      </c>
      <c r="C1465" s="11">
        <v>511</v>
      </c>
      <c r="D1465" s="11">
        <v>1100</v>
      </c>
      <c r="E1465" s="11">
        <v>83.84</v>
      </c>
      <c r="F1465" s="11">
        <v>125.64</v>
      </c>
      <c r="G1465" s="346">
        <v>0.68</v>
      </c>
      <c r="H1465" s="11">
        <v>0.67</v>
      </c>
      <c r="J1465" s="16">
        <f t="shared" si="196"/>
        <v>-1.0000000000000009E-2</v>
      </c>
      <c r="L1465" s="355">
        <f t="shared" si="197"/>
        <v>2.9370730007672683</v>
      </c>
      <c r="O1465" s="11">
        <v>229</v>
      </c>
      <c r="P1465" s="11">
        <v>7.21</v>
      </c>
      <c r="Q1465" s="11">
        <v>29.29</v>
      </c>
      <c r="R1465" s="11">
        <v>10.31</v>
      </c>
      <c r="S1465" s="11">
        <v>20.87</v>
      </c>
      <c r="T1465" s="346">
        <v>0.5</v>
      </c>
      <c r="U1465" s="11">
        <v>0.49</v>
      </c>
      <c r="W1465" s="16">
        <f t="shared" si="194"/>
        <v>-1.0000000000000009E-2</v>
      </c>
      <c r="X1465" s="16"/>
      <c r="Y1465" s="355">
        <f t="shared" si="195"/>
        <v>3.2834394904458599</v>
      </c>
    </row>
    <row r="1466" spans="2:25" x14ac:dyDescent="0.25">
      <c r="B1466" s="11">
        <v>645</v>
      </c>
      <c r="C1466" s="11">
        <v>419</v>
      </c>
      <c r="D1466" s="11">
        <v>822</v>
      </c>
      <c r="E1466" s="11">
        <v>84.18</v>
      </c>
      <c r="F1466" s="11">
        <v>114.08</v>
      </c>
      <c r="G1466" s="346">
        <v>0.71</v>
      </c>
      <c r="H1466" s="11">
        <v>0.74</v>
      </c>
      <c r="J1466" s="16">
        <f t="shared" si="196"/>
        <v>3.0000000000000027E-2</v>
      </c>
      <c r="L1466" s="355">
        <f t="shared" si="197"/>
        <v>2.9489838407035864</v>
      </c>
      <c r="O1466" s="11">
        <v>322</v>
      </c>
      <c r="P1466" s="11">
        <v>6.64</v>
      </c>
      <c r="Q1466" s="11">
        <v>39.1</v>
      </c>
      <c r="R1466" s="11">
        <v>10.34</v>
      </c>
      <c r="S1466" s="11">
        <v>25.49</v>
      </c>
      <c r="T1466" s="346">
        <v>0.41</v>
      </c>
      <c r="U1466" s="11">
        <v>0.41</v>
      </c>
      <c r="W1466" s="16">
        <f t="shared" si="194"/>
        <v>0</v>
      </c>
      <c r="X1466" s="16"/>
      <c r="Y1466" s="355">
        <f t="shared" si="195"/>
        <v>3.2929936305732483</v>
      </c>
    </row>
    <row r="1467" spans="2:25" x14ac:dyDescent="0.25">
      <c r="B1467" s="11">
        <v>317</v>
      </c>
      <c r="C1467" s="11">
        <v>493</v>
      </c>
      <c r="D1467" s="11">
        <v>4538</v>
      </c>
      <c r="E1467" s="11">
        <v>84.67</v>
      </c>
      <c r="F1467" s="11">
        <v>273.87</v>
      </c>
      <c r="G1467" s="346">
        <v>0.33</v>
      </c>
      <c r="H1467" s="11">
        <v>0.31</v>
      </c>
      <c r="J1467" s="16">
        <f t="shared" si="196"/>
        <v>-2.0000000000000018E-2</v>
      </c>
      <c r="L1467" s="355">
        <f t="shared" si="197"/>
        <v>2.9661494629647498</v>
      </c>
      <c r="O1467" s="11">
        <v>44</v>
      </c>
      <c r="P1467" s="11">
        <v>7.71</v>
      </c>
      <c r="Q1467" s="11">
        <v>21.65</v>
      </c>
      <c r="R1467" s="11">
        <v>10.44</v>
      </c>
      <c r="S1467" s="11">
        <v>17.670000000000002</v>
      </c>
      <c r="T1467" s="346">
        <v>0.6</v>
      </c>
      <c r="U1467" s="11">
        <v>0.59</v>
      </c>
      <c r="W1467" s="16">
        <f t="shared" si="194"/>
        <v>-1.0000000000000009E-2</v>
      </c>
      <c r="X1467" s="16"/>
      <c r="Y1467" s="355">
        <f t="shared" si="195"/>
        <v>3.3248407643312099</v>
      </c>
    </row>
    <row r="1468" spans="2:25" x14ac:dyDescent="0.25">
      <c r="B1468" s="11">
        <v>736</v>
      </c>
      <c r="C1468" s="11">
        <v>420</v>
      </c>
      <c r="D1468" s="11">
        <v>1442</v>
      </c>
      <c r="E1468" s="11">
        <v>86.43</v>
      </c>
      <c r="F1468" s="11">
        <v>149.19999999999999</v>
      </c>
      <c r="G1468" s="346">
        <v>0.54</v>
      </c>
      <c r="H1468" s="11">
        <v>0.57999999999999996</v>
      </c>
      <c r="J1468" s="16">
        <f t="shared" si="196"/>
        <v>3.9999999999999925E-2</v>
      </c>
      <c r="L1468" s="355">
        <f t="shared" si="197"/>
        <v>3.0278055755762767</v>
      </c>
      <c r="O1468" s="11">
        <v>223</v>
      </c>
      <c r="P1468" s="11">
        <v>7.07</v>
      </c>
      <c r="Q1468" s="11">
        <v>35.04</v>
      </c>
      <c r="R1468" s="11">
        <v>10.44</v>
      </c>
      <c r="S1468" s="11">
        <v>22.75</v>
      </c>
      <c r="T1468" s="346">
        <v>0.45</v>
      </c>
      <c r="U1468" s="11">
        <v>0.46</v>
      </c>
      <c r="W1468" s="16">
        <f t="shared" si="194"/>
        <v>1.0000000000000009E-2</v>
      </c>
      <c r="X1468" s="16"/>
      <c r="Y1468" s="355">
        <f t="shared" si="195"/>
        <v>3.3248407643312099</v>
      </c>
    </row>
    <row r="1469" spans="2:25" x14ac:dyDescent="0.25">
      <c r="B1469" s="11">
        <v>868</v>
      </c>
      <c r="C1469" s="11">
        <v>464</v>
      </c>
      <c r="D1469" s="11">
        <v>1871</v>
      </c>
      <c r="E1469" s="11">
        <v>87.6</v>
      </c>
      <c r="F1469" s="11">
        <v>173.1</v>
      </c>
      <c r="G1469" s="346">
        <v>0.5</v>
      </c>
      <c r="H1469" s="11">
        <v>0.51</v>
      </c>
      <c r="J1469" s="16">
        <f t="shared" si="196"/>
        <v>1.0000000000000009E-2</v>
      </c>
      <c r="L1469" s="355">
        <f t="shared" si="197"/>
        <v>3.068792877710075</v>
      </c>
      <c r="O1469" s="11">
        <v>230</v>
      </c>
      <c r="P1469" s="11">
        <v>6.05</v>
      </c>
      <c r="Q1469" s="11">
        <v>26.35</v>
      </c>
      <c r="R1469" s="11">
        <v>10.44</v>
      </c>
      <c r="S1469" s="11">
        <v>20.52</v>
      </c>
      <c r="T1469" s="346">
        <v>0.48</v>
      </c>
      <c r="U1469" s="11">
        <v>0.51</v>
      </c>
      <c r="W1469" s="16">
        <f t="shared" si="194"/>
        <v>3.0000000000000027E-2</v>
      </c>
      <c r="X1469" s="16"/>
      <c r="Y1469" s="355">
        <f t="shared" si="195"/>
        <v>3.3248407643312099</v>
      </c>
    </row>
    <row r="1470" spans="2:25" x14ac:dyDescent="0.25">
      <c r="B1470" s="11">
        <v>831</v>
      </c>
      <c r="C1470" s="11">
        <v>500</v>
      </c>
      <c r="D1470" s="11">
        <v>1573</v>
      </c>
      <c r="E1470" s="11">
        <v>88.33</v>
      </c>
      <c r="F1470" s="11">
        <v>153.68</v>
      </c>
      <c r="G1470" s="346">
        <v>0.56000000000000005</v>
      </c>
      <c r="H1470" s="11">
        <v>0.56999999999999995</v>
      </c>
      <c r="J1470" s="16">
        <f t="shared" si="196"/>
        <v>9.9999999999998979E-3</v>
      </c>
      <c r="L1470" s="355">
        <f t="shared" si="197"/>
        <v>3.0943661516909926</v>
      </c>
      <c r="O1470" s="11">
        <v>374</v>
      </c>
      <c r="P1470" s="11">
        <v>7.39</v>
      </c>
      <c r="Q1470" s="11">
        <v>28.47</v>
      </c>
      <c r="R1470" s="11">
        <v>10.44</v>
      </c>
      <c r="S1470" s="11">
        <v>20.58</v>
      </c>
      <c r="T1470" s="346">
        <v>0.51</v>
      </c>
      <c r="U1470" s="11">
        <v>0.51</v>
      </c>
      <c r="W1470" s="16">
        <f t="shared" si="194"/>
        <v>0</v>
      </c>
      <c r="X1470" s="16"/>
      <c r="Y1470" s="355">
        <f t="shared" si="195"/>
        <v>3.3248407643312099</v>
      </c>
    </row>
    <row r="1471" spans="2:25" x14ac:dyDescent="0.25">
      <c r="B1471" s="11">
        <v>635</v>
      </c>
      <c r="C1471" s="11">
        <v>495</v>
      </c>
      <c r="D1471" s="11">
        <v>1534</v>
      </c>
      <c r="E1471" s="11">
        <v>89.5</v>
      </c>
      <c r="F1471" s="11">
        <v>152.12</v>
      </c>
      <c r="G1471" s="346">
        <v>0.56999999999999995</v>
      </c>
      <c r="H1471" s="11">
        <v>0.59</v>
      </c>
      <c r="J1471" s="16">
        <f t="shared" si="196"/>
        <v>2.0000000000000018E-2</v>
      </c>
      <c r="L1471" s="355">
        <f t="shared" si="197"/>
        <v>3.1353534538247914</v>
      </c>
      <c r="O1471" s="11">
        <v>47</v>
      </c>
      <c r="P1471" s="11">
        <v>7.04</v>
      </c>
      <c r="Q1471" s="11">
        <v>33.31</v>
      </c>
      <c r="R1471" s="11">
        <v>10.47</v>
      </c>
      <c r="S1471" s="11">
        <v>22.64</v>
      </c>
      <c r="T1471" s="346">
        <v>0.46</v>
      </c>
      <c r="U1471" s="11">
        <v>0.46</v>
      </c>
      <c r="W1471" s="16">
        <f t="shared" si="194"/>
        <v>0</v>
      </c>
      <c r="X1471" s="16"/>
      <c r="Y1471" s="355">
        <f t="shared" si="195"/>
        <v>3.3343949044585988</v>
      </c>
    </row>
    <row r="1472" spans="2:25" x14ac:dyDescent="0.25">
      <c r="B1472" s="11">
        <v>364</v>
      </c>
      <c r="C1472" s="11">
        <v>438</v>
      </c>
      <c r="D1472" s="11">
        <v>2017</v>
      </c>
      <c r="E1472" s="11">
        <v>89.6</v>
      </c>
      <c r="F1472" s="11">
        <v>188.02</v>
      </c>
      <c r="G1472" s="346">
        <v>0.47</v>
      </c>
      <c r="H1472" s="11">
        <v>0.48</v>
      </c>
      <c r="J1472" s="16">
        <f t="shared" si="196"/>
        <v>1.0000000000000009E-2</v>
      </c>
      <c r="L1472" s="355">
        <f t="shared" si="197"/>
        <v>3.1388566420413553</v>
      </c>
      <c r="O1472" s="11">
        <v>264</v>
      </c>
      <c r="P1472" s="11">
        <v>7.56</v>
      </c>
      <c r="Q1472" s="11">
        <v>39.520000000000003</v>
      </c>
      <c r="R1472" s="11">
        <v>10.53</v>
      </c>
      <c r="S1472" s="11">
        <v>23.77</v>
      </c>
      <c r="T1472" s="346">
        <v>0.44</v>
      </c>
      <c r="U1472" s="11">
        <v>0.44</v>
      </c>
      <c r="W1472" s="16">
        <f t="shared" ref="W1472:W1535" si="198">U1472-T1472</f>
        <v>0</v>
      </c>
      <c r="X1472" s="16"/>
      <c r="Y1472" s="355">
        <f t="shared" ref="Y1472:Y1535" si="199">R1472/3.14</f>
        <v>3.3535031847133756</v>
      </c>
    </row>
    <row r="1473" spans="2:25" x14ac:dyDescent="0.25">
      <c r="B1473" s="11">
        <v>547</v>
      </c>
      <c r="C1473" s="11">
        <v>464</v>
      </c>
      <c r="D1473" s="11">
        <v>1321</v>
      </c>
      <c r="E1473" s="11">
        <v>90.08</v>
      </c>
      <c r="F1473" s="11">
        <v>148.02000000000001</v>
      </c>
      <c r="G1473" s="346">
        <v>0.59</v>
      </c>
      <c r="H1473" s="11">
        <v>0.61</v>
      </c>
      <c r="J1473" s="16">
        <f t="shared" si="196"/>
        <v>2.0000000000000018E-2</v>
      </c>
      <c r="L1473" s="355">
        <f t="shared" si="197"/>
        <v>3.1556719454808628</v>
      </c>
      <c r="O1473" s="11">
        <v>427</v>
      </c>
      <c r="P1473" s="11">
        <v>7.83</v>
      </c>
      <c r="Q1473" s="11">
        <v>22.06</v>
      </c>
      <c r="R1473" s="11">
        <v>10.57</v>
      </c>
      <c r="S1473" s="11">
        <v>17.91</v>
      </c>
      <c r="T1473" s="346">
        <v>0.6</v>
      </c>
      <c r="U1473" s="11">
        <v>0.59</v>
      </c>
      <c r="W1473" s="16">
        <f t="shared" si="198"/>
        <v>-1.0000000000000009E-2</v>
      </c>
      <c r="X1473" s="16"/>
      <c r="Y1473" s="355">
        <f t="shared" si="199"/>
        <v>3.3662420382165603</v>
      </c>
    </row>
    <row r="1474" spans="2:25" x14ac:dyDescent="0.25">
      <c r="B1474" s="11">
        <v>593</v>
      </c>
      <c r="C1474" s="11">
        <v>507</v>
      </c>
      <c r="D1474" s="11">
        <v>1017</v>
      </c>
      <c r="E1474" s="11">
        <v>90.77</v>
      </c>
      <c r="F1474" s="11">
        <v>122.57</v>
      </c>
      <c r="G1474" s="346">
        <v>0.71</v>
      </c>
      <c r="H1474" s="11">
        <v>0.74</v>
      </c>
      <c r="J1474" s="16">
        <f t="shared" si="196"/>
        <v>3.0000000000000027E-2</v>
      </c>
      <c r="L1474" s="355">
        <f t="shared" si="197"/>
        <v>3.1798439441751545</v>
      </c>
      <c r="O1474" s="11">
        <v>122</v>
      </c>
      <c r="P1474" s="11">
        <v>6.68</v>
      </c>
      <c r="Q1474" s="11">
        <v>25.91</v>
      </c>
      <c r="R1474" s="11">
        <v>10.7</v>
      </c>
      <c r="S1474" s="11">
        <v>19.71</v>
      </c>
      <c r="T1474" s="346">
        <v>0.51</v>
      </c>
      <c r="U1474" s="11">
        <v>0.54</v>
      </c>
      <c r="W1474" s="16">
        <f t="shared" si="198"/>
        <v>3.0000000000000027E-2</v>
      </c>
      <c r="X1474" s="16"/>
      <c r="Y1474" s="355">
        <f t="shared" si="199"/>
        <v>3.4076433121019103</v>
      </c>
    </row>
    <row r="1475" spans="2:25" x14ac:dyDescent="0.25">
      <c r="B1475" s="11">
        <v>441</v>
      </c>
      <c r="C1475" s="11">
        <v>428</v>
      </c>
      <c r="D1475" s="11">
        <v>1559</v>
      </c>
      <c r="E1475" s="11">
        <v>92.33</v>
      </c>
      <c r="F1475" s="11">
        <v>163.78</v>
      </c>
      <c r="G1475" s="346">
        <v>0.52</v>
      </c>
      <c r="H1475" s="11">
        <v>0.56000000000000005</v>
      </c>
      <c r="J1475" s="16">
        <f t="shared" si="196"/>
        <v>4.0000000000000036E-2</v>
      </c>
      <c r="L1475" s="355">
        <f t="shared" si="197"/>
        <v>3.2344936803535531</v>
      </c>
      <c r="O1475" s="11">
        <v>285</v>
      </c>
      <c r="P1475" s="11">
        <v>7.96</v>
      </c>
      <c r="Q1475" s="11">
        <v>21.82</v>
      </c>
      <c r="R1475" s="11">
        <v>10.7</v>
      </c>
      <c r="S1475" s="11">
        <v>17.64</v>
      </c>
      <c r="T1475" s="346">
        <v>0.6</v>
      </c>
      <c r="U1475" s="11">
        <v>0.61</v>
      </c>
      <c r="W1475" s="16">
        <f t="shared" si="198"/>
        <v>1.0000000000000009E-2</v>
      </c>
      <c r="X1475" s="16"/>
      <c r="Y1475" s="355">
        <f t="shared" si="199"/>
        <v>3.4076433121019103</v>
      </c>
    </row>
    <row r="1476" spans="2:25" x14ac:dyDescent="0.25">
      <c r="B1476" s="11">
        <v>716</v>
      </c>
      <c r="C1476" s="11">
        <v>577</v>
      </c>
      <c r="D1476" s="11">
        <v>3765</v>
      </c>
      <c r="E1476" s="11">
        <v>92.33</v>
      </c>
      <c r="F1476" s="11">
        <v>238.21</v>
      </c>
      <c r="G1476" s="346">
        <v>0.39</v>
      </c>
      <c r="H1476" s="11">
        <v>0.39</v>
      </c>
      <c r="J1476" s="16">
        <f t="shared" si="196"/>
        <v>0</v>
      </c>
      <c r="L1476" s="355">
        <f t="shared" si="197"/>
        <v>3.2344936803535531</v>
      </c>
      <c r="O1476" s="11">
        <v>444</v>
      </c>
      <c r="P1476" s="11">
        <v>7.93</v>
      </c>
      <c r="Q1476" s="11">
        <v>33.42</v>
      </c>
      <c r="R1476" s="11">
        <v>10.7</v>
      </c>
      <c r="S1476" s="11">
        <v>22.24</v>
      </c>
      <c r="T1476" s="346">
        <v>0.49</v>
      </c>
      <c r="U1476" s="11">
        <v>0.48</v>
      </c>
      <c r="W1476" s="16">
        <f t="shared" si="198"/>
        <v>-1.0000000000000009E-2</v>
      </c>
      <c r="X1476" s="16"/>
      <c r="Y1476" s="355">
        <f t="shared" si="199"/>
        <v>3.4076433121019103</v>
      </c>
    </row>
    <row r="1477" spans="2:25" x14ac:dyDescent="0.25">
      <c r="B1477" s="11">
        <v>706</v>
      </c>
      <c r="C1477" s="11">
        <v>620</v>
      </c>
      <c r="D1477" s="11">
        <v>1457</v>
      </c>
      <c r="E1477" s="11">
        <v>94.81</v>
      </c>
      <c r="F1477" s="11">
        <v>144.02000000000001</v>
      </c>
      <c r="G1477" s="346">
        <v>0.65</v>
      </c>
      <c r="H1477" s="11">
        <v>0.66</v>
      </c>
      <c r="J1477" s="16">
        <f t="shared" si="196"/>
        <v>1.0000000000000009E-2</v>
      </c>
      <c r="L1477" s="355">
        <f t="shared" si="197"/>
        <v>3.3213727481243405</v>
      </c>
      <c r="O1477" s="11">
        <v>267</v>
      </c>
      <c r="P1477" s="11">
        <v>7.8</v>
      </c>
      <c r="Q1477" s="11">
        <v>26.57</v>
      </c>
      <c r="R1477" s="11">
        <v>10.71</v>
      </c>
      <c r="S1477" s="11">
        <v>19.45</v>
      </c>
      <c r="T1477" s="346">
        <v>0.54</v>
      </c>
      <c r="U1477" s="11">
        <v>0.55000000000000004</v>
      </c>
      <c r="W1477" s="16">
        <f t="shared" si="198"/>
        <v>1.0000000000000009E-2</v>
      </c>
      <c r="X1477" s="16"/>
      <c r="Y1477" s="355">
        <f t="shared" si="199"/>
        <v>3.410828025477707</v>
      </c>
    </row>
    <row r="1478" spans="2:25" x14ac:dyDescent="0.25">
      <c r="B1478" s="11">
        <v>404</v>
      </c>
      <c r="C1478" s="11">
        <v>583</v>
      </c>
      <c r="D1478" s="11">
        <v>1548</v>
      </c>
      <c r="E1478" s="11">
        <v>94.91</v>
      </c>
      <c r="F1478" s="11">
        <v>153.78</v>
      </c>
      <c r="G1478" s="346">
        <v>0.61</v>
      </c>
      <c r="H1478" s="11">
        <v>0.62</v>
      </c>
      <c r="J1478" s="16">
        <f t="shared" si="196"/>
        <v>1.0000000000000009E-2</v>
      </c>
      <c r="L1478" s="355">
        <f t="shared" si="197"/>
        <v>3.3248759363409044</v>
      </c>
      <c r="O1478" s="11">
        <v>133</v>
      </c>
      <c r="P1478" s="11">
        <v>8.1199999999999992</v>
      </c>
      <c r="Q1478" s="11">
        <v>29.72</v>
      </c>
      <c r="R1478" s="11">
        <v>10.72</v>
      </c>
      <c r="S1478" s="11">
        <v>21.34</v>
      </c>
      <c r="T1478" s="346">
        <v>0.52</v>
      </c>
      <c r="U1478" s="11">
        <v>0.5</v>
      </c>
      <c r="W1478" s="16">
        <f t="shared" si="198"/>
        <v>-2.0000000000000018E-2</v>
      </c>
      <c r="X1478" s="16"/>
      <c r="Y1478" s="355">
        <f t="shared" si="199"/>
        <v>3.4140127388535033</v>
      </c>
    </row>
    <row r="1479" spans="2:25" x14ac:dyDescent="0.25">
      <c r="B1479" s="11">
        <v>508</v>
      </c>
      <c r="C1479" s="11">
        <v>544</v>
      </c>
      <c r="D1479" s="11">
        <v>3954</v>
      </c>
      <c r="E1479" s="11">
        <v>94.91</v>
      </c>
      <c r="F1479" s="11">
        <v>244.35</v>
      </c>
      <c r="G1479" s="346">
        <v>0.37</v>
      </c>
      <c r="H1479" s="11">
        <v>0.39</v>
      </c>
      <c r="J1479" s="16">
        <f t="shared" si="196"/>
        <v>2.0000000000000018E-2</v>
      </c>
      <c r="L1479" s="355">
        <f t="shared" si="197"/>
        <v>3.3248759363409044</v>
      </c>
      <c r="O1479" s="11">
        <v>112</v>
      </c>
      <c r="P1479" s="11">
        <v>7.59</v>
      </c>
      <c r="Q1479" s="11">
        <v>21.76</v>
      </c>
      <c r="R1479" s="11">
        <v>10.88</v>
      </c>
      <c r="S1479" s="11">
        <v>18.38</v>
      </c>
      <c r="T1479" s="346">
        <v>0.59</v>
      </c>
      <c r="U1479" s="11">
        <v>0.59</v>
      </c>
      <c r="W1479" s="16">
        <f t="shared" si="198"/>
        <v>0</v>
      </c>
      <c r="X1479" s="16"/>
      <c r="Y1479" s="355">
        <f t="shared" si="199"/>
        <v>3.4649681528662422</v>
      </c>
    </row>
    <row r="1480" spans="2:25" x14ac:dyDescent="0.25">
      <c r="B1480" s="11">
        <v>501</v>
      </c>
      <c r="C1480" s="11">
        <v>564</v>
      </c>
      <c r="D1480" s="11">
        <v>1468</v>
      </c>
      <c r="E1480" s="11">
        <v>95.15</v>
      </c>
      <c r="F1480" s="11">
        <v>152.02000000000001</v>
      </c>
      <c r="G1480" s="346">
        <v>0.62</v>
      </c>
      <c r="H1480" s="11">
        <v>0.63</v>
      </c>
      <c r="J1480" s="16">
        <f t="shared" si="196"/>
        <v>1.0000000000000009E-2</v>
      </c>
      <c r="L1480" s="355">
        <f t="shared" si="197"/>
        <v>3.3332835880606586</v>
      </c>
      <c r="O1480" s="11">
        <v>454</v>
      </c>
      <c r="P1480" s="11">
        <v>8.31</v>
      </c>
      <c r="Q1480" s="11">
        <v>29.51</v>
      </c>
      <c r="R1480" s="11">
        <v>10.88</v>
      </c>
      <c r="S1480" s="11">
        <v>21.48</v>
      </c>
      <c r="T1480" s="346">
        <v>0.53</v>
      </c>
      <c r="U1480" s="11">
        <v>0.51</v>
      </c>
      <c r="W1480" s="16">
        <f t="shared" si="198"/>
        <v>-2.0000000000000018E-2</v>
      </c>
      <c r="X1480" s="16"/>
      <c r="Y1480" s="355">
        <f t="shared" si="199"/>
        <v>3.4649681528662422</v>
      </c>
    </row>
    <row r="1481" spans="2:25" x14ac:dyDescent="0.25">
      <c r="B1481" s="11">
        <v>648</v>
      </c>
      <c r="C1481" s="11">
        <v>500</v>
      </c>
      <c r="D1481" s="11">
        <v>2544</v>
      </c>
      <c r="E1481" s="11">
        <v>95.4</v>
      </c>
      <c r="F1481" s="11">
        <v>194.89</v>
      </c>
      <c r="G1481" s="346">
        <v>0.44</v>
      </c>
      <c r="H1481" s="11">
        <v>0.49</v>
      </c>
      <c r="J1481" s="16">
        <f t="shared" si="196"/>
        <v>4.9999999999999989E-2</v>
      </c>
      <c r="L1481" s="355">
        <f t="shared" si="197"/>
        <v>3.3420415586020686</v>
      </c>
      <c r="O1481" s="11">
        <v>486</v>
      </c>
      <c r="P1481" s="11">
        <v>8.16</v>
      </c>
      <c r="Q1481" s="11">
        <v>30.09</v>
      </c>
      <c r="R1481" s="11">
        <v>10.92</v>
      </c>
      <c r="S1481" s="11">
        <v>20.51</v>
      </c>
      <c r="T1481" s="346">
        <v>0.52</v>
      </c>
      <c r="U1481" s="11">
        <v>0.53</v>
      </c>
      <c r="W1481" s="16">
        <f t="shared" si="198"/>
        <v>1.0000000000000009E-2</v>
      </c>
      <c r="X1481" s="16"/>
      <c r="Y1481" s="355">
        <f t="shared" si="199"/>
        <v>3.4777070063694264</v>
      </c>
    </row>
    <row r="1482" spans="2:25" x14ac:dyDescent="0.25">
      <c r="B1482" s="11">
        <v>662</v>
      </c>
      <c r="C1482" s="11">
        <v>604</v>
      </c>
      <c r="D1482" s="11">
        <v>1821</v>
      </c>
      <c r="E1482" s="11">
        <v>98.33</v>
      </c>
      <c r="F1482" s="11">
        <v>168.02</v>
      </c>
      <c r="G1482" s="346">
        <v>0.57999999999999996</v>
      </c>
      <c r="H1482" s="11">
        <v>0.59</v>
      </c>
      <c r="J1482" s="16">
        <f t="shared" si="196"/>
        <v>1.0000000000000009E-2</v>
      </c>
      <c r="L1482" s="355">
        <f t="shared" si="197"/>
        <v>3.4446849733473939</v>
      </c>
      <c r="O1482" s="11">
        <v>142</v>
      </c>
      <c r="P1482" s="11">
        <v>8.42</v>
      </c>
      <c r="Q1482" s="11">
        <v>38.18</v>
      </c>
      <c r="R1482" s="11">
        <v>11.02</v>
      </c>
      <c r="S1482" s="11">
        <v>23.53</v>
      </c>
      <c r="T1482" s="346">
        <v>0.47</v>
      </c>
      <c r="U1482" s="11">
        <v>0.47</v>
      </c>
      <c r="W1482" s="16">
        <f t="shared" si="198"/>
        <v>0</v>
      </c>
      <c r="X1482" s="16"/>
      <c r="Y1482" s="355">
        <f t="shared" si="199"/>
        <v>3.5095541401273884</v>
      </c>
    </row>
    <row r="1483" spans="2:25" x14ac:dyDescent="0.25">
      <c r="B1483" s="11">
        <v>637</v>
      </c>
      <c r="C1483" s="11">
        <v>574</v>
      </c>
      <c r="D1483" s="11">
        <v>2145</v>
      </c>
      <c r="E1483" s="11">
        <v>98.57</v>
      </c>
      <c r="F1483" s="11">
        <v>194.41</v>
      </c>
      <c r="G1483" s="346">
        <v>0.52</v>
      </c>
      <c r="H1483" s="11">
        <v>0.51</v>
      </c>
      <c r="J1483" s="16">
        <f t="shared" si="196"/>
        <v>-1.0000000000000009E-2</v>
      </c>
      <c r="L1483" s="355">
        <f t="shared" si="197"/>
        <v>3.4530926250671472</v>
      </c>
      <c r="O1483" s="11">
        <v>209</v>
      </c>
      <c r="P1483" s="11">
        <v>8.51</v>
      </c>
      <c r="Q1483" s="11">
        <v>17.68</v>
      </c>
      <c r="R1483" s="11">
        <v>11.04</v>
      </c>
      <c r="S1483" s="11">
        <v>16.010000000000002</v>
      </c>
      <c r="T1483" s="346">
        <v>0.69</v>
      </c>
      <c r="U1483" s="11">
        <v>0.69</v>
      </c>
      <c r="W1483" s="16">
        <f t="shared" si="198"/>
        <v>0</v>
      </c>
      <c r="X1483" s="16"/>
      <c r="Y1483" s="355">
        <f t="shared" si="199"/>
        <v>3.5159235668789806</v>
      </c>
    </row>
    <row r="1484" spans="2:25" x14ac:dyDescent="0.25">
      <c r="B1484" s="11">
        <v>468</v>
      </c>
      <c r="C1484" s="11">
        <v>625</v>
      </c>
      <c r="D1484" s="11">
        <v>2017</v>
      </c>
      <c r="E1484" s="11">
        <v>100.33</v>
      </c>
      <c r="F1484" s="11">
        <v>179.34</v>
      </c>
      <c r="G1484" s="346">
        <v>0.56000000000000005</v>
      </c>
      <c r="H1484" s="11">
        <v>0.56000000000000005</v>
      </c>
      <c r="J1484" s="16">
        <f t="shared" si="196"/>
        <v>0</v>
      </c>
      <c r="L1484" s="355">
        <f t="shared" si="197"/>
        <v>3.5147487376786741</v>
      </c>
      <c r="O1484" s="11">
        <v>249</v>
      </c>
      <c r="P1484" s="11">
        <v>7.57</v>
      </c>
      <c r="Q1484" s="11">
        <v>27.93</v>
      </c>
      <c r="R1484" s="11">
        <v>11.04</v>
      </c>
      <c r="S1484" s="11">
        <v>20.48</v>
      </c>
      <c r="T1484" s="346">
        <v>0.52</v>
      </c>
      <c r="U1484" s="11">
        <v>0.54</v>
      </c>
      <c r="W1484" s="16">
        <f t="shared" si="198"/>
        <v>2.0000000000000018E-2</v>
      </c>
      <c r="X1484" s="16"/>
      <c r="Y1484" s="355">
        <f t="shared" si="199"/>
        <v>3.5159235668789806</v>
      </c>
    </row>
    <row r="1485" spans="2:25" x14ac:dyDescent="0.25">
      <c r="B1485" s="11">
        <v>675</v>
      </c>
      <c r="C1485" s="11">
        <v>616</v>
      </c>
      <c r="D1485" s="11">
        <v>1950</v>
      </c>
      <c r="E1485" s="11">
        <v>100.33</v>
      </c>
      <c r="F1485" s="11">
        <v>172.17</v>
      </c>
      <c r="G1485" s="346">
        <v>0.56000000000000005</v>
      </c>
      <c r="H1485" s="11">
        <v>0.57999999999999996</v>
      </c>
      <c r="J1485" s="16">
        <f t="shared" si="196"/>
        <v>1.9999999999999907E-2</v>
      </c>
      <c r="L1485" s="355">
        <f t="shared" si="197"/>
        <v>3.5147487376786741</v>
      </c>
      <c r="O1485" s="11">
        <v>295</v>
      </c>
      <c r="P1485" s="11">
        <v>7.32</v>
      </c>
      <c r="Q1485" s="11">
        <v>19.690000000000001</v>
      </c>
      <c r="R1485" s="11">
        <v>11.06</v>
      </c>
      <c r="S1485" s="11">
        <v>17.510000000000002</v>
      </c>
      <c r="T1485" s="346">
        <v>0.61</v>
      </c>
      <c r="U1485" s="11">
        <v>0.63</v>
      </c>
      <c r="W1485" s="16">
        <f t="shared" si="198"/>
        <v>2.0000000000000018E-2</v>
      </c>
      <c r="X1485" s="16"/>
      <c r="Y1485" s="355">
        <f t="shared" si="199"/>
        <v>3.5222929936305731</v>
      </c>
    </row>
    <row r="1486" spans="2:25" x14ac:dyDescent="0.25">
      <c r="B1486" s="11">
        <v>632</v>
      </c>
      <c r="C1486" s="11">
        <v>551</v>
      </c>
      <c r="D1486" s="11">
        <v>1112</v>
      </c>
      <c r="E1486" s="11">
        <v>100.91</v>
      </c>
      <c r="F1486" s="11">
        <v>134.12</v>
      </c>
      <c r="G1486" s="346">
        <v>0.7</v>
      </c>
      <c r="H1486" s="11">
        <v>0.75</v>
      </c>
      <c r="J1486" s="16">
        <f t="shared" ref="J1486:J1549" si="200">H1486-G1486</f>
        <v>5.0000000000000044E-2</v>
      </c>
      <c r="L1486" s="355">
        <f t="shared" ref="L1486:L1549" si="201">E1486/(3.14*9.0909)</f>
        <v>3.5350672293347452</v>
      </c>
      <c r="O1486" s="11">
        <v>152</v>
      </c>
      <c r="P1486" s="11">
        <v>8.89</v>
      </c>
      <c r="Q1486" s="11">
        <v>31.36</v>
      </c>
      <c r="R1486" s="11">
        <v>11.1</v>
      </c>
      <c r="S1486" s="11">
        <v>21.17</v>
      </c>
      <c r="T1486" s="346">
        <v>0.53</v>
      </c>
      <c r="U1486" s="11">
        <v>0.52</v>
      </c>
      <c r="W1486" s="16">
        <f t="shared" si="198"/>
        <v>-1.0000000000000009E-2</v>
      </c>
      <c r="X1486" s="16"/>
      <c r="Y1486" s="355">
        <f t="shared" si="199"/>
        <v>3.5350318471337578</v>
      </c>
    </row>
    <row r="1487" spans="2:25" x14ac:dyDescent="0.25">
      <c r="B1487" s="11">
        <v>489</v>
      </c>
      <c r="C1487" s="11">
        <v>520</v>
      </c>
      <c r="D1487" s="11">
        <v>1327</v>
      </c>
      <c r="E1487" s="11">
        <v>101.01</v>
      </c>
      <c r="F1487" s="11">
        <v>152.71</v>
      </c>
      <c r="G1487" s="346">
        <v>0.63</v>
      </c>
      <c r="H1487" s="11">
        <v>0.66</v>
      </c>
      <c r="J1487" s="16">
        <f t="shared" si="200"/>
        <v>3.0000000000000027E-2</v>
      </c>
      <c r="L1487" s="355">
        <f t="shared" si="201"/>
        <v>3.5385704175513095</v>
      </c>
      <c r="O1487" s="11">
        <v>117</v>
      </c>
      <c r="P1487" s="11">
        <v>8.39</v>
      </c>
      <c r="Q1487" s="11">
        <v>30.41</v>
      </c>
      <c r="R1487" s="11">
        <v>11.16</v>
      </c>
      <c r="S1487" s="11">
        <v>21.67</v>
      </c>
      <c r="T1487" s="346">
        <v>0.53</v>
      </c>
      <c r="U1487" s="11">
        <v>0.52</v>
      </c>
      <c r="W1487" s="16">
        <f t="shared" si="198"/>
        <v>-1.0000000000000009E-2</v>
      </c>
      <c r="X1487" s="16"/>
      <c r="Y1487" s="355">
        <f t="shared" si="199"/>
        <v>3.5541401273885351</v>
      </c>
    </row>
    <row r="1488" spans="2:25" x14ac:dyDescent="0.25">
      <c r="B1488" s="11">
        <v>742</v>
      </c>
      <c r="C1488" s="11">
        <v>689</v>
      </c>
      <c r="D1488" s="11">
        <v>1210</v>
      </c>
      <c r="E1488" s="11">
        <v>101.5</v>
      </c>
      <c r="F1488" s="11">
        <v>135.54</v>
      </c>
      <c r="G1488" s="346">
        <v>0.75</v>
      </c>
      <c r="H1488" s="11">
        <v>0.75</v>
      </c>
      <c r="J1488" s="16">
        <f t="shared" si="200"/>
        <v>0</v>
      </c>
      <c r="L1488" s="355">
        <f t="shared" si="201"/>
        <v>3.5557360398124729</v>
      </c>
      <c r="O1488" s="11">
        <v>418</v>
      </c>
      <c r="P1488" s="11">
        <v>9.1199999999999992</v>
      </c>
      <c r="Q1488" s="11">
        <v>47.42</v>
      </c>
      <c r="R1488" s="11">
        <v>11.41</v>
      </c>
      <c r="S1488" s="11">
        <v>26.95</v>
      </c>
      <c r="T1488" s="346">
        <v>0.44</v>
      </c>
      <c r="U1488" s="11">
        <v>0.42</v>
      </c>
      <c r="W1488" s="16">
        <f t="shared" si="198"/>
        <v>-2.0000000000000018E-2</v>
      </c>
      <c r="X1488" s="16"/>
      <c r="Y1488" s="355">
        <f t="shared" si="199"/>
        <v>3.6337579617834392</v>
      </c>
    </row>
    <row r="1489" spans="2:25" x14ac:dyDescent="0.25">
      <c r="B1489" s="11">
        <v>420</v>
      </c>
      <c r="C1489" s="11">
        <v>722</v>
      </c>
      <c r="D1489" s="11">
        <v>2276</v>
      </c>
      <c r="E1489" s="11">
        <v>101.98</v>
      </c>
      <c r="F1489" s="11">
        <v>181.58</v>
      </c>
      <c r="G1489" s="346">
        <v>0.56000000000000005</v>
      </c>
      <c r="H1489" s="11">
        <v>0.56000000000000005</v>
      </c>
      <c r="J1489" s="16">
        <f t="shared" si="200"/>
        <v>0</v>
      </c>
      <c r="L1489" s="355">
        <f t="shared" si="201"/>
        <v>3.5725513432519804</v>
      </c>
      <c r="O1489" s="11">
        <v>289</v>
      </c>
      <c r="P1489" s="11">
        <v>8.1999999999999993</v>
      </c>
      <c r="Q1489" s="11">
        <v>20.95</v>
      </c>
      <c r="R1489" s="11">
        <v>11.44</v>
      </c>
      <c r="S1489" s="11">
        <v>17.93</v>
      </c>
      <c r="T1489" s="346">
        <v>0.63</v>
      </c>
      <c r="U1489" s="11">
        <v>0.64</v>
      </c>
      <c r="W1489" s="16">
        <f t="shared" si="198"/>
        <v>1.0000000000000009E-2</v>
      </c>
      <c r="X1489" s="16"/>
      <c r="Y1489" s="355">
        <f t="shared" si="199"/>
        <v>3.6433121019108277</v>
      </c>
    </row>
    <row r="1490" spans="2:25" x14ac:dyDescent="0.25">
      <c r="B1490" s="11">
        <v>629</v>
      </c>
      <c r="C1490" s="11">
        <v>712</v>
      </c>
      <c r="D1490" s="11">
        <v>1702</v>
      </c>
      <c r="E1490" s="11">
        <v>103.4</v>
      </c>
      <c r="F1490" s="11">
        <v>157.68</v>
      </c>
      <c r="G1490" s="346">
        <v>0.65</v>
      </c>
      <c r="H1490" s="11">
        <v>0.66</v>
      </c>
      <c r="J1490" s="16">
        <f t="shared" si="200"/>
        <v>1.0000000000000009E-2</v>
      </c>
      <c r="L1490" s="355">
        <f t="shared" si="201"/>
        <v>3.6222966159271897</v>
      </c>
      <c r="O1490" s="11">
        <v>282</v>
      </c>
      <c r="P1490" s="11">
        <v>7.95</v>
      </c>
      <c r="Q1490" s="11">
        <v>23.39</v>
      </c>
      <c r="R1490" s="11">
        <v>11.51</v>
      </c>
      <c r="S1490" s="11">
        <v>18.899999999999999</v>
      </c>
      <c r="T1490" s="346">
        <v>0.57999999999999996</v>
      </c>
      <c r="U1490" s="11">
        <v>0.61</v>
      </c>
      <c r="W1490" s="16">
        <f t="shared" si="198"/>
        <v>3.0000000000000027E-2</v>
      </c>
      <c r="X1490" s="16"/>
      <c r="Y1490" s="355">
        <f t="shared" si="199"/>
        <v>3.6656050955414012</v>
      </c>
    </row>
    <row r="1491" spans="2:25" x14ac:dyDescent="0.25">
      <c r="B1491" s="11">
        <v>471</v>
      </c>
      <c r="C1491" s="11">
        <v>737</v>
      </c>
      <c r="D1491" s="11">
        <v>1673</v>
      </c>
      <c r="E1491" s="11">
        <v>103.74</v>
      </c>
      <c r="F1491" s="11">
        <v>157.44</v>
      </c>
      <c r="G1491" s="346">
        <v>0.66</v>
      </c>
      <c r="H1491" s="11">
        <v>0.66</v>
      </c>
      <c r="J1491" s="16">
        <f t="shared" si="200"/>
        <v>0</v>
      </c>
      <c r="L1491" s="355">
        <f t="shared" si="201"/>
        <v>3.6342074558635069</v>
      </c>
      <c r="O1491" s="11">
        <v>244</v>
      </c>
      <c r="P1491" s="11">
        <v>9.56</v>
      </c>
      <c r="Q1491" s="11">
        <v>46.14</v>
      </c>
      <c r="R1491" s="11">
        <v>11.58</v>
      </c>
      <c r="S1491" s="11">
        <v>25.93</v>
      </c>
      <c r="T1491" s="346">
        <v>0.46</v>
      </c>
      <c r="U1491" s="11">
        <v>0.45</v>
      </c>
      <c r="W1491" s="16">
        <f t="shared" si="198"/>
        <v>-1.0000000000000009E-2</v>
      </c>
      <c r="X1491" s="16"/>
      <c r="Y1491" s="355">
        <f t="shared" si="199"/>
        <v>3.6878980891719744</v>
      </c>
    </row>
    <row r="1492" spans="2:25" x14ac:dyDescent="0.25">
      <c r="B1492" s="11">
        <v>576</v>
      </c>
      <c r="C1492" s="11">
        <v>754</v>
      </c>
      <c r="D1492" s="11">
        <v>4816</v>
      </c>
      <c r="E1492" s="11">
        <v>104.33</v>
      </c>
      <c r="F1492" s="11">
        <v>270.69</v>
      </c>
      <c r="G1492" s="346">
        <v>0.4</v>
      </c>
      <c r="H1492" s="11">
        <v>0.39</v>
      </c>
      <c r="J1492" s="16">
        <f t="shared" si="200"/>
        <v>-1.0000000000000009E-2</v>
      </c>
      <c r="L1492" s="355">
        <f t="shared" si="201"/>
        <v>3.6548762663412346</v>
      </c>
      <c r="O1492" s="11">
        <v>354</v>
      </c>
      <c r="P1492" s="11">
        <v>8.65</v>
      </c>
      <c r="Q1492" s="11">
        <v>25</v>
      </c>
      <c r="R1492" s="11">
        <v>11.62</v>
      </c>
      <c r="S1492" s="11">
        <v>20.29</v>
      </c>
      <c r="T1492" s="346">
        <v>0.59</v>
      </c>
      <c r="U1492" s="11">
        <v>0.56999999999999995</v>
      </c>
      <c r="W1492" s="16">
        <f t="shared" si="198"/>
        <v>-2.0000000000000018E-2</v>
      </c>
      <c r="X1492" s="16"/>
      <c r="Y1492" s="355">
        <f t="shared" si="199"/>
        <v>3.7006369426751586</v>
      </c>
    </row>
    <row r="1493" spans="2:25" x14ac:dyDescent="0.25">
      <c r="B1493" s="11">
        <v>718</v>
      </c>
      <c r="C1493" s="11">
        <v>595</v>
      </c>
      <c r="D1493" s="11">
        <v>1918</v>
      </c>
      <c r="E1493" s="11">
        <v>105.25</v>
      </c>
      <c r="F1493" s="11">
        <v>180.85</v>
      </c>
      <c r="G1493" s="346">
        <v>0.56000000000000005</v>
      </c>
      <c r="H1493" s="11">
        <v>0.57999999999999996</v>
      </c>
      <c r="J1493" s="16">
        <f t="shared" si="200"/>
        <v>1.9999999999999907E-2</v>
      </c>
      <c r="L1493" s="355">
        <f t="shared" si="201"/>
        <v>3.6871055979336234</v>
      </c>
      <c r="O1493" s="11">
        <v>41</v>
      </c>
      <c r="P1493" s="11">
        <v>7.08</v>
      </c>
      <c r="Q1493" s="11">
        <v>24.48</v>
      </c>
      <c r="R1493" s="11">
        <v>11.68</v>
      </c>
      <c r="S1493" s="11">
        <v>19.64</v>
      </c>
      <c r="T1493" s="346">
        <v>0.54</v>
      </c>
      <c r="U1493" s="11">
        <v>0.59</v>
      </c>
      <c r="W1493" s="16">
        <f t="shared" si="198"/>
        <v>4.9999999999999933E-2</v>
      </c>
      <c r="X1493" s="16"/>
      <c r="Y1493" s="355">
        <f t="shared" si="199"/>
        <v>3.7197452229299359</v>
      </c>
    </row>
    <row r="1494" spans="2:25" x14ac:dyDescent="0.25">
      <c r="B1494" s="11">
        <v>737</v>
      </c>
      <c r="C1494" s="11">
        <v>781</v>
      </c>
      <c r="D1494" s="11">
        <v>2371</v>
      </c>
      <c r="E1494" s="11">
        <v>105.74</v>
      </c>
      <c r="F1494" s="11">
        <v>186.07</v>
      </c>
      <c r="G1494" s="346">
        <v>0.56999999999999995</v>
      </c>
      <c r="H1494" s="11">
        <v>0.56999999999999995</v>
      </c>
      <c r="J1494" s="16">
        <f t="shared" si="200"/>
        <v>0</v>
      </c>
      <c r="L1494" s="355">
        <f t="shared" si="201"/>
        <v>3.7042712201947872</v>
      </c>
      <c r="O1494" s="11">
        <v>349</v>
      </c>
      <c r="P1494" s="11">
        <v>8.51</v>
      </c>
      <c r="Q1494" s="11">
        <v>15.37</v>
      </c>
      <c r="R1494" s="11">
        <v>11.79</v>
      </c>
      <c r="S1494" s="11">
        <v>15.13</v>
      </c>
      <c r="T1494" s="346">
        <v>0.74</v>
      </c>
      <c r="U1494" s="11">
        <v>0.78</v>
      </c>
      <c r="W1494" s="16">
        <f t="shared" si="198"/>
        <v>4.0000000000000036E-2</v>
      </c>
      <c r="X1494" s="16"/>
      <c r="Y1494" s="355">
        <f t="shared" si="199"/>
        <v>3.7547770700636938</v>
      </c>
    </row>
    <row r="1495" spans="2:25" x14ac:dyDescent="0.25">
      <c r="B1495" s="11">
        <v>407</v>
      </c>
      <c r="C1495" s="11">
        <v>733</v>
      </c>
      <c r="D1495" s="11">
        <v>1965</v>
      </c>
      <c r="E1495" s="11">
        <v>107.15</v>
      </c>
      <c r="F1495" s="11">
        <v>171.92</v>
      </c>
      <c r="G1495" s="346">
        <v>0.61</v>
      </c>
      <c r="H1495" s="11">
        <v>0.62</v>
      </c>
      <c r="J1495" s="16">
        <f t="shared" si="200"/>
        <v>1.0000000000000009E-2</v>
      </c>
      <c r="L1495" s="355">
        <f t="shared" si="201"/>
        <v>3.7536661740483401</v>
      </c>
      <c r="O1495" s="11">
        <v>352</v>
      </c>
      <c r="P1495" s="11">
        <v>7.79</v>
      </c>
      <c r="Q1495" s="11">
        <v>35.1</v>
      </c>
      <c r="R1495" s="11">
        <v>11.82</v>
      </c>
      <c r="S1495" s="11">
        <v>23.33</v>
      </c>
      <c r="T1495" s="346">
        <v>0.47</v>
      </c>
      <c r="U1495" s="11">
        <v>0.51</v>
      </c>
      <c r="W1495" s="16">
        <f t="shared" si="198"/>
        <v>4.0000000000000036E-2</v>
      </c>
      <c r="X1495" s="16"/>
      <c r="Y1495" s="355">
        <f t="shared" si="199"/>
        <v>3.7643312101910826</v>
      </c>
    </row>
    <row r="1496" spans="2:25" x14ac:dyDescent="0.25">
      <c r="B1496" s="11">
        <v>333</v>
      </c>
      <c r="C1496" s="11">
        <v>820</v>
      </c>
      <c r="D1496" s="11">
        <v>3983</v>
      </c>
      <c r="E1496" s="11">
        <v>107.4</v>
      </c>
      <c r="F1496" s="11">
        <v>243.76</v>
      </c>
      <c r="G1496" s="346">
        <v>0.45</v>
      </c>
      <c r="H1496" s="11">
        <v>0.44</v>
      </c>
      <c r="J1496" s="16">
        <f t="shared" si="200"/>
        <v>-1.0000000000000009E-2</v>
      </c>
      <c r="L1496" s="355">
        <f t="shared" si="201"/>
        <v>3.7624241445897502</v>
      </c>
      <c r="O1496" s="11">
        <v>387</v>
      </c>
      <c r="P1496" s="11">
        <v>8.85</v>
      </c>
      <c r="Q1496" s="11">
        <v>28.28</v>
      </c>
      <c r="R1496" s="11">
        <v>11.88</v>
      </c>
      <c r="S1496" s="11">
        <v>21.04</v>
      </c>
      <c r="T1496" s="346">
        <v>0.56000000000000005</v>
      </c>
      <c r="U1496" s="11">
        <v>0.56000000000000005</v>
      </c>
      <c r="W1496" s="16">
        <f t="shared" si="198"/>
        <v>0</v>
      </c>
      <c r="X1496" s="16"/>
      <c r="Y1496" s="355">
        <f t="shared" si="199"/>
        <v>3.7834394904458599</v>
      </c>
    </row>
    <row r="1497" spans="2:25" x14ac:dyDescent="0.25">
      <c r="B1497" s="11">
        <v>465</v>
      </c>
      <c r="C1497" s="11">
        <v>716</v>
      </c>
      <c r="D1497" s="11">
        <v>1651</v>
      </c>
      <c r="E1497" s="11">
        <v>107.74</v>
      </c>
      <c r="F1497" s="11">
        <v>156.12</v>
      </c>
      <c r="G1497" s="346">
        <v>0.66</v>
      </c>
      <c r="H1497" s="11">
        <v>0.69</v>
      </c>
      <c r="J1497" s="16">
        <f t="shared" si="200"/>
        <v>2.9999999999999916E-2</v>
      </c>
      <c r="L1497" s="355">
        <f t="shared" si="201"/>
        <v>3.7743349845260674</v>
      </c>
      <c r="O1497" s="11">
        <v>45</v>
      </c>
      <c r="P1497" s="11">
        <v>7.79</v>
      </c>
      <c r="Q1497" s="11">
        <v>29.73</v>
      </c>
      <c r="R1497" s="11">
        <v>11.9</v>
      </c>
      <c r="S1497" s="11">
        <v>21.91</v>
      </c>
      <c r="T1497" s="346">
        <v>0.51</v>
      </c>
      <c r="U1497" s="11">
        <v>0.54</v>
      </c>
      <c r="W1497" s="16">
        <f t="shared" si="198"/>
        <v>3.0000000000000027E-2</v>
      </c>
      <c r="X1497" s="16"/>
      <c r="Y1497" s="355">
        <f t="shared" si="199"/>
        <v>3.7898089171974521</v>
      </c>
    </row>
    <row r="1498" spans="2:25" x14ac:dyDescent="0.25">
      <c r="B1498" s="11">
        <v>669</v>
      </c>
      <c r="C1498" s="11">
        <v>702</v>
      </c>
      <c r="D1498" s="11">
        <v>2160</v>
      </c>
      <c r="E1498" s="11">
        <v>107.74</v>
      </c>
      <c r="F1498" s="11">
        <v>186.75</v>
      </c>
      <c r="G1498" s="346">
        <v>0.56999999999999995</v>
      </c>
      <c r="H1498" s="11">
        <v>0.57999999999999996</v>
      </c>
      <c r="J1498" s="16">
        <f t="shared" si="200"/>
        <v>1.0000000000000009E-2</v>
      </c>
      <c r="L1498" s="355">
        <f t="shared" si="201"/>
        <v>3.7743349845260674</v>
      </c>
      <c r="O1498" s="11">
        <v>181</v>
      </c>
      <c r="P1498" s="11">
        <v>9.73</v>
      </c>
      <c r="Q1498" s="11">
        <v>42.53</v>
      </c>
      <c r="R1498" s="11">
        <v>11.9</v>
      </c>
      <c r="S1498" s="11">
        <v>24.67</v>
      </c>
      <c r="T1498" s="346">
        <v>0.48</v>
      </c>
      <c r="U1498" s="11">
        <v>0.48</v>
      </c>
      <c r="W1498" s="16">
        <f t="shared" si="198"/>
        <v>0</v>
      </c>
      <c r="X1498" s="16"/>
      <c r="Y1498" s="355">
        <f t="shared" si="199"/>
        <v>3.7898089171974521</v>
      </c>
    </row>
    <row r="1499" spans="2:25" x14ac:dyDescent="0.25">
      <c r="B1499" s="11">
        <v>793</v>
      </c>
      <c r="C1499" s="11">
        <v>833</v>
      </c>
      <c r="D1499" s="11">
        <v>3130</v>
      </c>
      <c r="E1499" s="11">
        <v>107.74</v>
      </c>
      <c r="F1499" s="11">
        <v>215.14</v>
      </c>
      <c r="G1499" s="346">
        <v>0.52</v>
      </c>
      <c r="H1499" s="11">
        <v>0.5</v>
      </c>
      <c r="J1499" s="16">
        <f t="shared" si="200"/>
        <v>-2.0000000000000018E-2</v>
      </c>
      <c r="L1499" s="355">
        <f t="shared" si="201"/>
        <v>3.7743349845260674</v>
      </c>
      <c r="O1499" s="11">
        <v>294</v>
      </c>
      <c r="P1499" s="11">
        <v>8.06</v>
      </c>
      <c r="Q1499" s="11">
        <v>33.979999999999997</v>
      </c>
      <c r="R1499" s="11">
        <v>12.03</v>
      </c>
      <c r="S1499" s="11">
        <v>23.91</v>
      </c>
      <c r="T1499" s="346">
        <v>0.49</v>
      </c>
      <c r="U1499" s="11">
        <v>0.5</v>
      </c>
      <c r="W1499" s="16">
        <f t="shared" si="198"/>
        <v>1.0000000000000009E-2</v>
      </c>
      <c r="X1499" s="16"/>
      <c r="Y1499" s="355">
        <f t="shared" si="199"/>
        <v>3.831210191082802</v>
      </c>
    </row>
    <row r="1500" spans="2:25" x14ac:dyDescent="0.25">
      <c r="B1500" s="11">
        <v>344</v>
      </c>
      <c r="C1500" s="11">
        <v>811</v>
      </c>
      <c r="D1500" s="11">
        <v>4388</v>
      </c>
      <c r="E1500" s="11">
        <v>107.98</v>
      </c>
      <c r="F1500" s="11">
        <v>251.14</v>
      </c>
      <c r="G1500" s="346">
        <v>0.43</v>
      </c>
      <c r="H1500" s="11">
        <v>0.43</v>
      </c>
      <c r="J1500" s="16">
        <f t="shared" si="200"/>
        <v>0</v>
      </c>
      <c r="L1500" s="355">
        <f t="shared" si="201"/>
        <v>3.7827426362458212</v>
      </c>
      <c r="O1500" s="11">
        <v>490</v>
      </c>
      <c r="P1500" s="11">
        <v>8.6999999999999993</v>
      </c>
      <c r="Q1500" s="11">
        <v>30.14</v>
      </c>
      <c r="R1500" s="11">
        <v>12.11</v>
      </c>
      <c r="S1500" s="11">
        <v>21.11</v>
      </c>
      <c r="T1500" s="346">
        <v>0.54</v>
      </c>
      <c r="U1500" s="11">
        <v>0.56999999999999995</v>
      </c>
      <c r="W1500" s="16">
        <f t="shared" si="198"/>
        <v>2.9999999999999916E-2</v>
      </c>
      <c r="X1500" s="16"/>
      <c r="Y1500" s="355">
        <f t="shared" si="199"/>
        <v>3.8566878980891715</v>
      </c>
    </row>
    <row r="1501" spans="2:25" x14ac:dyDescent="0.25">
      <c r="B1501" s="11">
        <v>498</v>
      </c>
      <c r="C1501" s="11">
        <v>706</v>
      </c>
      <c r="D1501" s="11">
        <v>2048</v>
      </c>
      <c r="E1501" s="11">
        <v>109.15</v>
      </c>
      <c r="F1501" s="11">
        <v>172.37</v>
      </c>
      <c r="G1501" s="346">
        <v>0.59</v>
      </c>
      <c r="H1501" s="11">
        <v>0.63</v>
      </c>
      <c r="J1501" s="16">
        <f t="shared" si="200"/>
        <v>4.0000000000000036E-2</v>
      </c>
      <c r="L1501" s="355">
        <f t="shared" si="201"/>
        <v>3.8237299383796204</v>
      </c>
      <c r="O1501" s="11">
        <v>457</v>
      </c>
      <c r="P1501" s="11">
        <v>9.8699999999999992</v>
      </c>
      <c r="Q1501" s="11">
        <v>15.98</v>
      </c>
      <c r="R1501" s="11">
        <v>12.14</v>
      </c>
      <c r="S1501" s="11">
        <v>15.17</v>
      </c>
      <c r="T1501" s="346">
        <v>0.79</v>
      </c>
      <c r="U1501" s="11">
        <v>0.8</v>
      </c>
      <c r="W1501" s="16">
        <f t="shared" si="198"/>
        <v>1.0000000000000009E-2</v>
      </c>
      <c r="X1501" s="16"/>
      <c r="Y1501" s="355">
        <f t="shared" si="199"/>
        <v>3.8662420382165603</v>
      </c>
    </row>
    <row r="1502" spans="2:25" x14ac:dyDescent="0.25">
      <c r="B1502" s="11">
        <v>789</v>
      </c>
      <c r="C1502" s="11">
        <v>783</v>
      </c>
      <c r="D1502" s="11">
        <v>3124</v>
      </c>
      <c r="E1502" s="11">
        <v>109.15</v>
      </c>
      <c r="F1502" s="11">
        <v>217.48</v>
      </c>
      <c r="G1502" s="346">
        <v>0.5</v>
      </c>
      <c r="H1502" s="11">
        <v>0.5</v>
      </c>
      <c r="J1502" s="16">
        <f t="shared" si="200"/>
        <v>0</v>
      </c>
      <c r="L1502" s="355">
        <f t="shared" si="201"/>
        <v>3.8237299383796204</v>
      </c>
      <c r="O1502" s="11">
        <v>131</v>
      </c>
      <c r="P1502" s="11">
        <v>9.99</v>
      </c>
      <c r="Q1502" s="11">
        <v>39.57</v>
      </c>
      <c r="R1502" s="11">
        <v>12.16</v>
      </c>
      <c r="S1502" s="11">
        <v>24.17</v>
      </c>
      <c r="T1502" s="346">
        <v>0.5</v>
      </c>
      <c r="U1502" s="11">
        <v>0.5</v>
      </c>
      <c r="W1502" s="16">
        <f t="shared" si="198"/>
        <v>0</v>
      </c>
      <c r="X1502" s="16"/>
      <c r="Y1502" s="355">
        <f t="shared" si="199"/>
        <v>3.8726114649681529</v>
      </c>
    </row>
    <row r="1503" spans="2:25" x14ac:dyDescent="0.25">
      <c r="B1503" s="11">
        <v>545</v>
      </c>
      <c r="C1503" s="11">
        <v>776</v>
      </c>
      <c r="D1503" s="11">
        <v>2277</v>
      </c>
      <c r="E1503" s="11">
        <v>110.81</v>
      </c>
      <c r="F1503" s="11">
        <v>183.24</v>
      </c>
      <c r="G1503" s="346">
        <v>0.57999999999999996</v>
      </c>
      <c r="H1503" s="11">
        <v>0.6</v>
      </c>
      <c r="J1503" s="16">
        <f t="shared" si="200"/>
        <v>2.0000000000000018E-2</v>
      </c>
      <c r="L1503" s="355">
        <f t="shared" si="201"/>
        <v>3.8818828627745829</v>
      </c>
      <c r="O1503" s="11">
        <v>313</v>
      </c>
      <c r="P1503" s="11">
        <v>8.52</v>
      </c>
      <c r="Q1503" s="11">
        <v>36.74</v>
      </c>
      <c r="R1503" s="11">
        <v>12.17</v>
      </c>
      <c r="S1503" s="11">
        <v>23.98</v>
      </c>
      <c r="T1503" s="346">
        <v>0.48</v>
      </c>
      <c r="U1503" s="11">
        <v>0.51</v>
      </c>
      <c r="W1503" s="16">
        <f t="shared" si="198"/>
        <v>3.0000000000000027E-2</v>
      </c>
      <c r="X1503" s="16"/>
      <c r="Y1503" s="355">
        <f t="shared" si="199"/>
        <v>3.8757961783439487</v>
      </c>
    </row>
    <row r="1504" spans="2:25" x14ac:dyDescent="0.25">
      <c r="B1504" s="11">
        <v>396</v>
      </c>
      <c r="C1504" s="11">
        <v>813</v>
      </c>
      <c r="D1504" s="11">
        <v>1654</v>
      </c>
      <c r="E1504" s="11">
        <v>111.3</v>
      </c>
      <c r="F1504" s="11">
        <v>156.16999999999999</v>
      </c>
      <c r="G1504" s="346">
        <v>0.7</v>
      </c>
      <c r="H1504" s="11">
        <v>0.71</v>
      </c>
      <c r="J1504" s="16">
        <f t="shared" si="200"/>
        <v>1.0000000000000009E-2</v>
      </c>
      <c r="L1504" s="355">
        <f t="shared" si="201"/>
        <v>3.8990484850357463</v>
      </c>
      <c r="O1504" s="11">
        <v>96</v>
      </c>
      <c r="P1504" s="11">
        <v>10.73</v>
      </c>
      <c r="Q1504" s="11">
        <v>36.380000000000003</v>
      </c>
      <c r="R1504" s="11">
        <v>12.23</v>
      </c>
      <c r="S1504" s="11">
        <v>22.81</v>
      </c>
      <c r="T1504" s="346">
        <v>0.54</v>
      </c>
      <c r="U1504" s="11">
        <v>0.54</v>
      </c>
      <c r="W1504" s="16">
        <f t="shared" si="198"/>
        <v>0</v>
      </c>
      <c r="X1504" s="16"/>
      <c r="Y1504" s="355">
        <f t="shared" si="199"/>
        <v>3.894904458598726</v>
      </c>
    </row>
    <row r="1505" spans="2:25" x14ac:dyDescent="0.25">
      <c r="B1505" s="11">
        <v>390</v>
      </c>
      <c r="C1505" s="11">
        <v>683</v>
      </c>
      <c r="D1505" s="11">
        <v>1687</v>
      </c>
      <c r="E1505" s="11">
        <v>111.4</v>
      </c>
      <c r="F1505" s="11">
        <v>165.68</v>
      </c>
      <c r="G1505" s="346">
        <v>0.64</v>
      </c>
      <c r="H1505" s="11">
        <v>0.67</v>
      </c>
      <c r="J1505" s="16">
        <f t="shared" si="200"/>
        <v>3.0000000000000027E-2</v>
      </c>
      <c r="L1505" s="355">
        <f t="shared" si="201"/>
        <v>3.9025516732523107</v>
      </c>
      <c r="O1505" s="11">
        <v>443</v>
      </c>
      <c r="P1505" s="11">
        <v>9.8699999999999992</v>
      </c>
      <c r="Q1505" s="11">
        <v>27.76</v>
      </c>
      <c r="R1505" s="11">
        <v>12.25</v>
      </c>
      <c r="S1505" s="11">
        <v>20.079999999999998</v>
      </c>
      <c r="T1505" s="346">
        <v>0.6</v>
      </c>
      <c r="U1505" s="11">
        <v>0.61</v>
      </c>
      <c r="W1505" s="16">
        <f t="shared" si="198"/>
        <v>1.0000000000000009E-2</v>
      </c>
      <c r="X1505" s="16"/>
      <c r="Y1505" s="355">
        <f t="shared" si="199"/>
        <v>3.9012738853503182</v>
      </c>
    </row>
    <row r="1506" spans="2:25" x14ac:dyDescent="0.25">
      <c r="B1506" s="11">
        <v>743</v>
      </c>
      <c r="C1506" s="11">
        <v>727</v>
      </c>
      <c r="D1506" s="11">
        <v>1736</v>
      </c>
      <c r="E1506" s="11">
        <v>111.64</v>
      </c>
      <c r="F1506" s="11">
        <v>162.99</v>
      </c>
      <c r="G1506" s="346">
        <v>0.65</v>
      </c>
      <c r="H1506" s="11">
        <v>0.68</v>
      </c>
      <c r="J1506" s="16">
        <f t="shared" si="200"/>
        <v>3.0000000000000027E-2</v>
      </c>
      <c r="L1506" s="355">
        <f t="shared" si="201"/>
        <v>3.910959324972064</v>
      </c>
      <c r="O1506" s="11">
        <v>109</v>
      </c>
      <c r="P1506" s="11">
        <v>10.27</v>
      </c>
      <c r="Q1506" s="11">
        <v>33.880000000000003</v>
      </c>
      <c r="R1506" s="11">
        <v>12.31</v>
      </c>
      <c r="S1506" s="11">
        <v>22.25</v>
      </c>
      <c r="T1506" s="346">
        <v>0.55000000000000004</v>
      </c>
      <c r="U1506" s="11">
        <v>0.55000000000000004</v>
      </c>
      <c r="W1506" s="16">
        <f t="shared" si="198"/>
        <v>0</v>
      </c>
      <c r="X1506" s="16"/>
      <c r="Y1506" s="355">
        <f t="shared" si="199"/>
        <v>3.9203821656050954</v>
      </c>
    </row>
    <row r="1507" spans="2:25" x14ac:dyDescent="0.25">
      <c r="B1507" s="11">
        <v>684</v>
      </c>
      <c r="C1507" s="11">
        <v>832</v>
      </c>
      <c r="D1507" s="11">
        <v>2324</v>
      </c>
      <c r="E1507" s="11">
        <v>112.12</v>
      </c>
      <c r="F1507" s="11">
        <v>186.89</v>
      </c>
      <c r="G1507" s="346">
        <v>0.6</v>
      </c>
      <c r="H1507" s="11">
        <v>0.6</v>
      </c>
      <c r="J1507" s="16">
        <f t="shared" si="200"/>
        <v>0</v>
      </c>
      <c r="L1507" s="355">
        <f t="shared" si="201"/>
        <v>3.9277746284115715</v>
      </c>
      <c r="O1507" s="11">
        <v>59</v>
      </c>
      <c r="P1507" s="11">
        <v>10.47</v>
      </c>
      <c r="Q1507" s="11">
        <v>28</v>
      </c>
      <c r="R1507" s="11">
        <v>12.36</v>
      </c>
      <c r="S1507" s="11">
        <v>20.399999999999999</v>
      </c>
      <c r="T1507" s="346">
        <v>0.61</v>
      </c>
      <c r="U1507" s="11">
        <v>0.61</v>
      </c>
      <c r="W1507" s="16">
        <f t="shared" si="198"/>
        <v>0</v>
      </c>
      <c r="X1507" s="16"/>
      <c r="Y1507" s="355">
        <f t="shared" si="199"/>
        <v>3.936305732484076</v>
      </c>
    </row>
    <row r="1508" spans="2:25" x14ac:dyDescent="0.25">
      <c r="B1508" s="11">
        <v>340</v>
      </c>
      <c r="C1508" s="11">
        <v>775</v>
      </c>
      <c r="D1508" s="11">
        <v>3910</v>
      </c>
      <c r="E1508" s="11">
        <v>112.33</v>
      </c>
      <c r="F1508" s="11">
        <v>247.18</v>
      </c>
      <c r="G1508" s="346">
        <v>0.45</v>
      </c>
      <c r="H1508" s="11">
        <v>0.45</v>
      </c>
      <c r="J1508" s="16">
        <f t="shared" si="200"/>
        <v>0</v>
      </c>
      <c r="L1508" s="355">
        <f t="shared" si="201"/>
        <v>3.9351313236663557</v>
      </c>
      <c r="O1508" s="11">
        <v>380</v>
      </c>
      <c r="P1508" s="11">
        <v>8.01</v>
      </c>
      <c r="Q1508" s="11">
        <v>33.299999999999997</v>
      </c>
      <c r="R1508" s="11">
        <v>12.4</v>
      </c>
      <c r="S1508" s="11">
        <v>23.75</v>
      </c>
      <c r="T1508" s="346">
        <v>0.49</v>
      </c>
      <c r="U1508" s="11">
        <v>0.52</v>
      </c>
      <c r="W1508" s="16">
        <f t="shared" si="198"/>
        <v>3.0000000000000027E-2</v>
      </c>
      <c r="X1508" s="16"/>
      <c r="Y1508" s="355">
        <f t="shared" si="199"/>
        <v>3.9490445859872612</v>
      </c>
    </row>
    <row r="1509" spans="2:25" x14ac:dyDescent="0.25">
      <c r="B1509" s="11">
        <v>750</v>
      </c>
      <c r="C1509" s="11">
        <v>806</v>
      </c>
      <c r="D1509" s="11">
        <v>1721</v>
      </c>
      <c r="E1509" s="11">
        <v>113.98</v>
      </c>
      <c r="F1509" s="11">
        <v>160.85</v>
      </c>
      <c r="G1509" s="346">
        <v>0.68</v>
      </c>
      <c r="H1509" s="11">
        <v>0.71</v>
      </c>
      <c r="J1509" s="16">
        <f t="shared" si="200"/>
        <v>2.9999999999999916E-2</v>
      </c>
      <c r="L1509" s="355">
        <f t="shared" si="201"/>
        <v>3.9929339292396619</v>
      </c>
      <c r="O1509" s="11">
        <v>114</v>
      </c>
      <c r="P1509" s="11">
        <v>10.47</v>
      </c>
      <c r="Q1509" s="11">
        <v>44.32</v>
      </c>
      <c r="R1509" s="11">
        <v>12.45</v>
      </c>
      <c r="S1509" s="11">
        <v>25.65</v>
      </c>
      <c r="T1509" s="346">
        <v>0.49</v>
      </c>
      <c r="U1509" s="11">
        <v>0.49</v>
      </c>
      <c r="W1509" s="16">
        <f t="shared" si="198"/>
        <v>0</v>
      </c>
      <c r="X1509" s="16"/>
      <c r="Y1509" s="355">
        <f t="shared" si="199"/>
        <v>3.9649681528662417</v>
      </c>
    </row>
    <row r="1510" spans="2:25" x14ac:dyDescent="0.25">
      <c r="B1510" s="11">
        <v>683</v>
      </c>
      <c r="C1510" s="11">
        <v>756</v>
      </c>
      <c r="D1510" s="11">
        <v>2150</v>
      </c>
      <c r="E1510" s="11">
        <v>114.71</v>
      </c>
      <c r="F1510" s="11">
        <v>182.89</v>
      </c>
      <c r="G1510" s="346">
        <v>0.59</v>
      </c>
      <c r="H1510" s="11">
        <v>0.63</v>
      </c>
      <c r="J1510" s="16">
        <f t="shared" si="200"/>
        <v>4.0000000000000036E-2</v>
      </c>
      <c r="L1510" s="355">
        <f t="shared" si="201"/>
        <v>4.0185072032205786</v>
      </c>
      <c r="O1510" s="11">
        <v>368</v>
      </c>
      <c r="P1510" s="11">
        <v>10.18</v>
      </c>
      <c r="Q1510" s="11">
        <v>31.91</v>
      </c>
      <c r="R1510" s="11">
        <v>12.46</v>
      </c>
      <c r="S1510" s="11">
        <v>21.57</v>
      </c>
      <c r="T1510" s="346">
        <v>0.56000000000000005</v>
      </c>
      <c r="U1510" s="11">
        <v>0.57999999999999996</v>
      </c>
      <c r="W1510" s="16">
        <f t="shared" si="198"/>
        <v>1.9999999999999907E-2</v>
      </c>
      <c r="X1510" s="16"/>
      <c r="Y1510" s="355">
        <f t="shared" si="199"/>
        <v>3.9681528662420384</v>
      </c>
    </row>
    <row r="1511" spans="2:25" x14ac:dyDescent="0.25">
      <c r="B1511" s="11">
        <v>829</v>
      </c>
      <c r="C1511" s="11">
        <v>912</v>
      </c>
      <c r="D1511" s="11">
        <v>3150</v>
      </c>
      <c r="E1511" s="11">
        <v>115.4</v>
      </c>
      <c r="F1511" s="11">
        <v>214.31</v>
      </c>
      <c r="G1511" s="346">
        <v>0.54</v>
      </c>
      <c r="H1511" s="11">
        <v>0.54</v>
      </c>
      <c r="J1511" s="16">
        <f t="shared" si="200"/>
        <v>0</v>
      </c>
      <c r="L1511" s="355">
        <f t="shared" si="201"/>
        <v>4.0426792019148712</v>
      </c>
      <c r="O1511" s="11">
        <v>478</v>
      </c>
      <c r="P1511" s="11">
        <v>8.76</v>
      </c>
      <c r="Q1511" s="11">
        <v>30.5</v>
      </c>
      <c r="R1511" s="11">
        <v>12.46</v>
      </c>
      <c r="S1511" s="11">
        <v>21.18</v>
      </c>
      <c r="T1511" s="346">
        <v>0.54</v>
      </c>
      <c r="U1511" s="11">
        <v>0.59</v>
      </c>
      <c r="W1511" s="16">
        <f t="shared" si="198"/>
        <v>4.9999999999999933E-2</v>
      </c>
      <c r="X1511" s="16"/>
      <c r="Y1511" s="355">
        <f t="shared" si="199"/>
        <v>3.9681528662420384</v>
      </c>
    </row>
    <row r="1512" spans="2:25" x14ac:dyDescent="0.25">
      <c r="B1512" s="11">
        <v>839</v>
      </c>
      <c r="C1512" s="11">
        <v>743</v>
      </c>
      <c r="D1512" s="11">
        <v>2628</v>
      </c>
      <c r="E1512" s="11">
        <v>115.4</v>
      </c>
      <c r="F1512" s="11">
        <v>200.89</v>
      </c>
      <c r="G1512" s="346">
        <v>0.53</v>
      </c>
      <c r="H1512" s="11">
        <v>0.56999999999999995</v>
      </c>
      <c r="J1512" s="16">
        <f t="shared" si="200"/>
        <v>3.9999999999999925E-2</v>
      </c>
      <c r="L1512" s="355">
        <f t="shared" si="201"/>
        <v>4.0426792019148712</v>
      </c>
      <c r="O1512" s="11">
        <v>123</v>
      </c>
      <c r="P1512" s="11">
        <v>8.81</v>
      </c>
      <c r="Q1512" s="11">
        <v>36.020000000000003</v>
      </c>
      <c r="R1512" s="11">
        <v>12.47</v>
      </c>
      <c r="S1512" s="11">
        <v>24.05</v>
      </c>
      <c r="T1512" s="346">
        <v>0.49</v>
      </c>
      <c r="U1512" s="11">
        <v>0.52</v>
      </c>
      <c r="W1512" s="16">
        <f t="shared" si="198"/>
        <v>3.0000000000000027E-2</v>
      </c>
      <c r="X1512" s="16"/>
      <c r="Y1512" s="355">
        <f t="shared" si="199"/>
        <v>3.9713375796178343</v>
      </c>
    </row>
    <row r="1513" spans="2:25" x14ac:dyDescent="0.25">
      <c r="B1513" s="11">
        <v>522</v>
      </c>
      <c r="C1513" s="11">
        <v>869</v>
      </c>
      <c r="D1513" s="11">
        <v>4245</v>
      </c>
      <c r="E1513" s="11">
        <v>115.54</v>
      </c>
      <c r="F1513" s="11">
        <v>252.69</v>
      </c>
      <c r="G1513" s="346">
        <v>0.45</v>
      </c>
      <c r="H1513" s="11">
        <v>0.46</v>
      </c>
      <c r="J1513" s="16">
        <f t="shared" si="200"/>
        <v>1.0000000000000009E-2</v>
      </c>
      <c r="L1513" s="355">
        <f t="shared" si="201"/>
        <v>4.0475836654180606</v>
      </c>
      <c r="O1513" s="11">
        <v>401</v>
      </c>
      <c r="P1513" s="11">
        <v>10.18</v>
      </c>
      <c r="Q1513" s="11">
        <v>30.54</v>
      </c>
      <c r="R1513" s="11">
        <v>12.56</v>
      </c>
      <c r="S1513" s="11">
        <v>21.67</v>
      </c>
      <c r="T1513" s="346">
        <v>0.57999999999999996</v>
      </c>
      <c r="U1513" s="11">
        <v>0.57999999999999996</v>
      </c>
      <c r="W1513" s="16">
        <f t="shared" si="198"/>
        <v>0</v>
      </c>
      <c r="X1513" s="16"/>
      <c r="Y1513" s="355">
        <f t="shared" si="199"/>
        <v>4</v>
      </c>
    </row>
    <row r="1514" spans="2:25" x14ac:dyDescent="0.25">
      <c r="B1514" s="11">
        <v>705</v>
      </c>
      <c r="C1514" s="11">
        <v>797</v>
      </c>
      <c r="D1514" s="11">
        <v>2818</v>
      </c>
      <c r="E1514" s="11">
        <v>115.74</v>
      </c>
      <c r="F1514" s="11">
        <v>206.41</v>
      </c>
      <c r="G1514" s="346">
        <v>0.53</v>
      </c>
      <c r="H1514" s="11">
        <v>0.56000000000000005</v>
      </c>
      <c r="J1514" s="16">
        <f t="shared" si="200"/>
        <v>3.0000000000000027E-2</v>
      </c>
      <c r="L1514" s="355">
        <f t="shared" si="201"/>
        <v>4.0545900418511884</v>
      </c>
      <c r="O1514" s="11">
        <v>291</v>
      </c>
      <c r="P1514" s="11">
        <v>9.2799999999999994</v>
      </c>
      <c r="Q1514" s="11">
        <v>28.04</v>
      </c>
      <c r="R1514" s="11">
        <v>12.58</v>
      </c>
      <c r="S1514" s="11">
        <v>20.93</v>
      </c>
      <c r="T1514" s="346">
        <v>0.57999999999999996</v>
      </c>
      <c r="U1514" s="11">
        <v>0.6</v>
      </c>
      <c r="W1514" s="16">
        <f t="shared" si="198"/>
        <v>2.0000000000000018E-2</v>
      </c>
      <c r="X1514" s="16"/>
      <c r="Y1514" s="355">
        <f t="shared" si="199"/>
        <v>4.0063694267515926</v>
      </c>
    </row>
    <row r="1515" spans="2:25" x14ac:dyDescent="0.25">
      <c r="B1515" s="11">
        <v>506</v>
      </c>
      <c r="C1515" s="11">
        <v>719</v>
      </c>
      <c r="D1515" s="11">
        <v>4882</v>
      </c>
      <c r="E1515" s="11">
        <v>115.88</v>
      </c>
      <c r="F1515" s="11">
        <v>268.58999999999997</v>
      </c>
      <c r="G1515" s="346">
        <v>0.38</v>
      </c>
      <c r="H1515" s="11">
        <v>0.43</v>
      </c>
      <c r="J1515" s="16">
        <f t="shared" si="200"/>
        <v>4.9999999999999989E-2</v>
      </c>
      <c r="L1515" s="355">
        <f t="shared" si="201"/>
        <v>4.0594945053543778</v>
      </c>
      <c r="O1515" s="11">
        <v>299</v>
      </c>
      <c r="P1515" s="11">
        <v>9.44</v>
      </c>
      <c r="Q1515" s="11">
        <v>37.950000000000003</v>
      </c>
      <c r="R1515" s="11">
        <v>12.58</v>
      </c>
      <c r="S1515" s="11">
        <v>24.99</v>
      </c>
      <c r="T1515" s="346">
        <v>0.5</v>
      </c>
      <c r="U1515" s="11">
        <v>0.5</v>
      </c>
      <c r="W1515" s="16">
        <f t="shared" si="198"/>
        <v>0</v>
      </c>
      <c r="X1515" s="16"/>
      <c r="Y1515" s="355">
        <f t="shared" si="199"/>
        <v>4.0063694267515926</v>
      </c>
    </row>
    <row r="1516" spans="2:25" x14ac:dyDescent="0.25">
      <c r="B1516" s="11">
        <v>801</v>
      </c>
      <c r="C1516" s="11">
        <v>921</v>
      </c>
      <c r="D1516" s="11">
        <v>4126</v>
      </c>
      <c r="E1516" s="11">
        <v>116.23</v>
      </c>
      <c r="F1516" s="11">
        <v>250.11</v>
      </c>
      <c r="G1516" s="346">
        <v>0.47</v>
      </c>
      <c r="H1516" s="11">
        <v>0.46</v>
      </c>
      <c r="J1516" s="16">
        <f t="shared" si="200"/>
        <v>-9.9999999999999534E-3</v>
      </c>
      <c r="L1516" s="355">
        <f t="shared" si="201"/>
        <v>4.0717556641123522</v>
      </c>
      <c r="O1516" s="11">
        <v>309</v>
      </c>
      <c r="P1516" s="11">
        <v>10.220000000000001</v>
      </c>
      <c r="Q1516" s="11">
        <v>27.65</v>
      </c>
      <c r="R1516" s="11">
        <v>12.69</v>
      </c>
      <c r="S1516" s="11">
        <v>20.23</v>
      </c>
      <c r="T1516" s="346">
        <v>0.61</v>
      </c>
      <c r="U1516" s="11">
        <v>0.63</v>
      </c>
      <c r="W1516" s="16">
        <f t="shared" si="198"/>
        <v>2.0000000000000018E-2</v>
      </c>
      <c r="X1516" s="16"/>
      <c r="Y1516" s="355">
        <f t="shared" si="199"/>
        <v>4.0414012738853504</v>
      </c>
    </row>
    <row r="1517" spans="2:25" x14ac:dyDescent="0.25">
      <c r="B1517" s="11">
        <v>826</v>
      </c>
      <c r="C1517" s="11">
        <v>783</v>
      </c>
      <c r="D1517" s="11">
        <v>2241</v>
      </c>
      <c r="E1517" s="11">
        <v>116.23</v>
      </c>
      <c r="F1517" s="11">
        <v>187.2</v>
      </c>
      <c r="G1517" s="346">
        <v>0.59</v>
      </c>
      <c r="H1517" s="11">
        <v>0.62</v>
      </c>
      <c r="J1517" s="16">
        <f t="shared" si="200"/>
        <v>3.0000000000000027E-2</v>
      </c>
      <c r="L1517" s="355">
        <f t="shared" si="201"/>
        <v>4.0717556641123522</v>
      </c>
      <c r="O1517" s="11">
        <v>437</v>
      </c>
      <c r="P1517" s="11">
        <v>11.06</v>
      </c>
      <c r="Q1517" s="11">
        <v>31.1</v>
      </c>
      <c r="R1517" s="11">
        <v>12.69</v>
      </c>
      <c r="S1517" s="11">
        <v>21.14</v>
      </c>
      <c r="T1517" s="346">
        <v>0.6</v>
      </c>
      <c r="U1517" s="11">
        <v>0.6</v>
      </c>
      <c r="W1517" s="16">
        <f t="shared" si="198"/>
        <v>0</v>
      </c>
      <c r="X1517" s="16"/>
      <c r="Y1517" s="355">
        <f t="shared" si="199"/>
        <v>4.0414012738853504</v>
      </c>
    </row>
    <row r="1518" spans="2:25" x14ac:dyDescent="0.25">
      <c r="B1518" s="11">
        <v>540</v>
      </c>
      <c r="C1518" s="11">
        <v>782</v>
      </c>
      <c r="D1518" s="11">
        <v>2447</v>
      </c>
      <c r="E1518" s="11">
        <v>116.67</v>
      </c>
      <c r="F1518" s="11">
        <v>194.85</v>
      </c>
      <c r="G1518" s="346">
        <v>0.56999999999999995</v>
      </c>
      <c r="H1518" s="11">
        <v>0.6</v>
      </c>
      <c r="J1518" s="16">
        <f t="shared" si="200"/>
        <v>3.0000000000000027E-2</v>
      </c>
      <c r="L1518" s="355">
        <f t="shared" si="201"/>
        <v>4.0871696922652339</v>
      </c>
      <c r="O1518" s="11">
        <v>353</v>
      </c>
      <c r="P1518" s="11">
        <v>10.119999999999999</v>
      </c>
      <c r="Q1518" s="11">
        <v>29.57</v>
      </c>
      <c r="R1518" s="11">
        <v>12.75</v>
      </c>
      <c r="S1518" s="11">
        <v>20.95</v>
      </c>
      <c r="T1518" s="346">
        <v>0.57999999999999996</v>
      </c>
      <c r="U1518" s="11">
        <v>0.61</v>
      </c>
      <c r="W1518" s="16">
        <f t="shared" si="198"/>
        <v>3.0000000000000027E-2</v>
      </c>
      <c r="X1518" s="16"/>
      <c r="Y1518" s="355">
        <f t="shared" si="199"/>
        <v>4.0605095541401273</v>
      </c>
    </row>
    <row r="1519" spans="2:25" x14ac:dyDescent="0.25">
      <c r="B1519" s="11">
        <v>658</v>
      </c>
      <c r="C1519" s="11">
        <v>899</v>
      </c>
      <c r="D1519" s="11">
        <v>3148</v>
      </c>
      <c r="E1519" s="11">
        <v>117.88</v>
      </c>
      <c r="F1519" s="11">
        <v>228.11</v>
      </c>
      <c r="G1519" s="346">
        <v>0.53</v>
      </c>
      <c r="H1519" s="11">
        <v>0.52</v>
      </c>
      <c r="J1519" s="16">
        <f t="shared" si="200"/>
        <v>-1.0000000000000009E-2</v>
      </c>
      <c r="L1519" s="355">
        <f t="shared" si="201"/>
        <v>4.1295582696856581</v>
      </c>
      <c r="O1519" s="11">
        <v>241</v>
      </c>
      <c r="P1519" s="11">
        <v>8.83</v>
      </c>
      <c r="Q1519" s="11">
        <v>31.8</v>
      </c>
      <c r="R1519" s="11">
        <v>12.8</v>
      </c>
      <c r="S1519" s="11">
        <v>22.31</v>
      </c>
      <c r="T1519" s="346">
        <v>0.53</v>
      </c>
      <c r="U1519" s="11">
        <v>0.56999999999999995</v>
      </c>
      <c r="W1519" s="16">
        <f t="shared" si="198"/>
        <v>3.9999999999999925E-2</v>
      </c>
      <c r="X1519" s="16"/>
      <c r="Y1519" s="355">
        <f t="shared" si="199"/>
        <v>4.0764331210191083</v>
      </c>
    </row>
    <row r="1520" spans="2:25" x14ac:dyDescent="0.25">
      <c r="B1520" s="11">
        <v>361</v>
      </c>
      <c r="C1520" s="11">
        <v>939</v>
      </c>
      <c r="D1520" s="11">
        <v>4238</v>
      </c>
      <c r="E1520" s="11">
        <v>117.98</v>
      </c>
      <c r="F1520" s="11">
        <v>259.52</v>
      </c>
      <c r="G1520" s="346">
        <v>0.47</v>
      </c>
      <c r="H1520" s="11">
        <v>0.45</v>
      </c>
      <c r="J1520" s="16">
        <f t="shared" si="200"/>
        <v>-1.9999999999999962E-2</v>
      </c>
      <c r="L1520" s="355">
        <f t="shared" si="201"/>
        <v>4.1330614579022225</v>
      </c>
      <c r="O1520" s="11">
        <v>367</v>
      </c>
      <c r="P1520" s="11">
        <v>10.56</v>
      </c>
      <c r="Q1520" s="11">
        <v>32.630000000000003</v>
      </c>
      <c r="R1520" s="11">
        <v>12.81</v>
      </c>
      <c r="S1520" s="11">
        <v>21.76</v>
      </c>
      <c r="T1520" s="346">
        <v>0.56999999999999995</v>
      </c>
      <c r="U1520" s="11">
        <v>0.59</v>
      </c>
      <c r="W1520" s="16">
        <f t="shared" si="198"/>
        <v>2.0000000000000018E-2</v>
      </c>
      <c r="X1520" s="16"/>
      <c r="Y1520" s="355">
        <f t="shared" si="199"/>
        <v>4.0796178343949041</v>
      </c>
    </row>
    <row r="1521" spans="2:25" x14ac:dyDescent="0.25">
      <c r="B1521" s="11">
        <v>358</v>
      </c>
      <c r="C1521" s="11">
        <v>967</v>
      </c>
      <c r="D1521" s="11">
        <v>4513</v>
      </c>
      <c r="E1521" s="11">
        <v>118.23</v>
      </c>
      <c r="F1521" s="11">
        <v>262.35000000000002</v>
      </c>
      <c r="G1521" s="346">
        <v>0.46</v>
      </c>
      <c r="H1521" s="11">
        <v>0.45</v>
      </c>
      <c r="J1521" s="16">
        <f t="shared" si="200"/>
        <v>-1.0000000000000009E-2</v>
      </c>
      <c r="L1521" s="355">
        <f t="shared" si="201"/>
        <v>4.1418194284436325</v>
      </c>
      <c r="O1521" s="11">
        <v>40</v>
      </c>
      <c r="P1521" s="11">
        <v>9.9700000000000006</v>
      </c>
      <c r="Q1521" s="11">
        <v>38.369999999999997</v>
      </c>
      <c r="R1521" s="11">
        <v>12.98</v>
      </c>
      <c r="S1521" s="11">
        <v>24.17</v>
      </c>
      <c r="T1521" s="346">
        <v>0.51</v>
      </c>
      <c r="U1521" s="11">
        <v>0.54</v>
      </c>
      <c r="W1521" s="16">
        <f t="shared" si="198"/>
        <v>3.0000000000000027E-2</v>
      </c>
      <c r="X1521" s="16"/>
      <c r="Y1521" s="355">
        <f t="shared" si="199"/>
        <v>4.1337579617834397</v>
      </c>
    </row>
    <row r="1522" spans="2:25" x14ac:dyDescent="0.25">
      <c r="B1522" s="11">
        <v>467</v>
      </c>
      <c r="C1522" s="11">
        <v>854</v>
      </c>
      <c r="D1522" s="11">
        <v>1789</v>
      </c>
      <c r="E1522" s="11">
        <v>118.23</v>
      </c>
      <c r="F1522" s="11">
        <v>165.92</v>
      </c>
      <c r="G1522" s="346">
        <v>0.69</v>
      </c>
      <c r="H1522" s="11">
        <v>0.71</v>
      </c>
      <c r="J1522" s="16">
        <f t="shared" si="200"/>
        <v>2.0000000000000018E-2</v>
      </c>
      <c r="L1522" s="355">
        <f t="shared" si="201"/>
        <v>4.1418194284436325</v>
      </c>
      <c r="O1522" s="11">
        <v>302</v>
      </c>
      <c r="P1522" s="11">
        <v>10.31</v>
      </c>
      <c r="Q1522" s="11">
        <v>36.78</v>
      </c>
      <c r="R1522" s="11">
        <v>13</v>
      </c>
      <c r="S1522" s="11">
        <v>24.29</v>
      </c>
      <c r="T1522" s="346">
        <v>0.53</v>
      </c>
      <c r="U1522" s="11">
        <v>0.54</v>
      </c>
      <c r="W1522" s="16">
        <f t="shared" si="198"/>
        <v>1.0000000000000009E-2</v>
      </c>
      <c r="X1522" s="16"/>
      <c r="Y1522" s="355">
        <f t="shared" si="199"/>
        <v>4.1401273885350314</v>
      </c>
    </row>
    <row r="1523" spans="2:25" x14ac:dyDescent="0.25">
      <c r="B1523" s="11">
        <v>377</v>
      </c>
      <c r="C1523" s="11">
        <v>944</v>
      </c>
      <c r="D1523" s="11">
        <v>3277</v>
      </c>
      <c r="E1523" s="11">
        <v>118.57</v>
      </c>
      <c r="F1523" s="11">
        <v>236.55</v>
      </c>
      <c r="G1523" s="346">
        <v>0.54</v>
      </c>
      <c r="H1523" s="11">
        <v>0.5</v>
      </c>
      <c r="J1523" s="16">
        <f t="shared" si="200"/>
        <v>-4.0000000000000036E-2</v>
      </c>
      <c r="L1523" s="355">
        <f t="shared" si="201"/>
        <v>4.1537302683799497</v>
      </c>
      <c r="O1523" s="11">
        <v>203</v>
      </c>
      <c r="P1523" s="11">
        <v>12.33</v>
      </c>
      <c r="Q1523" s="11">
        <v>39.369999999999997</v>
      </c>
      <c r="R1523" s="11">
        <v>13.03</v>
      </c>
      <c r="S1523" s="11">
        <v>23.54</v>
      </c>
      <c r="T1523" s="346">
        <v>0.56000000000000005</v>
      </c>
      <c r="U1523" s="11">
        <v>0.55000000000000004</v>
      </c>
      <c r="W1523" s="16">
        <f t="shared" si="198"/>
        <v>-1.0000000000000009E-2</v>
      </c>
      <c r="X1523" s="16"/>
      <c r="Y1523" s="355">
        <f t="shared" si="199"/>
        <v>4.1496815286624198</v>
      </c>
    </row>
    <row r="1524" spans="2:25" x14ac:dyDescent="0.25">
      <c r="B1524" s="11">
        <v>532</v>
      </c>
      <c r="C1524" s="11">
        <v>831</v>
      </c>
      <c r="D1524" s="11">
        <v>1933</v>
      </c>
      <c r="E1524" s="11">
        <v>119.78</v>
      </c>
      <c r="F1524" s="11">
        <v>172.41</v>
      </c>
      <c r="G1524" s="346">
        <v>0.66</v>
      </c>
      <c r="H1524" s="11">
        <v>0.69</v>
      </c>
      <c r="J1524" s="16">
        <f t="shared" si="200"/>
        <v>2.9999999999999916E-2</v>
      </c>
      <c r="L1524" s="355">
        <f t="shared" si="201"/>
        <v>4.1961188458003749</v>
      </c>
      <c r="O1524" s="11">
        <v>269</v>
      </c>
      <c r="P1524" s="11">
        <v>9.33</v>
      </c>
      <c r="Q1524" s="11">
        <v>46.21</v>
      </c>
      <c r="R1524" s="11">
        <v>13.03</v>
      </c>
      <c r="S1524" s="11">
        <v>27.6</v>
      </c>
      <c r="T1524" s="346">
        <v>0.45</v>
      </c>
      <c r="U1524" s="11">
        <v>0.47</v>
      </c>
      <c r="W1524" s="16">
        <f t="shared" si="198"/>
        <v>1.9999999999999962E-2</v>
      </c>
      <c r="X1524" s="16"/>
      <c r="Y1524" s="355">
        <f t="shared" si="199"/>
        <v>4.1496815286624198</v>
      </c>
    </row>
    <row r="1525" spans="2:25" x14ac:dyDescent="0.25">
      <c r="B1525" s="11">
        <v>449</v>
      </c>
      <c r="C1525" s="11">
        <v>908</v>
      </c>
      <c r="D1525" s="11">
        <v>3901</v>
      </c>
      <c r="E1525" s="11">
        <v>119.88</v>
      </c>
      <c r="F1525" s="11">
        <v>243.76</v>
      </c>
      <c r="G1525" s="346">
        <v>0.48</v>
      </c>
      <c r="H1525" s="11">
        <v>0.49</v>
      </c>
      <c r="J1525" s="16">
        <f t="shared" si="200"/>
        <v>1.0000000000000009E-2</v>
      </c>
      <c r="L1525" s="355">
        <f t="shared" si="201"/>
        <v>4.1996220340169383</v>
      </c>
      <c r="O1525" s="11">
        <v>441</v>
      </c>
      <c r="P1525" s="11">
        <v>11.08</v>
      </c>
      <c r="Q1525" s="11">
        <v>25</v>
      </c>
      <c r="R1525" s="11">
        <v>13.04</v>
      </c>
      <c r="S1525" s="11">
        <v>19.579999999999998</v>
      </c>
      <c r="T1525" s="346">
        <v>0.67</v>
      </c>
      <c r="U1525" s="11">
        <v>0.67</v>
      </c>
      <c r="W1525" s="16">
        <f t="shared" si="198"/>
        <v>0</v>
      </c>
      <c r="X1525" s="16"/>
      <c r="Y1525" s="355">
        <f t="shared" si="199"/>
        <v>4.1528662420382165</v>
      </c>
    </row>
    <row r="1526" spans="2:25" x14ac:dyDescent="0.25">
      <c r="B1526" s="11">
        <v>766</v>
      </c>
      <c r="C1526" s="11">
        <v>810</v>
      </c>
      <c r="D1526" s="11">
        <v>2072</v>
      </c>
      <c r="E1526" s="11">
        <v>119.88</v>
      </c>
      <c r="F1526" s="11">
        <v>179.68</v>
      </c>
      <c r="G1526" s="346">
        <v>0.63</v>
      </c>
      <c r="H1526" s="11">
        <v>0.67</v>
      </c>
      <c r="J1526" s="16">
        <f t="shared" si="200"/>
        <v>4.0000000000000036E-2</v>
      </c>
      <c r="L1526" s="355">
        <f t="shared" si="201"/>
        <v>4.1996220340169383</v>
      </c>
      <c r="O1526" s="11">
        <v>92</v>
      </c>
      <c r="P1526" s="11">
        <v>11.53</v>
      </c>
      <c r="Q1526" s="11">
        <v>22.54</v>
      </c>
      <c r="R1526" s="11">
        <v>13.07</v>
      </c>
      <c r="S1526" s="11">
        <v>18.079999999999998</v>
      </c>
      <c r="T1526" s="346">
        <v>0.72</v>
      </c>
      <c r="U1526" s="11">
        <v>0.72</v>
      </c>
      <c r="W1526" s="16">
        <f t="shared" si="198"/>
        <v>0</v>
      </c>
      <c r="X1526" s="16"/>
      <c r="Y1526" s="355">
        <f t="shared" si="199"/>
        <v>4.1624203821656049</v>
      </c>
    </row>
    <row r="1527" spans="2:25" x14ac:dyDescent="0.25">
      <c r="B1527" s="11">
        <v>729</v>
      </c>
      <c r="C1527" s="11">
        <v>1003</v>
      </c>
      <c r="D1527" s="11">
        <v>1997</v>
      </c>
      <c r="E1527" s="11">
        <v>120.47</v>
      </c>
      <c r="F1527" s="11">
        <v>168.75</v>
      </c>
      <c r="G1527" s="346">
        <v>0.71</v>
      </c>
      <c r="H1527" s="11">
        <v>0.71</v>
      </c>
      <c r="J1527" s="16">
        <f t="shared" si="200"/>
        <v>0</v>
      </c>
      <c r="L1527" s="355">
        <f t="shared" si="201"/>
        <v>4.2202908444946665</v>
      </c>
      <c r="O1527" s="11">
        <v>346</v>
      </c>
      <c r="P1527" s="11">
        <v>11.97</v>
      </c>
      <c r="Q1527" s="11">
        <v>32.72</v>
      </c>
      <c r="R1527" s="11">
        <v>13.07</v>
      </c>
      <c r="S1527" s="11">
        <v>21.77</v>
      </c>
      <c r="T1527" s="346">
        <v>0.6</v>
      </c>
      <c r="U1527" s="11">
        <v>0.6</v>
      </c>
      <c r="W1527" s="16">
        <f t="shared" si="198"/>
        <v>0</v>
      </c>
      <c r="X1527" s="16"/>
      <c r="Y1527" s="355">
        <f t="shared" si="199"/>
        <v>4.1624203821656049</v>
      </c>
    </row>
    <row r="1528" spans="2:25" x14ac:dyDescent="0.25">
      <c r="B1528" s="11">
        <v>495</v>
      </c>
      <c r="C1528" s="11">
        <v>1004</v>
      </c>
      <c r="D1528" s="11">
        <v>4518</v>
      </c>
      <c r="E1528" s="11">
        <v>121.15</v>
      </c>
      <c r="F1528" s="11">
        <v>262.58999999999997</v>
      </c>
      <c r="G1528" s="346">
        <v>0.47</v>
      </c>
      <c r="H1528" s="11">
        <v>0.46</v>
      </c>
      <c r="J1528" s="16">
        <f t="shared" si="200"/>
        <v>-9.9999999999999534E-3</v>
      </c>
      <c r="L1528" s="355">
        <f t="shared" si="201"/>
        <v>4.2441125243673019</v>
      </c>
      <c r="O1528" s="11">
        <v>216</v>
      </c>
      <c r="P1528" s="11">
        <v>10.119999999999999</v>
      </c>
      <c r="Q1528" s="11">
        <v>30.03</v>
      </c>
      <c r="R1528" s="11">
        <v>13.19</v>
      </c>
      <c r="S1528" s="11">
        <v>21.23</v>
      </c>
      <c r="T1528" s="346">
        <v>0.57999999999999996</v>
      </c>
      <c r="U1528" s="11">
        <v>0.62</v>
      </c>
      <c r="W1528" s="16">
        <f t="shared" si="198"/>
        <v>4.0000000000000036E-2</v>
      </c>
      <c r="X1528" s="16"/>
      <c r="Y1528" s="355">
        <f t="shared" si="199"/>
        <v>4.2006369426751586</v>
      </c>
    </row>
    <row r="1529" spans="2:25" x14ac:dyDescent="0.25">
      <c r="B1529" s="11">
        <v>353</v>
      </c>
      <c r="C1529" s="11">
        <v>974</v>
      </c>
      <c r="D1529" s="11">
        <v>5454</v>
      </c>
      <c r="E1529" s="11">
        <v>121.5</v>
      </c>
      <c r="F1529" s="11">
        <v>282.35000000000002</v>
      </c>
      <c r="G1529" s="346">
        <v>0.42</v>
      </c>
      <c r="H1529" s="11">
        <v>0.43</v>
      </c>
      <c r="J1529" s="16">
        <f t="shared" si="200"/>
        <v>1.0000000000000009E-2</v>
      </c>
      <c r="L1529" s="355">
        <f t="shared" si="201"/>
        <v>4.2563736831252754</v>
      </c>
      <c r="O1529" s="11">
        <v>407</v>
      </c>
      <c r="P1529" s="11">
        <v>12.27</v>
      </c>
      <c r="Q1529" s="11">
        <v>38.6</v>
      </c>
      <c r="R1529" s="11">
        <v>13.19</v>
      </c>
      <c r="S1529" s="11">
        <v>26</v>
      </c>
      <c r="T1529" s="346">
        <v>0.56000000000000005</v>
      </c>
      <c r="U1529" s="11">
        <v>0.51</v>
      </c>
      <c r="W1529" s="16">
        <f t="shared" si="198"/>
        <v>-5.0000000000000044E-2</v>
      </c>
      <c r="X1529" s="16"/>
      <c r="Y1529" s="355">
        <f t="shared" si="199"/>
        <v>4.2006369426751586</v>
      </c>
    </row>
    <row r="1530" spans="2:25" x14ac:dyDescent="0.25">
      <c r="B1530" s="11">
        <v>418</v>
      </c>
      <c r="C1530" s="11">
        <v>1011</v>
      </c>
      <c r="D1530" s="11">
        <v>2974</v>
      </c>
      <c r="E1530" s="11">
        <v>122.85</v>
      </c>
      <c r="F1530" s="11">
        <v>214.69</v>
      </c>
      <c r="G1530" s="346">
        <v>0.57999999999999996</v>
      </c>
      <c r="H1530" s="11">
        <v>0.56999999999999995</v>
      </c>
      <c r="J1530" s="16">
        <f t="shared" si="200"/>
        <v>-1.0000000000000009E-2</v>
      </c>
      <c r="L1530" s="355">
        <f t="shared" si="201"/>
        <v>4.3036667240488899</v>
      </c>
      <c r="O1530" s="11">
        <v>15</v>
      </c>
      <c r="P1530" s="11">
        <v>10.91</v>
      </c>
      <c r="Q1530" s="11">
        <v>39.24</v>
      </c>
      <c r="R1530" s="11">
        <v>13.2</v>
      </c>
      <c r="S1530" s="11">
        <v>24.59</v>
      </c>
      <c r="T1530" s="346">
        <v>0.53</v>
      </c>
      <c r="U1530" s="11">
        <v>0.54</v>
      </c>
      <c r="W1530" s="16">
        <f t="shared" si="198"/>
        <v>1.0000000000000009E-2</v>
      </c>
      <c r="X1530" s="16"/>
      <c r="Y1530" s="355">
        <f t="shared" si="199"/>
        <v>4.2038216560509554</v>
      </c>
    </row>
    <row r="1531" spans="2:25" x14ac:dyDescent="0.25">
      <c r="B1531" s="11">
        <v>874</v>
      </c>
      <c r="C1531" s="11">
        <v>1050</v>
      </c>
      <c r="D1531" s="11">
        <v>2316</v>
      </c>
      <c r="E1531" s="11">
        <v>124.12</v>
      </c>
      <c r="F1531" s="11">
        <v>190.89</v>
      </c>
      <c r="G1531" s="346">
        <v>0.67</v>
      </c>
      <c r="H1531" s="11">
        <v>0.65</v>
      </c>
      <c r="J1531" s="16">
        <f t="shared" si="200"/>
        <v>-2.0000000000000018E-2</v>
      </c>
      <c r="L1531" s="355">
        <f t="shared" si="201"/>
        <v>4.3481572143992526</v>
      </c>
      <c r="O1531" s="11">
        <v>381</v>
      </c>
      <c r="P1531" s="11">
        <v>11.42</v>
      </c>
      <c r="Q1531" s="11">
        <v>35.99</v>
      </c>
      <c r="R1531" s="11">
        <v>13.2</v>
      </c>
      <c r="S1531" s="11">
        <v>23.17</v>
      </c>
      <c r="T1531" s="346">
        <v>0.56000000000000005</v>
      </c>
      <c r="U1531" s="11">
        <v>0.56999999999999995</v>
      </c>
      <c r="W1531" s="16">
        <f t="shared" si="198"/>
        <v>9.9999999999998979E-3</v>
      </c>
      <c r="X1531" s="16"/>
      <c r="Y1531" s="355">
        <f t="shared" si="199"/>
        <v>4.2038216560509554</v>
      </c>
    </row>
    <row r="1532" spans="2:25" x14ac:dyDescent="0.25">
      <c r="B1532" s="11">
        <v>425</v>
      </c>
      <c r="C1532" s="11">
        <v>1074</v>
      </c>
      <c r="D1532" s="11">
        <v>3098</v>
      </c>
      <c r="E1532" s="11">
        <v>125.88</v>
      </c>
      <c r="F1532" s="11">
        <v>215.28</v>
      </c>
      <c r="G1532" s="346">
        <v>0.59</v>
      </c>
      <c r="H1532" s="11">
        <v>0.57999999999999996</v>
      </c>
      <c r="J1532" s="16">
        <f t="shared" si="200"/>
        <v>-1.0000000000000009E-2</v>
      </c>
      <c r="L1532" s="355">
        <f t="shared" si="201"/>
        <v>4.4098133270107791</v>
      </c>
      <c r="O1532" s="11">
        <v>63</v>
      </c>
      <c r="P1532" s="11">
        <v>12.11</v>
      </c>
      <c r="Q1532" s="11">
        <v>36.28</v>
      </c>
      <c r="R1532" s="11">
        <v>13.22</v>
      </c>
      <c r="S1532" s="11">
        <v>22.73</v>
      </c>
      <c r="T1532" s="346">
        <v>0.57999999999999996</v>
      </c>
      <c r="U1532" s="11">
        <v>0.57999999999999996</v>
      </c>
      <c r="W1532" s="16">
        <f t="shared" si="198"/>
        <v>0</v>
      </c>
      <c r="X1532" s="16"/>
      <c r="Y1532" s="355">
        <f t="shared" si="199"/>
        <v>4.2101910828025479</v>
      </c>
    </row>
    <row r="1533" spans="2:25" x14ac:dyDescent="0.25">
      <c r="B1533" s="11">
        <v>806</v>
      </c>
      <c r="C1533" s="11">
        <v>1066</v>
      </c>
      <c r="D1533" s="11">
        <v>2812</v>
      </c>
      <c r="E1533" s="11">
        <v>125.88</v>
      </c>
      <c r="F1533" s="11">
        <v>202.07</v>
      </c>
      <c r="G1533" s="346">
        <v>0.62</v>
      </c>
      <c r="H1533" s="11">
        <v>0.62</v>
      </c>
      <c r="J1533" s="16">
        <f t="shared" si="200"/>
        <v>0</v>
      </c>
      <c r="L1533" s="355">
        <f t="shared" si="201"/>
        <v>4.4098133270107791</v>
      </c>
      <c r="O1533" s="11">
        <v>452</v>
      </c>
      <c r="P1533" s="11">
        <v>9.85</v>
      </c>
      <c r="Q1533" s="11">
        <v>26.16</v>
      </c>
      <c r="R1533" s="11">
        <v>13.26</v>
      </c>
      <c r="S1533" s="11">
        <v>20.32</v>
      </c>
      <c r="T1533" s="346">
        <v>0.61</v>
      </c>
      <c r="U1533" s="11">
        <v>0.65</v>
      </c>
      <c r="W1533" s="16">
        <f t="shared" si="198"/>
        <v>4.0000000000000036E-2</v>
      </c>
      <c r="X1533" s="16"/>
      <c r="Y1533" s="355">
        <f t="shared" si="199"/>
        <v>4.2229299363057322</v>
      </c>
    </row>
    <row r="1534" spans="2:25" x14ac:dyDescent="0.25">
      <c r="B1534" s="11">
        <v>622</v>
      </c>
      <c r="C1534" s="11">
        <v>1067</v>
      </c>
      <c r="D1534" s="11">
        <v>2562</v>
      </c>
      <c r="E1534" s="11">
        <v>125.98</v>
      </c>
      <c r="F1534" s="11">
        <v>192.51</v>
      </c>
      <c r="G1534" s="346">
        <v>0.65</v>
      </c>
      <c r="H1534" s="11">
        <v>0.65</v>
      </c>
      <c r="J1534" s="16">
        <f t="shared" si="200"/>
        <v>0</v>
      </c>
      <c r="L1534" s="355">
        <f t="shared" si="201"/>
        <v>4.4133165152273435</v>
      </c>
      <c r="O1534" s="11">
        <v>161</v>
      </c>
      <c r="P1534" s="11">
        <v>11.83</v>
      </c>
      <c r="Q1534" s="11">
        <v>35.56</v>
      </c>
      <c r="R1534" s="11">
        <v>13.28</v>
      </c>
      <c r="S1534" s="11">
        <v>23.03</v>
      </c>
      <c r="T1534" s="346">
        <v>0.57999999999999996</v>
      </c>
      <c r="U1534" s="11">
        <v>0.57999999999999996</v>
      </c>
      <c r="W1534" s="16">
        <f t="shared" si="198"/>
        <v>0</v>
      </c>
      <c r="X1534" s="16"/>
      <c r="Y1534" s="355">
        <f t="shared" si="199"/>
        <v>4.2292993630573248</v>
      </c>
    </row>
    <row r="1535" spans="2:25" x14ac:dyDescent="0.25">
      <c r="B1535" s="11">
        <v>797</v>
      </c>
      <c r="C1535" s="11">
        <v>910</v>
      </c>
      <c r="D1535" s="11">
        <v>2213</v>
      </c>
      <c r="E1535" s="11">
        <v>126.12</v>
      </c>
      <c r="F1535" s="11">
        <v>184.41</v>
      </c>
      <c r="G1535" s="346">
        <v>0.64</v>
      </c>
      <c r="H1535" s="11">
        <v>0.68</v>
      </c>
      <c r="J1535" s="16">
        <f t="shared" si="200"/>
        <v>4.0000000000000036E-2</v>
      </c>
      <c r="L1535" s="355">
        <f t="shared" si="201"/>
        <v>4.4182209787305329</v>
      </c>
      <c r="O1535" s="11">
        <v>206</v>
      </c>
      <c r="P1535" s="11">
        <v>10.25</v>
      </c>
      <c r="Q1535" s="11">
        <v>31.75</v>
      </c>
      <c r="R1535" s="11">
        <v>13.36</v>
      </c>
      <c r="S1535" s="11">
        <v>22.12</v>
      </c>
      <c r="T1535" s="346">
        <v>0.56999999999999995</v>
      </c>
      <c r="U1535" s="11">
        <v>0.6</v>
      </c>
      <c r="W1535" s="16">
        <f t="shared" si="198"/>
        <v>3.0000000000000027E-2</v>
      </c>
      <c r="X1535" s="16"/>
      <c r="Y1535" s="355">
        <f t="shared" si="199"/>
        <v>4.2547770700636942</v>
      </c>
    </row>
    <row r="1536" spans="2:25" x14ac:dyDescent="0.25">
      <c r="B1536" s="11">
        <v>730</v>
      </c>
      <c r="C1536" s="11">
        <v>906</v>
      </c>
      <c r="D1536" s="11">
        <v>3362</v>
      </c>
      <c r="E1536" s="11">
        <v>126.23</v>
      </c>
      <c r="F1536" s="11">
        <v>224.27</v>
      </c>
      <c r="G1536" s="346">
        <v>0.52</v>
      </c>
      <c r="H1536" s="11">
        <v>0.56000000000000005</v>
      </c>
      <c r="J1536" s="16">
        <f t="shared" si="200"/>
        <v>4.0000000000000036E-2</v>
      </c>
      <c r="L1536" s="355">
        <f t="shared" si="201"/>
        <v>4.4220744857687535</v>
      </c>
      <c r="O1536" s="11">
        <v>400</v>
      </c>
      <c r="P1536" s="11">
        <v>11.86</v>
      </c>
      <c r="Q1536" s="11">
        <v>27.14</v>
      </c>
      <c r="R1536" s="11">
        <v>13.43</v>
      </c>
      <c r="S1536" s="11">
        <v>20.34</v>
      </c>
      <c r="T1536" s="346">
        <v>0.66</v>
      </c>
      <c r="U1536" s="11">
        <v>0.66</v>
      </c>
      <c r="W1536" s="16">
        <f t="shared" ref="W1536:W1599" si="202">U1536-T1536</f>
        <v>0</v>
      </c>
      <c r="X1536" s="16"/>
      <c r="Y1536" s="355">
        <f t="shared" ref="Y1536:Y1599" si="203">R1536/3.14</f>
        <v>4.2770700636942669</v>
      </c>
    </row>
    <row r="1537" spans="2:25" x14ac:dyDescent="0.25">
      <c r="B1537" s="11">
        <v>457</v>
      </c>
      <c r="C1537" s="11">
        <v>899</v>
      </c>
      <c r="D1537" s="11">
        <v>3259</v>
      </c>
      <c r="E1537" s="11">
        <v>126.33</v>
      </c>
      <c r="F1537" s="11">
        <v>221.34</v>
      </c>
      <c r="G1537" s="346">
        <v>0.53</v>
      </c>
      <c r="H1537" s="11">
        <v>0.56999999999999995</v>
      </c>
      <c r="J1537" s="16">
        <f t="shared" si="200"/>
        <v>3.9999999999999925E-2</v>
      </c>
      <c r="L1537" s="355">
        <f t="shared" si="201"/>
        <v>4.425577673985317</v>
      </c>
      <c r="O1537" s="11">
        <v>479</v>
      </c>
      <c r="P1537" s="11">
        <v>11.46</v>
      </c>
      <c r="Q1537" s="11">
        <v>34.01</v>
      </c>
      <c r="R1537" s="11">
        <v>13.47</v>
      </c>
      <c r="S1537" s="11">
        <v>22.19</v>
      </c>
      <c r="T1537" s="346">
        <v>0.57999999999999996</v>
      </c>
      <c r="U1537" s="11">
        <v>0.61</v>
      </c>
      <c r="W1537" s="16">
        <f t="shared" si="202"/>
        <v>3.0000000000000027E-2</v>
      </c>
      <c r="X1537" s="16"/>
      <c r="Y1537" s="355">
        <f t="shared" si="203"/>
        <v>4.2898089171974521</v>
      </c>
    </row>
    <row r="1538" spans="2:25" x14ac:dyDescent="0.25">
      <c r="B1538" s="11">
        <v>673</v>
      </c>
      <c r="C1538" s="11">
        <v>964</v>
      </c>
      <c r="D1538" s="11">
        <v>4684</v>
      </c>
      <c r="E1538" s="11">
        <v>126.57</v>
      </c>
      <c r="F1538" s="11">
        <v>270.69</v>
      </c>
      <c r="G1538" s="346">
        <v>0.45</v>
      </c>
      <c r="H1538" s="11">
        <v>0.47</v>
      </c>
      <c r="J1538" s="16">
        <f t="shared" si="200"/>
        <v>1.9999999999999962E-2</v>
      </c>
      <c r="L1538" s="355">
        <f t="shared" si="201"/>
        <v>4.4339853257050708</v>
      </c>
      <c r="O1538" s="11">
        <v>1</v>
      </c>
      <c r="P1538" s="11">
        <v>7.36</v>
      </c>
      <c r="Q1538" s="11">
        <v>34.5</v>
      </c>
      <c r="R1538" s="11">
        <v>13.51</v>
      </c>
      <c r="S1538" s="11">
        <v>26.5</v>
      </c>
      <c r="T1538" s="346">
        <v>0.46</v>
      </c>
      <c r="U1538" s="11">
        <v>0.51</v>
      </c>
      <c r="W1538" s="16">
        <f t="shared" si="202"/>
        <v>4.9999999999999989E-2</v>
      </c>
      <c r="X1538" s="16"/>
      <c r="Y1538" s="355">
        <f t="shared" si="203"/>
        <v>4.3025477707006363</v>
      </c>
    </row>
    <row r="1539" spans="2:25" x14ac:dyDescent="0.25">
      <c r="B1539" s="11">
        <v>573</v>
      </c>
      <c r="C1539" s="11">
        <v>1060</v>
      </c>
      <c r="D1539" s="11">
        <v>5085</v>
      </c>
      <c r="E1539" s="11">
        <v>126.81</v>
      </c>
      <c r="F1539" s="11">
        <v>273.91000000000003</v>
      </c>
      <c r="G1539" s="346">
        <v>0.46</v>
      </c>
      <c r="H1539" s="11">
        <v>0.46</v>
      </c>
      <c r="J1539" s="16">
        <f t="shared" si="200"/>
        <v>0</v>
      </c>
      <c r="L1539" s="355">
        <f t="shared" si="201"/>
        <v>4.4423929774248245</v>
      </c>
      <c r="O1539" s="11">
        <v>201</v>
      </c>
      <c r="P1539" s="11">
        <v>10.44</v>
      </c>
      <c r="Q1539" s="11">
        <v>43.18</v>
      </c>
      <c r="R1539" s="11">
        <v>13.54</v>
      </c>
      <c r="S1539" s="11">
        <v>25.92</v>
      </c>
      <c r="T1539" s="346">
        <v>0.49</v>
      </c>
      <c r="U1539" s="11">
        <v>0.52</v>
      </c>
      <c r="W1539" s="16">
        <f t="shared" si="202"/>
        <v>3.0000000000000027E-2</v>
      </c>
      <c r="X1539" s="16"/>
      <c r="Y1539" s="355">
        <f t="shared" si="203"/>
        <v>4.3121019108280247</v>
      </c>
    </row>
    <row r="1540" spans="2:25" x14ac:dyDescent="0.25">
      <c r="B1540" s="11">
        <v>699</v>
      </c>
      <c r="C1540" s="11">
        <v>1086</v>
      </c>
      <c r="D1540" s="11">
        <v>2658</v>
      </c>
      <c r="E1540" s="11">
        <v>127.05</v>
      </c>
      <c r="F1540" s="11">
        <v>195.1</v>
      </c>
      <c r="G1540" s="346">
        <v>0.64</v>
      </c>
      <c r="H1540" s="11">
        <v>0.65</v>
      </c>
      <c r="J1540" s="16">
        <f t="shared" si="200"/>
        <v>1.0000000000000009E-2</v>
      </c>
      <c r="L1540" s="355">
        <f t="shared" si="201"/>
        <v>4.4508006291445783</v>
      </c>
      <c r="O1540" s="11">
        <v>343</v>
      </c>
      <c r="P1540" s="11">
        <v>10.93</v>
      </c>
      <c r="Q1540" s="11">
        <v>32.049999999999997</v>
      </c>
      <c r="R1540" s="11">
        <v>13.56</v>
      </c>
      <c r="S1540" s="11">
        <v>22.79</v>
      </c>
      <c r="T1540" s="346">
        <v>0.57999999999999996</v>
      </c>
      <c r="U1540" s="11">
        <v>0.6</v>
      </c>
      <c r="W1540" s="16">
        <f t="shared" si="202"/>
        <v>2.0000000000000018E-2</v>
      </c>
      <c r="X1540" s="16"/>
      <c r="Y1540" s="355">
        <f t="shared" si="203"/>
        <v>4.3184713375796182</v>
      </c>
    </row>
    <row r="1541" spans="2:25" x14ac:dyDescent="0.25">
      <c r="B1541" s="11">
        <v>722</v>
      </c>
      <c r="C1541" s="11">
        <v>962</v>
      </c>
      <c r="D1541" s="11">
        <v>2311</v>
      </c>
      <c r="E1541" s="11">
        <v>127.3</v>
      </c>
      <c r="F1541" s="11">
        <v>185.24</v>
      </c>
      <c r="G1541" s="346">
        <v>0.65</v>
      </c>
      <c r="H1541" s="11">
        <v>0.69</v>
      </c>
      <c r="J1541" s="16">
        <f t="shared" si="200"/>
        <v>3.9999999999999925E-2</v>
      </c>
      <c r="L1541" s="355">
        <f t="shared" si="201"/>
        <v>4.4595585996859883</v>
      </c>
      <c r="O1541" s="11">
        <v>290</v>
      </c>
      <c r="P1541" s="11">
        <v>10.61</v>
      </c>
      <c r="Q1541" s="11">
        <v>30.84</v>
      </c>
      <c r="R1541" s="11">
        <v>13.63</v>
      </c>
      <c r="S1541" s="11">
        <v>22.27</v>
      </c>
      <c r="T1541" s="346">
        <v>0.59</v>
      </c>
      <c r="U1541" s="11">
        <v>0.61</v>
      </c>
      <c r="W1541" s="16">
        <f t="shared" si="202"/>
        <v>2.0000000000000018E-2</v>
      </c>
      <c r="X1541" s="16"/>
      <c r="Y1541" s="355">
        <f t="shared" si="203"/>
        <v>4.3407643312101909</v>
      </c>
    </row>
    <row r="1542" spans="2:25" x14ac:dyDescent="0.25">
      <c r="B1542" s="11">
        <v>676</v>
      </c>
      <c r="C1542" s="11">
        <v>974</v>
      </c>
      <c r="D1542" s="11">
        <v>2494</v>
      </c>
      <c r="E1542" s="11">
        <v>128.22999999999999</v>
      </c>
      <c r="F1542" s="11">
        <v>194.75</v>
      </c>
      <c r="G1542" s="346">
        <v>0.62</v>
      </c>
      <c r="H1542" s="11">
        <v>0.66</v>
      </c>
      <c r="J1542" s="16">
        <f t="shared" si="200"/>
        <v>4.0000000000000036E-2</v>
      </c>
      <c r="L1542" s="355">
        <f t="shared" si="201"/>
        <v>4.4921382501000338</v>
      </c>
      <c r="O1542" s="11">
        <v>390</v>
      </c>
      <c r="P1542" s="11">
        <v>11.51</v>
      </c>
      <c r="Q1542" s="11">
        <v>39.29</v>
      </c>
      <c r="R1542" s="11">
        <v>13.69</v>
      </c>
      <c r="S1542" s="11">
        <v>24.42</v>
      </c>
      <c r="T1542" s="346">
        <v>0.54</v>
      </c>
      <c r="U1542" s="11">
        <v>0.56000000000000005</v>
      </c>
      <c r="W1542" s="16">
        <f t="shared" si="202"/>
        <v>2.0000000000000018E-2</v>
      </c>
      <c r="X1542" s="16"/>
      <c r="Y1542" s="355">
        <f t="shared" si="203"/>
        <v>4.3598726114649677</v>
      </c>
    </row>
    <row r="1543" spans="2:25" x14ac:dyDescent="0.25">
      <c r="B1543" s="11">
        <v>383</v>
      </c>
      <c r="C1543" s="11">
        <v>1100</v>
      </c>
      <c r="D1543" s="11">
        <v>4242</v>
      </c>
      <c r="E1543" s="11">
        <v>128.71</v>
      </c>
      <c r="F1543" s="11">
        <v>247.76</v>
      </c>
      <c r="G1543" s="346">
        <v>0.51</v>
      </c>
      <c r="H1543" s="11">
        <v>0.52</v>
      </c>
      <c r="J1543" s="16">
        <f t="shared" si="200"/>
        <v>1.0000000000000009E-2</v>
      </c>
      <c r="L1543" s="355">
        <f t="shared" si="201"/>
        <v>4.5089535535395413</v>
      </c>
      <c r="O1543" s="11">
        <v>163</v>
      </c>
      <c r="P1543" s="11">
        <v>12.34</v>
      </c>
      <c r="Q1543" s="11">
        <v>37.590000000000003</v>
      </c>
      <c r="R1543" s="11">
        <v>13.73</v>
      </c>
      <c r="S1543" s="11">
        <v>24.21</v>
      </c>
      <c r="T1543" s="346">
        <v>0.56999999999999995</v>
      </c>
      <c r="U1543" s="11">
        <v>0.56999999999999995</v>
      </c>
      <c r="W1543" s="16">
        <f t="shared" si="202"/>
        <v>0</v>
      </c>
      <c r="X1543" s="16"/>
      <c r="Y1543" s="355">
        <f t="shared" si="203"/>
        <v>4.3726114649681529</v>
      </c>
    </row>
    <row r="1544" spans="2:25" x14ac:dyDescent="0.25">
      <c r="B1544" s="11">
        <v>365</v>
      </c>
      <c r="C1544" s="11">
        <v>702</v>
      </c>
      <c r="D1544" s="11">
        <v>2232</v>
      </c>
      <c r="E1544" s="11">
        <v>128.81</v>
      </c>
      <c r="F1544" s="11">
        <v>235.52</v>
      </c>
      <c r="G1544" s="346">
        <v>0.56000000000000005</v>
      </c>
      <c r="H1544" s="11">
        <v>0.55000000000000004</v>
      </c>
      <c r="J1544" s="16">
        <f t="shared" si="200"/>
        <v>-1.0000000000000009E-2</v>
      </c>
      <c r="L1544" s="355">
        <f t="shared" si="201"/>
        <v>4.5124567417561048</v>
      </c>
      <c r="O1544" s="11">
        <v>211</v>
      </c>
      <c r="P1544" s="11">
        <v>12.78</v>
      </c>
      <c r="Q1544" s="11">
        <v>40.39</v>
      </c>
      <c r="R1544" s="11">
        <v>13.73</v>
      </c>
      <c r="S1544" s="11">
        <v>25.98</v>
      </c>
      <c r="T1544" s="346">
        <v>0.56000000000000005</v>
      </c>
      <c r="U1544" s="11">
        <v>0.53</v>
      </c>
      <c r="W1544" s="16">
        <f t="shared" si="202"/>
        <v>-3.0000000000000027E-2</v>
      </c>
      <c r="X1544" s="16"/>
      <c r="Y1544" s="355">
        <f t="shared" si="203"/>
        <v>4.3726114649681529</v>
      </c>
    </row>
    <row r="1545" spans="2:25" x14ac:dyDescent="0.25">
      <c r="B1545" s="11">
        <v>800</v>
      </c>
      <c r="C1545" s="11">
        <v>1105</v>
      </c>
      <c r="D1545" s="11">
        <v>3443</v>
      </c>
      <c r="E1545" s="11">
        <v>128.91</v>
      </c>
      <c r="F1545" s="11">
        <v>222.65</v>
      </c>
      <c r="G1545" s="346">
        <v>0.56999999999999995</v>
      </c>
      <c r="H1545" s="11">
        <v>0.57999999999999996</v>
      </c>
      <c r="J1545" s="16">
        <f t="shared" si="200"/>
        <v>1.0000000000000009E-2</v>
      </c>
      <c r="L1545" s="355">
        <f t="shared" si="201"/>
        <v>4.5159599299726692</v>
      </c>
      <c r="O1545" s="11">
        <v>111</v>
      </c>
      <c r="P1545" s="11">
        <v>13.16</v>
      </c>
      <c r="Q1545" s="11">
        <v>34.82</v>
      </c>
      <c r="R1545" s="11">
        <v>13.9</v>
      </c>
      <c r="S1545" s="11">
        <v>22.81</v>
      </c>
      <c r="T1545" s="346">
        <v>0.61</v>
      </c>
      <c r="U1545" s="11">
        <v>0.61</v>
      </c>
      <c r="W1545" s="16">
        <f t="shared" si="202"/>
        <v>0</v>
      </c>
      <c r="X1545" s="16"/>
      <c r="Y1545" s="355">
        <f t="shared" si="203"/>
        <v>4.4267515923566876</v>
      </c>
    </row>
    <row r="1546" spans="2:25" x14ac:dyDescent="0.25">
      <c r="B1546" s="11">
        <v>626</v>
      </c>
      <c r="C1546" s="11">
        <v>1058</v>
      </c>
      <c r="D1546" s="11">
        <v>2674</v>
      </c>
      <c r="E1546" s="11">
        <v>129.05000000000001</v>
      </c>
      <c r="F1546" s="11">
        <v>196.07</v>
      </c>
      <c r="G1546" s="346">
        <v>0.63</v>
      </c>
      <c r="H1546" s="11">
        <v>0.66</v>
      </c>
      <c r="J1546" s="16">
        <f t="shared" si="200"/>
        <v>3.0000000000000027E-2</v>
      </c>
      <c r="L1546" s="355">
        <f t="shared" si="201"/>
        <v>4.5208643934758586</v>
      </c>
      <c r="O1546" s="11">
        <v>408</v>
      </c>
      <c r="P1546" s="11">
        <v>11.57</v>
      </c>
      <c r="Q1546" s="11">
        <v>35.76</v>
      </c>
      <c r="R1546" s="11">
        <v>13.92</v>
      </c>
      <c r="S1546" s="11">
        <v>23.79</v>
      </c>
      <c r="T1546" s="346">
        <v>0.56999999999999995</v>
      </c>
      <c r="U1546" s="11">
        <v>0.59</v>
      </c>
      <c r="W1546" s="16">
        <f t="shared" si="202"/>
        <v>2.0000000000000018E-2</v>
      </c>
      <c r="X1546" s="16"/>
      <c r="Y1546" s="355">
        <f t="shared" si="203"/>
        <v>4.4331210191082802</v>
      </c>
    </row>
    <row r="1547" spans="2:25" x14ac:dyDescent="0.25">
      <c r="B1547" s="11">
        <v>339</v>
      </c>
      <c r="C1547" s="11">
        <v>1067</v>
      </c>
      <c r="D1547" s="11">
        <v>6776</v>
      </c>
      <c r="E1547" s="11">
        <v>129.19999999999999</v>
      </c>
      <c r="F1547" s="11">
        <v>321.22000000000003</v>
      </c>
      <c r="G1547" s="346">
        <v>0.4</v>
      </c>
      <c r="H1547" s="11">
        <v>0.4</v>
      </c>
      <c r="J1547" s="16">
        <f t="shared" si="200"/>
        <v>0</v>
      </c>
      <c r="L1547" s="355">
        <f t="shared" si="201"/>
        <v>4.5261191758007042</v>
      </c>
      <c r="O1547" s="11">
        <v>3</v>
      </c>
      <c r="P1547" s="11">
        <v>11.94</v>
      </c>
      <c r="Q1547" s="11">
        <v>37.270000000000003</v>
      </c>
      <c r="R1547" s="11">
        <v>13.98</v>
      </c>
      <c r="S1547" s="11">
        <v>25.17</v>
      </c>
      <c r="T1547" s="346">
        <v>0.56999999999999995</v>
      </c>
      <c r="U1547" s="11">
        <v>0.56000000000000005</v>
      </c>
      <c r="W1547" s="16">
        <f t="shared" si="202"/>
        <v>-9.9999999999998979E-3</v>
      </c>
      <c r="X1547" s="16"/>
      <c r="Y1547" s="355">
        <f t="shared" si="203"/>
        <v>4.452229299363057</v>
      </c>
    </row>
    <row r="1548" spans="2:25" x14ac:dyDescent="0.25">
      <c r="B1548" s="11">
        <v>464</v>
      </c>
      <c r="C1548" s="11">
        <v>950</v>
      </c>
      <c r="D1548" s="11">
        <v>2373</v>
      </c>
      <c r="E1548" s="11">
        <v>129.30000000000001</v>
      </c>
      <c r="F1548" s="11">
        <v>194.07</v>
      </c>
      <c r="G1548" s="346">
        <v>0.63</v>
      </c>
      <c r="H1548" s="11">
        <v>0.67</v>
      </c>
      <c r="J1548" s="16">
        <f t="shared" si="200"/>
        <v>4.0000000000000036E-2</v>
      </c>
      <c r="L1548" s="355">
        <f t="shared" si="201"/>
        <v>4.5296223640172686</v>
      </c>
      <c r="O1548" s="11">
        <v>396</v>
      </c>
      <c r="P1548" s="11">
        <v>13.2</v>
      </c>
      <c r="Q1548" s="11">
        <v>35.53</v>
      </c>
      <c r="R1548" s="11">
        <v>14</v>
      </c>
      <c r="S1548" s="11">
        <v>23.19</v>
      </c>
      <c r="T1548" s="346">
        <v>0.61</v>
      </c>
      <c r="U1548" s="11">
        <v>0.6</v>
      </c>
      <c r="W1548" s="16">
        <f t="shared" si="202"/>
        <v>-1.0000000000000009E-2</v>
      </c>
      <c r="X1548" s="16"/>
      <c r="Y1548" s="355">
        <f t="shared" si="203"/>
        <v>4.4585987261146496</v>
      </c>
    </row>
    <row r="1549" spans="2:25" x14ac:dyDescent="0.25">
      <c r="B1549" s="11">
        <v>529</v>
      </c>
      <c r="C1549" s="11">
        <v>1168</v>
      </c>
      <c r="D1549" s="11">
        <v>4356</v>
      </c>
      <c r="E1549" s="11">
        <v>129.78</v>
      </c>
      <c r="F1549" s="11">
        <v>250.35</v>
      </c>
      <c r="G1549" s="346">
        <v>0.52</v>
      </c>
      <c r="H1549" s="11">
        <v>0.52</v>
      </c>
      <c r="J1549" s="16">
        <f t="shared" si="200"/>
        <v>0</v>
      </c>
      <c r="L1549" s="355">
        <f t="shared" si="201"/>
        <v>4.5464376674567761</v>
      </c>
      <c r="O1549" s="11">
        <v>199</v>
      </c>
      <c r="P1549" s="11">
        <v>12.73</v>
      </c>
      <c r="Q1549" s="11">
        <v>35.57</v>
      </c>
      <c r="R1549" s="11">
        <v>14.04</v>
      </c>
      <c r="S1549" s="11">
        <v>22.89</v>
      </c>
      <c r="T1549" s="346">
        <v>0.6</v>
      </c>
      <c r="U1549" s="11">
        <v>0.61</v>
      </c>
      <c r="W1549" s="16">
        <f t="shared" si="202"/>
        <v>1.0000000000000009E-2</v>
      </c>
      <c r="X1549" s="16"/>
      <c r="Y1549" s="355">
        <f t="shared" si="203"/>
        <v>4.4713375796178338</v>
      </c>
    </row>
    <row r="1550" spans="2:25" x14ac:dyDescent="0.25">
      <c r="B1550" s="11">
        <v>671</v>
      </c>
      <c r="C1550" s="11">
        <v>1154</v>
      </c>
      <c r="D1550" s="11">
        <v>3224</v>
      </c>
      <c r="E1550" s="11">
        <v>130.37</v>
      </c>
      <c r="F1550" s="11">
        <v>215.87</v>
      </c>
      <c r="G1550" s="346">
        <v>0.6</v>
      </c>
      <c r="H1550" s="11">
        <v>0.6</v>
      </c>
      <c r="J1550" s="16">
        <f t="shared" ref="J1550:J1613" si="204">H1550-G1550</f>
        <v>0</v>
      </c>
      <c r="L1550" s="355">
        <f t="shared" ref="L1550:L1613" si="205">E1550/(3.14*9.0909)</f>
        <v>4.5671064779345034</v>
      </c>
      <c r="O1550" s="11">
        <v>365</v>
      </c>
      <c r="P1550" s="11">
        <v>12.17</v>
      </c>
      <c r="Q1550" s="11">
        <v>24.72</v>
      </c>
      <c r="R1550" s="11">
        <v>14.18</v>
      </c>
      <c r="S1550" s="11">
        <v>19.899999999999999</v>
      </c>
      <c r="T1550" s="346">
        <v>0.7</v>
      </c>
      <c r="U1550" s="11">
        <v>0.71</v>
      </c>
      <c r="W1550" s="16">
        <f t="shared" si="202"/>
        <v>1.0000000000000009E-2</v>
      </c>
      <c r="X1550" s="16"/>
      <c r="Y1550" s="355">
        <f t="shared" si="203"/>
        <v>4.515923566878981</v>
      </c>
    </row>
    <row r="1551" spans="2:25" x14ac:dyDescent="0.25">
      <c r="B1551" s="11">
        <v>799</v>
      </c>
      <c r="C1551" s="11">
        <v>1013</v>
      </c>
      <c r="D1551" s="11">
        <v>2980</v>
      </c>
      <c r="E1551" s="11">
        <v>130.71</v>
      </c>
      <c r="F1551" s="11">
        <v>213.72</v>
      </c>
      <c r="G1551" s="346">
        <v>0.57999999999999996</v>
      </c>
      <c r="H1551" s="11">
        <v>0.61</v>
      </c>
      <c r="J1551" s="16">
        <f t="shared" si="204"/>
        <v>3.0000000000000027E-2</v>
      </c>
      <c r="L1551" s="355">
        <f t="shared" si="205"/>
        <v>4.5790173178708216</v>
      </c>
      <c r="O1551" s="11">
        <v>87</v>
      </c>
      <c r="P1551" s="11">
        <v>13.79</v>
      </c>
      <c r="Q1551" s="11">
        <v>37.35</v>
      </c>
      <c r="R1551" s="11">
        <v>14.2</v>
      </c>
      <c r="S1551" s="11">
        <v>22.98</v>
      </c>
      <c r="T1551" s="346">
        <v>0.61</v>
      </c>
      <c r="U1551" s="11">
        <v>0.62</v>
      </c>
      <c r="W1551" s="16">
        <f t="shared" si="202"/>
        <v>1.0000000000000009E-2</v>
      </c>
      <c r="X1551" s="16"/>
      <c r="Y1551" s="355">
        <f t="shared" si="203"/>
        <v>4.5222929936305727</v>
      </c>
    </row>
    <row r="1552" spans="2:25" x14ac:dyDescent="0.25">
      <c r="B1552" s="11">
        <v>751</v>
      </c>
      <c r="C1552" s="11">
        <v>970</v>
      </c>
      <c r="D1552" s="11">
        <v>2283</v>
      </c>
      <c r="E1552" s="11">
        <v>131.63999999999999</v>
      </c>
      <c r="F1552" s="11">
        <v>191.1</v>
      </c>
      <c r="G1552" s="346">
        <v>0.65</v>
      </c>
      <c r="H1552" s="11">
        <v>0.69</v>
      </c>
      <c r="J1552" s="16">
        <f t="shared" si="204"/>
        <v>3.9999999999999925E-2</v>
      </c>
      <c r="L1552" s="355">
        <f t="shared" si="205"/>
        <v>4.6115969682848661</v>
      </c>
      <c r="O1552" s="11">
        <v>375</v>
      </c>
      <c r="P1552" s="11">
        <v>12.92</v>
      </c>
      <c r="Q1552" s="11">
        <v>36.58</v>
      </c>
      <c r="R1552" s="11">
        <v>14.21</v>
      </c>
      <c r="S1552" s="11">
        <v>23.34</v>
      </c>
      <c r="T1552" s="346">
        <v>0.59</v>
      </c>
      <c r="U1552" s="11">
        <v>0.61</v>
      </c>
      <c r="W1552" s="16">
        <f t="shared" si="202"/>
        <v>2.0000000000000018E-2</v>
      </c>
      <c r="X1552" s="16"/>
      <c r="Y1552" s="355">
        <f t="shared" si="203"/>
        <v>4.5254777070063694</v>
      </c>
    </row>
    <row r="1553" spans="2:25" x14ac:dyDescent="0.25">
      <c r="B1553" s="11">
        <v>378</v>
      </c>
      <c r="C1553" s="11">
        <v>1085</v>
      </c>
      <c r="D1553" s="11">
        <v>3511</v>
      </c>
      <c r="E1553" s="11">
        <v>133.4</v>
      </c>
      <c r="F1553" s="11">
        <v>252.45</v>
      </c>
      <c r="G1553" s="346">
        <v>0.56000000000000005</v>
      </c>
      <c r="H1553" s="11">
        <v>0.53</v>
      </c>
      <c r="J1553" s="16">
        <f t="shared" si="204"/>
        <v>-3.0000000000000027E-2</v>
      </c>
      <c r="L1553" s="355">
        <f t="shared" si="205"/>
        <v>4.6732530808963935</v>
      </c>
      <c r="O1553" s="11">
        <v>61</v>
      </c>
      <c r="P1553" s="11">
        <v>12.64</v>
      </c>
      <c r="Q1553" s="11">
        <v>36.32</v>
      </c>
      <c r="R1553" s="11">
        <v>14.22</v>
      </c>
      <c r="S1553" s="11">
        <v>23.26</v>
      </c>
      <c r="T1553" s="346">
        <v>0.59</v>
      </c>
      <c r="U1553" s="11">
        <v>0.61</v>
      </c>
      <c r="W1553" s="16">
        <f t="shared" si="202"/>
        <v>2.0000000000000018E-2</v>
      </c>
      <c r="X1553" s="16"/>
      <c r="Y1553" s="355">
        <f t="shared" si="203"/>
        <v>4.5286624203821653</v>
      </c>
    </row>
    <row r="1554" spans="2:25" x14ac:dyDescent="0.25">
      <c r="B1554" s="11">
        <v>674</v>
      </c>
      <c r="C1554" s="11">
        <v>767</v>
      </c>
      <c r="D1554" s="11">
        <v>3871</v>
      </c>
      <c r="E1554" s="11">
        <v>133.4</v>
      </c>
      <c r="F1554" s="11">
        <v>265.87</v>
      </c>
      <c r="G1554" s="346">
        <v>0.45</v>
      </c>
      <c r="H1554" s="11">
        <v>0.5</v>
      </c>
      <c r="J1554" s="16">
        <f t="shared" si="204"/>
        <v>4.9999999999999989E-2</v>
      </c>
      <c r="L1554" s="355">
        <f t="shared" si="205"/>
        <v>4.6732530808963935</v>
      </c>
      <c r="O1554" s="11">
        <v>256</v>
      </c>
      <c r="P1554" s="11">
        <v>13.5</v>
      </c>
      <c r="Q1554" s="11">
        <v>29.77</v>
      </c>
      <c r="R1554" s="11">
        <v>14.22</v>
      </c>
      <c r="S1554" s="11">
        <v>20.95</v>
      </c>
      <c r="T1554" s="346">
        <v>0.67</v>
      </c>
      <c r="U1554" s="11">
        <v>0.68</v>
      </c>
      <c r="W1554" s="16">
        <f t="shared" si="202"/>
        <v>1.0000000000000009E-2</v>
      </c>
      <c r="X1554" s="16"/>
      <c r="Y1554" s="355">
        <f t="shared" si="203"/>
        <v>4.5286624203821653</v>
      </c>
    </row>
    <row r="1555" spans="2:25" x14ac:dyDescent="0.25">
      <c r="B1555" s="11">
        <v>415</v>
      </c>
      <c r="C1555" s="11">
        <v>1147</v>
      </c>
      <c r="D1555" s="11">
        <v>4159</v>
      </c>
      <c r="E1555" s="11">
        <v>133.54</v>
      </c>
      <c r="F1555" s="11">
        <v>248.94</v>
      </c>
      <c r="G1555" s="346">
        <v>0.53</v>
      </c>
      <c r="H1555" s="11">
        <v>0.54</v>
      </c>
      <c r="J1555" s="16">
        <f t="shared" si="204"/>
        <v>1.0000000000000009E-2</v>
      </c>
      <c r="L1555" s="355">
        <f t="shared" si="205"/>
        <v>4.6781575443995829</v>
      </c>
      <c r="O1555" s="11">
        <v>100</v>
      </c>
      <c r="P1555" s="11">
        <v>13.71</v>
      </c>
      <c r="Q1555" s="11">
        <v>34.47</v>
      </c>
      <c r="R1555" s="11">
        <v>14.38</v>
      </c>
      <c r="S1555" s="11">
        <v>22.23</v>
      </c>
      <c r="T1555" s="346">
        <v>0.63</v>
      </c>
      <c r="U1555" s="11">
        <v>0.65</v>
      </c>
      <c r="W1555" s="16">
        <f t="shared" si="202"/>
        <v>2.0000000000000018E-2</v>
      </c>
      <c r="X1555" s="16"/>
      <c r="Y1555" s="355">
        <f t="shared" si="203"/>
        <v>4.5796178343949041</v>
      </c>
    </row>
    <row r="1556" spans="2:25" x14ac:dyDescent="0.25">
      <c r="B1556" s="11">
        <v>609</v>
      </c>
      <c r="C1556" s="11">
        <v>1107</v>
      </c>
      <c r="D1556" s="11">
        <v>2178</v>
      </c>
      <c r="E1556" s="11">
        <v>133.63999999999999</v>
      </c>
      <c r="F1556" s="11">
        <v>183.58</v>
      </c>
      <c r="G1556" s="346">
        <v>0.71</v>
      </c>
      <c r="H1556" s="11">
        <v>0.73</v>
      </c>
      <c r="J1556" s="16">
        <f t="shared" si="204"/>
        <v>2.0000000000000018E-2</v>
      </c>
      <c r="L1556" s="355">
        <f t="shared" si="205"/>
        <v>4.6816607326161463</v>
      </c>
      <c r="O1556" s="11">
        <v>243</v>
      </c>
      <c r="P1556" s="11">
        <v>12.54</v>
      </c>
      <c r="Q1556" s="11">
        <v>43.5</v>
      </c>
      <c r="R1556" s="11">
        <v>14.38</v>
      </c>
      <c r="S1556" s="11">
        <v>25.63</v>
      </c>
      <c r="T1556" s="346">
        <v>0.54</v>
      </c>
      <c r="U1556" s="11">
        <v>0.56000000000000005</v>
      </c>
      <c r="W1556" s="16">
        <f t="shared" si="202"/>
        <v>2.0000000000000018E-2</v>
      </c>
      <c r="X1556" s="16"/>
      <c r="Y1556" s="355">
        <f t="shared" si="203"/>
        <v>4.5796178343949041</v>
      </c>
    </row>
    <row r="1557" spans="2:25" x14ac:dyDescent="0.25">
      <c r="B1557" s="11">
        <v>433</v>
      </c>
      <c r="C1557" s="11">
        <v>1004</v>
      </c>
      <c r="D1557" s="11">
        <v>5594</v>
      </c>
      <c r="E1557" s="11">
        <v>134.37</v>
      </c>
      <c r="F1557" s="11">
        <v>285.42</v>
      </c>
      <c r="G1557" s="346">
        <v>0.42</v>
      </c>
      <c r="H1557" s="11">
        <v>0.47</v>
      </c>
      <c r="J1557" s="16">
        <f t="shared" si="204"/>
        <v>4.9999999999999989E-2</v>
      </c>
      <c r="L1557" s="355">
        <f t="shared" si="205"/>
        <v>4.7072340065970639</v>
      </c>
      <c r="O1557" s="11">
        <v>468</v>
      </c>
      <c r="P1557" s="11">
        <v>12.18</v>
      </c>
      <c r="Q1557" s="11">
        <v>31.75</v>
      </c>
      <c r="R1557" s="11">
        <v>14.45</v>
      </c>
      <c r="S1557" s="11">
        <v>21.96</v>
      </c>
      <c r="T1557" s="346">
        <v>0.62</v>
      </c>
      <c r="U1557" s="11">
        <v>0.66</v>
      </c>
      <c r="W1557" s="16">
        <f t="shared" si="202"/>
        <v>4.0000000000000036E-2</v>
      </c>
      <c r="X1557" s="16"/>
      <c r="Y1557" s="355">
        <f t="shared" si="203"/>
        <v>4.6019108280254777</v>
      </c>
    </row>
    <row r="1558" spans="2:25" x14ac:dyDescent="0.25">
      <c r="B1558" s="11">
        <v>802</v>
      </c>
      <c r="C1558" s="11">
        <v>1286</v>
      </c>
      <c r="D1558" s="11">
        <v>3080</v>
      </c>
      <c r="E1558" s="11">
        <v>134.71</v>
      </c>
      <c r="F1558" s="11">
        <v>208.75</v>
      </c>
      <c r="G1558" s="346">
        <v>0.65</v>
      </c>
      <c r="H1558" s="11">
        <v>0.65</v>
      </c>
      <c r="J1558" s="16">
        <f t="shared" si="204"/>
        <v>0</v>
      </c>
      <c r="L1558" s="355">
        <f t="shared" si="205"/>
        <v>4.7191448465333821</v>
      </c>
      <c r="O1558" s="11">
        <v>373</v>
      </c>
      <c r="P1558" s="11">
        <v>14.37</v>
      </c>
      <c r="Q1558" s="11">
        <v>47.48</v>
      </c>
      <c r="R1558" s="11">
        <v>14.53</v>
      </c>
      <c r="S1558" s="11">
        <v>26.45</v>
      </c>
      <c r="T1558" s="346">
        <v>0.55000000000000004</v>
      </c>
      <c r="U1558" s="11">
        <v>0.55000000000000004</v>
      </c>
      <c r="W1558" s="16">
        <f t="shared" si="202"/>
        <v>0</v>
      </c>
      <c r="X1558" s="16"/>
      <c r="Y1558" s="355">
        <f t="shared" si="203"/>
        <v>4.6273885350318471</v>
      </c>
    </row>
    <row r="1559" spans="2:25" x14ac:dyDescent="0.25">
      <c r="B1559" s="11">
        <v>461</v>
      </c>
      <c r="C1559" s="11">
        <v>956</v>
      </c>
      <c r="D1559" s="11">
        <v>2663</v>
      </c>
      <c r="E1559" s="11">
        <v>135.78</v>
      </c>
      <c r="F1559" s="11">
        <v>208.07</v>
      </c>
      <c r="G1559" s="346">
        <v>0.6</v>
      </c>
      <c r="H1559" s="11">
        <v>0.65</v>
      </c>
      <c r="J1559" s="16">
        <f t="shared" si="204"/>
        <v>5.0000000000000044E-2</v>
      </c>
      <c r="L1559" s="355">
        <f t="shared" si="205"/>
        <v>4.7566289604506169</v>
      </c>
      <c r="O1559" s="11">
        <v>89</v>
      </c>
      <c r="P1559" s="11">
        <v>13.27</v>
      </c>
      <c r="Q1559" s="11">
        <v>48.24</v>
      </c>
      <c r="R1559" s="11">
        <v>14.54</v>
      </c>
      <c r="S1559" s="11">
        <v>27.34</v>
      </c>
      <c r="T1559" s="346">
        <v>0.52</v>
      </c>
      <c r="U1559" s="11">
        <v>0.53</v>
      </c>
      <c r="W1559" s="16">
        <f t="shared" si="202"/>
        <v>1.0000000000000009E-2</v>
      </c>
      <c r="X1559" s="16"/>
      <c r="Y1559" s="355">
        <f t="shared" si="203"/>
        <v>4.630573248407643</v>
      </c>
    </row>
    <row r="1560" spans="2:25" x14ac:dyDescent="0.25">
      <c r="B1560" s="11">
        <v>473</v>
      </c>
      <c r="C1560" s="11">
        <v>1197</v>
      </c>
      <c r="D1560" s="11">
        <v>2438</v>
      </c>
      <c r="E1560" s="11">
        <v>136.94999999999999</v>
      </c>
      <c r="F1560" s="11">
        <v>190.41</v>
      </c>
      <c r="G1560" s="346">
        <v>0.7</v>
      </c>
      <c r="H1560" s="11">
        <v>0.72</v>
      </c>
      <c r="J1560" s="16">
        <f t="shared" si="204"/>
        <v>2.0000000000000018E-2</v>
      </c>
      <c r="L1560" s="355">
        <f t="shared" si="205"/>
        <v>4.7976162625844152</v>
      </c>
      <c r="O1560" s="11">
        <v>283</v>
      </c>
      <c r="P1560" s="11">
        <v>11.62</v>
      </c>
      <c r="Q1560" s="11">
        <v>36.409999999999997</v>
      </c>
      <c r="R1560" s="11">
        <v>14.54</v>
      </c>
      <c r="S1560" s="11">
        <v>23.99</v>
      </c>
      <c r="T1560" s="346">
        <v>0.56000000000000005</v>
      </c>
      <c r="U1560" s="11">
        <v>0.61</v>
      </c>
      <c r="W1560" s="16">
        <f t="shared" si="202"/>
        <v>4.9999999999999933E-2</v>
      </c>
      <c r="X1560" s="16"/>
      <c r="Y1560" s="355">
        <f t="shared" si="203"/>
        <v>4.630573248407643</v>
      </c>
    </row>
    <row r="1561" spans="2:25" x14ac:dyDescent="0.25">
      <c r="B1561" s="11">
        <v>858</v>
      </c>
      <c r="C1561" s="11">
        <v>1213</v>
      </c>
      <c r="D1561" s="11">
        <v>2731</v>
      </c>
      <c r="E1561" s="11">
        <v>137.19999999999999</v>
      </c>
      <c r="F1561" s="11">
        <v>200.89</v>
      </c>
      <c r="G1561" s="346">
        <v>0.67</v>
      </c>
      <c r="H1561" s="11">
        <v>0.68</v>
      </c>
      <c r="J1561" s="16">
        <f t="shared" si="204"/>
        <v>1.0000000000000009E-2</v>
      </c>
      <c r="L1561" s="355">
        <f t="shared" si="205"/>
        <v>4.8063742331258252</v>
      </c>
      <c r="O1561" s="11">
        <v>139</v>
      </c>
      <c r="P1561" s="11">
        <v>14.46</v>
      </c>
      <c r="Q1561" s="11">
        <v>47.9</v>
      </c>
      <c r="R1561" s="11">
        <v>14.7</v>
      </c>
      <c r="S1561" s="11">
        <v>27.71</v>
      </c>
      <c r="T1561" s="346">
        <v>0.55000000000000004</v>
      </c>
      <c r="U1561" s="11">
        <v>0.53</v>
      </c>
      <c r="W1561" s="16">
        <f t="shared" si="202"/>
        <v>-2.0000000000000018E-2</v>
      </c>
      <c r="X1561" s="16"/>
      <c r="Y1561" s="355">
        <f t="shared" si="203"/>
        <v>4.6815286624203818</v>
      </c>
    </row>
    <row r="1562" spans="2:25" x14ac:dyDescent="0.25">
      <c r="B1562" s="11">
        <v>359</v>
      </c>
      <c r="C1562" s="11">
        <v>1155</v>
      </c>
      <c r="D1562" s="11">
        <v>3970</v>
      </c>
      <c r="E1562" s="11">
        <v>137.44</v>
      </c>
      <c r="F1562" s="11">
        <v>243.87</v>
      </c>
      <c r="G1562" s="346">
        <v>0.54</v>
      </c>
      <c r="H1562" s="11">
        <v>0.56000000000000005</v>
      </c>
      <c r="J1562" s="16">
        <f t="shared" si="204"/>
        <v>2.0000000000000018E-2</v>
      </c>
      <c r="L1562" s="355">
        <f t="shared" si="205"/>
        <v>4.814781884845579</v>
      </c>
      <c r="O1562" s="11">
        <v>227</v>
      </c>
      <c r="P1562" s="11">
        <v>13.58</v>
      </c>
      <c r="Q1562" s="11">
        <v>42.96</v>
      </c>
      <c r="R1562" s="11">
        <v>14.76</v>
      </c>
      <c r="S1562" s="11">
        <v>25.27</v>
      </c>
      <c r="T1562" s="346">
        <v>0.56000000000000005</v>
      </c>
      <c r="U1562" s="11">
        <v>0.57999999999999996</v>
      </c>
      <c r="W1562" s="16">
        <f t="shared" si="202"/>
        <v>1.9999999999999907E-2</v>
      </c>
      <c r="X1562" s="16"/>
      <c r="Y1562" s="355">
        <f t="shared" si="203"/>
        <v>4.7006369426751586</v>
      </c>
    </row>
    <row r="1563" spans="2:25" x14ac:dyDescent="0.25">
      <c r="B1563" s="11">
        <v>395</v>
      </c>
      <c r="C1563" s="11">
        <v>1214</v>
      </c>
      <c r="D1563" s="11">
        <v>2360</v>
      </c>
      <c r="E1563" s="11">
        <v>138.22999999999999</v>
      </c>
      <c r="F1563" s="11">
        <v>187.92</v>
      </c>
      <c r="G1563" s="346">
        <v>0.72</v>
      </c>
      <c r="H1563" s="11">
        <v>0.74</v>
      </c>
      <c r="J1563" s="16">
        <f t="shared" si="204"/>
        <v>2.0000000000000018E-2</v>
      </c>
      <c r="L1563" s="355">
        <f t="shared" si="205"/>
        <v>4.842457071756435</v>
      </c>
      <c r="O1563" s="11">
        <v>226</v>
      </c>
      <c r="P1563" s="11">
        <v>14.7</v>
      </c>
      <c r="Q1563" s="11">
        <v>43.48</v>
      </c>
      <c r="R1563" s="11">
        <v>14.82</v>
      </c>
      <c r="S1563" s="11">
        <v>25.23</v>
      </c>
      <c r="T1563" s="346">
        <v>0.57999999999999996</v>
      </c>
      <c r="U1563" s="11">
        <v>0.59</v>
      </c>
      <c r="W1563" s="16">
        <f t="shared" si="202"/>
        <v>1.0000000000000009E-2</v>
      </c>
      <c r="X1563" s="16"/>
      <c r="Y1563" s="355">
        <f t="shared" si="203"/>
        <v>4.7197452229299364</v>
      </c>
    </row>
    <row r="1564" spans="2:25" x14ac:dyDescent="0.25">
      <c r="B1564" s="11">
        <v>477</v>
      </c>
      <c r="C1564" s="11">
        <v>1138</v>
      </c>
      <c r="D1564" s="11">
        <v>2828</v>
      </c>
      <c r="E1564" s="11">
        <v>138.27000000000001</v>
      </c>
      <c r="F1564" s="11">
        <v>206.21</v>
      </c>
      <c r="G1564" s="346">
        <v>0.63</v>
      </c>
      <c r="H1564" s="11">
        <v>0.67</v>
      </c>
      <c r="J1564" s="16">
        <f t="shared" si="204"/>
        <v>4.0000000000000036E-2</v>
      </c>
      <c r="L1564" s="355">
        <f t="shared" si="205"/>
        <v>4.843858347043061</v>
      </c>
      <c r="O1564" s="11">
        <v>8</v>
      </c>
      <c r="P1564" s="11">
        <v>15.23</v>
      </c>
      <c r="Q1564" s="11">
        <v>37.79</v>
      </c>
      <c r="R1564" s="11">
        <v>14.84</v>
      </c>
      <c r="S1564" s="11">
        <v>23.29</v>
      </c>
      <c r="T1564" s="346">
        <v>0.63</v>
      </c>
      <c r="U1564" s="11">
        <v>0.64</v>
      </c>
      <c r="W1564" s="16">
        <f t="shared" si="202"/>
        <v>1.0000000000000009E-2</v>
      </c>
      <c r="X1564" s="16"/>
      <c r="Y1564" s="355">
        <f t="shared" si="203"/>
        <v>4.7261146496815281</v>
      </c>
    </row>
    <row r="1565" spans="2:25" x14ac:dyDescent="0.25">
      <c r="B1565" s="11">
        <v>842</v>
      </c>
      <c r="C1565" s="11">
        <v>1128</v>
      </c>
      <c r="D1565" s="11">
        <v>3681</v>
      </c>
      <c r="E1565" s="11">
        <v>138.47</v>
      </c>
      <c r="F1565" s="11">
        <v>230.65</v>
      </c>
      <c r="G1565" s="346">
        <v>0.55000000000000004</v>
      </c>
      <c r="H1565" s="11">
        <v>0.6</v>
      </c>
      <c r="J1565" s="16">
        <f t="shared" si="204"/>
        <v>4.9999999999999933E-2</v>
      </c>
      <c r="L1565" s="355">
        <f t="shared" si="205"/>
        <v>4.8508647234761888</v>
      </c>
      <c r="O1565" s="11">
        <v>292</v>
      </c>
      <c r="P1565" s="11">
        <v>12.22</v>
      </c>
      <c r="Q1565" s="11">
        <v>39.22</v>
      </c>
      <c r="R1565" s="11">
        <v>14.88</v>
      </c>
      <c r="S1565" s="11">
        <v>25.05</v>
      </c>
      <c r="T1565" s="346">
        <v>0.56000000000000005</v>
      </c>
      <c r="U1565" s="11">
        <v>0.59</v>
      </c>
      <c r="W1565" s="16">
        <f t="shared" si="202"/>
        <v>2.9999999999999916E-2</v>
      </c>
      <c r="X1565" s="16"/>
      <c r="Y1565" s="355">
        <f t="shared" si="203"/>
        <v>4.7388535031847132</v>
      </c>
    </row>
    <row r="1566" spans="2:25" x14ac:dyDescent="0.25">
      <c r="B1566" s="11">
        <v>466</v>
      </c>
      <c r="C1566" s="11">
        <v>1210</v>
      </c>
      <c r="D1566" s="11">
        <v>2590</v>
      </c>
      <c r="E1566" s="11">
        <v>139.54</v>
      </c>
      <c r="F1566" s="11">
        <v>199.58</v>
      </c>
      <c r="G1566" s="346">
        <v>0.68</v>
      </c>
      <c r="H1566" s="11">
        <v>0.7</v>
      </c>
      <c r="J1566" s="16">
        <f t="shared" si="204"/>
        <v>1.9999999999999907E-2</v>
      </c>
      <c r="L1566" s="355">
        <f t="shared" si="205"/>
        <v>4.8883488373934236</v>
      </c>
      <c r="O1566" s="11">
        <v>268</v>
      </c>
      <c r="P1566" s="11">
        <v>14.92</v>
      </c>
      <c r="Q1566" s="11">
        <v>40.04</v>
      </c>
      <c r="R1566" s="11">
        <v>14.95</v>
      </c>
      <c r="S1566" s="11">
        <v>24.23</v>
      </c>
      <c r="T1566" s="346">
        <v>0.61</v>
      </c>
      <c r="U1566" s="11">
        <v>0.62</v>
      </c>
      <c r="W1566" s="16">
        <f t="shared" si="202"/>
        <v>1.0000000000000009E-2</v>
      </c>
      <c r="X1566" s="16"/>
      <c r="Y1566" s="355">
        <f t="shared" si="203"/>
        <v>4.7611464968152859</v>
      </c>
    </row>
    <row r="1567" spans="2:25" x14ac:dyDescent="0.25">
      <c r="B1567" s="11">
        <v>438</v>
      </c>
      <c r="C1567" s="11">
        <v>1107</v>
      </c>
      <c r="D1567" s="11">
        <v>4451</v>
      </c>
      <c r="E1567" s="11">
        <v>142.37</v>
      </c>
      <c r="F1567" s="11">
        <v>260.35000000000002</v>
      </c>
      <c r="G1567" s="346">
        <v>0.5</v>
      </c>
      <c r="H1567" s="11">
        <v>0.55000000000000004</v>
      </c>
      <c r="J1567" s="16">
        <f t="shared" si="204"/>
        <v>5.0000000000000044E-2</v>
      </c>
      <c r="L1567" s="355">
        <f t="shared" si="205"/>
        <v>4.9874890639221849</v>
      </c>
      <c r="O1567" s="11">
        <v>403</v>
      </c>
      <c r="P1567" s="11">
        <v>13.7</v>
      </c>
      <c r="Q1567" s="11">
        <v>39.69</v>
      </c>
      <c r="R1567" s="11">
        <v>14.95</v>
      </c>
      <c r="S1567" s="11">
        <v>25.84</v>
      </c>
      <c r="T1567" s="346">
        <v>0.59</v>
      </c>
      <c r="U1567" s="11">
        <v>0.57999999999999996</v>
      </c>
      <c r="W1567" s="16">
        <f t="shared" si="202"/>
        <v>-1.0000000000000009E-2</v>
      </c>
      <c r="X1567" s="16"/>
      <c r="Y1567" s="355">
        <f t="shared" si="203"/>
        <v>4.7611464968152859</v>
      </c>
    </row>
    <row r="1568" spans="2:25" x14ac:dyDescent="0.25">
      <c r="B1568" s="11">
        <v>480</v>
      </c>
      <c r="C1568" s="11">
        <v>1448</v>
      </c>
      <c r="D1568" s="11">
        <v>2963</v>
      </c>
      <c r="E1568" s="11">
        <v>142.85</v>
      </c>
      <c r="F1568" s="11">
        <v>205.48</v>
      </c>
      <c r="G1568" s="346">
        <v>0.7</v>
      </c>
      <c r="H1568" s="11">
        <v>0.7</v>
      </c>
      <c r="J1568" s="16">
        <f t="shared" si="204"/>
        <v>0</v>
      </c>
      <c r="L1568" s="355">
        <f t="shared" si="205"/>
        <v>5.0043043673616925</v>
      </c>
      <c r="O1568" s="11">
        <v>344</v>
      </c>
      <c r="P1568" s="11">
        <v>15.28</v>
      </c>
      <c r="Q1568" s="11">
        <v>30.13</v>
      </c>
      <c r="R1568" s="11">
        <v>14.99</v>
      </c>
      <c r="S1568" s="11">
        <v>20.75</v>
      </c>
      <c r="T1568" s="346">
        <v>0.71</v>
      </c>
      <c r="U1568" s="11">
        <v>0.72</v>
      </c>
      <c r="W1568" s="16">
        <f t="shared" si="202"/>
        <v>1.0000000000000009E-2</v>
      </c>
      <c r="X1568" s="16"/>
      <c r="Y1568" s="355">
        <f t="shared" si="203"/>
        <v>4.7738853503184711</v>
      </c>
    </row>
    <row r="1569" spans="2:25" x14ac:dyDescent="0.25">
      <c r="B1569" s="11">
        <v>693</v>
      </c>
      <c r="C1569" s="11">
        <v>1434</v>
      </c>
      <c r="D1569" s="11">
        <v>3150</v>
      </c>
      <c r="E1569" s="11">
        <v>143.54</v>
      </c>
      <c r="F1569" s="11">
        <v>221.14</v>
      </c>
      <c r="G1569" s="346">
        <v>0.67</v>
      </c>
      <c r="H1569" s="11">
        <v>0.65</v>
      </c>
      <c r="J1569" s="16">
        <f t="shared" si="204"/>
        <v>-2.0000000000000018E-2</v>
      </c>
      <c r="L1569" s="355">
        <f t="shared" si="205"/>
        <v>5.0284763660559841</v>
      </c>
      <c r="O1569" s="11">
        <v>404</v>
      </c>
      <c r="P1569" s="11">
        <v>12.6</v>
      </c>
      <c r="Q1569" s="11">
        <v>35.53</v>
      </c>
      <c r="R1569" s="11">
        <v>15.02</v>
      </c>
      <c r="S1569" s="11">
        <v>23.81</v>
      </c>
      <c r="T1569" s="346">
        <v>0.6</v>
      </c>
      <c r="U1569" s="11">
        <v>0.63</v>
      </c>
      <c r="W1569" s="16">
        <f t="shared" si="202"/>
        <v>3.0000000000000027E-2</v>
      </c>
      <c r="X1569" s="16"/>
      <c r="Y1569" s="355">
        <f t="shared" si="203"/>
        <v>4.7834394904458595</v>
      </c>
    </row>
    <row r="1570" spans="2:25" x14ac:dyDescent="0.25">
      <c r="B1570" s="11">
        <v>504</v>
      </c>
      <c r="C1570" s="11">
        <v>1282</v>
      </c>
      <c r="D1570" s="11">
        <v>5218</v>
      </c>
      <c r="E1570" s="11">
        <v>144.47</v>
      </c>
      <c r="F1570" s="11">
        <v>275.76</v>
      </c>
      <c r="G1570" s="346">
        <v>0.5</v>
      </c>
      <c r="H1570" s="11">
        <v>0.52</v>
      </c>
      <c r="J1570" s="16">
        <f t="shared" si="204"/>
        <v>2.0000000000000018E-2</v>
      </c>
      <c r="L1570" s="355">
        <f t="shared" si="205"/>
        <v>5.0610560164700296</v>
      </c>
      <c r="O1570" s="11">
        <v>391</v>
      </c>
      <c r="P1570" s="11">
        <v>15.8</v>
      </c>
      <c r="Q1570" s="11">
        <v>42.74</v>
      </c>
      <c r="R1570" s="11">
        <v>15.04</v>
      </c>
      <c r="S1570" s="11">
        <v>24.42</v>
      </c>
      <c r="T1570" s="346">
        <v>0.61</v>
      </c>
      <c r="U1570" s="11">
        <v>0.62</v>
      </c>
      <c r="W1570" s="16">
        <f t="shared" si="202"/>
        <v>1.0000000000000009E-2</v>
      </c>
      <c r="X1570" s="16"/>
      <c r="Y1570" s="355">
        <f t="shared" si="203"/>
        <v>4.7898089171974521</v>
      </c>
    </row>
    <row r="1571" spans="2:25" x14ac:dyDescent="0.25">
      <c r="B1571" s="11">
        <v>748</v>
      </c>
      <c r="C1571" s="11">
        <v>1252</v>
      </c>
      <c r="D1571" s="11">
        <v>3197</v>
      </c>
      <c r="E1571" s="11">
        <v>144.51</v>
      </c>
      <c r="F1571" s="11">
        <v>215.04</v>
      </c>
      <c r="G1571" s="346">
        <v>0.63</v>
      </c>
      <c r="H1571" s="11">
        <v>0.67</v>
      </c>
      <c r="J1571" s="16">
        <f t="shared" si="204"/>
        <v>4.0000000000000036E-2</v>
      </c>
      <c r="L1571" s="355">
        <f t="shared" si="205"/>
        <v>5.0624572917566546</v>
      </c>
      <c r="O1571" s="11">
        <v>496</v>
      </c>
      <c r="P1571" s="11">
        <v>16.14</v>
      </c>
      <c r="Q1571" s="11">
        <v>46.69</v>
      </c>
      <c r="R1571" s="11">
        <v>15.04</v>
      </c>
      <c r="S1571" s="11">
        <v>25.44</v>
      </c>
      <c r="T1571" s="346">
        <v>0.59</v>
      </c>
      <c r="U1571" s="11">
        <v>0.59</v>
      </c>
      <c r="W1571" s="16">
        <f t="shared" si="202"/>
        <v>0</v>
      </c>
      <c r="X1571" s="16"/>
      <c r="Y1571" s="355">
        <f t="shared" si="203"/>
        <v>4.7898089171974521</v>
      </c>
    </row>
    <row r="1572" spans="2:25" x14ac:dyDescent="0.25">
      <c r="B1572" s="11">
        <v>871</v>
      </c>
      <c r="C1572" s="11">
        <v>1047</v>
      </c>
      <c r="D1572" s="11">
        <v>2766</v>
      </c>
      <c r="E1572" s="11">
        <v>145.54</v>
      </c>
      <c r="F1572" s="11">
        <v>220.45</v>
      </c>
      <c r="G1572" s="346">
        <v>0.62</v>
      </c>
      <c r="H1572" s="11">
        <v>0.66</v>
      </c>
      <c r="J1572" s="16">
        <f t="shared" si="204"/>
        <v>4.0000000000000036E-2</v>
      </c>
      <c r="L1572" s="355">
        <f t="shared" si="205"/>
        <v>5.0985401303872644</v>
      </c>
      <c r="O1572" s="11">
        <v>36</v>
      </c>
      <c r="P1572" s="11">
        <v>14.08</v>
      </c>
      <c r="Q1572" s="11">
        <v>42.98</v>
      </c>
      <c r="R1572" s="11">
        <v>15.09</v>
      </c>
      <c r="S1572" s="11">
        <v>25.88</v>
      </c>
      <c r="T1572" s="346">
        <v>0.56999999999999995</v>
      </c>
      <c r="U1572" s="11">
        <v>0.57999999999999996</v>
      </c>
      <c r="W1572" s="16">
        <f t="shared" si="202"/>
        <v>1.0000000000000009E-2</v>
      </c>
      <c r="X1572" s="16"/>
      <c r="Y1572" s="355">
        <f t="shared" si="203"/>
        <v>4.8057324840764331</v>
      </c>
    </row>
    <row r="1573" spans="2:25" x14ac:dyDescent="0.25">
      <c r="B1573" s="11">
        <v>368</v>
      </c>
      <c r="C1573" s="11">
        <v>1474</v>
      </c>
      <c r="D1573" s="11">
        <v>5043</v>
      </c>
      <c r="E1573" s="11">
        <v>145.78</v>
      </c>
      <c r="F1573" s="11">
        <v>276.01</v>
      </c>
      <c r="G1573" s="346">
        <v>0.54</v>
      </c>
      <c r="H1573" s="11">
        <v>0.53</v>
      </c>
      <c r="J1573" s="16">
        <f t="shared" si="204"/>
        <v>-1.0000000000000009E-2</v>
      </c>
      <c r="L1573" s="355">
        <f t="shared" si="205"/>
        <v>5.1069477821070182</v>
      </c>
      <c r="O1573" s="11">
        <v>385</v>
      </c>
      <c r="P1573" s="11">
        <v>13.66</v>
      </c>
      <c r="Q1573" s="11">
        <v>35.090000000000003</v>
      </c>
      <c r="R1573" s="11">
        <v>15.1</v>
      </c>
      <c r="S1573" s="11">
        <v>23.23</v>
      </c>
      <c r="T1573" s="346">
        <v>0.62</v>
      </c>
      <c r="U1573" s="11">
        <v>0.65</v>
      </c>
      <c r="W1573" s="16">
        <f t="shared" si="202"/>
        <v>3.0000000000000027E-2</v>
      </c>
      <c r="X1573" s="16"/>
      <c r="Y1573" s="355">
        <f t="shared" si="203"/>
        <v>4.8089171974522289</v>
      </c>
    </row>
    <row r="1574" spans="2:25" x14ac:dyDescent="0.25">
      <c r="B1574" s="11">
        <v>399</v>
      </c>
      <c r="C1574" s="11">
        <v>1368</v>
      </c>
      <c r="D1574" s="11">
        <v>3541</v>
      </c>
      <c r="E1574" s="11">
        <v>146.47</v>
      </c>
      <c r="F1574" s="11">
        <v>228.55</v>
      </c>
      <c r="G1574" s="346">
        <v>0.62</v>
      </c>
      <c r="H1574" s="11">
        <v>0.64</v>
      </c>
      <c r="J1574" s="16">
        <f t="shared" si="204"/>
        <v>2.0000000000000018E-2</v>
      </c>
      <c r="L1574" s="355">
        <f t="shared" si="205"/>
        <v>5.1311197808013098</v>
      </c>
      <c r="O1574" s="11">
        <v>51</v>
      </c>
      <c r="P1574" s="11">
        <v>14.94</v>
      </c>
      <c r="Q1574" s="11">
        <v>50.84</v>
      </c>
      <c r="R1574" s="11">
        <v>15.12</v>
      </c>
      <c r="S1574" s="11">
        <v>28.06</v>
      </c>
      <c r="T1574" s="346">
        <v>0.54</v>
      </c>
      <c r="U1574" s="11">
        <v>0.54</v>
      </c>
      <c r="W1574" s="16">
        <f t="shared" si="202"/>
        <v>0</v>
      </c>
      <c r="X1574" s="16"/>
      <c r="Y1574" s="355">
        <f t="shared" si="203"/>
        <v>4.8152866242038215</v>
      </c>
    </row>
    <row r="1575" spans="2:25" x14ac:dyDescent="0.25">
      <c r="B1575" s="11">
        <v>599</v>
      </c>
      <c r="C1575" s="11">
        <v>1290</v>
      </c>
      <c r="D1575" s="11">
        <v>3411</v>
      </c>
      <c r="E1575" s="11">
        <v>147.30000000000001</v>
      </c>
      <c r="F1575" s="11">
        <v>228.55</v>
      </c>
      <c r="G1575" s="346">
        <v>0.61</v>
      </c>
      <c r="H1575" s="11">
        <v>0.64</v>
      </c>
      <c r="J1575" s="16">
        <f t="shared" si="204"/>
        <v>3.0000000000000027E-2</v>
      </c>
      <c r="L1575" s="355">
        <f t="shared" si="205"/>
        <v>5.1601962429987918</v>
      </c>
      <c r="O1575" s="11">
        <v>240</v>
      </c>
      <c r="P1575" s="11">
        <v>16.18</v>
      </c>
      <c r="Q1575" s="11">
        <v>59.93</v>
      </c>
      <c r="R1575" s="11">
        <v>15.17</v>
      </c>
      <c r="S1575" s="11">
        <v>30.57</v>
      </c>
      <c r="T1575" s="346">
        <v>0.52</v>
      </c>
      <c r="U1575" s="11">
        <v>0.5</v>
      </c>
      <c r="W1575" s="16">
        <f t="shared" si="202"/>
        <v>-2.0000000000000018E-2</v>
      </c>
      <c r="X1575" s="16"/>
      <c r="Y1575" s="355">
        <f t="shared" si="203"/>
        <v>4.8312101910828025</v>
      </c>
    </row>
    <row r="1576" spans="2:25" x14ac:dyDescent="0.25">
      <c r="B1576" s="11">
        <v>347</v>
      </c>
      <c r="C1576" s="11">
        <v>1373</v>
      </c>
      <c r="D1576" s="11">
        <v>5243</v>
      </c>
      <c r="E1576" s="11">
        <v>147.54</v>
      </c>
      <c r="F1576" s="11">
        <v>280.01</v>
      </c>
      <c r="G1576" s="346">
        <v>0.51</v>
      </c>
      <c r="H1576" s="11">
        <v>0.53</v>
      </c>
      <c r="J1576" s="16">
        <f t="shared" si="204"/>
        <v>2.0000000000000018E-2</v>
      </c>
      <c r="L1576" s="355">
        <f t="shared" si="205"/>
        <v>5.1686038947185446</v>
      </c>
      <c r="O1576" s="11">
        <v>259</v>
      </c>
      <c r="P1576" s="11">
        <v>14.75</v>
      </c>
      <c r="Q1576" s="11">
        <v>45.64</v>
      </c>
      <c r="R1576" s="11">
        <v>15.32</v>
      </c>
      <c r="S1576" s="11">
        <v>26.14</v>
      </c>
      <c r="T1576" s="346">
        <v>0.56999999999999995</v>
      </c>
      <c r="U1576" s="11">
        <v>0.59</v>
      </c>
      <c r="W1576" s="16">
        <f t="shared" si="202"/>
        <v>2.0000000000000018E-2</v>
      </c>
      <c r="X1576" s="16"/>
      <c r="Y1576" s="355">
        <f t="shared" si="203"/>
        <v>4.8789808917197455</v>
      </c>
    </row>
    <row r="1577" spans="2:25" x14ac:dyDescent="0.25">
      <c r="B1577" s="11">
        <v>767</v>
      </c>
      <c r="C1577" s="11">
        <v>1420</v>
      </c>
      <c r="D1577" s="11">
        <v>3840</v>
      </c>
      <c r="E1577" s="11">
        <v>148.12</v>
      </c>
      <c r="F1577" s="11">
        <v>236.79</v>
      </c>
      <c r="G1577" s="346">
        <v>0.61</v>
      </c>
      <c r="H1577" s="11">
        <v>0.63</v>
      </c>
      <c r="J1577" s="16">
        <f t="shared" si="204"/>
        <v>2.0000000000000018E-2</v>
      </c>
      <c r="L1577" s="355">
        <f t="shared" si="205"/>
        <v>5.1889223863746157</v>
      </c>
      <c r="O1577" s="11">
        <v>314</v>
      </c>
      <c r="P1577" s="11">
        <v>14.68</v>
      </c>
      <c r="Q1577" s="11">
        <v>32.880000000000003</v>
      </c>
      <c r="R1577" s="11">
        <v>15.36</v>
      </c>
      <c r="S1577" s="11">
        <v>22.99</v>
      </c>
      <c r="T1577" s="346">
        <v>0.67</v>
      </c>
      <c r="U1577" s="11">
        <v>0.67</v>
      </c>
      <c r="W1577" s="16">
        <f t="shared" si="202"/>
        <v>0</v>
      </c>
      <c r="X1577" s="16"/>
      <c r="Y1577" s="355">
        <f t="shared" si="203"/>
        <v>4.8917197452229297</v>
      </c>
    </row>
    <row r="1578" spans="2:25" x14ac:dyDescent="0.25">
      <c r="B1578" s="11">
        <v>694</v>
      </c>
      <c r="C1578" s="11">
        <v>1480</v>
      </c>
      <c r="D1578" s="11">
        <v>5225</v>
      </c>
      <c r="E1578" s="11">
        <v>148.81</v>
      </c>
      <c r="F1578" s="11">
        <v>278.35000000000002</v>
      </c>
      <c r="G1578" s="346">
        <v>0.53</v>
      </c>
      <c r="H1578" s="11">
        <v>0.53</v>
      </c>
      <c r="J1578" s="16">
        <f t="shared" si="204"/>
        <v>0</v>
      </c>
      <c r="L1578" s="355">
        <f t="shared" si="205"/>
        <v>5.2130943850689073</v>
      </c>
      <c r="O1578" s="11">
        <v>371</v>
      </c>
      <c r="P1578" s="11">
        <v>15.28</v>
      </c>
      <c r="Q1578" s="11">
        <v>41.14</v>
      </c>
      <c r="R1578" s="11">
        <v>15.48</v>
      </c>
      <c r="S1578" s="11">
        <v>25</v>
      </c>
      <c r="T1578" s="346">
        <v>0.61</v>
      </c>
      <c r="U1578" s="11">
        <v>0.62</v>
      </c>
      <c r="W1578" s="16">
        <f t="shared" si="202"/>
        <v>1.0000000000000009E-2</v>
      </c>
      <c r="X1578" s="16"/>
      <c r="Y1578" s="355">
        <f t="shared" si="203"/>
        <v>4.9299363057324843</v>
      </c>
    </row>
    <row r="1579" spans="2:25" x14ac:dyDescent="0.25">
      <c r="B1579" s="11">
        <v>384</v>
      </c>
      <c r="C1579" s="11">
        <v>1381</v>
      </c>
      <c r="D1579" s="11">
        <v>2704</v>
      </c>
      <c r="E1579" s="11">
        <v>149.19999999999999</v>
      </c>
      <c r="F1579" s="11">
        <v>203.48</v>
      </c>
      <c r="G1579" s="346">
        <v>0.71</v>
      </c>
      <c r="H1579" s="11">
        <v>0.73</v>
      </c>
      <c r="J1579" s="16">
        <f t="shared" si="204"/>
        <v>2.0000000000000018E-2</v>
      </c>
      <c r="L1579" s="355">
        <f t="shared" si="205"/>
        <v>5.2267568191135068</v>
      </c>
      <c r="O1579" s="11">
        <v>210</v>
      </c>
      <c r="P1579" s="11">
        <v>16.04</v>
      </c>
      <c r="Q1579" s="11">
        <v>52.96</v>
      </c>
      <c r="R1579" s="11">
        <v>15.5</v>
      </c>
      <c r="S1579" s="11">
        <v>30.04</v>
      </c>
      <c r="T1579" s="346">
        <v>0.55000000000000004</v>
      </c>
      <c r="U1579" s="11">
        <v>0.52</v>
      </c>
      <c r="W1579" s="16">
        <f t="shared" si="202"/>
        <v>-3.0000000000000027E-2</v>
      </c>
      <c r="X1579" s="16"/>
      <c r="Y1579" s="355">
        <f t="shared" si="203"/>
        <v>4.936305732484076</v>
      </c>
    </row>
    <row r="1580" spans="2:25" x14ac:dyDescent="0.25">
      <c r="B1580" s="11">
        <v>346</v>
      </c>
      <c r="C1580" s="11">
        <v>1463</v>
      </c>
      <c r="D1580" s="11">
        <v>5240</v>
      </c>
      <c r="E1580" s="11">
        <v>149.54</v>
      </c>
      <c r="F1580" s="11">
        <v>281.91000000000003</v>
      </c>
      <c r="G1580" s="346">
        <v>0.53</v>
      </c>
      <c r="H1580" s="11">
        <v>0.53</v>
      </c>
      <c r="J1580" s="16">
        <f t="shared" si="204"/>
        <v>0</v>
      </c>
      <c r="L1580" s="355">
        <f t="shared" si="205"/>
        <v>5.2386676590498249</v>
      </c>
      <c r="O1580" s="11">
        <v>102</v>
      </c>
      <c r="P1580" s="11">
        <v>13.49</v>
      </c>
      <c r="Q1580" s="11">
        <v>45.04</v>
      </c>
      <c r="R1580" s="11">
        <v>15.54</v>
      </c>
      <c r="S1580" s="11">
        <v>26.59</v>
      </c>
      <c r="T1580" s="346">
        <v>0.55000000000000004</v>
      </c>
      <c r="U1580" s="11">
        <v>0.57999999999999996</v>
      </c>
      <c r="W1580" s="16">
        <f t="shared" si="202"/>
        <v>2.9999999999999916E-2</v>
      </c>
      <c r="X1580" s="16"/>
      <c r="Y1580" s="355">
        <f t="shared" si="203"/>
        <v>4.9490445859872603</v>
      </c>
    </row>
    <row r="1581" spans="2:25" x14ac:dyDescent="0.25">
      <c r="B1581" s="11">
        <v>490</v>
      </c>
      <c r="C1581" s="11">
        <v>1462</v>
      </c>
      <c r="D1581" s="11">
        <v>3489</v>
      </c>
      <c r="E1581" s="11">
        <v>150.51</v>
      </c>
      <c r="F1581" s="11">
        <v>228.69</v>
      </c>
      <c r="G1581" s="346">
        <v>0.65</v>
      </c>
      <c r="H1581" s="11">
        <v>0.66</v>
      </c>
      <c r="J1581" s="16">
        <f t="shared" si="204"/>
        <v>1.0000000000000009E-2</v>
      </c>
      <c r="L1581" s="355">
        <f t="shared" si="205"/>
        <v>5.2726485847504954</v>
      </c>
      <c r="O1581" s="11">
        <v>301</v>
      </c>
      <c r="P1581" s="11">
        <v>15.39</v>
      </c>
      <c r="Q1581" s="11">
        <v>32.630000000000003</v>
      </c>
      <c r="R1581" s="11">
        <v>15.61</v>
      </c>
      <c r="S1581" s="11">
        <v>22.43</v>
      </c>
      <c r="T1581" s="346">
        <v>0.69</v>
      </c>
      <c r="U1581" s="11">
        <v>0.7</v>
      </c>
      <c r="W1581" s="16">
        <f t="shared" si="202"/>
        <v>1.0000000000000009E-2</v>
      </c>
      <c r="X1581" s="16"/>
      <c r="Y1581" s="355">
        <f t="shared" si="203"/>
        <v>4.9713375796178338</v>
      </c>
    </row>
    <row r="1582" spans="2:25" x14ac:dyDescent="0.25">
      <c r="B1582" s="11">
        <v>865</v>
      </c>
      <c r="C1582" s="11">
        <v>1430</v>
      </c>
      <c r="D1582" s="11">
        <v>3778</v>
      </c>
      <c r="E1582" s="11">
        <v>150.81</v>
      </c>
      <c r="F1582" s="11">
        <v>244.65</v>
      </c>
      <c r="G1582" s="346">
        <v>0.62</v>
      </c>
      <c r="H1582" s="11">
        <v>0.62</v>
      </c>
      <c r="J1582" s="16">
        <f t="shared" si="204"/>
        <v>0</v>
      </c>
      <c r="L1582" s="355">
        <f t="shared" si="205"/>
        <v>5.2831581494001876</v>
      </c>
      <c r="O1582" s="11">
        <v>263</v>
      </c>
      <c r="P1582" s="11">
        <v>16.309999999999999</v>
      </c>
      <c r="Q1582" s="11">
        <v>47.32</v>
      </c>
      <c r="R1582" s="11">
        <v>15.69</v>
      </c>
      <c r="S1582" s="11">
        <v>26.4</v>
      </c>
      <c r="T1582" s="346">
        <v>0.59</v>
      </c>
      <c r="U1582" s="11">
        <v>0.59</v>
      </c>
      <c r="W1582" s="16">
        <f t="shared" si="202"/>
        <v>0</v>
      </c>
      <c r="X1582" s="16"/>
      <c r="Y1582" s="355">
        <f t="shared" si="203"/>
        <v>4.9968152866242033</v>
      </c>
    </row>
    <row r="1583" spans="2:25" x14ac:dyDescent="0.25">
      <c r="B1583" s="11">
        <v>388</v>
      </c>
      <c r="C1583" s="11">
        <v>1388</v>
      </c>
      <c r="D1583" s="11">
        <v>3404</v>
      </c>
      <c r="E1583" s="11">
        <v>151.19999999999999</v>
      </c>
      <c r="F1583" s="11">
        <v>227.72</v>
      </c>
      <c r="G1583" s="346">
        <v>0.64</v>
      </c>
      <c r="H1583" s="11">
        <v>0.66</v>
      </c>
      <c r="J1583" s="16">
        <f t="shared" si="204"/>
        <v>2.0000000000000018E-2</v>
      </c>
      <c r="L1583" s="355">
        <f t="shared" si="205"/>
        <v>5.296820583444787</v>
      </c>
      <c r="O1583" s="11">
        <v>442</v>
      </c>
      <c r="P1583" s="11">
        <v>14.82</v>
      </c>
      <c r="Q1583" s="11">
        <v>36.86</v>
      </c>
      <c r="R1583" s="11">
        <v>15.69</v>
      </c>
      <c r="S1583" s="11">
        <v>23.69</v>
      </c>
      <c r="T1583" s="346">
        <v>0.63</v>
      </c>
      <c r="U1583" s="11">
        <v>0.66</v>
      </c>
      <c r="W1583" s="16">
        <f t="shared" si="202"/>
        <v>3.0000000000000027E-2</v>
      </c>
      <c r="X1583" s="16"/>
      <c r="Y1583" s="355">
        <f t="shared" si="203"/>
        <v>4.9968152866242033</v>
      </c>
    </row>
    <row r="1584" spans="2:25" x14ac:dyDescent="0.25">
      <c r="B1584" s="11">
        <v>389</v>
      </c>
      <c r="C1584" s="11">
        <v>1508</v>
      </c>
      <c r="D1584" s="11">
        <v>2941</v>
      </c>
      <c r="E1584" s="11">
        <v>151.54</v>
      </c>
      <c r="F1584" s="11">
        <v>212.41</v>
      </c>
      <c r="G1584" s="346">
        <v>0.72</v>
      </c>
      <c r="H1584" s="11">
        <v>0.71</v>
      </c>
      <c r="J1584" s="16">
        <f t="shared" si="204"/>
        <v>-1.0000000000000009E-2</v>
      </c>
      <c r="L1584" s="355">
        <f t="shared" si="205"/>
        <v>5.3087314233811052</v>
      </c>
      <c r="O1584" s="11">
        <v>271</v>
      </c>
      <c r="P1584" s="11">
        <v>15.38</v>
      </c>
      <c r="Q1584" s="11">
        <v>33.14</v>
      </c>
      <c r="R1584" s="11">
        <v>15.74</v>
      </c>
      <c r="S1584" s="11">
        <v>23.51</v>
      </c>
      <c r="T1584" s="346">
        <v>0.68</v>
      </c>
      <c r="U1584" s="11">
        <v>0.67</v>
      </c>
      <c r="W1584" s="16">
        <f t="shared" si="202"/>
        <v>-1.0000000000000009E-2</v>
      </c>
      <c r="X1584" s="16"/>
      <c r="Y1584" s="355">
        <f t="shared" si="203"/>
        <v>5.0127388535031843</v>
      </c>
    </row>
    <row r="1585" spans="2:25" x14ac:dyDescent="0.25">
      <c r="B1585" s="11">
        <v>398</v>
      </c>
      <c r="C1585" s="11">
        <v>1443</v>
      </c>
      <c r="D1585" s="11">
        <v>4234</v>
      </c>
      <c r="E1585" s="11">
        <v>151.88</v>
      </c>
      <c r="F1585" s="11">
        <v>248.21</v>
      </c>
      <c r="G1585" s="346">
        <v>0.57999999999999996</v>
      </c>
      <c r="H1585" s="11">
        <v>0.61</v>
      </c>
      <c r="J1585" s="16">
        <f t="shared" si="204"/>
        <v>3.0000000000000027E-2</v>
      </c>
      <c r="L1585" s="355">
        <f t="shared" si="205"/>
        <v>5.3206422633174224</v>
      </c>
      <c r="O1585" s="11">
        <v>245</v>
      </c>
      <c r="P1585" s="11">
        <v>15.4</v>
      </c>
      <c r="Q1585" s="11">
        <v>42.19</v>
      </c>
      <c r="R1585" s="11">
        <v>15.78</v>
      </c>
      <c r="S1585" s="11">
        <v>24.94</v>
      </c>
      <c r="T1585" s="346">
        <v>0.6</v>
      </c>
      <c r="U1585" s="11">
        <v>0.63</v>
      </c>
      <c r="W1585" s="16">
        <f t="shared" si="202"/>
        <v>3.0000000000000027E-2</v>
      </c>
      <c r="X1585" s="16"/>
      <c r="Y1585" s="355">
        <f t="shared" si="203"/>
        <v>5.0254777070063694</v>
      </c>
    </row>
    <row r="1586" spans="2:25" x14ac:dyDescent="0.25">
      <c r="B1586" s="11">
        <v>453</v>
      </c>
      <c r="C1586" s="11">
        <v>1400</v>
      </c>
      <c r="D1586" s="11">
        <v>3708</v>
      </c>
      <c r="E1586" s="11">
        <v>151.91999999999999</v>
      </c>
      <c r="F1586" s="11">
        <v>238.69</v>
      </c>
      <c r="G1586" s="346">
        <v>0.61</v>
      </c>
      <c r="H1586" s="11">
        <v>0.64</v>
      </c>
      <c r="J1586" s="16">
        <f t="shared" si="204"/>
        <v>3.0000000000000027E-2</v>
      </c>
      <c r="L1586" s="355">
        <f t="shared" si="205"/>
        <v>5.3220435386040483</v>
      </c>
      <c r="O1586" s="11">
        <v>482</v>
      </c>
      <c r="P1586" s="11">
        <v>14.58</v>
      </c>
      <c r="Q1586" s="11">
        <v>39.92</v>
      </c>
      <c r="R1586" s="11">
        <v>15.82</v>
      </c>
      <c r="S1586" s="11">
        <v>24.79</v>
      </c>
      <c r="T1586" s="346">
        <v>0.6</v>
      </c>
      <c r="U1586" s="11">
        <v>0.64</v>
      </c>
      <c r="W1586" s="16">
        <f t="shared" si="202"/>
        <v>4.0000000000000036E-2</v>
      </c>
      <c r="X1586" s="16"/>
      <c r="Y1586" s="355">
        <f t="shared" si="203"/>
        <v>5.0382165605095537</v>
      </c>
    </row>
    <row r="1587" spans="2:25" x14ac:dyDescent="0.25">
      <c r="B1587" s="11">
        <v>734</v>
      </c>
      <c r="C1587" s="11">
        <v>1341</v>
      </c>
      <c r="D1587" s="11">
        <v>5941</v>
      </c>
      <c r="E1587" s="11">
        <v>152.16999999999999</v>
      </c>
      <c r="F1587" s="11">
        <v>296.29000000000002</v>
      </c>
      <c r="G1587" s="346">
        <v>0.48</v>
      </c>
      <c r="H1587" s="11">
        <v>0.51</v>
      </c>
      <c r="J1587" s="16">
        <f t="shared" si="204"/>
        <v>3.0000000000000027E-2</v>
      </c>
      <c r="L1587" s="355">
        <f t="shared" si="205"/>
        <v>5.3308015091454584</v>
      </c>
      <c r="O1587" s="11">
        <v>156</v>
      </c>
      <c r="P1587" s="11">
        <v>16.75</v>
      </c>
      <c r="Q1587" s="11">
        <v>47.43</v>
      </c>
      <c r="R1587" s="11">
        <v>16.05</v>
      </c>
      <c r="S1587" s="11">
        <v>27.49</v>
      </c>
      <c r="T1587" s="346">
        <v>0.59</v>
      </c>
      <c r="U1587" s="11">
        <v>0.57999999999999996</v>
      </c>
      <c r="W1587" s="16">
        <f t="shared" si="202"/>
        <v>-1.0000000000000009E-2</v>
      </c>
      <c r="X1587" s="16"/>
      <c r="Y1587" s="355">
        <f t="shared" si="203"/>
        <v>5.1114649681528661</v>
      </c>
    </row>
    <row r="1588" spans="2:25" x14ac:dyDescent="0.25">
      <c r="B1588" s="11">
        <v>828</v>
      </c>
      <c r="C1588" s="11">
        <v>1559</v>
      </c>
      <c r="D1588" s="11">
        <v>6393</v>
      </c>
      <c r="E1588" s="11">
        <v>153.1</v>
      </c>
      <c r="F1588" s="11">
        <v>319.22000000000003</v>
      </c>
      <c r="G1588" s="346">
        <v>0.49</v>
      </c>
      <c r="H1588" s="11">
        <v>0.48</v>
      </c>
      <c r="J1588" s="16">
        <f t="shared" si="204"/>
        <v>-1.0000000000000009E-2</v>
      </c>
      <c r="L1588" s="355">
        <f t="shared" si="205"/>
        <v>5.3633811595595038</v>
      </c>
      <c r="O1588" s="11">
        <v>389</v>
      </c>
      <c r="P1588" s="11">
        <v>14.16</v>
      </c>
      <c r="Q1588" s="11">
        <v>39.950000000000003</v>
      </c>
      <c r="R1588" s="11">
        <v>16.09</v>
      </c>
      <c r="S1588" s="11">
        <v>25.07</v>
      </c>
      <c r="T1588" s="346">
        <v>0.6</v>
      </c>
      <c r="U1588" s="11">
        <v>0.64</v>
      </c>
      <c r="W1588" s="16">
        <f t="shared" si="202"/>
        <v>4.0000000000000036E-2</v>
      </c>
      <c r="X1588" s="16"/>
      <c r="Y1588" s="355">
        <f t="shared" si="203"/>
        <v>5.1242038216560504</v>
      </c>
    </row>
    <row r="1589" spans="2:25" x14ac:dyDescent="0.25">
      <c r="B1589" s="11">
        <v>811</v>
      </c>
      <c r="C1589" s="11">
        <v>1458</v>
      </c>
      <c r="D1589" s="11">
        <v>3168</v>
      </c>
      <c r="E1589" s="11">
        <v>153.19999999999999</v>
      </c>
      <c r="F1589" s="11">
        <v>218.65</v>
      </c>
      <c r="G1589" s="346">
        <v>0.68</v>
      </c>
      <c r="H1589" s="11">
        <v>0.7</v>
      </c>
      <c r="J1589" s="16">
        <f t="shared" si="204"/>
        <v>1.9999999999999907E-2</v>
      </c>
      <c r="L1589" s="355">
        <f t="shared" si="205"/>
        <v>5.3668843477760673</v>
      </c>
      <c r="O1589" s="11">
        <v>336</v>
      </c>
      <c r="P1589" s="11">
        <v>15.79</v>
      </c>
      <c r="Q1589" s="11">
        <v>30.26</v>
      </c>
      <c r="R1589" s="11">
        <v>16.14</v>
      </c>
      <c r="S1589" s="11">
        <v>21.89</v>
      </c>
      <c r="T1589" s="346">
        <v>0.72</v>
      </c>
      <c r="U1589" s="11">
        <v>0.74</v>
      </c>
      <c r="W1589" s="16">
        <f t="shared" si="202"/>
        <v>2.0000000000000018E-2</v>
      </c>
      <c r="X1589" s="16"/>
      <c r="Y1589" s="355">
        <f t="shared" si="203"/>
        <v>5.1401273885350323</v>
      </c>
    </row>
    <row r="1590" spans="2:25" x14ac:dyDescent="0.25">
      <c r="B1590" s="11">
        <v>528</v>
      </c>
      <c r="C1590" s="11">
        <v>1161</v>
      </c>
      <c r="D1590" s="11">
        <v>4697</v>
      </c>
      <c r="E1590" s="11">
        <v>153.54</v>
      </c>
      <c r="F1590" s="11">
        <v>283.76</v>
      </c>
      <c r="G1590" s="346">
        <v>0.5</v>
      </c>
      <c r="H1590" s="11">
        <v>0.54</v>
      </c>
      <c r="J1590" s="16">
        <f t="shared" si="204"/>
        <v>4.0000000000000036E-2</v>
      </c>
      <c r="L1590" s="355">
        <f t="shared" si="205"/>
        <v>5.3787951877123854</v>
      </c>
      <c r="O1590" s="11">
        <v>360</v>
      </c>
      <c r="P1590" s="11">
        <v>17.45</v>
      </c>
      <c r="Q1590" s="11">
        <v>43.56</v>
      </c>
      <c r="R1590" s="11">
        <v>16.14</v>
      </c>
      <c r="S1590" s="11">
        <v>25.11</v>
      </c>
      <c r="T1590" s="346">
        <v>0.63</v>
      </c>
      <c r="U1590" s="11">
        <v>0.64</v>
      </c>
      <c r="W1590" s="16">
        <f t="shared" si="202"/>
        <v>1.0000000000000009E-2</v>
      </c>
      <c r="X1590" s="16"/>
      <c r="Y1590" s="355">
        <f t="shared" si="203"/>
        <v>5.1401273885350323</v>
      </c>
    </row>
    <row r="1591" spans="2:25" x14ac:dyDescent="0.25">
      <c r="B1591" s="11">
        <v>610</v>
      </c>
      <c r="C1591" s="11">
        <v>1434</v>
      </c>
      <c r="D1591" s="11">
        <v>2731</v>
      </c>
      <c r="E1591" s="11">
        <v>153.54</v>
      </c>
      <c r="F1591" s="11">
        <v>204.31</v>
      </c>
      <c r="G1591" s="346">
        <v>0.72</v>
      </c>
      <c r="H1591" s="11">
        <v>0.75</v>
      </c>
      <c r="J1591" s="16">
        <f t="shared" si="204"/>
        <v>3.0000000000000027E-2</v>
      </c>
      <c r="L1591" s="355">
        <f t="shared" si="205"/>
        <v>5.3787951877123854</v>
      </c>
      <c r="O1591" s="11">
        <v>465</v>
      </c>
      <c r="P1591" s="11">
        <v>18.43</v>
      </c>
      <c r="Q1591" s="11">
        <v>39.28</v>
      </c>
      <c r="R1591" s="11">
        <v>16.149999999999999</v>
      </c>
      <c r="S1591" s="11">
        <v>23.47</v>
      </c>
      <c r="T1591" s="346">
        <v>0.68</v>
      </c>
      <c r="U1591" s="11">
        <v>0.69</v>
      </c>
      <c r="W1591" s="16">
        <f t="shared" si="202"/>
        <v>9.9999999999998979E-3</v>
      </c>
      <c r="X1591" s="16"/>
      <c r="Y1591" s="355">
        <f t="shared" si="203"/>
        <v>5.1433121019108272</v>
      </c>
    </row>
    <row r="1592" spans="2:25" x14ac:dyDescent="0.25">
      <c r="B1592" s="11">
        <v>646</v>
      </c>
      <c r="C1592" s="11">
        <v>1392</v>
      </c>
      <c r="D1592" s="11">
        <v>3013</v>
      </c>
      <c r="E1592" s="11">
        <v>153.68</v>
      </c>
      <c r="F1592" s="11">
        <v>217.14</v>
      </c>
      <c r="G1592" s="346">
        <v>0.68</v>
      </c>
      <c r="H1592" s="11">
        <v>0.71</v>
      </c>
      <c r="J1592" s="16">
        <f t="shared" si="204"/>
        <v>2.9999999999999916E-2</v>
      </c>
      <c r="L1592" s="355">
        <f t="shared" si="205"/>
        <v>5.3836996512155748</v>
      </c>
      <c r="O1592" s="11">
        <v>182</v>
      </c>
      <c r="P1592" s="11">
        <v>17.55</v>
      </c>
      <c r="Q1592" s="11">
        <v>49.56</v>
      </c>
      <c r="R1592" s="11">
        <v>16.190000000000001</v>
      </c>
      <c r="S1592" s="11">
        <v>27.91</v>
      </c>
      <c r="T1592" s="346">
        <v>0.59</v>
      </c>
      <c r="U1592" s="11">
        <v>0.57999999999999996</v>
      </c>
      <c r="W1592" s="16">
        <f t="shared" si="202"/>
        <v>-1.0000000000000009E-2</v>
      </c>
      <c r="X1592" s="16"/>
      <c r="Y1592" s="355">
        <f t="shared" si="203"/>
        <v>5.1560509554140133</v>
      </c>
    </row>
    <row r="1593" spans="2:25" x14ac:dyDescent="0.25">
      <c r="B1593" s="11">
        <v>497</v>
      </c>
      <c r="C1593" s="11">
        <v>1666</v>
      </c>
      <c r="D1593" s="11">
        <v>3720</v>
      </c>
      <c r="E1593" s="11">
        <v>153.78</v>
      </c>
      <c r="F1593" s="11">
        <v>231.14</v>
      </c>
      <c r="G1593" s="346">
        <v>0.67</v>
      </c>
      <c r="H1593" s="11">
        <v>0.67</v>
      </c>
      <c r="J1593" s="16">
        <f t="shared" si="204"/>
        <v>0</v>
      </c>
      <c r="L1593" s="355">
        <f t="shared" si="205"/>
        <v>5.3872028394321392</v>
      </c>
      <c r="O1593" s="11">
        <v>501</v>
      </c>
      <c r="P1593" s="11">
        <v>15.78</v>
      </c>
      <c r="Q1593" s="11">
        <v>43.11</v>
      </c>
      <c r="R1593" s="11">
        <v>16.22</v>
      </c>
      <c r="S1593" s="11">
        <v>25.79</v>
      </c>
      <c r="T1593" s="346">
        <v>0.6</v>
      </c>
      <c r="U1593" s="11">
        <v>0.63</v>
      </c>
      <c r="W1593" s="16">
        <f t="shared" si="202"/>
        <v>3.0000000000000027E-2</v>
      </c>
      <c r="X1593" s="16"/>
      <c r="Y1593" s="355">
        <f t="shared" si="203"/>
        <v>5.1656050955414008</v>
      </c>
    </row>
    <row r="1594" spans="2:25" x14ac:dyDescent="0.25">
      <c r="B1594" s="11">
        <v>764</v>
      </c>
      <c r="C1594" s="11">
        <v>1565</v>
      </c>
      <c r="D1594" s="11">
        <v>4711</v>
      </c>
      <c r="E1594" s="11">
        <v>154.27000000000001</v>
      </c>
      <c r="F1594" s="11">
        <v>277.32</v>
      </c>
      <c r="G1594" s="346">
        <v>0.57999999999999996</v>
      </c>
      <c r="H1594" s="11">
        <v>0.56000000000000005</v>
      </c>
      <c r="J1594" s="16">
        <f t="shared" si="204"/>
        <v>-1.9999999999999907E-2</v>
      </c>
      <c r="L1594" s="355">
        <f t="shared" si="205"/>
        <v>5.404368461693303</v>
      </c>
      <c r="O1594" s="11">
        <v>14</v>
      </c>
      <c r="P1594" s="11">
        <v>17.71</v>
      </c>
      <c r="Q1594" s="11">
        <v>55.91</v>
      </c>
      <c r="R1594" s="11">
        <v>16.260000000000002</v>
      </c>
      <c r="S1594" s="11">
        <v>30.01</v>
      </c>
      <c r="T1594" s="346">
        <v>0.56000000000000005</v>
      </c>
      <c r="U1594" s="11">
        <v>0.54</v>
      </c>
      <c r="W1594" s="16">
        <f t="shared" si="202"/>
        <v>-2.0000000000000018E-2</v>
      </c>
      <c r="X1594" s="16"/>
      <c r="Y1594" s="355">
        <f t="shared" si="203"/>
        <v>5.1783439490445859</v>
      </c>
    </row>
    <row r="1595" spans="2:25" x14ac:dyDescent="0.25">
      <c r="B1595" s="11">
        <v>724</v>
      </c>
      <c r="C1595" s="11">
        <v>1424</v>
      </c>
      <c r="D1595" s="11">
        <v>5203</v>
      </c>
      <c r="E1595" s="11">
        <v>154.37</v>
      </c>
      <c r="F1595" s="11">
        <v>280.49</v>
      </c>
      <c r="G1595" s="346">
        <v>0.52</v>
      </c>
      <c r="H1595" s="11">
        <v>0.55000000000000004</v>
      </c>
      <c r="J1595" s="16">
        <f t="shared" si="204"/>
        <v>3.0000000000000027E-2</v>
      </c>
      <c r="L1595" s="355">
        <f t="shared" si="205"/>
        <v>5.4078716499098665</v>
      </c>
      <c r="O1595" s="11">
        <v>237</v>
      </c>
      <c r="P1595" s="11">
        <v>17.09</v>
      </c>
      <c r="Q1595" s="11">
        <v>48.23</v>
      </c>
      <c r="R1595" s="11">
        <v>16.260000000000002</v>
      </c>
      <c r="S1595" s="11">
        <v>26.62</v>
      </c>
      <c r="T1595" s="346">
        <v>0.6</v>
      </c>
      <c r="U1595" s="11">
        <v>0.61</v>
      </c>
      <c r="W1595" s="16">
        <f t="shared" si="202"/>
        <v>1.0000000000000009E-2</v>
      </c>
      <c r="X1595" s="16"/>
      <c r="Y1595" s="355">
        <f t="shared" si="203"/>
        <v>5.1783439490445859</v>
      </c>
    </row>
    <row r="1596" spans="2:25" x14ac:dyDescent="0.25">
      <c r="B1596" s="11">
        <v>591</v>
      </c>
      <c r="C1596" s="11">
        <v>1595</v>
      </c>
      <c r="D1596" s="11">
        <v>4232</v>
      </c>
      <c r="E1596" s="11">
        <v>155.19999999999999</v>
      </c>
      <c r="F1596" s="11">
        <v>250.69</v>
      </c>
      <c r="G1596" s="346">
        <v>0.61</v>
      </c>
      <c r="H1596" s="11">
        <v>0.62</v>
      </c>
      <c r="J1596" s="16">
        <f t="shared" si="204"/>
        <v>1.0000000000000009E-2</v>
      </c>
      <c r="L1596" s="355">
        <f t="shared" si="205"/>
        <v>5.4369481121073475</v>
      </c>
      <c r="O1596" s="11">
        <v>497</v>
      </c>
      <c r="P1596" s="11">
        <v>15.17</v>
      </c>
      <c r="Q1596" s="11">
        <v>60.33</v>
      </c>
      <c r="R1596" s="11">
        <v>16.28</v>
      </c>
      <c r="S1596" s="11">
        <v>31.55</v>
      </c>
      <c r="T1596" s="346">
        <v>0.5</v>
      </c>
      <c r="U1596" s="11">
        <v>0.52</v>
      </c>
      <c r="W1596" s="16">
        <f t="shared" si="202"/>
        <v>2.0000000000000018E-2</v>
      </c>
      <c r="X1596" s="16"/>
      <c r="Y1596" s="355">
        <f t="shared" si="203"/>
        <v>5.1847133757961785</v>
      </c>
    </row>
    <row r="1597" spans="2:25" x14ac:dyDescent="0.25">
      <c r="B1597" s="11">
        <v>628</v>
      </c>
      <c r="C1597" s="11">
        <v>1462</v>
      </c>
      <c r="D1597" s="11">
        <v>3055</v>
      </c>
      <c r="E1597" s="11">
        <v>155.63999999999999</v>
      </c>
      <c r="F1597" s="11">
        <v>216.17</v>
      </c>
      <c r="G1597" s="346">
        <v>0.69</v>
      </c>
      <c r="H1597" s="11">
        <v>0.72</v>
      </c>
      <c r="J1597" s="16">
        <f t="shared" si="204"/>
        <v>3.0000000000000027E-2</v>
      </c>
      <c r="L1597" s="355">
        <f t="shared" si="205"/>
        <v>5.4523621402602291</v>
      </c>
      <c r="O1597" s="11">
        <v>393</v>
      </c>
      <c r="P1597" s="11">
        <v>15.26</v>
      </c>
      <c r="Q1597" s="11">
        <v>49.71</v>
      </c>
      <c r="R1597" s="11">
        <v>16.29</v>
      </c>
      <c r="S1597" s="11">
        <v>28.47</v>
      </c>
      <c r="T1597" s="346">
        <v>0.55000000000000004</v>
      </c>
      <c r="U1597" s="11">
        <v>0.56999999999999995</v>
      </c>
      <c r="W1597" s="16">
        <f t="shared" si="202"/>
        <v>1.9999999999999907E-2</v>
      </c>
      <c r="X1597" s="16"/>
      <c r="Y1597" s="355">
        <f t="shared" si="203"/>
        <v>5.1878980891719744</v>
      </c>
    </row>
    <row r="1598" spans="2:25" x14ac:dyDescent="0.25">
      <c r="B1598" s="11">
        <v>475</v>
      </c>
      <c r="C1598" s="11">
        <v>1503</v>
      </c>
      <c r="D1598" s="11">
        <v>2967</v>
      </c>
      <c r="E1598" s="11">
        <v>156.51</v>
      </c>
      <c r="F1598" s="11">
        <v>211.62</v>
      </c>
      <c r="G1598" s="346">
        <v>0.71</v>
      </c>
      <c r="H1598" s="11">
        <v>0.74</v>
      </c>
      <c r="J1598" s="16">
        <f t="shared" si="204"/>
        <v>3.0000000000000027E-2</v>
      </c>
      <c r="L1598" s="355">
        <f t="shared" si="205"/>
        <v>5.4828398777443361</v>
      </c>
      <c r="O1598" s="11">
        <v>70</v>
      </c>
      <c r="P1598" s="11">
        <v>17.989999999999998</v>
      </c>
      <c r="Q1598" s="11">
        <v>44.32</v>
      </c>
      <c r="R1598" s="11">
        <v>16.399999999999999</v>
      </c>
      <c r="S1598" s="11">
        <v>25.9</v>
      </c>
      <c r="T1598" s="346">
        <v>0.64</v>
      </c>
      <c r="U1598" s="11">
        <v>0.63</v>
      </c>
      <c r="W1598" s="16">
        <f t="shared" si="202"/>
        <v>-1.0000000000000009E-2</v>
      </c>
      <c r="X1598" s="16"/>
      <c r="Y1598" s="355">
        <f t="shared" si="203"/>
        <v>5.2229299363057322</v>
      </c>
    </row>
    <row r="1599" spans="2:25" x14ac:dyDescent="0.25">
      <c r="B1599" s="11">
        <v>735</v>
      </c>
      <c r="C1599" s="11">
        <v>1467</v>
      </c>
      <c r="D1599" s="11">
        <v>4340</v>
      </c>
      <c r="E1599" s="11">
        <v>156.85</v>
      </c>
      <c r="F1599" s="11">
        <v>255.42</v>
      </c>
      <c r="G1599" s="346">
        <v>0.57999999999999996</v>
      </c>
      <c r="H1599" s="11">
        <v>0.61</v>
      </c>
      <c r="J1599" s="16">
        <f t="shared" si="204"/>
        <v>3.0000000000000027E-2</v>
      </c>
      <c r="L1599" s="355">
        <f t="shared" si="205"/>
        <v>5.4947507176806543</v>
      </c>
      <c r="O1599" s="11">
        <v>178</v>
      </c>
      <c r="P1599" s="11">
        <v>18.190000000000001</v>
      </c>
      <c r="Q1599" s="11">
        <v>55.18</v>
      </c>
      <c r="R1599" s="11">
        <v>16.399999999999999</v>
      </c>
      <c r="S1599" s="11">
        <v>28.5</v>
      </c>
      <c r="T1599" s="346">
        <v>0.56999999999999995</v>
      </c>
      <c r="U1599" s="11">
        <v>0.57999999999999996</v>
      </c>
      <c r="W1599" s="16">
        <f t="shared" si="202"/>
        <v>1.0000000000000009E-2</v>
      </c>
      <c r="X1599" s="16"/>
      <c r="Y1599" s="355">
        <f t="shared" si="203"/>
        <v>5.2229299363057322</v>
      </c>
    </row>
    <row r="1600" spans="2:25" x14ac:dyDescent="0.25">
      <c r="B1600" s="11">
        <v>717</v>
      </c>
      <c r="C1600" s="11">
        <v>1507</v>
      </c>
      <c r="D1600" s="11">
        <v>4324</v>
      </c>
      <c r="E1600" s="11">
        <v>157.44</v>
      </c>
      <c r="F1600" s="11">
        <v>257.87</v>
      </c>
      <c r="G1600" s="346">
        <v>0.59</v>
      </c>
      <c r="H1600" s="11">
        <v>0.61</v>
      </c>
      <c r="J1600" s="16">
        <f t="shared" si="204"/>
        <v>2.0000000000000018E-2</v>
      </c>
      <c r="L1600" s="355">
        <f t="shared" si="205"/>
        <v>5.5154195281583815</v>
      </c>
      <c r="O1600" s="11">
        <v>95</v>
      </c>
      <c r="P1600" s="11">
        <v>16.12</v>
      </c>
      <c r="Q1600" s="11">
        <v>48.56</v>
      </c>
      <c r="R1600" s="11">
        <v>16.52</v>
      </c>
      <c r="S1600" s="11">
        <v>28.44</v>
      </c>
      <c r="T1600" s="346">
        <v>0.57999999999999996</v>
      </c>
      <c r="U1600" s="11">
        <v>0.57999999999999996</v>
      </c>
      <c r="W1600" s="16">
        <f t="shared" ref="W1600:W1663" si="206">U1600-T1600</f>
        <v>0</v>
      </c>
      <c r="X1600" s="16"/>
      <c r="Y1600" s="355">
        <f t="shared" ref="Y1600:Y1663" si="207">R1600/3.14</f>
        <v>5.2611464968152859</v>
      </c>
    </row>
    <row r="1601" spans="2:25" x14ac:dyDescent="0.25">
      <c r="B1601" s="11">
        <v>519</v>
      </c>
      <c r="C1601" s="11">
        <v>1500</v>
      </c>
      <c r="D1601" s="11">
        <v>6160</v>
      </c>
      <c r="E1601" s="11">
        <v>158.02000000000001</v>
      </c>
      <c r="F1601" s="11">
        <v>297.91000000000003</v>
      </c>
      <c r="G1601" s="346">
        <v>0.49</v>
      </c>
      <c r="H1601" s="11">
        <v>0.53</v>
      </c>
      <c r="J1601" s="16">
        <f t="shared" si="204"/>
        <v>4.0000000000000036E-2</v>
      </c>
      <c r="L1601" s="355">
        <f t="shared" si="205"/>
        <v>5.5357380198144535</v>
      </c>
      <c r="O1601" s="11">
        <v>140</v>
      </c>
      <c r="P1601" s="11">
        <v>16.41</v>
      </c>
      <c r="Q1601" s="11">
        <v>54.89</v>
      </c>
      <c r="R1601" s="11">
        <v>16.52</v>
      </c>
      <c r="S1601" s="11">
        <v>28.99</v>
      </c>
      <c r="T1601" s="346">
        <v>0.55000000000000004</v>
      </c>
      <c r="U1601" s="11">
        <v>0.56999999999999995</v>
      </c>
      <c r="W1601" s="16">
        <f t="shared" si="206"/>
        <v>1.9999999999999907E-2</v>
      </c>
      <c r="X1601" s="16"/>
      <c r="Y1601" s="355">
        <f t="shared" si="207"/>
        <v>5.2611464968152859</v>
      </c>
    </row>
    <row r="1602" spans="2:25" x14ac:dyDescent="0.25">
      <c r="B1602" s="11">
        <v>688</v>
      </c>
      <c r="C1602" s="11">
        <v>1670</v>
      </c>
      <c r="D1602" s="11">
        <v>4540</v>
      </c>
      <c r="E1602" s="11">
        <v>158.12</v>
      </c>
      <c r="F1602" s="11">
        <v>256.45</v>
      </c>
      <c r="G1602" s="346">
        <v>0.61</v>
      </c>
      <c r="H1602" s="11">
        <v>0.62</v>
      </c>
      <c r="J1602" s="16">
        <f t="shared" si="204"/>
        <v>1.0000000000000009E-2</v>
      </c>
      <c r="L1602" s="355">
        <f t="shared" si="205"/>
        <v>5.5392412080310169</v>
      </c>
      <c r="O1602" s="11">
        <v>77</v>
      </c>
      <c r="P1602" s="11">
        <v>16.239999999999998</v>
      </c>
      <c r="Q1602" s="11">
        <v>54.61</v>
      </c>
      <c r="R1602" s="11">
        <v>16.55</v>
      </c>
      <c r="S1602" s="11">
        <v>29.53</v>
      </c>
      <c r="T1602" s="346">
        <v>0.55000000000000004</v>
      </c>
      <c r="U1602" s="11">
        <v>0.56000000000000005</v>
      </c>
      <c r="W1602" s="16">
        <f t="shared" si="206"/>
        <v>1.0000000000000009E-2</v>
      </c>
      <c r="X1602" s="16"/>
      <c r="Y1602" s="355">
        <f t="shared" si="207"/>
        <v>5.2707006369426752</v>
      </c>
    </row>
    <row r="1603" spans="2:25" x14ac:dyDescent="0.25">
      <c r="B1603" s="11">
        <v>592</v>
      </c>
      <c r="C1603" s="11">
        <v>1544</v>
      </c>
      <c r="D1603" s="11">
        <v>4064</v>
      </c>
      <c r="E1603" s="11">
        <v>158.27000000000001</v>
      </c>
      <c r="F1603" s="11">
        <v>258.01</v>
      </c>
      <c r="G1603" s="346">
        <v>0.62</v>
      </c>
      <c r="H1603" s="11">
        <v>0.61</v>
      </c>
      <c r="J1603" s="16">
        <f t="shared" si="204"/>
        <v>-1.0000000000000009E-2</v>
      </c>
      <c r="L1603" s="355">
        <f t="shared" si="205"/>
        <v>5.5444959903558635</v>
      </c>
      <c r="O1603" s="11">
        <v>155</v>
      </c>
      <c r="P1603" s="11">
        <v>16.489999999999998</v>
      </c>
      <c r="Q1603" s="11">
        <v>48.7</v>
      </c>
      <c r="R1603" s="11">
        <v>16.59</v>
      </c>
      <c r="S1603" s="11">
        <v>27.51</v>
      </c>
      <c r="T1603" s="346">
        <v>0.57999999999999996</v>
      </c>
      <c r="U1603" s="11">
        <v>0.6</v>
      </c>
      <c r="W1603" s="16">
        <f t="shared" si="206"/>
        <v>2.0000000000000018E-2</v>
      </c>
      <c r="X1603" s="16"/>
      <c r="Y1603" s="355">
        <f t="shared" si="207"/>
        <v>5.2834394904458595</v>
      </c>
    </row>
    <row r="1604" spans="2:25" x14ac:dyDescent="0.25">
      <c r="B1604" s="11">
        <v>875</v>
      </c>
      <c r="C1604" s="11">
        <v>1325</v>
      </c>
      <c r="D1604" s="11">
        <v>5442</v>
      </c>
      <c r="E1604" s="11">
        <v>158.27000000000001</v>
      </c>
      <c r="F1604" s="11">
        <v>302.52999999999997</v>
      </c>
      <c r="G1604" s="346">
        <v>0.49</v>
      </c>
      <c r="H1604" s="11">
        <v>0.52</v>
      </c>
      <c r="J1604" s="16">
        <f t="shared" si="204"/>
        <v>3.0000000000000027E-2</v>
      </c>
      <c r="L1604" s="355">
        <f t="shared" si="205"/>
        <v>5.5444959903558635</v>
      </c>
      <c r="O1604" s="11">
        <v>171</v>
      </c>
      <c r="P1604" s="11">
        <v>19.440000000000001</v>
      </c>
      <c r="Q1604" s="11">
        <v>51.85</v>
      </c>
      <c r="R1604" s="11">
        <v>16.72</v>
      </c>
      <c r="S1604" s="11">
        <v>27.8</v>
      </c>
      <c r="T1604" s="346">
        <v>0.61</v>
      </c>
      <c r="U1604" s="11">
        <v>0.6</v>
      </c>
      <c r="W1604" s="16">
        <f t="shared" si="206"/>
        <v>-1.0000000000000009E-2</v>
      </c>
      <c r="X1604" s="16"/>
      <c r="Y1604" s="355">
        <f t="shared" si="207"/>
        <v>5.3248407643312099</v>
      </c>
    </row>
    <row r="1605" spans="2:25" x14ac:dyDescent="0.25">
      <c r="B1605" s="11">
        <v>762</v>
      </c>
      <c r="C1605" s="11">
        <v>1369</v>
      </c>
      <c r="D1605" s="11">
        <v>4869</v>
      </c>
      <c r="E1605" s="11">
        <v>158.37</v>
      </c>
      <c r="F1605" s="11">
        <v>270.94</v>
      </c>
      <c r="G1605" s="346">
        <v>0.53</v>
      </c>
      <c r="H1605" s="11">
        <v>0.57999999999999996</v>
      </c>
      <c r="J1605" s="16">
        <f t="shared" si="204"/>
        <v>4.9999999999999933E-2</v>
      </c>
      <c r="L1605" s="355">
        <f t="shared" si="205"/>
        <v>5.547999178572427</v>
      </c>
      <c r="O1605" s="11">
        <v>413</v>
      </c>
      <c r="P1605" s="11">
        <v>16.21</v>
      </c>
      <c r="Q1605" s="11">
        <v>47.19</v>
      </c>
      <c r="R1605" s="11">
        <v>16.760000000000002</v>
      </c>
      <c r="S1605" s="11">
        <v>29.19</v>
      </c>
      <c r="T1605" s="346">
        <v>0.59</v>
      </c>
      <c r="U1605" s="11">
        <v>0.56999999999999995</v>
      </c>
      <c r="W1605" s="16">
        <f t="shared" si="206"/>
        <v>-2.0000000000000018E-2</v>
      </c>
      <c r="X1605" s="16"/>
      <c r="Y1605" s="355">
        <f t="shared" si="207"/>
        <v>5.3375796178343951</v>
      </c>
    </row>
    <row r="1606" spans="2:25" x14ac:dyDescent="0.25">
      <c r="B1606" s="11">
        <v>326</v>
      </c>
      <c r="C1606" s="11">
        <v>1393</v>
      </c>
      <c r="D1606" s="11">
        <v>3806</v>
      </c>
      <c r="E1606" s="11">
        <v>158.51</v>
      </c>
      <c r="F1606" s="11">
        <v>245.04</v>
      </c>
      <c r="G1606" s="346">
        <v>0.6</v>
      </c>
      <c r="H1606" s="11">
        <v>0.65</v>
      </c>
      <c r="J1606" s="16">
        <f t="shared" si="204"/>
        <v>5.0000000000000044E-2</v>
      </c>
      <c r="L1606" s="355">
        <f t="shared" si="205"/>
        <v>5.5529036420756164</v>
      </c>
      <c r="O1606" s="11">
        <v>99</v>
      </c>
      <c r="P1606" s="11">
        <v>17.850000000000001</v>
      </c>
      <c r="Q1606" s="11">
        <v>48.51</v>
      </c>
      <c r="R1606" s="11">
        <v>16.82</v>
      </c>
      <c r="S1606" s="11">
        <v>27.09</v>
      </c>
      <c r="T1606" s="346">
        <v>0.61</v>
      </c>
      <c r="U1606" s="11">
        <v>0.62</v>
      </c>
      <c r="W1606" s="16">
        <f t="shared" si="206"/>
        <v>1.0000000000000009E-2</v>
      </c>
      <c r="X1606" s="16"/>
      <c r="Y1606" s="355">
        <f t="shared" si="207"/>
        <v>5.3566878980891719</v>
      </c>
    </row>
    <row r="1607" spans="2:25" x14ac:dyDescent="0.25">
      <c r="B1607" s="11">
        <v>784</v>
      </c>
      <c r="C1607" s="11">
        <v>1659</v>
      </c>
      <c r="D1607" s="11">
        <v>4299</v>
      </c>
      <c r="E1607" s="11">
        <v>158.85</v>
      </c>
      <c r="F1607" s="11">
        <v>253.76</v>
      </c>
      <c r="G1607" s="346">
        <v>0.62</v>
      </c>
      <c r="H1607" s="11">
        <v>0.63</v>
      </c>
      <c r="J1607" s="16">
        <f t="shared" si="204"/>
        <v>1.0000000000000009E-2</v>
      </c>
      <c r="L1607" s="355">
        <f t="shared" si="205"/>
        <v>5.5648144820119345</v>
      </c>
      <c r="O1607" s="11">
        <v>116</v>
      </c>
      <c r="P1607" s="11">
        <v>15.98</v>
      </c>
      <c r="Q1607" s="11">
        <v>39.799999999999997</v>
      </c>
      <c r="R1607" s="11">
        <v>16.84</v>
      </c>
      <c r="S1607" s="11">
        <v>25.09</v>
      </c>
      <c r="T1607" s="346">
        <v>0.63</v>
      </c>
      <c r="U1607" s="11">
        <v>0.67</v>
      </c>
      <c r="W1607" s="16">
        <f t="shared" si="206"/>
        <v>4.0000000000000036E-2</v>
      </c>
      <c r="X1607" s="16"/>
      <c r="Y1607" s="355">
        <f t="shared" si="207"/>
        <v>5.3630573248407645</v>
      </c>
    </row>
    <row r="1608" spans="2:25" x14ac:dyDescent="0.25">
      <c r="B1608" s="11">
        <v>719</v>
      </c>
      <c r="C1608" s="11">
        <v>1500</v>
      </c>
      <c r="D1608" s="11">
        <v>4953</v>
      </c>
      <c r="E1608" s="11">
        <v>159.44</v>
      </c>
      <c r="F1608" s="11">
        <v>284.14999999999998</v>
      </c>
      <c r="G1608" s="346">
        <v>0.55000000000000004</v>
      </c>
      <c r="H1608" s="11">
        <v>0.56000000000000005</v>
      </c>
      <c r="J1608" s="16">
        <f t="shared" si="204"/>
        <v>1.0000000000000009E-2</v>
      </c>
      <c r="L1608" s="355">
        <f t="shared" si="205"/>
        <v>5.5854832924896618</v>
      </c>
      <c r="O1608" s="11">
        <v>475</v>
      </c>
      <c r="P1608" s="11">
        <v>17.149999999999999</v>
      </c>
      <c r="Q1608" s="11">
        <v>38.74</v>
      </c>
      <c r="R1608" s="11">
        <v>16.87</v>
      </c>
      <c r="S1608" s="11">
        <v>24.25</v>
      </c>
      <c r="T1608" s="346">
        <v>0.67</v>
      </c>
      <c r="U1608" s="11">
        <v>0.7</v>
      </c>
      <c r="W1608" s="16">
        <f t="shared" si="206"/>
        <v>2.9999999999999916E-2</v>
      </c>
      <c r="X1608" s="16"/>
      <c r="Y1608" s="355">
        <f t="shared" si="207"/>
        <v>5.3726114649681529</v>
      </c>
    </row>
    <row r="1609" spans="2:25" x14ac:dyDescent="0.25">
      <c r="B1609" s="11">
        <v>728</v>
      </c>
      <c r="C1609" s="11">
        <v>1631</v>
      </c>
      <c r="D1609" s="11">
        <v>3609</v>
      </c>
      <c r="E1609" s="11">
        <v>160.12</v>
      </c>
      <c r="F1609" s="11">
        <v>226.89</v>
      </c>
      <c r="G1609" s="346">
        <v>0.67</v>
      </c>
      <c r="H1609" s="11">
        <v>0.71</v>
      </c>
      <c r="J1609" s="16">
        <f t="shared" si="204"/>
        <v>3.9999999999999925E-2</v>
      </c>
      <c r="L1609" s="355">
        <f t="shared" si="205"/>
        <v>5.6093049723622972</v>
      </c>
      <c r="O1609" s="11">
        <v>162</v>
      </c>
      <c r="P1609" s="11">
        <v>18.45</v>
      </c>
      <c r="Q1609" s="11">
        <v>69.14</v>
      </c>
      <c r="R1609" s="11">
        <v>16.88</v>
      </c>
      <c r="S1609" s="11">
        <v>31.94</v>
      </c>
      <c r="T1609" s="346">
        <v>0.52</v>
      </c>
      <c r="U1609" s="11">
        <v>0.53</v>
      </c>
      <c r="W1609" s="16">
        <f t="shared" si="206"/>
        <v>1.0000000000000009E-2</v>
      </c>
      <c r="X1609" s="16"/>
      <c r="Y1609" s="355">
        <f t="shared" si="207"/>
        <v>5.3757961783439487</v>
      </c>
    </row>
    <row r="1610" spans="2:25" x14ac:dyDescent="0.25">
      <c r="B1610" s="11">
        <v>586</v>
      </c>
      <c r="C1610" s="11">
        <v>1575</v>
      </c>
      <c r="D1610" s="11">
        <v>5229</v>
      </c>
      <c r="E1610" s="11">
        <v>160.85</v>
      </c>
      <c r="F1610" s="11">
        <v>309.36</v>
      </c>
      <c r="G1610" s="346">
        <v>0.55000000000000004</v>
      </c>
      <c r="H1610" s="11">
        <v>0.52</v>
      </c>
      <c r="J1610" s="16">
        <f t="shared" si="204"/>
        <v>-3.0000000000000027E-2</v>
      </c>
      <c r="L1610" s="355">
        <f t="shared" si="205"/>
        <v>5.6348782463432148</v>
      </c>
      <c r="O1610" s="11">
        <v>435</v>
      </c>
      <c r="P1610" s="11">
        <v>17.93</v>
      </c>
      <c r="Q1610" s="11">
        <v>38.83</v>
      </c>
      <c r="R1610" s="11">
        <v>16.899999999999999</v>
      </c>
      <c r="S1610" s="11">
        <v>24.28</v>
      </c>
      <c r="T1610" s="346">
        <v>0.68</v>
      </c>
      <c r="U1610" s="11">
        <v>0.7</v>
      </c>
      <c r="W1610" s="16">
        <f t="shared" si="206"/>
        <v>1.9999999999999907E-2</v>
      </c>
      <c r="X1610" s="16"/>
      <c r="Y1610" s="355">
        <f t="shared" si="207"/>
        <v>5.3821656050955404</v>
      </c>
    </row>
    <row r="1611" spans="2:25" x14ac:dyDescent="0.25">
      <c r="B1611" s="11">
        <v>474</v>
      </c>
      <c r="C1611" s="11">
        <v>1749</v>
      </c>
      <c r="D1611" s="11">
        <v>3936</v>
      </c>
      <c r="E1611" s="11">
        <v>161.78</v>
      </c>
      <c r="F1611" s="11">
        <v>236.55</v>
      </c>
      <c r="G1611" s="346">
        <v>0.67</v>
      </c>
      <c r="H1611" s="11">
        <v>0.68</v>
      </c>
      <c r="J1611" s="16">
        <f t="shared" si="204"/>
        <v>1.0000000000000009E-2</v>
      </c>
      <c r="L1611" s="355">
        <f t="shared" si="205"/>
        <v>5.6674578967572602</v>
      </c>
      <c r="O1611" s="11">
        <v>394</v>
      </c>
      <c r="P1611" s="11">
        <v>16.670000000000002</v>
      </c>
      <c r="Q1611" s="11">
        <v>34.26</v>
      </c>
      <c r="R1611" s="11">
        <v>16.98</v>
      </c>
      <c r="S1611" s="11">
        <v>23.97</v>
      </c>
      <c r="T1611" s="346">
        <v>0.7</v>
      </c>
      <c r="U1611" s="11">
        <v>0.71</v>
      </c>
      <c r="W1611" s="16">
        <f t="shared" si="206"/>
        <v>1.0000000000000009E-2</v>
      </c>
      <c r="X1611" s="16"/>
      <c r="Y1611" s="355">
        <f t="shared" si="207"/>
        <v>5.4076433121019107</v>
      </c>
    </row>
    <row r="1612" spans="2:25" x14ac:dyDescent="0.25">
      <c r="B1612" s="11">
        <v>454</v>
      </c>
      <c r="C1612" s="11">
        <v>1656</v>
      </c>
      <c r="D1612" s="11">
        <v>3730</v>
      </c>
      <c r="E1612" s="11">
        <v>162.61000000000001</v>
      </c>
      <c r="F1612" s="11">
        <v>235.72</v>
      </c>
      <c r="G1612" s="346">
        <v>0.67</v>
      </c>
      <c r="H1612" s="11">
        <v>0.69</v>
      </c>
      <c r="J1612" s="16">
        <f t="shared" si="204"/>
        <v>1.9999999999999907E-2</v>
      </c>
      <c r="L1612" s="355">
        <f t="shared" si="205"/>
        <v>5.6965343589547421</v>
      </c>
      <c r="O1612" s="11">
        <v>474</v>
      </c>
      <c r="P1612" s="11">
        <v>17.920000000000002</v>
      </c>
      <c r="Q1612" s="11">
        <v>44.13</v>
      </c>
      <c r="R1612" s="11">
        <v>17</v>
      </c>
      <c r="S1612" s="11">
        <v>25.74</v>
      </c>
      <c r="T1612" s="346">
        <v>0.64</v>
      </c>
      <c r="U1612" s="11">
        <v>0.66</v>
      </c>
      <c r="W1612" s="16">
        <f t="shared" si="206"/>
        <v>2.0000000000000018E-2</v>
      </c>
      <c r="X1612" s="16"/>
      <c r="Y1612" s="355">
        <f t="shared" si="207"/>
        <v>5.4140127388535033</v>
      </c>
    </row>
    <row r="1613" spans="2:25" x14ac:dyDescent="0.25">
      <c r="B1613" s="11">
        <v>598</v>
      </c>
      <c r="C1613" s="11">
        <v>1844</v>
      </c>
      <c r="D1613" s="11">
        <v>4911</v>
      </c>
      <c r="E1613" s="11">
        <v>163.68</v>
      </c>
      <c r="F1613" s="11">
        <v>268.58999999999997</v>
      </c>
      <c r="G1613" s="346">
        <v>0.61</v>
      </c>
      <c r="H1613" s="11">
        <v>0.61</v>
      </c>
      <c r="J1613" s="16">
        <f t="shared" si="204"/>
        <v>0</v>
      </c>
      <c r="L1613" s="355">
        <f t="shared" si="205"/>
        <v>5.7340184728719761</v>
      </c>
      <c r="O1613" s="11">
        <v>369</v>
      </c>
      <c r="P1613" s="11">
        <v>16.78</v>
      </c>
      <c r="Q1613" s="11">
        <v>43.67</v>
      </c>
      <c r="R1613" s="11">
        <v>17.04</v>
      </c>
      <c r="S1613" s="11">
        <v>26.02</v>
      </c>
      <c r="T1613" s="346">
        <v>0.62</v>
      </c>
      <c r="U1613" s="11">
        <v>0.66</v>
      </c>
      <c r="W1613" s="16">
        <f t="shared" si="206"/>
        <v>4.0000000000000036E-2</v>
      </c>
      <c r="X1613" s="16"/>
      <c r="Y1613" s="355">
        <f t="shared" si="207"/>
        <v>5.4267515923566876</v>
      </c>
    </row>
    <row r="1614" spans="2:25" x14ac:dyDescent="0.25">
      <c r="B1614" s="11">
        <v>604</v>
      </c>
      <c r="C1614" s="11">
        <v>1568</v>
      </c>
      <c r="D1614" s="11">
        <v>8324</v>
      </c>
      <c r="E1614" s="11">
        <v>163.68</v>
      </c>
      <c r="F1614" s="11">
        <v>350.33</v>
      </c>
      <c r="G1614" s="346">
        <v>0.43</v>
      </c>
      <c r="H1614" s="11">
        <v>0.47</v>
      </c>
      <c r="J1614" s="16">
        <f t="shared" ref="J1614:J1677" si="208">H1614-G1614</f>
        <v>3.999999999999998E-2</v>
      </c>
      <c r="L1614" s="355">
        <f t="shared" ref="L1614:L1677" si="209">E1614/(3.14*9.0909)</f>
        <v>5.7340184728719761</v>
      </c>
      <c r="O1614" s="11">
        <v>306</v>
      </c>
      <c r="P1614" s="11">
        <v>16.5</v>
      </c>
      <c r="Q1614" s="11">
        <v>52.95</v>
      </c>
      <c r="R1614" s="11">
        <v>17.059999999999999</v>
      </c>
      <c r="S1614" s="11">
        <v>29.05</v>
      </c>
      <c r="T1614" s="346">
        <v>0.56000000000000005</v>
      </c>
      <c r="U1614" s="11">
        <v>0.59</v>
      </c>
      <c r="W1614" s="16">
        <f t="shared" si="206"/>
        <v>2.9999999999999916E-2</v>
      </c>
      <c r="X1614" s="16"/>
      <c r="Y1614" s="355">
        <f t="shared" si="207"/>
        <v>5.4331210191082793</v>
      </c>
    </row>
    <row r="1615" spans="2:25" x14ac:dyDescent="0.25">
      <c r="B1615" s="11">
        <v>424</v>
      </c>
      <c r="C1615" s="11">
        <v>1689</v>
      </c>
      <c r="D1615" s="11">
        <v>5068</v>
      </c>
      <c r="E1615" s="11">
        <v>164.02</v>
      </c>
      <c r="F1615" s="11">
        <v>273.62</v>
      </c>
      <c r="G1615" s="346">
        <v>0.57999999999999996</v>
      </c>
      <c r="H1615" s="11">
        <v>0.6</v>
      </c>
      <c r="J1615" s="16">
        <f t="shared" si="208"/>
        <v>2.0000000000000018E-2</v>
      </c>
      <c r="L1615" s="355">
        <f t="shared" si="209"/>
        <v>5.7459293128082942</v>
      </c>
      <c r="O1615" s="11">
        <v>39</v>
      </c>
      <c r="P1615" s="11">
        <v>16.43</v>
      </c>
      <c r="Q1615" s="11">
        <v>46.9</v>
      </c>
      <c r="R1615" s="11">
        <v>17.14</v>
      </c>
      <c r="S1615" s="11">
        <v>27.73</v>
      </c>
      <c r="T1615" s="346">
        <v>0.59</v>
      </c>
      <c r="U1615" s="11">
        <v>0.62</v>
      </c>
      <c r="W1615" s="16">
        <f t="shared" si="206"/>
        <v>3.0000000000000027E-2</v>
      </c>
      <c r="X1615" s="16"/>
      <c r="Y1615" s="355">
        <f t="shared" si="207"/>
        <v>5.4585987261146496</v>
      </c>
    </row>
    <row r="1616" spans="2:25" x14ac:dyDescent="0.25">
      <c r="B1616" s="11">
        <v>619</v>
      </c>
      <c r="C1616" s="11">
        <v>1837</v>
      </c>
      <c r="D1616" s="11">
        <v>3661</v>
      </c>
      <c r="E1616" s="11">
        <v>164.12</v>
      </c>
      <c r="F1616" s="11">
        <v>233.62</v>
      </c>
      <c r="G1616" s="346">
        <v>0.71</v>
      </c>
      <c r="H1616" s="11">
        <v>0.7</v>
      </c>
      <c r="J1616" s="16">
        <f t="shared" si="208"/>
        <v>-1.0000000000000009E-2</v>
      </c>
      <c r="L1616" s="355">
        <f t="shared" si="209"/>
        <v>5.7494325010248577</v>
      </c>
      <c r="O1616" s="11">
        <v>411</v>
      </c>
      <c r="P1616" s="11">
        <v>18.22</v>
      </c>
      <c r="Q1616" s="11">
        <v>44.29</v>
      </c>
      <c r="R1616" s="11">
        <v>17.18</v>
      </c>
      <c r="S1616" s="11">
        <v>26.46</v>
      </c>
      <c r="T1616" s="346">
        <v>0.64</v>
      </c>
      <c r="U1616" s="11">
        <v>0.65</v>
      </c>
      <c r="W1616" s="16">
        <f t="shared" si="206"/>
        <v>1.0000000000000009E-2</v>
      </c>
      <c r="X1616" s="16"/>
      <c r="Y1616" s="355">
        <f t="shared" si="207"/>
        <v>5.4713375796178338</v>
      </c>
    </row>
    <row r="1617" spans="2:25" x14ac:dyDescent="0.25">
      <c r="B1617" s="11">
        <v>479</v>
      </c>
      <c r="C1617" s="11">
        <v>1758</v>
      </c>
      <c r="D1617" s="11">
        <v>3210</v>
      </c>
      <c r="E1617" s="11">
        <v>164.61</v>
      </c>
      <c r="F1617" s="11">
        <v>219.48</v>
      </c>
      <c r="G1617" s="346">
        <v>0.74</v>
      </c>
      <c r="H1617" s="11">
        <v>0.75</v>
      </c>
      <c r="J1617" s="16">
        <f t="shared" si="208"/>
        <v>1.0000000000000009E-2</v>
      </c>
      <c r="L1617" s="355">
        <f t="shared" si="209"/>
        <v>5.7665981232860224</v>
      </c>
      <c r="O1617" s="11">
        <v>212</v>
      </c>
      <c r="P1617" s="11">
        <v>17.16</v>
      </c>
      <c r="Q1617" s="11">
        <v>53.81</v>
      </c>
      <c r="R1617" s="11">
        <v>17.32</v>
      </c>
      <c r="S1617" s="11">
        <v>29.55</v>
      </c>
      <c r="T1617" s="346">
        <v>0.56000000000000005</v>
      </c>
      <c r="U1617" s="11">
        <v>0.59</v>
      </c>
      <c r="W1617" s="16">
        <f t="shared" si="206"/>
        <v>2.9999999999999916E-2</v>
      </c>
      <c r="X1617" s="16"/>
      <c r="Y1617" s="355">
        <f t="shared" si="207"/>
        <v>5.515923566878981</v>
      </c>
    </row>
    <row r="1618" spans="2:25" x14ac:dyDescent="0.25">
      <c r="B1618" s="11">
        <v>499</v>
      </c>
      <c r="C1618" s="11">
        <v>1475</v>
      </c>
      <c r="D1618" s="11">
        <v>4437</v>
      </c>
      <c r="E1618" s="11">
        <v>164.61</v>
      </c>
      <c r="F1618" s="11">
        <v>273.87</v>
      </c>
      <c r="G1618" s="346">
        <v>0.57999999999999996</v>
      </c>
      <c r="H1618" s="11">
        <v>0.6</v>
      </c>
      <c r="J1618" s="16">
        <f t="shared" si="208"/>
        <v>2.0000000000000018E-2</v>
      </c>
      <c r="L1618" s="355">
        <f t="shared" si="209"/>
        <v>5.7665981232860224</v>
      </c>
      <c r="O1618" s="11">
        <v>250</v>
      </c>
      <c r="P1618" s="11">
        <v>20.96</v>
      </c>
      <c r="Q1618" s="11">
        <v>47.37</v>
      </c>
      <c r="R1618" s="11">
        <v>17.38</v>
      </c>
      <c r="S1618" s="11">
        <v>26.14</v>
      </c>
      <c r="T1618" s="346">
        <v>0.67</v>
      </c>
      <c r="U1618" s="11">
        <v>0.67</v>
      </c>
      <c r="W1618" s="16">
        <f t="shared" si="206"/>
        <v>0</v>
      </c>
      <c r="X1618" s="16"/>
      <c r="Y1618" s="355">
        <f t="shared" si="207"/>
        <v>5.5350318471337578</v>
      </c>
    </row>
    <row r="1619" spans="2:25" x14ac:dyDescent="0.25">
      <c r="B1619" s="11">
        <v>590</v>
      </c>
      <c r="C1619" s="11">
        <v>1660</v>
      </c>
      <c r="D1619" s="11">
        <v>5342</v>
      </c>
      <c r="E1619" s="11">
        <v>165.68</v>
      </c>
      <c r="F1619" s="11">
        <v>278.74</v>
      </c>
      <c r="G1619" s="346">
        <v>0.56000000000000005</v>
      </c>
      <c r="H1619" s="11">
        <v>0.59</v>
      </c>
      <c r="J1619" s="16">
        <f t="shared" si="208"/>
        <v>2.9999999999999916E-2</v>
      </c>
      <c r="L1619" s="355">
        <f t="shared" si="209"/>
        <v>5.8040822372032563</v>
      </c>
      <c r="O1619" s="11">
        <v>495</v>
      </c>
      <c r="P1619" s="11">
        <v>18.36</v>
      </c>
      <c r="Q1619" s="11">
        <v>31.93</v>
      </c>
      <c r="R1619" s="11">
        <v>17.38</v>
      </c>
      <c r="S1619" s="11">
        <v>21.95</v>
      </c>
      <c r="T1619" s="346">
        <v>0.76</v>
      </c>
      <c r="U1619" s="11">
        <v>0.79</v>
      </c>
      <c r="W1619" s="16">
        <f t="shared" si="206"/>
        <v>3.0000000000000027E-2</v>
      </c>
      <c r="X1619" s="16"/>
      <c r="Y1619" s="355">
        <f t="shared" si="207"/>
        <v>5.5350318471337578</v>
      </c>
    </row>
    <row r="1620" spans="2:25" x14ac:dyDescent="0.25">
      <c r="B1620" s="11">
        <v>447</v>
      </c>
      <c r="C1620" s="11">
        <v>1902</v>
      </c>
      <c r="D1620" s="11">
        <v>7104</v>
      </c>
      <c r="E1620" s="11">
        <v>165.78</v>
      </c>
      <c r="F1620" s="11">
        <v>323.95</v>
      </c>
      <c r="G1620" s="346">
        <v>0.52</v>
      </c>
      <c r="H1620" s="11">
        <v>0.51</v>
      </c>
      <c r="J1620" s="16">
        <f t="shared" si="208"/>
        <v>-1.0000000000000009E-2</v>
      </c>
      <c r="L1620" s="355">
        <f t="shared" si="209"/>
        <v>5.8075854254198207</v>
      </c>
      <c r="O1620" s="11">
        <v>232</v>
      </c>
      <c r="P1620" s="11">
        <v>16.77</v>
      </c>
      <c r="Q1620" s="11">
        <v>48.04</v>
      </c>
      <c r="R1620" s="11">
        <v>17.440000000000001</v>
      </c>
      <c r="S1620" s="11">
        <v>27.54</v>
      </c>
      <c r="T1620" s="346">
        <v>0.59</v>
      </c>
      <c r="U1620" s="11">
        <v>0.63</v>
      </c>
      <c r="W1620" s="16">
        <f t="shared" si="206"/>
        <v>4.0000000000000036E-2</v>
      </c>
      <c r="X1620" s="16"/>
      <c r="Y1620" s="355">
        <f t="shared" si="207"/>
        <v>5.5541401273885356</v>
      </c>
    </row>
    <row r="1621" spans="2:25" x14ac:dyDescent="0.25">
      <c r="B1621" s="11">
        <v>574</v>
      </c>
      <c r="C1621" s="11">
        <v>1803</v>
      </c>
      <c r="D1621" s="11">
        <v>6344</v>
      </c>
      <c r="E1621" s="11">
        <v>165.78</v>
      </c>
      <c r="F1621" s="11">
        <v>322.88</v>
      </c>
      <c r="G1621" s="346">
        <v>0.53</v>
      </c>
      <c r="H1621" s="11">
        <v>0.51</v>
      </c>
      <c r="J1621" s="16">
        <f t="shared" si="208"/>
        <v>-2.0000000000000018E-2</v>
      </c>
      <c r="L1621" s="355">
        <f t="shared" si="209"/>
        <v>5.8075854254198207</v>
      </c>
      <c r="O1621" s="11">
        <v>447</v>
      </c>
      <c r="P1621" s="11">
        <v>20.86</v>
      </c>
      <c r="Q1621" s="11">
        <v>38.270000000000003</v>
      </c>
      <c r="R1621" s="11">
        <v>17.47</v>
      </c>
      <c r="S1621" s="11">
        <v>23.45</v>
      </c>
      <c r="T1621" s="346">
        <v>0.74</v>
      </c>
      <c r="U1621" s="11">
        <v>0.75</v>
      </c>
      <c r="W1621" s="16">
        <f t="shared" si="206"/>
        <v>1.0000000000000009E-2</v>
      </c>
      <c r="X1621" s="16"/>
      <c r="Y1621" s="355">
        <f t="shared" si="207"/>
        <v>5.5636942675159231</v>
      </c>
    </row>
    <row r="1622" spans="2:25" x14ac:dyDescent="0.25">
      <c r="B1622" s="11">
        <v>385</v>
      </c>
      <c r="C1622" s="11">
        <v>1640</v>
      </c>
      <c r="D1622" s="11">
        <v>3977</v>
      </c>
      <c r="E1622" s="11">
        <v>166.17</v>
      </c>
      <c r="F1622" s="11">
        <v>244.35</v>
      </c>
      <c r="G1622" s="346">
        <v>0.64</v>
      </c>
      <c r="H1622" s="11">
        <v>0.68</v>
      </c>
      <c r="J1622" s="16">
        <f t="shared" si="208"/>
        <v>4.0000000000000036E-2</v>
      </c>
      <c r="L1622" s="355">
        <f t="shared" si="209"/>
        <v>5.8212478594644201</v>
      </c>
      <c r="O1622" s="11">
        <v>316</v>
      </c>
      <c r="P1622" s="11">
        <v>18.25</v>
      </c>
      <c r="Q1622" s="11">
        <v>63.34</v>
      </c>
      <c r="R1622" s="11">
        <v>17.489999999999998</v>
      </c>
      <c r="S1622" s="11">
        <v>32.64</v>
      </c>
      <c r="T1622" s="346">
        <v>0.54</v>
      </c>
      <c r="U1622" s="11">
        <v>0.54</v>
      </c>
      <c r="W1622" s="16">
        <f t="shared" si="206"/>
        <v>0</v>
      </c>
      <c r="X1622" s="16"/>
      <c r="Y1622" s="355">
        <f t="shared" si="207"/>
        <v>5.5700636942675148</v>
      </c>
    </row>
    <row r="1623" spans="2:25" x14ac:dyDescent="0.25">
      <c r="B1623" s="11">
        <v>704</v>
      </c>
      <c r="C1623" s="11">
        <v>1927</v>
      </c>
      <c r="D1623" s="11">
        <v>5360</v>
      </c>
      <c r="E1623" s="11">
        <v>166.37</v>
      </c>
      <c r="F1623" s="11">
        <v>277.66000000000003</v>
      </c>
      <c r="G1623" s="346">
        <v>0.6</v>
      </c>
      <c r="H1623" s="11">
        <v>0.6</v>
      </c>
      <c r="J1623" s="16">
        <f t="shared" si="208"/>
        <v>0</v>
      </c>
      <c r="L1623" s="355">
        <f t="shared" si="209"/>
        <v>5.828254235897548</v>
      </c>
      <c r="O1623" s="11">
        <v>433</v>
      </c>
      <c r="P1623" s="11">
        <v>20.68</v>
      </c>
      <c r="Q1623" s="11">
        <v>44.53</v>
      </c>
      <c r="R1623" s="11">
        <v>17.8</v>
      </c>
      <c r="S1623" s="11">
        <v>25.55</v>
      </c>
      <c r="T1623" s="346">
        <v>0.68</v>
      </c>
      <c r="U1623" s="11">
        <v>0.7</v>
      </c>
      <c r="W1623" s="16">
        <f t="shared" si="206"/>
        <v>1.9999999999999907E-2</v>
      </c>
      <c r="X1623" s="16"/>
      <c r="Y1623" s="355">
        <f t="shared" si="207"/>
        <v>5.6687898089171975</v>
      </c>
    </row>
    <row r="1624" spans="2:25" x14ac:dyDescent="0.25">
      <c r="B1624" s="11">
        <v>423</v>
      </c>
      <c r="C1624" s="11">
        <v>1838</v>
      </c>
      <c r="D1624" s="11">
        <v>4911</v>
      </c>
      <c r="E1624" s="11">
        <v>166.75</v>
      </c>
      <c r="F1624" s="11">
        <v>273.18</v>
      </c>
      <c r="G1624" s="346">
        <v>0.61</v>
      </c>
      <c r="H1624" s="11">
        <v>0.61</v>
      </c>
      <c r="J1624" s="16">
        <f t="shared" si="208"/>
        <v>0</v>
      </c>
      <c r="L1624" s="355">
        <f t="shared" si="209"/>
        <v>5.8415663511204912</v>
      </c>
      <c r="O1624" s="11">
        <v>362</v>
      </c>
      <c r="P1624" s="11">
        <v>20.41</v>
      </c>
      <c r="Q1624" s="11">
        <v>51.7</v>
      </c>
      <c r="R1624" s="11">
        <v>17.88</v>
      </c>
      <c r="S1624" s="11">
        <v>27.79</v>
      </c>
      <c r="T1624" s="346">
        <v>0.63</v>
      </c>
      <c r="U1624" s="11">
        <v>0.64</v>
      </c>
      <c r="W1624" s="16">
        <f t="shared" si="206"/>
        <v>1.0000000000000009E-2</v>
      </c>
      <c r="X1624" s="16"/>
      <c r="Y1624" s="355">
        <f t="shared" si="207"/>
        <v>5.6942675159235661</v>
      </c>
    </row>
    <row r="1625" spans="2:25" x14ac:dyDescent="0.25">
      <c r="B1625" s="11">
        <v>670</v>
      </c>
      <c r="C1625" s="11">
        <v>1581</v>
      </c>
      <c r="D1625" s="11">
        <v>3796</v>
      </c>
      <c r="E1625" s="11">
        <v>167.88</v>
      </c>
      <c r="F1625" s="11">
        <v>238.65</v>
      </c>
      <c r="G1625" s="346">
        <v>0.65</v>
      </c>
      <c r="H1625" s="11">
        <v>0.7</v>
      </c>
      <c r="J1625" s="16">
        <f t="shared" si="208"/>
        <v>4.9999999999999933E-2</v>
      </c>
      <c r="L1625" s="355">
        <f t="shared" si="209"/>
        <v>5.8811523779676644</v>
      </c>
      <c r="O1625" s="11">
        <v>58</v>
      </c>
      <c r="P1625" s="11">
        <v>22.58</v>
      </c>
      <c r="Q1625" s="11">
        <v>40.11</v>
      </c>
      <c r="R1625" s="11">
        <v>17.96</v>
      </c>
      <c r="S1625" s="11">
        <v>23.94</v>
      </c>
      <c r="T1625" s="346">
        <v>0.75</v>
      </c>
      <c r="U1625" s="11">
        <v>0.75</v>
      </c>
      <c r="W1625" s="16">
        <f t="shared" si="206"/>
        <v>0</v>
      </c>
      <c r="X1625" s="16"/>
      <c r="Y1625" s="355">
        <f t="shared" si="207"/>
        <v>5.7197452229299364</v>
      </c>
    </row>
    <row r="1626" spans="2:25" x14ac:dyDescent="0.25">
      <c r="B1626" s="11">
        <v>650</v>
      </c>
      <c r="C1626" s="11">
        <v>1761</v>
      </c>
      <c r="D1626" s="11">
        <v>4533</v>
      </c>
      <c r="E1626" s="11">
        <v>168.02</v>
      </c>
      <c r="F1626" s="11">
        <v>257.18</v>
      </c>
      <c r="G1626" s="346">
        <v>0.62</v>
      </c>
      <c r="H1626" s="11">
        <v>0.65</v>
      </c>
      <c r="J1626" s="16">
        <f t="shared" si="208"/>
        <v>3.0000000000000027E-2</v>
      </c>
      <c r="L1626" s="355">
        <f t="shared" si="209"/>
        <v>5.8860568414708547</v>
      </c>
      <c r="O1626" s="11">
        <v>273</v>
      </c>
      <c r="P1626" s="11">
        <v>21.9</v>
      </c>
      <c r="Q1626" s="11">
        <v>61.55</v>
      </c>
      <c r="R1626" s="11">
        <v>18</v>
      </c>
      <c r="S1626" s="11">
        <v>30.7</v>
      </c>
      <c r="T1626" s="346">
        <v>0.6</v>
      </c>
      <c r="U1626" s="11">
        <v>0.59</v>
      </c>
      <c r="W1626" s="16">
        <f t="shared" si="206"/>
        <v>-1.0000000000000009E-2</v>
      </c>
      <c r="X1626" s="16"/>
      <c r="Y1626" s="355">
        <f t="shared" si="207"/>
        <v>5.7324840764331206</v>
      </c>
    </row>
    <row r="1627" spans="2:25" x14ac:dyDescent="0.25">
      <c r="B1627" s="11">
        <v>334</v>
      </c>
      <c r="C1627" s="11">
        <v>1867</v>
      </c>
      <c r="D1627" s="11">
        <v>6673</v>
      </c>
      <c r="E1627" s="11">
        <v>168.95</v>
      </c>
      <c r="F1627" s="11">
        <v>312.83999999999997</v>
      </c>
      <c r="G1627" s="346">
        <v>0.53</v>
      </c>
      <c r="H1627" s="11">
        <v>0.54</v>
      </c>
      <c r="J1627" s="16">
        <f t="shared" si="208"/>
        <v>1.0000000000000009E-2</v>
      </c>
      <c r="L1627" s="355">
        <f t="shared" si="209"/>
        <v>5.9186364918848993</v>
      </c>
      <c r="O1627" s="11">
        <v>492</v>
      </c>
      <c r="P1627" s="11">
        <v>17.559999999999999</v>
      </c>
      <c r="Q1627" s="11">
        <v>49.9</v>
      </c>
      <c r="R1627" s="11">
        <v>18.04</v>
      </c>
      <c r="S1627" s="11">
        <v>29.87</v>
      </c>
      <c r="T1627" s="346">
        <v>0.59</v>
      </c>
      <c r="U1627" s="11">
        <v>0.6</v>
      </c>
      <c r="W1627" s="16">
        <f t="shared" si="206"/>
        <v>1.0000000000000009E-2</v>
      </c>
      <c r="X1627" s="16"/>
      <c r="Y1627" s="355">
        <f t="shared" si="207"/>
        <v>5.7452229299363049</v>
      </c>
    </row>
    <row r="1628" spans="2:25" x14ac:dyDescent="0.25">
      <c r="B1628" s="11">
        <v>491</v>
      </c>
      <c r="C1628" s="11">
        <v>1815</v>
      </c>
      <c r="D1628" s="11">
        <v>4732</v>
      </c>
      <c r="E1628" s="11">
        <v>169.1</v>
      </c>
      <c r="F1628" s="11">
        <v>268.98</v>
      </c>
      <c r="G1628" s="346">
        <v>0.62</v>
      </c>
      <c r="H1628" s="11">
        <v>0.63</v>
      </c>
      <c r="J1628" s="16">
        <f t="shared" si="208"/>
        <v>1.0000000000000009E-2</v>
      </c>
      <c r="L1628" s="355">
        <f t="shared" si="209"/>
        <v>5.9238912742097458</v>
      </c>
      <c r="O1628" s="11">
        <v>86</v>
      </c>
      <c r="P1628" s="11">
        <v>19.760000000000002</v>
      </c>
      <c r="Q1628" s="11">
        <v>55.07</v>
      </c>
      <c r="R1628" s="11">
        <v>18.100000000000001</v>
      </c>
      <c r="S1628" s="11">
        <v>29.03</v>
      </c>
      <c r="T1628" s="346">
        <v>0.6</v>
      </c>
      <c r="U1628" s="11">
        <v>0.62</v>
      </c>
      <c r="W1628" s="16">
        <f t="shared" si="206"/>
        <v>2.0000000000000018E-2</v>
      </c>
      <c r="X1628" s="16"/>
      <c r="Y1628" s="355">
        <f t="shared" si="207"/>
        <v>5.7643312101910826</v>
      </c>
    </row>
    <row r="1629" spans="2:25" x14ac:dyDescent="0.25">
      <c r="B1629" s="11">
        <v>824</v>
      </c>
      <c r="C1629" s="11">
        <v>1940</v>
      </c>
      <c r="D1629" s="11">
        <v>7687</v>
      </c>
      <c r="E1629" s="11">
        <v>169.2</v>
      </c>
      <c r="F1629" s="11">
        <v>334.15</v>
      </c>
      <c r="G1629" s="346">
        <v>0.5</v>
      </c>
      <c r="H1629" s="11">
        <v>0.51</v>
      </c>
      <c r="J1629" s="16">
        <f t="shared" si="208"/>
        <v>1.0000000000000009E-2</v>
      </c>
      <c r="L1629" s="355">
        <f t="shared" si="209"/>
        <v>5.9273944624263093</v>
      </c>
      <c r="O1629" s="11">
        <v>222</v>
      </c>
      <c r="P1629" s="11">
        <v>22.28</v>
      </c>
      <c r="Q1629" s="11">
        <v>50.38</v>
      </c>
      <c r="R1629" s="11">
        <v>18.2</v>
      </c>
      <c r="S1629" s="11">
        <v>27.53</v>
      </c>
      <c r="T1629" s="346">
        <v>0.66</v>
      </c>
      <c r="U1629" s="11">
        <v>0.66</v>
      </c>
      <c r="W1629" s="16">
        <f t="shared" si="206"/>
        <v>0</v>
      </c>
      <c r="X1629" s="16"/>
      <c r="Y1629" s="355">
        <f t="shared" si="207"/>
        <v>5.7961783439490437</v>
      </c>
    </row>
    <row r="1630" spans="2:25" x14ac:dyDescent="0.25">
      <c r="B1630" s="11">
        <v>445</v>
      </c>
      <c r="C1630" s="11">
        <v>1926</v>
      </c>
      <c r="D1630" s="11">
        <v>7242</v>
      </c>
      <c r="E1630" s="11">
        <v>169.24</v>
      </c>
      <c r="F1630" s="11">
        <v>325.61</v>
      </c>
      <c r="G1630" s="346">
        <v>0.52</v>
      </c>
      <c r="H1630" s="11">
        <v>0.52</v>
      </c>
      <c r="J1630" s="16">
        <f t="shared" si="208"/>
        <v>0</v>
      </c>
      <c r="L1630" s="355">
        <f t="shared" si="209"/>
        <v>5.9287957377129361</v>
      </c>
      <c r="O1630" s="11">
        <v>260</v>
      </c>
      <c r="P1630" s="11">
        <v>20.55</v>
      </c>
      <c r="Q1630" s="11">
        <v>58.36</v>
      </c>
      <c r="R1630" s="11">
        <v>18.260000000000002</v>
      </c>
      <c r="S1630" s="11">
        <v>29.58</v>
      </c>
      <c r="T1630" s="346">
        <v>0.59</v>
      </c>
      <c r="U1630" s="11">
        <v>0.62</v>
      </c>
      <c r="W1630" s="16">
        <f t="shared" si="206"/>
        <v>3.0000000000000027E-2</v>
      </c>
      <c r="X1630" s="16"/>
      <c r="Y1630" s="355">
        <f t="shared" si="207"/>
        <v>5.8152866242038224</v>
      </c>
    </row>
    <row r="1631" spans="2:25" x14ac:dyDescent="0.25">
      <c r="B1631" s="11">
        <v>472</v>
      </c>
      <c r="C1631" s="11">
        <v>1941</v>
      </c>
      <c r="D1631" s="11">
        <v>3579</v>
      </c>
      <c r="E1631" s="11">
        <v>169.58</v>
      </c>
      <c r="F1631" s="11">
        <v>227.62</v>
      </c>
      <c r="G1631" s="346">
        <v>0.74</v>
      </c>
      <c r="H1631" s="11">
        <v>0.75</v>
      </c>
      <c r="J1631" s="16">
        <f t="shared" si="208"/>
        <v>1.0000000000000009E-2</v>
      </c>
      <c r="L1631" s="355">
        <f t="shared" si="209"/>
        <v>5.9407065776492534</v>
      </c>
      <c r="O1631" s="11">
        <v>498</v>
      </c>
      <c r="P1631" s="11">
        <v>21.55</v>
      </c>
      <c r="Q1631" s="11">
        <v>63.11</v>
      </c>
      <c r="R1631" s="11">
        <v>18.46</v>
      </c>
      <c r="S1631" s="11">
        <v>30.84</v>
      </c>
      <c r="T1631" s="346">
        <v>0.57999999999999996</v>
      </c>
      <c r="U1631" s="11">
        <v>0.6</v>
      </c>
      <c r="W1631" s="16">
        <f t="shared" si="206"/>
        <v>2.0000000000000018E-2</v>
      </c>
      <c r="X1631" s="16"/>
      <c r="Y1631" s="355">
        <f t="shared" si="207"/>
        <v>5.8789808917197455</v>
      </c>
    </row>
    <row r="1632" spans="2:25" x14ac:dyDescent="0.25">
      <c r="B1632" s="11">
        <v>354</v>
      </c>
      <c r="C1632" s="11">
        <v>1727</v>
      </c>
      <c r="D1632" s="11">
        <v>5081</v>
      </c>
      <c r="E1632" s="11">
        <v>169.68</v>
      </c>
      <c r="F1632" s="11">
        <v>285.08</v>
      </c>
      <c r="G1632" s="346">
        <v>0.57999999999999996</v>
      </c>
      <c r="H1632" s="11">
        <v>0.6</v>
      </c>
      <c r="J1632" s="16">
        <f t="shared" si="208"/>
        <v>2.0000000000000018E-2</v>
      </c>
      <c r="L1632" s="355">
        <f t="shared" si="209"/>
        <v>5.9442097658658168</v>
      </c>
      <c r="O1632" s="11">
        <v>308</v>
      </c>
      <c r="P1632" s="11">
        <v>18.190000000000001</v>
      </c>
      <c r="Q1632" s="11">
        <v>39.49</v>
      </c>
      <c r="R1632" s="11">
        <v>18.52</v>
      </c>
      <c r="S1632" s="11">
        <v>26.71</v>
      </c>
      <c r="T1632" s="346">
        <v>0.68</v>
      </c>
      <c r="U1632" s="11">
        <v>0.69</v>
      </c>
      <c r="W1632" s="16">
        <f t="shared" si="206"/>
        <v>9.9999999999998979E-3</v>
      </c>
      <c r="X1632" s="16"/>
      <c r="Y1632" s="355">
        <f t="shared" si="207"/>
        <v>5.8980891719745223</v>
      </c>
    </row>
    <row r="1633" spans="2:25" x14ac:dyDescent="0.25">
      <c r="B1633" s="11">
        <v>636</v>
      </c>
      <c r="C1633" s="11">
        <v>1837</v>
      </c>
      <c r="D1633" s="11">
        <v>4900</v>
      </c>
      <c r="E1633" s="11">
        <v>171.1</v>
      </c>
      <c r="F1633" s="11">
        <v>269.52</v>
      </c>
      <c r="G1633" s="346">
        <v>0.61</v>
      </c>
      <c r="H1633" s="11">
        <v>0.63</v>
      </c>
      <c r="J1633" s="16">
        <f t="shared" si="208"/>
        <v>2.0000000000000018E-2</v>
      </c>
      <c r="L1633" s="355">
        <f t="shared" si="209"/>
        <v>5.9939550385410261</v>
      </c>
      <c r="O1633" s="11">
        <v>334</v>
      </c>
      <c r="P1633" s="11">
        <v>23.23</v>
      </c>
      <c r="Q1633" s="11">
        <v>44.12</v>
      </c>
      <c r="R1633" s="11">
        <v>18.579999999999998</v>
      </c>
      <c r="S1633" s="11">
        <v>25.13</v>
      </c>
      <c r="T1633" s="346">
        <v>0.73</v>
      </c>
      <c r="U1633" s="11">
        <v>0.74</v>
      </c>
      <c r="W1633" s="16">
        <f t="shared" si="206"/>
        <v>1.0000000000000009E-2</v>
      </c>
      <c r="X1633" s="16"/>
      <c r="Y1633" s="355">
        <f t="shared" si="207"/>
        <v>5.9171974522292983</v>
      </c>
    </row>
    <row r="1634" spans="2:25" x14ac:dyDescent="0.25">
      <c r="B1634" s="11">
        <v>496</v>
      </c>
      <c r="C1634" s="11">
        <v>1694</v>
      </c>
      <c r="D1634" s="11">
        <v>4842</v>
      </c>
      <c r="E1634" s="11">
        <v>171.24</v>
      </c>
      <c r="F1634" s="11">
        <v>274.05</v>
      </c>
      <c r="G1634" s="346">
        <v>0.59</v>
      </c>
      <c r="H1634" s="11">
        <v>0.62</v>
      </c>
      <c r="J1634" s="16">
        <f t="shared" si="208"/>
        <v>3.0000000000000027E-2</v>
      </c>
      <c r="L1634" s="355">
        <f t="shared" si="209"/>
        <v>5.9988595020442164</v>
      </c>
      <c r="O1634" s="11">
        <v>261</v>
      </c>
      <c r="P1634" s="11">
        <v>23.1</v>
      </c>
      <c r="Q1634" s="11">
        <v>51.73</v>
      </c>
      <c r="R1634" s="11">
        <v>18.73</v>
      </c>
      <c r="S1634" s="11">
        <v>27.61</v>
      </c>
      <c r="T1634" s="346">
        <v>0.67</v>
      </c>
      <c r="U1634" s="11">
        <v>0.68</v>
      </c>
      <c r="W1634" s="16">
        <f t="shared" si="206"/>
        <v>1.0000000000000009E-2</v>
      </c>
      <c r="X1634" s="16"/>
      <c r="Y1634" s="355">
        <f t="shared" si="207"/>
        <v>5.9649681528662422</v>
      </c>
    </row>
    <row r="1635" spans="2:25" x14ac:dyDescent="0.25">
      <c r="B1635" s="11">
        <v>512</v>
      </c>
      <c r="C1635" s="11">
        <v>1562</v>
      </c>
      <c r="D1635" s="11">
        <v>5033</v>
      </c>
      <c r="E1635" s="11">
        <v>171.58</v>
      </c>
      <c r="F1635" s="11">
        <v>281.08</v>
      </c>
      <c r="G1635" s="346">
        <v>0.56000000000000005</v>
      </c>
      <c r="H1635" s="11">
        <v>0.61</v>
      </c>
      <c r="J1635" s="16">
        <f t="shared" si="208"/>
        <v>4.9999999999999933E-2</v>
      </c>
      <c r="L1635" s="355">
        <f t="shared" si="209"/>
        <v>6.0107703419805336</v>
      </c>
      <c r="O1635" s="11">
        <v>364</v>
      </c>
      <c r="P1635" s="11">
        <v>21.7</v>
      </c>
      <c r="Q1635" s="11">
        <v>39.76</v>
      </c>
      <c r="R1635" s="11">
        <v>18.760000000000002</v>
      </c>
      <c r="S1635" s="11">
        <v>24.69</v>
      </c>
      <c r="T1635" s="346">
        <v>0.74</v>
      </c>
      <c r="U1635" s="11">
        <v>0.76</v>
      </c>
      <c r="W1635" s="16">
        <f t="shared" si="206"/>
        <v>2.0000000000000018E-2</v>
      </c>
      <c r="X1635" s="16"/>
      <c r="Y1635" s="355">
        <f t="shared" si="207"/>
        <v>5.9745222929936306</v>
      </c>
    </row>
    <row r="1636" spans="2:25" x14ac:dyDescent="0.25">
      <c r="B1636" s="11">
        <v>841</v>
      </c>
      <c r="C1636" s="11">
        <v>1931</v>
      </c>
      <c r="D1636" s="11">
        <v>3832</v>
      </c>
      <c r="E1636" s="11">
        <v>172.02</v>
      </c>
      <c r="F1636" s="11">
        <v>239.14</v>
      </c>
      <c r="G1636" s="346">
        <v>0.71</v>
      </c>
      <c r="H1636" s="11">
        <v>0.72</v>
      </c>
      <c r="J1636" s="16">
        <f t="shared" si="208"/>
        <v>1.0000000000000009E-2</v>
      </c>
      <c r="L1636" s="355">
        <f t="shared" si="209"/>
        <v>6.0261843701334152</v>
      </c>
      <c r="O1636" s="11">
        <v>24</v>
      </c>
      <c r="P1636" s="11">
        <v>22.43</v>
      </c>
      <c r="Q1636" s="11">
        <v>58.92</v>
      </c>
      <c r="R1636" s="11">
        <v>18.86</v>
      </c>
      <c r="S1636" s="11">
        <v>29.61</v>
      </c>
      <c r="T1636" s="346">
        <v>0.62</v>
      </c>
      <c r="U1636" s="11">
        <v>0.64</v>
      </c>
      <c r="W1636" s="16">
        <f t="shared" si="206"/>
        <v>2.0000000000000018E-2</v>
      </c>
      <c r="X1636" s="16"/>
      <c r="Y1636" s="355">
        <f t="shared" si="207"/>
        <v>6.0063694267515917</v>
      </c>
    </row>
    <row r="1637" spans="2:25" x14ac:dyDescent="0.25">
      <c r="B1637" s="11">
        <v>654</v>
      </c>
      <c r="C1637" s="11">
        <v>1914</v>
      </c>
      <c r="D1637" s="11">
        <v>4832</v>
      </c>
      <c r="E1637" s="11">
        <v>172.27</v>
      </c>
      <c r="F1637" s="11">
        <v>272.20999999999998</v>
      </c>
      <c r="G1637" s="346">
        <v>0.63</v>
      </c>
      <c r="H1637" s="11">
        <v>0.63</v>
      </c>
      <c r="J1637" s="16">
        <f t="shared" si="208"/>
        <v>0</v>
      </c>
      <c r="L1637" s="355">
        <f t="shared" si="209"/>
        <v>6.0349423406748253</v>
      </c>
      <c r="O1637" s="11">
        <v>247</v>
      </c>
      <c r="P1637" s="11">
        <v>23.75</v>
      </c>
      <c r="Q1637" s="11">
        <v>67.349999999999994</v>
      </c>
      <c r="R1637" s="11">
        <v>18.95</v>
      </c>
      <c r="S1637" s="11">
        <v>31.62</v>
      </c>
      <c r="T1637" s="346">
        <v>0.59</v>
      </c>
      <c r="U1637" s="11">
        <v>0.6</v>
      </c>
      <c r="W1637" s="16">
        <f t="shared" si="206"/>
        <v>1.0000000000000009E-2</v>
      </c>
      <c r="X1637" s="16"/>
      <c r="Y1637" s="355">
        <f t="shared" si="207"/>
        <v>6.0350318471337578</v>
      </c>
    </row>
    <row r="1638" spans="2:25" x14ac:dyDescent="0.25">
      <c r="B1638" s="11">
        <v>864</v>
      </c>
      <c r="C1638" s="11">
        <v>1767</v>
      </c>
      <c r="D1638" s="11">
        <v>4372</v>
      </c>
      <c r="E1638" s="11">
        <v>172.37</v>
      </c>
      <c r="F1638" s="11">
        <v>254.65</v>
      </c>
      <c r="G1638" s="346">
        <v>0.64</v>
      </c>
      <c r="H1638" s="11">
        <v>0.68</v>
      </c>
      <c r="J1638" s="16">
        <f t="shared" si="208"/>
        <v>4.0000000000000036E-2</v>
      </c>
      <c r="L1638" s="355">
        <f t="shared" si="209"/>
        <v>6.0384455288913887</v>
      </c>
      <c r="O1638" s="11">
        <v>255</v>
      </c>
      <c r="P1638" s="11">
        <v>22.75</v>
      </c>
      <c r="Q1638" s="11">
        <v>42.27</v>
      </c>
      <c r="R1638" s="11">
        <v>19</v>
      </c>
      <c r="S1638" s="11">
        <v>25.39</v>
      </c>
      <c r="T1638" s="346">
        <v>0.73</v>
      </c>
      <c r="U1638" s="11">
        <v>0.75</v>
      </c>
      <c r="W1638" s="16">
        <f t="shared" si="206"/>
        <v>2.0000000000000018E-2</v>
      </c>
      <c r="X1638" s="16"/>
      <c r="Y1638" s="355">
        <f t="shared" si="207"/>
        <v>6.0509554140127388</v>
      </c>
    </row>
    <row r="1639" spans="2:25" x14ac:dyDescent="0.25">
      <c r="B1639" s="11">
        <v>525</v>
      </c>
      <c r="C1639" s="11">
        <v>1909</v>
      </c>
      <c r="D1639" s="11">
        <v>6123</v>
      </c>
      <c r="E1639" s="11">
        <v>172.85</v>
      </c>
      <c r="F1639" s="11">
        <v>308.74</v>
      </c>
      <c r="G1639" s="346">
        <v>0.56000000000000005</v>
      </c>
      <c r="H1639" s="11">
        <v>0.56000000000000005</v>
      </c>
      <c r="J1639" s="16">
        <f t="shared" si="208"/>
        <v>0</v>
      </c>
      <c r="L1639" s="355">
        <f t="shared" si="209"/>
        <v>6.0552608323308963</v>
      </c>
      <c r="O1639" s="11">
        <v>189</v>
      </c>
      <c r="P1639" s="11">
        <v>19.88</v>
      </c>
      <c r="Q1639" s="11">
        <v>63.95</v>
      </c>
      <c r="R1639" s="11">
        <v>19.010000000000002</v>
      </c>
      <c r="S1639" s="11">
        <v>32.9</v>
      </c>
      <c r="T1639" s="346">
        <v>0.56000000000000005</v>
      </c>
      <c r="U1639" s="11">
        <v>0.57999999999999996</v>
      </c>
      <c r="W1639" s="16">
        <f t="shared" si="206"/>
        <v>1.9999999999999907E-2</v>
      </c>
      <c r="X1639" s="16"/>
      <c r="Y1639" s="355">
        <f t="shared" si="207"/>
        <v>6.0541401273885356</v>
      </c>
    </row>
    <row r="1640" spans="2:25" x14ac:dyDescent="0.25">
      <c r="B1640" s="11">
        <v>379</v>
      </c>
      <c r="C1640" s="11">
        <v>1823</v>
      </c>
      <c r="D1640" s="11">
        <v>4415</v>
      </c>
      <c r="E1640" s="11">
        <v>173.44</v>
      </c>
      <c r="F1640" s="11">
        <v>256.45</v>
      </c>
      <c r="G1640" s="346">
        <v>0.64</v>
      </c>
      <c r="H1640" s="11">
        <v>0.68</v>
      </c>
      <c r="J1640" s="16">
        <f t="shared" si="208"/>
        <v>4.0000000000000036E-2</v>
      </c>
      <c r="L1640" s="355">
        <f t="shared" si="209"/>
        <v>6.0759296428086236</v>
      </c>
      <c r="O1640" s="11">
        <v>78</v>
      </c>
      <c r="P1640" s="11">
        <v>19.14</v>
      </c>
      <c r="Q1640" s="11">
        <v>38.65</v>
      </c>
      <c r="R1640" s="11">
        <v>19.05</v>
      </c>
      <c r="S1640" s="11">
        <v>25.4</v>
      </c>
      <c r="T1640" s="346">
        <v>0.7</v>
      </c>
      <c r="U1640" s="11">
        <v>0.75</v>
      </c>
      <c r="W1640" s="16">
        <f t="shared" si="206"/>
        <v>5.0000000000000044E-2</v>
      </c>
      <c r="X1640" s="16"/>
      <c r="Y1640" s="355">
        <f t="shared" si="207"/>
        <v>6.0668789808917198</v>
      </c>
    </row>
    <row r="1641" spans="2:25" x14ac:dyDescent="0.25">
      <c r="B1641" s="11">
        <v>514</v>
      </c>
      <c r="C1641" s="11">
        <v>1553</v>
      </c>
      <c r="D1641" s="11">
        <v>4819</v>
      </c>
      <c r="E1641" s="11">
        <v>173.82</v>
      </c>
      <c r="F1641" s="11">
        <v>279.91000000000003</v>
      </c>
      <c r="G1641" s="346">
        <v>0.56999999999999995</v>
      </c>
      <c r="H1641" s="11">
        <v>0.62</v>
      </c>
      <c r="J1641" s="16">
        <f t="shared" si="208"/>
        <v>5.0000000000000044E-2</v>
      </c>
      <c r="L1641" s="355">
        <f t="shared" si="209"/>
        <v>6.0892417580315668</v>
      </c>
      <c r="O1641" s="11">
        <v>170</v>
      </c>
      <c r="P1641" s="11">
        <v>24.7</v>
      </c>
      <c r="Q1641" s="11">
        <v>55.5</v>
      </c>
      <c r="R1641" s="11">
        <v>19.14</v>
      </c>
      <c r="S1641" s="11">
        <v>29.4</v>
      </c>
      <c r="T1641" s="346">
        <v>0.67</v>
      </c>
      <c r="U1641" s="11">
        <v>0.65</v>
      </c>
      <c r="W1641" s="16">
        <f t="shared" si="206"/>
        <v>-2.0000000000000018E-2</v>
      </c>
      <c r="X1641" s="16"/>
      <c r="Y1641" s="355">
        <f t="shared" si="207"/>
        <v>6.0955414012738851</v>
      </c>
    </row>
    <row r="1642" spans="2:25" x14ac:dyDescent="0.25">
      <c r="B1642" s="11">
        <v>484</v>
      </c>
      <c r="C1642" s="11">
        <v>1924</v>
      </c>
      <c r="D1642" s="11">
        <v>3565</v>
      </c>
      <c r="E1642" s="11">
        <v>174.27</v>
      </c>
      <c r="F1642" s="11">
        <v>232.45</v>
      </c>
      <c r="G1642" s="346">
        <v>0.73</v>
      </c>
      <c r="H1642" s="11">
        <v>0.75</v>
      </c>
      <c r="J1642" s="16">
        <f t="shared" si="208"/>
        <v>2.0000000000000018E-2</v>
      </c>
      <c r="L1642" s="355">
        <f t="shared" si="209"/>
        <v>6.1050061050061055</v>
      </c>
      <c r="O1642" s="11">
        <v>440</v>
      </c>
      <c r="P1642" s="11">
        <v>26.33</v>
      </c>
      <c r="Q1642" s="11">
        <v>47.32</v>
      </c>
      <c r="R1642" s="11">
        <v>19.510000000000002</v>
      </c>
      <c r="S1642" s="11">
        <v>26.29</v>
      </c>
      <c r="T1642" s="346">
        <v>0.75</v>
      </c>
      <c r="U1642" s="11">
        <v>0.74</v>
      </c>
      <c r="W1642" s="16">
        <f t="shared" si="206"/>
        <v>-1.0000000000000009E-2</v>
      </c>
      <c r="X1642" s="16"/>
      <c r="Y1642" s="355">
        <f t="shared" si="207"/>
        <v>6.2133757961783438</v>
      </c>
    </row>
    <row r="1643" spans="2:25" x14ac:dyDescent="0.25">
      <c r="B1643" s="11">
        <v>833</v>
      </c>
      <c r="C1643" s="11">
        <v>1616</v>
      </c>
      <c r="D1643" s="11">
        <v>4691</v>
      </c>
      <c r="E1643" s="11">
        <v>174.37</v>
      </c>
      <c r="F1643" s="11">
        <v>271.04000000000002</v>
      </c>
      <c r="G1643" s="346">
        <v>0.59</v>
      </c>
      <c r="H1643" s="11">
        <v>0.64</v>
      </c>
      <c r="J1643" s="16">
        <f t="shared" si="208"/>
        <v>5.0000000000000044E-2</v>
      </c>
      <c r="L1643" s="355">
        <f t="shared" si="209"/>
        <v>6.108509293222669</v>
      </c>
      <c r="O1643" s="11">
        <v>185</v>
      </c>
      <c r="P1643" s="11">
        <v>23.57</v>
      </c>
      <c r="Q1643" s="11">
        <v>55.58</v>
      </c>
      <c r="R1643" s="11">
        <v>19.670000000000002</v>
      </c>
      <c r="S1643" s="11">
        <v>30.7</v>
      </c>
      <c r="T1643" s="346">
        <v>0.65</v>
      </c>
      <c r="U1643" s="11">
        <v>0.64</v>
      </c>
      <c r="W1643" s="16">
        <f t="shared" si="206"/>
        <v>-1.0000000000000009E-2</v>
      </c>
      <c r="X1643" s="16"/>
      <c r="Y1643" s="355">
        <f t="shared" si="207"/>
        <v>6.2643312101910835</v>
      </c>
    </row>
    <row r="1644" spans="2:25" x14ac:dyDescent="0.25">
      <c r="B1644" s="11">
        <v>744</v>
      </c>
      <c r="C1644" s="11">
        <v>1866</v>
      </c>
      <c r="D1644" s="11">
        <v>4499</v>
      </c>
      <c r="E1644" s="11">
        <v>174.51</v>
      </c>
      <c r="F1644" s="11">
        <v>259.52</v>
      </c>
      <c r="G1644" s="346">
        <v>0.64</v>
      </c>
      <c r="H1644" s="11">
        <v>0.67</v>
      </c>
      <c r="J1644" s="16">
        <f t="shared" si="208"/>
        <v>3.0000000000000027E-2</v>
      </c>
      <c r="L1644" s="355">
        <f t="shared" si="209"/>
        <v>6.1134137567258584</v>
      </c>
      <c r="O1644" s="11">
        <v>359</v>
      </c>
      <c r="P1644" s="11">
        <v>24.1</v>
      </c>
      <c r="Q1644" s="11">
        <v>56.23</v>
      </c>
      <c r="R1644" s="11">
        <v>19.71</v>
      </c>
      <c r="S1644" s="11">
        <v>29.58</v>
      </c>
      <c r="T1644" s="346">
        <v>0.65</v>
      </c>
      <c r="U1644" s="11">
        <v>0.67</v>
      </c>
      <c r="W1644" s="16">
        <f t="shared" si="206"/>
        <v>2.0000000000000018E-2</v>
      </c>
      <c r="X1644" s="16"/>
      <c r="Y1644" s="355">
        <f t="shared" si="207"/>
        <v>6.2770700636942678</v>
      </c>
    </row>
    <row r="1645" spans="2:25" x14ac:dyDescent="0.25">
      <c r="B1645" s="11">
        <v>462</v>
      </c>
      <c r="C1645" s="11">
        <v>1643</v>
      </c>
      <c r="D1645" s="11">
        <v>3520</v>
      </c>
      <c r="E1645" s="11">
        <v>174.99</v>
      </c>
      <c r="F1645" s="11">
        <v>239.28</v>
      </c>
      <c r="G1645" s="346">
        <v>0.68</v>
      </c>
      <c r="H1645" s="11">
        <v>0.73</v>
      </c>
      <c r="J1645" s="16">
        <f t="shared" si="208"/>
        <v>4.9999999999999933E-2</v>
      </c>
      <c r="L1645" s="355">
        <f t="shared" si="209"/>
        <v>6.1302290601653668</v>
      </c>
      <c r="O1645" s="11">
        <v>12</v>
      </c>
      <c r="P1645" s="11">
        <v>24.94</v>
      </c>
      <c r="Q1645" s="11">
        <v>58.24</v>
      </c>
      <c r="R1645" s="11">
        <v>19.86</v>
      </c>
      <c r="S1645" s="11">
        <v>30.08</v>
      </c>
      <c r="T1645" s="346">
        <v>0.65</v>
      </c>
      <c r="U1645" s="11">
        <v>0.66</v>
      </c>
      <c r="W1645" s="16">
        <f t="shared" si="206"/>
        <v>1.0000000000000009E-2</v>
      </c>
      <c r="X1645" s="16"/>
      <c r="Y1645" s="355">
        <f t="shared" si="207"/>
        <v>6.3248407643312099</v>
      </c>
    </row>
    <row r="1646" spans="2:25" x14ac:dyDescent="0.25">
      <c r="B1646" s="11">
        <v>567</v>
      </c>
      <c r="C1646" s="11">
        <v>2024</v>
      </c>
      <c r="D1646" s="11">
        <v>5594</v>
      </c>
      <c r="E1646" s="11">
        <v>175.92</v>
      </c>
      <c r="F1646" s="11">
        <v>288.63</v>
      </c>
      <c r="G1646" s="346">
        <v>0.6</v>
      </c>
      <c r="H1646" s="11">
        <v>0.61</v>
      </c>
      <c r="J1646" s="16">
        <f t="shared" si="208"/>
        <v>1.0000000000000009E-2</v>
      </c>
      <c r="L1646" s="355">
        <f t="shared" si="209"/>
        <v>6.1628087105794114</v>
      </c>
      <c r="O1646" s="11">
        <v>356</v>
      </c>
      <c r="P1646" s="11">
        <v>27.6</v>
      </c>
      <c r="Q1646" s="11">
        <v>53.76</v>
      </c>
      <c r="R1646" s="11">
        <v>19.920000000000002</v>
      </c>
      <c r="S1646" s="11">
        <v>27.67</v>
      </c>
      <c r="T1646" s="346">
        <v>0.72</v>
      </c>
      <c r="U1646" s="11">
        <v>0.72</v>
      </c>
      <c r="W1646" s="16">
        <f t="shared" si="206"/>
        <v>0</v>
      </c>
      <c r="X1646" s="16"/>
      <c r="Y1646" s="355">
        <f t="shared" si="207"/>
        <v>6.3439490445859876</v>
      </c>
    </row>
    <row r="1647" spans="2:25" x14ac:dyDescent="0.25">
      <c r="B1647" s="11">
        <v>689</v>
      </c>
      <c r="C1647" s="11">
        <v>2167</v>
      </c>
      <c r="D1647" s="11">
        <v>3539</v>
      </c>
      <c r="E1647" s="11">
        <v>177.1</v>
      </c>
      <c r="F1647" s="11">
        <v>223.97</v>
      </c>
      <c r="G1647" s="346">
        <v>0.78</v>
      </c>
      <c r="H1647" s="11">
        <v>0.79</v>
      </c>
      <c r="J1647" s="16">
        <f t="shared" si="208"/>
        <v>1.0000000000000009E-2</v>
      </c>
      <c r="L1647" s="355">
        <f t="shared" si="209"/>
        <v>6.2041463315348668</v>
      </c>
      <c r="O1647" s="11">
        <v>60</v>
      </c>
      <c r="P1647" s="11">
        <v>25.98</v>
      </c>
      <c r="Q1647" s="11">
        <v>61.77</v>
      </c>
      <c r="R1647" s="11">
        <v>20</v>
      </c>
      <c r="S1647" s="11">
        <v>30.04</v>
      </c>
      <c r="T1647" s="346">
        <v>0.65</v>
      </c>
      <c r="U1647" s="11">
        <v>0.67</v>
      </c>
      <c r="W1647" s="16">
        <f t="shared" si="206"/>
        <v>2.0000000000000018E-2</v>
      </c>
      <c r="X1647" s="16"/>
      <c r="Y1647" s="355">
        <f t="shared" si="207"/>
        <v>6.3694267515923562</v>
      </c>
    </row>
    <row r="1648" spans="2:25" x14ac:dyDescent="0.25">
      <c r="B1648" s="11">
        <v>350</v>
      </c>
      <c r="C1648" s="11">
        <v>2134</v>
      </c>
      <c r="D1648" s="11">
        <v>4975</v>
      </c>
      <c r="E1648" s="11">
        <v>177.44</v>
      </c>
      <c r="F1648" s="11">
        <v>267.38</v>
      </c>
      <c r="G1648" s="346">
        <v>0.65</v>
      </c>
      <c r="H1648" s="11">
        <v>0.66</v>
      </c>
      <c r="J1648" s="16">
        <f t="shared" si="208"/>
        <v>1.0000000000000009E-2</v>
      </c>
      <c r="L1648" s="355">
        <f t="shared" si="209"/>
        <v>6.2160571714711841</v>
      </c>
      <c r="O1648" s="11">
        <v>191</v>
      </c>
      <c r="P1648" s="11">
        <v>27.16</v>
      </c>
      <c r="Q1648" s="11">
        <v>59.79</v>
      </c>
      <c r="R1648" s="11">
        <v>20.329999999999998</v>
      </c>
      <c r="S1648" s="11">
        <v>30.22</v>
      </c>
      <c r="T1648" s="346">
        <v>0.67</v>
      </c>
      <c r="U1648" s="11">
        <v>0.67</v>
      </c>
      <c r="W1648" s="16">
        <f t="shared" si="206"/>
        <v>0</v>
      </c>
      <c r="X1648" s="16"/>
      <c r="Y1648" s="355">
        <f t="shared" si="207"/>
        <v>6.4745222929936297</v>
      </c>
    </row>
    <row r="1649" spans="2:25" x14ac:dyDescent="0.25">
      <c r="B1649" s="11">
        <v>821</v>
      </c>
      <c r="C1649" s="11">
        <v>1858</v>
      </c>
      <c r="D1649" s="11">
        <v>3376</v>
      </c>
      <c r="E1649" s="11">
        <v>177.68</v>
      </c>
      <c r="F1649" s="11">
        <v>232.21</v>
      </c>
      <c r="G1649" s="346">
        <v>0.74</v>
      </c>
      <c r="H1649" s="11">
        <v>0.77</v>
      </c>
      <c r="J1649" s="16">
        <f t="shared" si="208"/>
        <v>3.0000000000000027E-2</v>
      </c>
      <c r="L1649" s="355">
        <f t="shared" si="209"/>
        <v>6.2244648231909379</v>
      </c>
      <c r="O1649" s="11">
        <v>197</v>
      </c>
      <c r="P1649" s="11">
        <v>29.43</v>
      </c>
      <c r="Q1649" s="11">
        <v>50.3</v>
      </c>
      <c r="R1649" s="11">
        <v>20.420000000000002</v>
      </c>
      <c r="S1649" s="11">
        <v>26.86</v>
      </c>
      <c r="T1649" s="346">
        <v>0.76</v>
      </c>
      <c r="U1649" s="11">
        <v>0.76</v>
      </c>
      <c r="W1649" s="16">
        <f t="shared" si="206"/>
        <v>0</v>
      </c>
      <c r="X1649" s="16"/>
      <c r="Y1649" s="355">
        <f t="shared" si="207"/>
        <v>6.5031847133757967</v>
      </c>
    </row>
    <row r="1650" spans="2:25" x14ac:dyDescent="0.25">
      <c r="B1650" s="11">
        <v>348</v>
      </c>
      <c r="C1650" s="11">
        <v>1933</v>
      </c>
      <c r="D1650" s="11">
        <v>5850</v>
      </c>
      <c r="E1650" s="11">
        <v>177.92</v>
      </c>
      <c r="F1650" s="11">
        <v>291.56</v>
      </c>
      <c r="G1650" s="346">
        <v>0.56999999999999995</v>
      </c>
      <c r="H1650" s="11">
        <v>0.61</v>
      </c>
      <c r="J1650" s="16">
        <f t="shared" si="208"/>
        <v>4.0000000000000036E-2</v>
      </c>
      <c r="L1650" s="355">
        <f t="shared" si="209"/>
        <v>6.2328724749106916</v>
      </c>
      <c r="O1650" s="11">
        <v>366</v>
      </c>
      <c r="P1650" s="11">
        <v>27.77</v>
      </c>
      <c r="Q1650" s="11">
        <v>53.6</v>
      </c>
      <c r="R1650" s="11">
        <v>20.65</v>
      </c>
      <c r="S1650" s="11">
        <v>29.17</v>
      </c>
      <c r="T1650" s="346">
        <v>0.72</v>
      </c>
      <c r="U1650" s="11">
        <v>0.71</v>
      </c>
      <c r="W1650" s="16">
        <f t="shared" si="206"/>
        <v>-1.0000000000000009E-2</v>
      </c>
      <c r="X1650" s="16"/>
      <c r="Y1650" s="355">
        <f t="shared" si="207"/>
        <v>6.5764331210191074</v>
      </c>
    </row>
    <row r="1651" spans="2:25" x14ac:dyDescent="0.25">
      <c r="B1651" s="11">
        <v>517</v>
      </c>
      <c r="C1651" s="11">
        <v>1977</v>
      </c>
      <c r="D1651" s="11">
        <v>5725</v>
      </c>
      <c r="E1651" s="11">
        <v>178.02</v>
      </c>
      <c r="F1651" s="11">
        <v>300.39</v>
      </c>
      <c r="G1651" s="346">
        <v>0.59</v>
      </c>
      <c r="H1651" s="11">
        <v>0.59</v>
      </c>
      <c r="J1651" s="16">
        <f t="shared" si="208"/>
        <v>0</v>
      </c>
      <c r="L1651" s="355">
        <f t="shared" si="209"/>
        <v>6.236375663127256</v>
      </c>
      <c r="O1651" s="11">
        <v>55</v>
      </c>
      <c r="P1651" s="11">
        <v>30.12</v>
      </c>
      <c r="Q1651" s="11">
        <v>6.47</v>
      </c>
      <c r="R1651" s="11">
        <v>20.75</v>
      </c>
      <c r="S1651" s="11">
        <v>9.7799999999999994</v>
      </c>
      <c r="T1651" s="346">
        <v>2.16</v>
      </c>
      <c r="U1651" s="11">
        <v>2.12</v>
      </c>
      <c r="W1651" s="16">
        <f t="shared" si="206"/>
        <v>-4.0000000000000036E-2</v>
      </c>
      <c r="X1651" s="16"/>
      <c r="Y1651" s="355">
        <f t="shared" si="207"/>
        <v>6.6082802547770694</v>
      </c>
    </row>
    <row r="1652" spans="2:25" x14ac:dyDescent="0.25">
      <c r="B1652" s="11">
        <v>644</v>
      </c>
      <c r="C1652" s="11">
        <v>2091</v>
      </c>
      <c r="D1652" s="11">
        <v>4728</v>
      </c>
      <c r="E1652" s="11">
        <v>179.92</v>
      </c>
      <c r="F1652" s="11">
        <v>263.76</v>
      </c>
      <c r="G1652" s="346">
        <v>0.67</v>
      </c>
      <c r="H1652" s="11">
        <v>0.68</v>
      </c>
      <c r="J1652" s="16">
        <f t="shared" si="208"/>
        <v>1.0000000000000009E-2</v>
      </c>
      <c r="L1652" s="355">
        <f t="shared" si="209"/>
        <v>6.3029362392419719</v>
      </c>
      <c r="O1652" s="11">
        <v>145</v>
      </c>
      <c r="P1652" s="11">
        <v>28.34</v>
      </c>
      <c r="Q1652" s="11">
        <v>45.56</v>
      </c>
      <c r="R1652" s="11">
        <v>21.14</v>
      </c>
      <c r="S1652" s="11">
        <v>26.7</v>
      </c>
      <c r="T1652" s="346">
        <v>0.79</v>
      </c>
      <c r="U1652" s="11">
        <v>0.79</v>
      </c>
      <c r="W1652" s="16">
        <f t="shared" si="206"/>
        <v>0</v>
      </c>
      <c r="X1652" s="16"/>
      <c r="Y1652" s="355">
        <f t="shared" si="207"/>
        <v>6.7324840764331206</v>
      </c>
    </row>
    <row r="1653" spans="2:25" x14ac:dyDescent="0.25">
      <c r="B1653" s="11">
        <v>765</v>
      </c>
      <c r="C1653" s="11">
        <v>2009</v>
      </c>
      <c r="D1653" s="11">
        <v>5127</v>
      </c>
      <c r="E1653" s="11">
        <v>179.92</v>
      </c>
      <c r="F1653" s="11">
        <v>277.76</v>
      </c>
      <c r="G1653" s="346">
        <v>0.63</v>
      </c>
      <c r="H1653" s="11">
        <v>0.65</v>
      </c>
      <c r="J1653" s="16">
        <f t="shared" si="208"/>
        <v>2.0000000000000018E-2</v>
      </c>
      <c r="L1653" s="355">
        <f t="shared" si="209"/>
        <v>6.3029362392419719</v>
      </c>
      <c r="O1653" s="11">
        <v>312</v>
      </c>
      <c r="P1653" s="11">
        <v>27.45</v>
      </c>
      <c r="Q1653" s="11">
        <v>59.39</v>
      </c>
      <c r="R1653" s="11">
        <v>21.49</v>
      </c>
      <c r="S1653" s="11">
        <v>31.51</v>
      </c>
      <c r="T1653" s="346">
        <v>0.68</v>
      </c>
      <c r="U1653" s="11">
        <v>0.68</v>
      </c>
      <c r="W1653" s="16">
        <f t="shared" si="206"/>
        <v>0</v>
      </c>
      <c r="X1653" s="16"/>
      <c r="Y1653" s="355">
        <f t="shared" si="207"/>
        <v>6.8439490445859867</v>
      </c>
    </row>
    <row r="1654" spans="2:25" x14ac:dyDescent="0.25">
      <c r="B1654" s="11">
        <v>460</v>
      </c>
      <c r="C1654" s="11">
        <v>2126</v>
      </c>
      <c r="D1654" s="11">
        <v>3879</v>
      </c>
      <c r="E1654" s="11">
        <v>180.41</v>
      </c>
      <c r="F1654" s="11">
        <v>237.62</v>
      </c>
      <c r="G1654" s="346">
        <v>0.74</v>
      </c>
      <c r="H1654" s="11">
        <v>0.76</v>
      </c>
      <c r="J1654" s="16">
        <f t="shared" si="208"/>
        <v>2.0000000000000018E-2</v>
      </c>
      <c r="L1654" s="355">
        <f t="shared" si="209"/>
        <v>6.3201018615031357</v>
      </c>
      <c r="O1654" s="11">
        <v>378</v>
      </c>
      <c r="P1654" s="11">
        <v>27.75</v>
      </c>
      <c r="Q1654" s="11">
        <v>65.72</v>
      </c>
      <c r="R1654" s="11">
        <v>21.5</v>
      </c>
      <c r="S1654" s="11">
        <v>31.76</v>
      </c>
      <c r="T1654" s="346">
        <v>0.65</v>
      </c>
      <c r="U1654" s="11">
        <v>0.68</v>
      </c>
      <c r="W1654" s="16">
        <f t="shared" si="206"/>
        <v>3.0000000000000027E-2</v>
      </c>
      <c r="X1654" s="16"/>
      <c r="Y1654" s="355">
        <f t="shared" si="207"/>
        <v>6.8471337579617835</v>
      </c>
    </row>
    <row r="1655" spans="2:25" x14ac:dyDescent="0.25">
      <c r="B1655" s="11">
        <v>570</v>
      </c>
      <c r="C1655" s="11">
        <v>2112</v>
      </c>
      <c r="D1655" s="11">
        <v>5575</v>
      </c>
      <c r="E1655" s="11">
        <v>180.51</v>
      </c>
      <c r="F1655" s="11">
        <v>283.18</v>
      </c>
      <c r="G1655" s="346">
        <v>0.62</v>
      </c>
      <c r="H1655" s="11">
        <v>0.64</v>
      </c>
      <c r="J1655" s="16">
        <f t="shared" si="208"/>
        <v>2.0000000000000018E-2</v>
      </c>
      <c r="L1655" s="355">
        <f t="shared" si="209"/>
        <v>6.3236050497196992</v>
      </c>
      <c r="O1655" s="11">
        <v>217</v>
      </c>
      <c r="P1655" s="11">
        <v>32.74</v>
      </c>
      <c r="Q1655" s="11">
        <v>76.48</v>
      </c>
      <c r="R1655" s="11">
        <v>21.93</v>
      </c>
      <c r="S1655" s="11">
        <v>33.56</v>
      </c>
      <c r="T1655" s="346">
        <v>0.65</v>
      </c>
      <c r="U1655" s="11">
        <v>0.65</v>
      </c>
      <c r="W1655" s="16">
        <f t="shared" si="206"/>
        <v>0</v>
      </c>
      <c r="X1655" s="16"/>
      <c r="Y1655" s="355">
        <f t="shared" si="207"/>
        <v>6.984076433121019</v>
      </c>
    </row>
    <row r="1656" spans="2:25" x14ac:dyDescent="0.25">
      <c r="B1656" s="11">
        <v>595</v>
      </c>
      <c r="C1656" s="11">
        <v>1922</v>
      </c>
      <c r="D1656" s="11">
        <v>4822</v>
      </c>
      <c r="E1656" s="11">
        <v>180.55</v>
      </c>
      <c r="F1656" s="11">
        <v>270.88</v>
      </c>
      <c r="G1656" s="346">
        <v>0.63</v>
      </c>
      <c r="H1656" s="11">
        <v>0.67</v>
      </c>
      <c r="J1656" s="16">
        <f t="shared" si="208"/>
        <v>4.0000000000000036E-2</v>
      </c>
      <c r="L1656" s="355">
        <f t="shared" si="209"/>
        <v>6.325006325006326</v>
      </c>
      <c r="O1656" s="11">
        <v>192</v>
      </c>
      <c r="P1656" s="11">
        <v>25.71</v>
      </c>
      <c r="Q1656" s="11">
        <v>68.2</v>
      </c>
      <c r="R1656" s="11">
        <v>22.05</v>
      </c>
      <c r="S1656" s="11">
        <v>33.26</v>
      </c>
      <c r="T1656" s="346">
        <v>0.61</v>
      </c>
      <c r="U1656" s="11">
        <v>0.66</v>
      </c>
      <c r="W1656" s="16">
        <f t="shared" si="206"/>
        <v>5.0000000000000044E-2</v>
      </c>
      <c r="X1656" s="16"/>
      <c r="Y1656" s="355">
        <f t="shared" si="207"/>
        <v>7.0222929936305736</v>
      </c>
    </row>
    <row r="1657" spans="2:25" x14ac:dyDescent="0.25">
      <c r="B1657" s="11">
        <v>620</v>
      </c>
      <c r="C1657" s="11">
        <v>2133</v>
      </c>
      <c r="D1657" s="11">
        <v>3909</v>
      </c>
      <c r="E1657" s="11">
        <v>182.17</v>
      </c>
      <c r="F1657" s="11">
        <v>242.45</v>
      </c>
      <c r="G1657" s="346">
        <v>0.74</v>
      </c>
      <c r="H1657" s="11">
        <v>0.75</v>
      </c>
      <c r="J1657" s="16">
        <f t="shared" si="208"/>
        <v>1.0000000000000009E-2</v>
      </c>
      <c r="L1657" s="355">
        <f t="shared" si="209"/>
        <v>6.3817579741146622</v>
      </c>
      <c r="O1657" s="11">
        <v>464</v>
      </c>
      <c r="P1657" s="11">
        <v>35.020000000000003</v>
      </c>
      <c r="Q1657" s="11">
        <v>70.41</v>
      </c>
      <c r="R1657" s="11">
        <v>22.65</v>
      </c>
      <c r="S1657" s="11">
        <v>32.119999999999997</v>
      </c>
      <c r="T1657" s="346">
        <v>0.71</v>
      </c>
      <c r="U1657" s="11">
        <v>0.71</v>
      </c>
      <c r="W1657" s="16">
        <f t="shared" si="206"/>
        <v>0</v>
      </c>
      <c r="X1657" s="16"/>
      <c r="Y1657" s="355">
        <f t="shared" si="207"/>
        <v>7.2133757961783429</v>
      </c>
    </row>
    <row r="1658" spans="2:25" x14ac:dyDescent="0.25">
      <c r="B1658" s="11">
        <v>427</v>
      </c>
      <c r="C1658" s="11">
        <v>2037</v>
      </c>
      <c r="D1658" s="11">
        <v>4204</v>
      </c>
      <c r="E1658" s="11">
        <v>182.41</v>
      </c>
      <c r="F1658" s="11">
        <v>252.11</v>
      </c>
      <c r="G1658" s="346">
        <v>0.7</v>
      </c>
      <c r="H1658" s="11">
        <v>0.72</v>
      </c>
      <c r="J1658" s="16">
        <f t="shared" si="208"/>
        <v>2.0000000000000018E-2</v>
      </c>
      <c r="L1658" s="355">
        <f t="shared" si="209"/>
        <v>6.3901656258344159</v>
      </c>
      <c r="O1658" s="11">
        <v>35</v>
      </c>
      <c r="P1658" s="11">
        <v>35.53</v>
      </c>
      <c r="Q1658" s="11">
        <v>70.010000000000005</v>
      </c>
      <c r="R1658" s="11">
        <v>22.77</v>
      </c>
      <c r="S1658" s="11">
        <v>31.93</v>
      </c>
      <c r="T1658" s="346">
        <v>0.71</v>
      </c>
      <c r="U1658" s="11">
        <v>0.71</v>
      </c>
      <c r="W1658" s="16">
        <f t="shared" si="206"/>
        <v>0</v>
      </c>
      <c r="X1658" s="16"/>
      <c r="Y1658" s="355">
        <f t="shared" si="207"/>
        <v>7.2515923566878975</v>
      </c>
    </row>
    <row r="1659" spans="2:25" x14ac:dyDescent="0.25">
      <c r="B1659" s="11">
        <v>510</v>
      </c>
      <c r="C1659" s="11">
        <v>2100</v>
      </c>
      <c r="D1659" s="11">
        <v>6039</v>
      </c>
      <c r="E1659" s="11">
        <v>182.55</v>
      </c>
      <c r="F1659" s="11">
        <v>299.61</v>
      </c>
      <c r="G1659" s="346">
        <v>0.59</v>
      </c>
      <c r="H1659" s="11">
        <v>0.61</v>
      </c>
      <c r="J1659" s="16">
        <f t="shared" si="208"/>
        <v>2.0000000000000018E-2</v>
      </c>
      <c r="L1659" s="355">
        <f t="shared" si="209"/>
        <v>6.3950700893376062</v>
      </c>
      <c r="O1659" s="11">
        <v>470</v>
      </c>
      <c r="P1659" s="11">
        <v>37.58</v>
      </c>
      <c r="Q1659" s="11">
        <v>67.83</v>
      </c>
      <c r="R1659" s="11">
        <v>22.89</v>
      </c>
      <c r="S1659" s="11">
        <v>31.63</v>
      </c>
      <c r="T1659" s="346">
        <v>0.74</v>
      </c>
      <c r="U1659" s="11">
        <v>0.72</v>
      </c>
      <c r="W1659" s="16">
        <f t="shared" si="206"/>
        <v>-2.0000000000000018E-2</v>
      </c>
      <c r="X1659" s="16"/>
      <c r="Y1659" s="355">
        <f t="shared" si="207"/>
        <v>7.2898089171974521</v>
      </c>
    </row>
    <row r="1660" spans="2:25" x14ac:dyDescent="0.25">
      <c r="B1660" s="11">
        <v>327</v>
      </c>
      <c r="C1660" s="11">
        <v>2208</v>
      </c>
      <c r="D1660" s="11">
        <v>5977</v>
      </c>
      <c r="E1660" s="11">
        <v>182.89</v>
      </c>
      <c r="F1660" s="11">
        <v>299.56</v>
      </c>
      <c r="G1660" s="346">
        <v>0.61</v>
      </c>
      <c r="H1660" s="11">
        <v>0.61</v>
      </c>
      <c r="J1660" s="16">
        <f t="shared" si="208"/>
        <v>0</v>
      </c>
      <c r="L1660" s="355">
        <f t="shared" si="209"/>
        <v>6.4069809292739226</v>
      </c>
      <c r="O1660" s="11">
        <v>459</v>
      </c>
      <c r="P1660" s="11">
        <v>33.92</v>
      </c>
      <c r="Q1660" s="11">
        <v>78.64</v>
      </c>
      <c r="R1660" s="11">
        <v>22.94</v>
      </c>
      <c r="S1660" s="11">
        <v>34.08</v>
      </c>
      <c r="T1660" s="346">
        <v>0.66</v>
      </c>
      <c r="U1660" s="11">
        <v>0.67</v>
      </c>
      <c r="W1660" s="16">
        <f t="shared" si="206"/>
        <v>1.0000000000000009E-2</v>
      </c>
      <c r="X1660" s="16"/>
      <c r="Y1660" s="355">
        <f t="shared" si="207"/>
        <v>7.3057324840764331</v>
      </c>
    </row>
    <row r="1661" spans="2:25" x14ac:dyDescent="0.25">
      <c r="B1661" s="11">
        <v>434</v>
      </c>
      <c r="C1661" s="11">
        <v>1885</v>
      </c>
      <c r="D1661" s="11">
        <v>5788</v>
      </c>
      <c r="E1661" s="11">
        <v>182.99</v>
      </c>
      <c r="F1661" s="11">
        <v>296.63</v>
      </c>
      <c r="G1661" s="346">
        <v>0.56999999999999995</v>
      </c>
      <c r="H1661" s="11">
        <v>0.62</v>
      </c>
      <c r="J1661" s="16">
        <f t="shared" si="208"/>
        <v>5.0000000000000044E-2</v>
      </c>
      <c r="L1661" s="355">
        <f t="shared" si="209"/>
        <v>6.4104841174904879</v>
      </c>
      <c r="O1661" s="11">
        <v>472</v>
      </c>
      <c r="P1661" s="11">
        <v>37.01</v>
      </c>
      <c r="Q1661" s="11">
        <v>60.42</v>
      </c>
      <c r="R1661" s="11">
        <v>23.07</v>
      </c>
      <c r="S1661" s="11">
        <v>29.26</v>
      </c>
      <c r="T1661" s="346">
        <v>0.78</v>
      </c>
      <c r="U1661" s="11">
        <v>0.79</v>
      </c>
      <c r="W1661" s="16">
        <f t="shared" si="206"/>
        <v>1.0000000000000009E-2</v>
      </c>
      <c r="X1661" s="16"/>
      <c r="Y1661" s="355">
        <f t="shared" si="207"/>
        <v>7.3471337579617835</v>
      </c>
    </row>
    <row r="1662" spans="2:25" x14ac:dyDescent="0.25">
      <c r="B1662" s="11">
        <v>349</v>
      </c>
      <c r="C1662" s="11">
        <v>2035</v>
      </c>
      <c r="D1662" s="11">
        <v>5588</v>
      </c>
      <c r="E1662" s="11">
        <v>185.34</v>
      </c>
      <c r="F1662" s="11">
        <v>291.08</v>
      </c>
      <c r="G1662" s="346">
        <v>0.6</v>
      </c>
      <c r="H1662" s="11">
        <v>0.64</v>
      </c>
      <c r="J1662" s="16">
        <f t="shared" si="208"/>
        <v>4.0000000000000036E-2</v>
      </c>
      <c r="L1662" s="355">
        <f t="shared" si="209"/>
        <v>6.4928090405797416</v>
      </c>
      <c r="O1662" s="11">
        <v>205</v>
      </c>
      <c r="P1662" s="11">
        <v>39.22</v>
      </c>
      <c r="Q1662" s="11">
        <v>72.64</v>
      </c>
      <c r="R1662" s="11">
        <v>24.08</v>
      </c>
      <c r="S1662" s="11">
        <v>32.43</v>
      </c>
      <c r="T1662" s="346">
        <v>0.73</v>
      </c>
      <c r="U1662" s="11">
        <v>0.74</v>
      </c>
      <c r="W1662" s="16">
        <f t="shared" si="206"/>
        <v>1.0000000000000009E-2</v>
      </c>
      <c r="X1662" s="16"/>
      <c r="Y1662" s="355">
        <f t="shared" si="207"/>
        <v>7.6687898089171966</v>
      </c>
    </row>
    <row r="1663" spans="2:25" x14ac:dyDescent="0.25">
      <c r="B1663" s="11">
        <v>820</v>
      </c>
      <c r="C1663" s="11">
        <v>2411</v>
      </c>
      <c r="D1663" s="11">
        <v>7800</v>
      </c>
      <c r="E1663" s="11">
        <v>186.17</v>
      </c>
      <c r="F1663" s="11">
        <v>362.82</v>
      </c>
      <c r="G1663" s="346">
        <v>0.56000000000000005</v>
      </c>
      <c r="H1663" s="11">
        <v>0.51</v>
      </c>
      <c r="J1663" s="16">
        <f t="shared" si="208"/>
        <v>-5.0000000000000044E-2</v>
      </c>
      <c r="L1663" s="355">
        <f t="shared" si="209"/>
        <v>6.5218855027772227</v>
      </c>
      <c r="O1663" s="11">
        <v>25</v>
      </c>
      <c r="P1663" s="11">
        <v>39.409999999999997</v>
      </c>
      <c r="Q1663" s="11">
        <v>64.8</v>
      </c>
      <c r="R1663" s="11">
        <v>24.12</v>
      </c>
      <c r="S1663" s="11">
        <v>31.62</v>
      </c>
      <c r="T1663" s="346">
        <v>0.78</v>
      </c>
      <c r="U1663" s="11">
        <v>0.76</v>
      </c>
      <c r="W1663" s="16">
        <f t="shared" si="206"/>
        <v>-2.0000000000000018E-2</v>
      </c>
      <c r="X1663" s="16"/>
      <c r="Y1663" s="355">
        <f t="shared" si="207"/>
        <v>7.6815286624203818</v>
      </c>
    </row>
    <row r="1664" spans="2:25" x14ac:dyDescent="0.25">
      <c r="B1664" s="11">
        <v>345</v>
      </c>
      <c r="C1664" s="11">
        <v>2227</v>
      </c>
      <c r="D1664" s="11">
        <v>5814</v>
      </c>
      <c r="E1664" s="11">
        <v>186.31</v>
      </c>
      <c r="F1664" s="11">
        <v>289.56</v>
      </c>
      <c r="G1664" s="346">
        <v>0.62</v>
      </c>
      <c r="H1664" s="11">
        <v>0.64</v>
      </c>
      <c r="J1664" s="16">
        <f t="shared" si="208"/>
        <v>2.0000000000000018E-2</v>
      </c>
      <c r="L1664" s="355">
        <f t="shared" si="209"/>
        <v>6.5267899662804121</v>
      </c>
      <c r="O1664" s="11">
        <v>445</v>
      </c>
      <c r="P1664" s="11">
        <v>28.23</v>
      </c>
      <c r="Q1664" s="11">
        <v>51.61</v>
      </c>
      <c r="R1664" s="11">
        <v>24.21</v>
      </c>
      <c r="S1664" s="11">
        <v>31.29</v>
      </c>
      <c r="T1664" s="346">
        <v>0.74</v>
      </c>
      <c r="U1664" s="11">
        <v>0.77</v>
      </c>
      <c r="W1664" s="16">
        <f t="shared" ref="W1664:W1687" si="210">U1664-T1664</f>
        <v>3.0000000000000027E-2</v>
      </c>
      <c r="X1664" s="16"/>
      <c r="Y1664" s="355">
        <f t="shared" ref="Y1664:Y1687" si="211">R1664/3.14</f>
        <v>7.7101910828025479</v>
      </c>
    </row>
    <row r="1665" spans="2:25" x14ac:dyDescent="0.25">
      <c r="B1665" s="11">
        <v>386</v>
      </c>
      <c r="C1665" s="11">
        <v>2146</v>
      </c>
      <c r="D1665" s="11">
        <v>4071</v>
      </c>
      <c r="E1665" s="11">
        <v>186.79</v>
      </c>
      <c r="F1665" s="11">
        <v>251.56</v>
      </c>
      <c r="G1665" s="346">
        <v>0.73</v>
      </c>
      <c r="H1665" s="11">
        <v>0.74</v>
      </c>
      <c r="J1665" s="16">
        <f t="shared" si="208"/>
        <v>1.0000000000000009E-2</v>
      </c>
      <c r="L1665" s="355">
        <f t="shared" si="209"/>
        <v>6.5436052697199196</v>
      </c>
      <c r="O1665" s="11">
        <v>333</v>
      </c>
      <c r="P1665" s="11">
        <v>37.33</v>
      </c>
      <c r="Q1665" s="11">
        <v>67.39</v>
      </c>
      <c r="R1665" s="11">
        <v>24.56</v>
      </c>
      <c r="S1665" s="11">
        <v>32.369999999999997</v>
      </c>
      <c r="T1665" s="346">
        <v>0.74</v>
      </c>
      <c r="U1665" s="11">
        <v>0.76</v>
      </c>
      <c r="W1665" s="16">
        <f t="shared" si="210"/>
        <v>2.0000000000000018E-2</v>
      </c>
      <c r="X1665" s="16"/>
      <c r="Y1665" s="355">
        <f t="shared" si="211"/>
        <v>7.8216560509554132</v>
      </c>
    </row>
    <row r="1666" spans="2:25" x14ac:dyDescent="0.25">
      <c r="B1666" s="11">
        <v>713</v>
      </c>
      <c r="C1666" s="11">
        <v>2257</v>
      </c>
      <c r="D1666" s="11">
        <v>5881</v>
      </c>
      <c r="E1666" s="11">
        <v>188.17</v>
      </c>
      <c r="F1666" s="11">
        <v>297.32</v>
      </c>
      <c r="G1666" s="346">
        <v>0.62</v>
      </c>
      <c r="H1666" s="11">
        <v>0.63</v>
      </c>
      <c r="J1666" s="16">
        <f t="shared" si="208"/>
        <v>1.0000000000000009E-2</v>
      </c>
      <c r="L1666" s="355">
        <f t="shared" si="209"/>
        <v>6.5919492671085029</v>
      </c>
      <c r="O1666" s="11">
        <v>415</v>
      </c>
      <c r="P1666" s="11">
        <v>41.43</v>
      </c>
      <c r="Q1666" s="11">
        <v>67.8</v>
      </c>
      <c r="R1666" s="11">
        <v>24.82</v>
      </c>
      <c r="S1666" s="11">
        <v>31.94</v>
      </c>
      <c r="T1666" s="346">
        <v>0.78</v>
      </c>
      <c r="U1666" s="11">
        <v>0.78</v>
      </c>
      <c r="W1666" s="16">
        <f t="shared" si="210"/>
        <v>0</v>
      </c>
      <c r="X1666" s="16"/>
      <c r="Y1666" s="355">
        <f t="shared" si="211"/>
        <v>7.904458598726114</v>
      </c>
    </row>
    <row r="1667" spans="2:25" x14ac:dyDescent="0.25">
      <c r="B1667" s="11">
        <v>847</v>
      </c>
      <c r="C1667" s="11">
        <v>2321</v>
      </c>
      <c r="D1667" s="11">
        <v>4956</v>
      </c>
      <c r="E1667" s="11">
        <v>189.1</v>
      </c>
      <c r="F1667" s="11">
        <v>272.25</v>
      </c>
      <c r="G1667" s="346">
        <v>0.68</v>
      </c>
      <c r="H1667" s="11">
        <v>0.69</v>
      </c>
      <c r="J1667" s="16">
        <f t="shared" si="208"/>
        <v>9.9999999999998979E-3</v>
      </c>
      <c r="L1667" s="355">
        <f t="shared" si="209"/>
        <v>6.6245289175225484</v>
      </c>
      <c r="O1667" s="11">
        <v>471</v>
      </c>
      <c r="P1667" s="11">
        <v>41.39</v>
      </c>
      <c r="Q1667" s="11">
        <v>73.88</v>
      </c>
      <c r="R1667" s="11">
        <v>24.83</v>
      </c>
      <c r="S1667" s="11">
        <v>32.94</v>
      </c>
      <c r="T1667" s="346">
        <v>0.75</v>
      </c>
      <c r="U1667" s="11">
        <v>0.75</v>
      </c>
      <c r="W1667" s="16">
        <f t="shared" si="210"/>
        <v>0</v>
      </c>
      <c r="X1667" s="16"/>
      <c r="Y1667" s="355">
        <f t="shared" si="211"/>
        <v>7.9076433121019098</v>
      </c>
    </row>
    <row r="1668" spans="2:25" x14ac:dyDescent="0.25">
      <c r="B1668" s="11">
        <v>444</v>
      </c>
      <c r="C1668" s="11">
        <v>2079</v>
      </c>
      <c r="D1668" s="11">
        <v>4895</v>
      </c>
      <c r="E1668" s="11">
        <v>190.07</v>
      </c>
      <c r="F1668" s="11">
        <v>274.25</v>
      </c>
      <c r="G1668" s="346">
        <v>0.65</v>
      </c>
      <c r="H1668" s="11">
        <v>0.69</v>
      </c>
      <c r="J1668" s="16">
        <f t="shared" si="208"/>
        <v>3.9999999999999925E-2</v>
      </c>
      <c r="L1668" s="355">
        <f t="shared" si="209"/>
        <v>6.6585098432232188</v>
      </c>
      <c r="O1668" s="11">
        <v>27</v>
      </c>
      <c r="P1668" s="11">
        <v>35.96</v>
      </c>
      <c r="Q1668" s="11">
        <v>57.8</v>
      </c>
      <c r="R1668" s="11">
        <v>24.88</v>
      </c>
      <c r="S1668" s="11">
        <v>30.61</v>
      </c>
      <c r="T1668" s="346">
        <v>0.79</v>
      </c>
      <c r="U1668" s="11">
        <v>0.81</v>
      </c>
      <c r="W1668" s="16">
        <f t="shared" si="210"/>
        <v>2.0000000000000018E-2</v>
      </c>
      <c r="X1668" s="16"/>
      <c r="Y1668" s="355">
        <f t="shared" si="211"/>
        <v>7.9235668789808908</v>
      </c>
    </row>
    <row r="1669" spans="2:25" x14ac:dyDescent="0.25">
      <c r="B1669" s="11">
        <v>419</v>
      </c>
      <c r="C1669" s="11">
        <v>2235</v>
      </c>
      <c r="D1669" s="11">
        <v>4461</v>
      </c>
      <c r="E1669" s="11">
        <v>190.37</v>
      </c>
      <c r="F1669" s="11">
        <v>263.14</v>
      </c>
      <c r="G1669" s="346">
        <v>0.71</v>
      </c>
      <c r="H1669" s="11">
        <v>0.72</v>
      </c>
      <c r="J1669" s="16">
        <f t="shared" si="208"/>
        <v>1.0000000000000009E-2</v>
      </c>
      <c r="L1669" s="355">
        <f t="shared" si="209"/>
        <v>6.669019407872911</v>
      </c>
      <c r="O1669" s="11">
        <v>73</v>
      </c>
      <c r="P1669" s="11">
        <v>36.119999999999997</v>
      </c>
      <c r="Q1669" s="11">
        <v>65.11</v>
      </c>
      <c r="R1669" s="11">
        <v>26.08</v>
      </c>
      <c r="S1669" s="11">
        <v>33.11</v>
      </c>
      <c r="T1669" s="346">
        <v>0.74</v>
      </c>
      <c r="U1669" s="11">
        <v>0.79</v>
      </c>
      <c r="W1669" s="16">
        <f t="shared" si="210"/>
        <v>5.0000000000000044E-2</v>
      </c>
      <c r="X1669" s="16"/>
      <c r="Y1669" s="355">
        <f t="shared" si="211"/>
        <v>8.3057324840764331</v>
      </c>
    </row>
    <row r="1670" spans="2:25" x14ac:dyDescent="0.25">
      <c r="B1670" s="11">
        <v>760</v>
      </c>
      <c r="C1670" s="11">
        <v>2379</v>
      </c>
      <c r="D1670" s="11">
        <v>8832</v>
      </c>
      <c r="E1670" s="11">
        <v>190.65</v>
      </c>
      <c r="F1670" s="11">
        <v>383.16</v>
      </c>
      <c r="G1670" s="346">
        <v>0.52</v>
      </c>
      <c r="H1670" s="11">
        <v>0.5</v>
      </c>
      <c r="J1670" s="16">
        <f t="shared" si="208"/>
        <v>-2.0000000000000018E-2</v>
      </c>
      <c r="L1670" s="355">
        <f t="shared" si="209"/>
        <v>6.6788283348792907</v>
      </c>
      <c r="O1670" s="11">
        <v>148</v>
      </c>
      <c r="P1670" s="11">
        <v>48.92</v>
      </c>
      <c r="Q1670" s="11">
        <v>90.9</v>
      </c>
      <c r="R1670" s="11">
        <v>26.35</v>
      </c>
      <c r="S1670" s="11">
        <v>36.33</v>
      </c>
      <c r="T1670" s="346">
        <v>0.73</v>
      </c>
      <c r="U1670" s="11">
        <v>0.73</v>
      </c>
      <c r="W1670" s="16">
        <f t="shared" si="210"/>
        <v>0</v>
      </c>
      <c r="X1670" s="16"/>
      <c r="Y1670" s="355">
        <f t="shared" si="211"/>
        <v>8.3917197452229306</v>
      </c>
    </row>
    <row r="1671" spans="2:25" x14ac:dyDescent="0.25">
      <c r="B1671" s="11">
        <v>768</v>
      </c>
      <c r="C1671" s="11">
        <v>2527</v>
      </c>
      <c r="D1671" s="11">
        <v>6218</v>
      </c>
      <c r="E1671" s="11">
        <v>191.1</v>
      </c>
      <c r="F1671" s="11">
        <v>296.25</v>
      </c>
      <c r="G1671" s="346">
        <v>0.64</v>
      </c>
      <c r="H1671" s="11">
        <v>0.65</v>
      </c>
      <c r="J1671" s="16">
        <f t="shared" si="208"/>
        <v>1.0000000000000009E-2</v>
      </c>
      <c r="L1671" s="355">
        <f t="shared" si="209"/>
        <v>6.6945926818538286</v>
      </c>
      <c r="O1671" s="11">
        <v>347</v>
      </c>
      <c r="P1671" s="11">
        <v>49.04</v>
      </c>
      <c r="Q1671" s="11">
        <v>66.14</v>
      </c>
      <c r="R1671" s="11">
        <v>26.38</v>
      </c>
      <c r="S1671" s="11">
        <v>30.82</v>
      </c>
      <c r="T1671" s="346">
        <v>0.86</v>
      </c>
      <c r="U1671" s="11">
        <v>0.86</v>
      </c>
      <c r="W1671" s="16">
        <f t="shared" si="210"/>
        <v>0</v>
      </c>
      <c r="X1671" s="16"/>
      <c r="Y1671" s="355">
        <f t="shared" si="211"/>
        <v>8.4012738853503173</v>
      </c>
    </row>
    <row r="1672" spans="2:25" x14ac:dyDescent="0.25">
      <c r="B1672" s="11">
        <v>430</v>
      </c>
      <c r="C1672" s="11">
        <v>1918</v>
      </c>
      <c r="D1672" s="11">
        <v>5864</v>
      </c>
      <c r="E1672" s="11">
        <v>191.3</v>
      </c>
      <c r="F1672" s="11">
        <v>309.42</v>
      </c>
      <c r="G1672" s="346">
        <v>0.56999999999999995</v>
      </c>
      <c r="H1672" s="11">
        <v>0.62</v>
      </c>
      <c r="J1672" s="16">
        <f t="shared" si="208"/>
        <v>5.0000000000000044E-2</v>
      </c>
      <c r="L1672" s="355">
        <f t="shared" si="209"/>
        <v>6.7015990582869573</v>
      </c>
      <c r="O1672" s="11">
        <v>2</v>
      </c>
      <c r="P1672" s="11">
        <v>41.56</v>
      </c>
      <c r="Q1672" s="11">
        <v>100.68</v>
      </c>
      <c r="R1672" s="11">
        <v>26.54</v>
      </c>
      <c r="S1672" s="11">
        <v>41.15</v>
      </c>
      <c r="T1672" s="346">
        <v>0.64</v>
      </c>
      <c r="U1672" s="11">
        <v>0.64</v>
      </c>
      <c r="W1672" s="16">
        <f t="shared" si="210"/>
        <v>0</v>
      </c>
      <c r="X1672" s="16"/>
      <c r="Y1672" s="355">
        <f t="shared" si="211"/>
        <v>8.4522292993630561</v>
      </c>
    </row>
    <row r="1673" spans="2:25" x14ac:dyDescent="0.25">
      <c r="B1673" s="11">
        <v>436</v>
      </c>
      <c r="C1673" s="11">
        <v>2059</v>
      </c>
      <c r="D1673" s="11">
        <v>5772</v>
      </c>
      <c r="E1673" s="11">
        <v>191.68</v>
      </c>
      <c r="F1673" s="11">
        <v>302.39</v>
      </c>
      <c r="G1673" s="346">
        <v>0.6</v>
      </c>
      <c r="H1673" s="11">
        <v>0.63</v>
      </c>
      <c r="J1673" s="16">
        <f t="shared" si="208"/>
        <v>3.0000000000000027E-2</v>
      </c>
      <c r="L1673" s="355">
        <f t="shared" si="209"/>
        <v>6.7149111735099005</v>
      </c>
      <c r="O1673" s="11">
        <v>430</v>
      </c>
      <c r="P1673" s="11">
        <v>49.27</v>
      </c>
      <c r="Q1673" s="11">
        <v>68.23</v>
      </c>
      <c r="R1673" s="11">
        <v>26.66</v>
      </c>
      <c r="S1673" s="11">
        <v>31.17</v>
      </c>
      <c r="T1673" s="346">
        <v>0.85</v>
      </c>
      <c r="U1673" s="11">
        <v>0.86</v>
      </c>
      <c r="W1673" s="16">
        <f t="shared" si="210"/>
        <v>1.0000000000000009E-2</v>
      </c>
      <c r="X1673" s="16"/>
      <c r="Y1673" s="355">
        <f t="shared" si="211"/>
        <v>8.4904458598726116</v>
      </c>
    </row>
    <row r="1674" spans="2:25" x14ac:dyDescent="0.25">
      <c r="B1674" s="11">
        <v>747</v>
      </c>
      <c r="C1674" s="11">
        <v>2466</v>
      </c>
      <c r="D1674" s="11">
        <v>1369</v>
      </c>
      <c r="E1674" s="11">
        <v>193.34</v>
      </c>
      <c r="F1674" s="11">
        <v>147.34</v>
      </c>
      <c r="G1674" s="346">
        <v>1.34</v>
      </c>
      <c r="H1674" s="11">
        <v>1.31</v>
      </c>
      <c r="J1674" s="16">
        <f t="shared" si="208"/>
        <v>-3.0000000000000027E-2</v>
      </c>
      <c r="L1674" s="355">
        <f t="shared" si="209"/>
        <v>6.7730640979048626</v>
      </c>
      <c r="O1674" s="11">
        <v>398</v>
      </c>
      <c r="P1674" s="11">
        <v>48.3</v>
      </c>
      <c r="Q1674" s="11">
        <v>80.94</v>
      </c>
      <c r="R1674" s="11">
        <v>26.82</v>
      </c>
      <c r="S1674" s="11">
        <v>34.35</v>
      </c>
      <c r="T1674" s="346">
        <v>0.77</v>
      </c>
      <c r="U1674" s="11">
        <v>0.78</v>
      </c>
      <c r="W1674" s="16">
        <f t="shared" si="210"/>
        <v>1.0000000000000009E-2</v>
      </c>
      <c r="X1674" s="16"/>
      <c r="Y1674" s="355">
        <f t="shared" si="211"/>
        <v>8.5414012738853504</v>
      </c>
    </row>
    <row r="1675" spans="2:25" x14ac:dyDescent="0.25">
      <c r="B1675" s="11">
        <v>515</v>
      </c>
      <c r="C1675" s="11">
        <v>1985</v>
      </c>
      <c r="D1675" s="11">
        <v>4903</v>
      </c>
      <c r="E1675" s="11">
        <v>193.58</v>
      </c>
      <c r="F1675" s="11">
        <v>279.81</v>
      </c>
      <c r="G1675" s="346">
        <v>0.64</v>
      </c>
      <c r="H1675" s="11">
        <v>0.69</v>
      </c>
      <c r="J1675" s="16">
        <f t="shared" si="208"/>
        <v>4.9999999999999933E-2</v>
      </c>
      <c r="L1675" s="355">
        <f t="shared" si="209"/>
        <v>6.7814717496246164</v>
      </c>
      <c r="O1675" s="11">
        <v>251</v>
      </c>
      <c r="P1675" s="11">
        <v>43.84</v>
      </c>
      <c r="Q1675" s="11">
        <v>85.68</v>
      </c>
      <c r="R1675" s="11">
        <v>26.84</v>
      </c>
      <c r="S1675" s="11">
        <v>35.61</v>
      </c>
      <c r="T1675" s="346">
        <v>0.72</v>
      </c>
      <c r="U1675" s="11">
        <v>0.75</v>
      </c>
      <c r="W1675" s="16">
        <f t="shared" si="210"/>
        <v>3.0000000000000027E-2</v>
      </c>
      <c r="X1675" s="16"/>
      <c r="Y1675" s="355">
        <f t="shared" si="211"/>
        <v>8.5477707006369421</v>
      </c>
    </row>
    <row r="1676" spans="2:25" x14ac:dyDescent="0.25">
      <c r="B1676" s="11">
        <v>565</v>
      </c>
      <c r="C1676" s="11">
        <v>2445</v>
      </c>
      <c r="D1676" s="11">
        <v>5825</v>
      </c>
      <c r="E1676" s="11">
        <v>194.65</v>
      </c>
      <c r="F1676" s="11">
        <v>293.81</v>
      </c>
      <c r="G1676" s="346">
        <v>0.65</v>
      </c>
      <c r="H1676" s="11">
        <v>0.66</v>
      </c>
      <c r="J1676" s="16">
        <f t="shared" si="208"/>
        <v>1.0000000000000009E-2</v>
      </c>
      <c r="L1676" s="355">
        <f t="shared" si="209"/>
        <v>6.8189558635418512</v>
      </c>
      <c r="O1676" s="11">
        <v>493</v>
      </c>
      <c r="P1676" s="11">
        <v>45.22</v>
      </c>
      <c r="Q1676" s="11">
        <v>84.02</v>
      </c>
      <c r="R1676" s="11">
        <v>27.43</v>
      </c>
      <c r="S1676" s="11">
        <v>36.65</v>
      </c>
      <c r="T1676" s="346">
        <v>0.73</v>
      </c>
      <c r="U1676" s="11">
        <v>0.75</v>
      </c>
      <c r="W1676" s="16">
        <f t="shared" si="210"/>
        <v>2.0000000000000018E-2</v>
      </c>
      <c r="X1676" s="16"/>
      <c r="Y1676" s="355">
        <f t="shared" si="211"/>
        <v>8.7356687898089174</v>
      </c>
    </row>
    <row r="1677" spans="2:25" x14ac:dyDescent="0.25">
      <c r="B1677" s="11">
        <v>863</v>
      </c>
      <c r="C1677" s="11">
        <v>2253</v>
      </c>
      <c r="D1677" s="11">
        <v>4300</v>
      </c>
      <c r="E1677" s="11">
        <v>194.75</v>
      </c>
      <c r="F1677" s="11">
        <v>259.87</v>
      </c>
      <c r="G1677" s="346">
        <v>0.72</v>
      </c>
      <c r="H1677" s="11">
        <v>0.75</v>
      </c>
      <c r="J1677" s="16">
        <f t="shared" si="208"/>
        <v>3.0000000000000027E-2</v>
      </c>
      <c r="L1677" s="355">
        <f t="shared" si="209"/>
        <v>6.8224590517584147</v>
      </c>
      <c r="O1677" s="11">
        <v>328</v>
      </c>
      <c r="P1677" s="11">
        <v>48.65</v>
      </c>
      <c r="Q1677" s="11">
        <v>94.32</v>
      </c>
      <c r="R1677" s="11">
        <v>27.44</v>
      </c>
      <c r="S1677" s="11">
        <v>38.49</v>
      </c>
      <c r="T1677" s="346">
        <v>0.72</v>
      </c>
      <c r="U1677" s="11">
        <v>0.71</v>
      </c>
      <c r="W1677" s="16">
        <f t="shared" si="210"/>
        <v>-1.0000000000000009E-2</v>
      </c>
      <c r="X1677" s="16"/>
      <c r="Y1677" s="355">
        <f t="shared" si="211"/>
        <v>8.7388535031847141</v>
      </c>
    </row>
    <row r="1678" spans="2:25" x14ac:dyDescent="0.25">
      <c r="B1678" s="11">
        <v>375</v>
      </c>
      <c r="C1678" s="11">
        <v>2318</v>
      </c>
      <c r="D1678" s="11">
        <v>6812</v>
      </c>
      <c r="E1678" s="11">
        <v>194.89</v>
      </c>
      <c r="F1678" s="11">
        <v>331.12</v>
      </c>
      <c r="G1678" s="346">
        <v>0.57999999999999996</v>
      </c>
      <c r="H1678" s="11">
        <v>0.59</v>
      </c>
      <c r="J1678" s="16">
        <f t="shared" ref="J1678:J1741" si="212">H1678-G1678</f>
        <v>1.0000000000000009E-2</v>
      </c>
      <c r="L1678" s="355">
        <f t="shared" ref="L1678:L1741" si="213">E1678/(3.14*9.0909)</f>
        <v>6.8273635152616041</v>
      </c>
      <c r="O1678" s="11">
        <v>30</v>
      </c>
      <c r="P1678" s="11">
        <v>51.07</v>
      </c>
      <c r="Q1678" s="11">
        <v>89.7</v>
      </c>
      <c r="R1678" s="11">
        <v>27.74</v>
      </c>
      <c r="S1678" s="11">
        <v>37.9</v>
      </c>
      <c r="T1678" s="346">
        <v>0.75</v>
      </c>
      <c r="U1678" s="11">
        <v>0.73</v>
      </c>
      <c r="W1678" s="16">
        <f t="shared" si="210"/>
        <v>-2.0000000000000018E-2</v>
      </c>
      <c r="X1678" s="16"/>
      <c r="Y1678" s="355">
        <f t="shared" si="211"/>
        <v>8.8343949044585983</v>
      </c>
    </row>
    <row r="1679" spans="2:25" x14ac:dyDescent="0.25">
      <c r="B1679" s="11">
        <v>546</v>
      </c>
      <c r="C1679" s="11">
        <v>2451</v>
      </c>
      <c r="D1679" s="11">
        <v>9936</v>
      </c>
      <c r="E1679" s="11">
        <v>195.72</v>
      </c>
      <c r="F1679" s="11">
        <v>389.89</v>
      </c>
      <c r="G1679" s="346">
        <v>0.5</v>
      </c>
      <c r="H1679" s="11">
        <v>0.5</v>
      </c>
      <c r="J1679" s="16">
        <f t="shared" si="212"/>
        <v>0</v>
      </c>
      <c r="L1679" s="355">
        <f t="shared" si="213"/>
        <v>6.8564399774590861</v>
      </c>
      <c r="O1679" s="11">
        <v>317</v>
      </c>
      <c r="P1679" s="11">
        <v>48.15</v>
      </c>
      <c r="Q1679" s="11">
        <v>77.75</v>
      </c>
      <c r="R1679" s="11">
        <v>28.3</v>
      </c>
      <c r="S1679" s="11">
        <v>35.22</v>
      </c>
      <c r="T1679" s="346">
        <v>0.79</v>
      </c>
      <c r="U1679" s="11">
        <v>0.8</v>
      </c>
      <c r="W1679" s="16">
        <f t="shared" si="210"/>
        <v>1.0000000000000009E-2</v>
      </c>
      <c r="X1679" s="16"/>
      <c r="Y1679" s="355">
        <f t="shared" si="211"/>
        <v>9.0127388535031852</v>
      </c>
    </row>
    <row r="1680" spans="2:25" x14ac:dyDescent="0.25">
      <c r="B1680" s="11">
        <v>834</v>
      </c>
      <c r="C1680" s="11">
        <v>2677</v>
      </c>
      <c r="D1680" s="11">
        <v>9175</v>
      </c>
      <c r="E1680" s="11">
        <v>195.72</v>
      </c>
      <c r="F1680" s="11">
        <v>369.95</v>
      </c>
      <c r="G1680" s="346">
        <v>0.54</v>
      </c>
      <c r="H1680" s="11">
        <v>0.53</v>
      </c>
      <c r="J1680" s="16">
        <f t="shared" si="212"/>
        <v>-1.0000000000000009E-2</v>
      </c>
      <c r="L1680" s="355">
        <f t="shared" si="213"/>
        <v>6.8564399774590861</v>
      </c>
      <c r="O1680" s="11">
        <v>329</v>
      </c>
      <c r="P1680" s="11">
        <v>45.21</v>
      </c>
      <c r="Q1680" s="11">
        <v>83.12</v>
      </c>
      <c r="R1680" s="11">
        <v>28.44</v>
      </c>
      <c r="S1680" s="11">
        <v>37.130000000000003</v>
      </c>
      <c r="T1680" s="346">
        <v>0.74</v>
      </c>
      <c r="U1680" s="11">
        <v>0.77</v>
      </c>
      <c r="W1680" s="16">
        <f t="shared" si="210"/>
        <v>3.0000000000000027E-2</v>
      </c>
      <c r="X1680" s="16"/>
      <c r="Y1680" s="355">
        <f t="shared" si="211"/>
        <v>9.0573248407643305</v>
      </c>
    </row>
    <row r="1681" spans="2:25" x14ac:dyDescent="0.25">
      <c r="B1681" s="11">
        <v>322</v>
      </c>
      <c r="C1681" s="11">
        <v>2353</v>
      </c>
      <c r="D1681" s="11">
        <v>5606</v>
      </c>
      <c r="E1681" s="11">
        <v>198.31</v>
      </c>
      <c r="F1681" s="11">
        <v>296.14999999999998</v>
      </c>
      <c r="G1681" s="346">
        <v>0.65</v>
      </c>
      <c r="H1681" s="11">
        <v>0.67</v>
      </c>
      <c r="J1681" s="16">
        <f t="shared" si="212"/>
        <v>2.0000000000000018E-2</v>
      </c>
      <c r="L1681" s="355">
        <f t="shared" si="213"/>
        <v>6.9471725522680936</v>
      </c>
      <c r="O1681" s="11">
        <v>167</v>
      </c>
      <c r="P1681" s="11">
        <v>49.09</v>
      </c>
      <c r="Q1681" s="11">
        <v>82.39</v>
      </c>
      <c r="R1681" s="11">
        <v>28.7</v>
      </c>
      <c r="S1681" s="11">
        <v>36.090000000000003</v>
      </c>
      <c r="T1681" s="346">
        <v>0.77</v>
      </c>
      <c r="U1681" s="11">
        <v>0.8</v>
      </c>
      <c r="W1681" s="16">
        <f t="shared" si="210"/>
        <v>3.0000000000000027E-2</v>
      </c>
      <c r="X1681" s="16"/>
      <c r="Y1681" s="355">
        <f t="shared" si="211"/>
        <v>9.1401273885350314</v>
      </c>
    </row>
    <row r="1682" spans="2:25" x14ac:dyDescent="0.25">
      <c r="B1682" s="11">
        <v>440</v>
      </c>
      <c r="C1682" s="11">
        <v>2104</v>
      </c>
      <c r="D1682" s="11">
        <v>5070</v>
      </c>
      <c r="E1682" s="11">
        <v>198.69</v>
      </c>
      <c r="F1682" s="11">
        <v>289.95</v>
      </c>
      <c r="G1682" s="346">
        <v>0.64</v>
      </c>
      <c r="H1682" s="11">
        <v>0.69</v>
      </c>
      <c r="J1682" s="16">
        <f t="shared" si="212"/>
        <v>4.9999999999999933E-2</v>
      </c>
      <c r="L1682" s="355">
        <f t="shared" si="213"/>
        <v>6.9604846674910368</v>
      </c>
      <c r="O1682" s="11">
        <v>195</v>
      </c>
      <c r="P1682" s="11">
        <v>63.62</v>
      </c>
      <c r="Q1682" s="11">
        <v>89.12</v>
      </c>
      <c r="R1682" s="11">
        <v>30.43</v>
      </c>
      <c r="S1682" s="11">
        <v>36.21</v>
      </c>
      <c r="T1682" s="346">
        <v>0.84</v>
      </c>
      <c r="U1682" s="11">
        <v>0.84</v>
      </c>
      <c r="W1682" s="16">
        <f t="shared" si="210"/>
        <v>0</v>
      </c>
      <c r="X1682" s="16"/>
      <c r="Y1682" s="355">
        <f t="shared" si="211"/>
        <v>9.6910828025477702</v>
      </c>
    </row>
    <row r="1683" spans="2:25" x14ac:dyDescent="0.25">
      <c r="B1683" s="11">
        <v>844</v>
      </c>
      <c r="C1683" s="11">
        <v>2732</v>
      </c>
      <c r="D1683" s="11">
        <v>7292</v>
      </c>
      <c r="E1683" s="11">
        <v>199.48</v>
      </c>
      <c r="F1683" s="11">
        <v>326.08999999999997</v>
      </c>
      <c r="G1683" s="346">
        <v>0.61</v>
      </c>
      <c r="H1683" s="11">
        <v>0.61</v>
      </c>
      <c r="J1683" s="16">
        <f t="shared" si="212"/>
        <v>0</v>
      </c>
      <c r="L1683" s="355">
        <f t="shared" si="213"/>
        <v>6.9881598544018928</v>
      </c>
      <c r="O1683" s="11">
        <v>419</v>
      </c>
      <c r="P1683" s="11">
        <v>67.64</v>
      </c>
      <c r="Q1683" s="11">
        <v>91.65</v>
      </c>
      <c r="R1683" s="11">
        <v>32.71</v>
      </c>
      <c r="S1683" s="11">
        <v>38.049999999999997</v>
      </c>
      <c r="T1683" s="346">
        <v>0.86</v>
      </c>
      <c r="U1683" s="11">
        <v>0.86</v>
      </c>
      <c r="W1683" s="16">
        <f t="shared" si="210"/>
        <v>0</v>
      </c>
      <c r="X1683" s="16"/>
      <c r="Y1683" s="355">
        <f t="shared" si="211"/>
        <v>10.417197452229299</v>
      </c>
    </row>
    <row r="1684" spans="2:25" x14ac:dyDescent="0.25">
      <c r="B1684" s="11">
        <v>450</v>
      </c>
      <c r="C1684" s="11">
        <v>2309</v>
      </c>
      <c r="D1684" s="11">
        <v>8213</v>
      </c>
      <c r="E1684" s="11">
        <v>200.21</v>
      </c>
      <c r="F1684" s="11">
        <v>404.43</v>
      </c>
      <c r="G1684" s="346">
        <v>0.53</v>
      </c>
      <c r="H1684" s="11">
        <v>0.5</v>
      </c>
      <c r="J1684" s="16">
        <f t="shared" si="212"/>
        <v>-3.0000000000000027E-2</v>
      </c>
      <c r="L1684" s="355">
        <f t="shared" si="213"/>
        <v>7.0137331283828104</v>
      </c>
      <c r="O1684" s="11">
        <v>143</v>
      </c>
      <c r="P1684" s="11">
        <v>73.14</v>
      </c>
      <c r="Q1684" s="11">
        <v>97.74</v>
      </c>
      <c r="R1684" s="11">
        <v>33.090000000000003</v>
      </c>
      <c r="S1684" s="11">
        <v>38.22</v>
      </c>
      <c r="T1684" s="346">
        <v>0.87</v>
      </c>
      <c r="U1684" s="11">
        <v>0.87</v>
      </c>
      <c r="W1684" s="16">
        <f t="shared" si="210"/>
        <v>0</v>
      </c>
      <c r="X1684" s="16"/>
      <c r="Y1684" s="355">
        <f t="shared" si="211"/>
        <v>10.538216560509555</v>
      </c>
    </row>
    <row r="1685" spans="2:25" x14ac:dyDescent="0.25">
      <c r="B1685" s="11">
        <v>708</v>
      </c>
      <c r="C1685" s="11">
        <v>2780</v>
      </c>
      <c r="D1685" s="11">
        <v>8836</v>
      </c>
      <c r="E1685" s="11">
        <v>200.65</v>
      </c>
      <c r="F1685" s="11">
        <v>354.43</v>
      </c>
      <c r="G1685" s="346">
        <v>0.56000000000000005</v>
      </c>
      <c r="H1685" s="11">
        <v>0.56999999999999995</v>
      </c>
      <c r="J1685" s="16">
        <f t="shared" si="212"/>
        <v>9.9999999999998979E-3</v>
      </c>
      <c r="L1685" s="355">
        <f t="shared" si="213"/>
        <v>7.029147156535692</v>
      </c>
      <c r="O1685" s="11">
        <v>332</v>
      </c>
      <c r="P1685" s="11">
        <v>66.900000000000006</v>
      </c>
      <c r="Q1685" s="11">
        <v>88.57</v>
      </c>
      <c r="R1685" s="11">
        <v>33.299999999999997</v>
      </c>
      <c r="S1685" s="11">
        <v>37.700000000000003</v>
      </c>
      <c r="T1685" s="346">
        <v>0.87</v>
      </c>
      <c r="U1685" s="11">
        <v>0.88</v>
      </c>
      <c r="W1685" s="16">
        <f t="shared" si="210"/>
        <v>1.0000000000000009E-2</v>
      </c>
      <c r="X1685" s="16"/>
      <c r="Y1685" s="355">
        <f t="shared" si="211"/>
        <v>10.605095541401273</v>
      </c>
    </row>
    <row r="1686" spans="2:25" x14ac:dyDescent="0.25">
      <c r="B1686" s="11">
        <v>848</v>
      </c>
      <c r="C1686" s="11">
        <v>2808</v>
      </c>
      <c r="D1686" s="11">
        <v>5461</v>
      </c>
      <c r="E1686" s="11">
        <v>200.85</v>
      </c>
      <c r="F1686" s="11">
        <v>279.04000000000002</v>
      </c>
      <c r="G1686" s="346">
        <v>0.72</v>
      </c>
      <c r="H1686" s="11">
        <v>0.72</v>
      </c>
      <c r="J1686" s="16">
        <f t="shared" si="212"/>
        <v>0</v>
      </c>
      <c r="L1686" s="355">
        <f t="shared" si="213"/>
        <v>7.0361535329688198</v>
      </c>
      <c r="O1686" s="11">
        <v>469</v>
      </c>
      <c r="P1686" s="11">
        <v>77.099999999999994</v>
      </c>
      <c r="Q1686" s="11">
        <v>100.58</v>
      </c>
      <c r="R1686" s="11">
        <v>33.79</v>
      </c>
      <c r="S1686" s="11">
        <v>38.32</v>
      </c>
      <c r="T1686" s="346">
        <v>0.88</v>
      </c>
      <c r="U1686" s="11">
        <v>0.88</v>
      </c>
      <c r="W1686" s="16">
        <f t="shared" si="210"/>
        <v>0</v>
      </c>
      <c r="X1686" s="16"/>
      <c r="Y1686" s="355">
        <f t="shared" si="211"/>
        <v>10.761146496815286</v>
      </c>
    </row>
    <row r="1687" spans="2:25" x14ac:dyDescent="0.25">
      <c r="B1687" s="11">
        <v>319</v>
      </c>
      <c r="C1687" s="11">
        <v>2736</v>
      </c>
      <c r="D1687" s="11">
        <v>5193</v>
      </c>
      <c r="E1687" s="11">
        <v>200.99</v>
      </c>
      <c r="F1687" s="11">
        <v>274.69</v>
      </c>
      <c r="G1687" s="346">
        <v>0.73</v>
      </c>
      <c r="H1687" s="11">
        <v>0.73</v>
      </c>
      <c r="J1687" s="16">
        <f t="shared" si="212"/>
        <v>0</v>
      </c>
      <c r="L1687" s="355">
        <f t="shared" si="213"/>
        <v>7.0410579964720101</v>
      </c>
      <c r="O1687" s="11">
        <v>423</v>
      </c>
      <c r="P1687" s="11">
        <v>70.88</v>
      </c>
      <c r="Q1687" s="11">
        <v>127.64</v>
      </c>
      <c r="R1687" s="11">
        <v>34.1</v>
      </c>
      <c r="S1687" s="11">
        <v>45.44</v>
      </c>
      <c r="T1687" s="346">
        <v>0.75</v>
      </c>
      <c r="U1687" s="11">
        <v>0.75</v>
      </c>
      <c r="W1687" s="16">
        <f t="shared" si="210"/>
        <v>0</v>
      </c>
      <c r="X1687" s="16"/>
      <c r="Y1687" s="355">
        <f t="shared" si="211"/>
        <v>10.859872611464969</v>
      </c>
    </row>
    <row r="1688" spans="2:25" x14ac:dyDescent="0.25">
      <c r="B1688" s="11">
        <v>569</v>
      </c>
      <c r="C1688" s="11">
        <v>2652</v>
      </c>
      <c r="D1688" s="11">
        <v>5514</v>
      </c>
      <c r="E1688" s="11">
        <v>201.48</v>
      </c>
      <c r="F1688" s="11">
        <v>283.91000000000003</v>
      </c>
      <c r="G1688" s="346">
        <v>0.69</v>
      </c>
      <c r="H1688" s="11">
        <v>0.71</v>
      </c>
      <c r="J1688" s="16">
        <f t="shared" si="212"/>
        <v>2.0000000000000018E-2</v>
      </c>
      <c r="L1688" s="355">
        <f t="shared" si="213"/>
        <v>7.0582236187331731</v>
      </c>
    </row>
    <row r="1689" spans="2:25" x14ac:dyDescent="0.25">
      <c r="B1689" s="11">
        <v>572</v>
      </c>
      <c r="C1689" s="11">
        <v>2250</v>
      </c>
      <c r="D1689" s="11">
        <v>6139</v>
      </c>
      <c r="E1689" s="11">
        <v>201.68</v>
      </c>
      <c r="F1689" s="11">
        <v>310.49</v>
      </c>
      <c r="G1689" s="346">
        <v>0.61</v>
      </c>
      <c r="H1689" s="11">
        <v>0.65</v>
      </c>
      <c r="J1689" s="16">
        <f t="shared" si="212"/>
        <v>4.0000000000000036E-2</v>
      </c>
      <c r="L1689" s="355">
        <f t="shared" si="213"/>
        <v>7.0652299951663018</v>
      </c>
      <c r="N1689" s="186" t="s">
        <v>19</v>
      </c>
      <c r="O1689" s="11" t="s">
        <v>3</v>
      </c>
      <c r="P1689" s="11" t="s">
        <v>4</v>
      </c>
      <c r="Q1689" s="11" t="s">
        <v>5</v>
      </c>
      <c r="R1689" s="11" t="s">
        <v>6</v>
      </c>
      <c r="S1689" s="11" t="s">
        <v>7</v>
      </c>
      <c r="T1689" s="346" t="s">
        <v>8</v>
      </c>
      <c r="U1689" s="11" t="s">
        <v>9</v>
      </c>
      <c r="W1689" s="16" t="s">
        <v>245</v>
      </c>
      <c r="X1689" s="16"/>
      <c r="Y1689" s="2" t="s">
        <v>167</v>
      </c>
    </row>
    <row r="1690" spans="2:25" x14ac:dyDescent="0.25">
      <c r="B1690" s="11">
        <v>602</v>
      </c>
      <c r="C1690" s="11">
        <v>2796</v>
      </c>
      <c r="D1690" s="11">
        <v>7663</v>
      </c>
      <c r="E1690" s="11">
        <v>202.21</v>
      </c>
      <c r="F1690" s="11">
        <v>332.78</v>
      </c>
      <c r="G1690" s="346">
        <v>0.6</v>
      </c>
      <c r="H1690" s="11">
        <v>0.61</v>
      </c>
      <c r="J1690" s="16">
        <f t="shared" si="212"/>
        <v>1.0000000000000009E-2</v>
      </c>
      <c r="L1690" s="355">
        <f t="shared" si="213"/>
        <v>7.0837968927140906</v>
      </c>
      <c r="N1690" s="187" t="s">
        <v>230</v>
      </c>
      <c r="O1690" s="11">
        <v>49</v>
      </c>
      <c r="P1690" s="11">
        <v>0.83</v>
      </c>
      <c r="Q1690" s="11">
        <v>17.91</v>
      </c>
      <c r="R1690" s="11">
        <v>3.28</v>
      </c>
      <c r="S1690" s="11">
        <v>16.309999999999999</v>
      </c>
      <c r="T1690" s="346">
        <v>0.22</v>
      </c>
      <c r="U1690" s="11">
        <v>0.2</v>
      </c>
      <c r="W1690" s="16">
        <f t="shared" ref="W1690:W1753" si="214">U1690-T1690</f>
        <v>-1.999999999999999E-2</v>
      </c>
      <c r="X1690" s="16"/>
      <c r="Y1690" s="355">
        <f t="shared" ref="Y1690:Y1753" si="215">R1690/3.14</f>
        <v>1.0445859872611465</v>
      </c>
    </row>
    <row r="1691" spans="2:25" x14ac:dyDescent="0.25">
      <c r="B1691" s="11">
        <v>564</v>
      </c>
      <c r="C1691" s="11">
        <v>2837</v>
      </c>
      <c r="D1691" s="11">
        <v>6615</v>
      </c>
      <c r="E1691" s="11">
        <v>202.27</v>
      </c>
      <c r="F1691" s="11">
        <v>309.81</v>
      </c>
      <c r="G1691" s="346">
        <v>0.65</v>
      </c>
      <c r="H1691" s="11">
        <v>0.65</v>
      </c>
      <c r="J1691" s="16">
        <f t="shared" si="212"/>
        <v>0</v>
      </c>
      <c r="L1691" s="355">
        <f t="shared" si="213"/>
        <v>7.0858988056440291</v>
      </c>
      <c r="O1691" s="11">
        <v>13</v>
      </c>
      <c r="P1691" s="11">
        <v>0.8</v>
      </c>
      <c r="Q1691" s="11">
        <v>12.51</v>
      </c>
      <c r="R1691" s="11">
        <v>3.72</v>
      </c>
      <c r="S1691" s="11">
        <v>14.29</v>
      </c>
      <c r="T1691" s="346">
        <v>0.25</v>
      </c>
      <c r="U1691" s="11">
        <v>0.26</v>
      </c>
      <c r="W1691" s="16">
        <f t="shared" si="214"/>
        <v>1.0000000000000009E-2</v>
      </c>
      <c r="X1691" s="16"/>
      <c r="Y1691" s="355">
        <f t="shared" si="215"/>
        <v>1.1847133757961783</v>
      </c>
    </row>
    <row r="1692" spans="2:25" x14ac:dyDescent="0.25">
      <c r="B1692" s="11">
        <v>329</v>
      </c>
      <c r="C1692" s="11">
        <v>2769</v>
      </c>
      <c r="D1692" s="11">
        <v>5783</v>
      </c>
      <c r="E1692" s="11">
        <v>202.55</v>
      </c>
      <c r="F1692" s="11">
        <v>288.14999999999998</v>
      </c>
      <c r="G1692" s="346">
        <v>0.69</v>
      </c>
      <c r="H1692" s="11">
        <v>0.7</v>
      </c>
      <c r="J1692" s="16">
        <f t="shared" si="212"/>
        <v>1.0000000000000009E-2</v>
      </c>
      <c r="L1692" s="355">
        <f t="shared" si="213"/>
        <v>7.0957077326504088</v>
      </c>
      <c r="O1692" s="11">
        <v>101</v>
      </c>
      <c r="P1692" s="11">
        <v>0.64</v>
      </c>
      <c r="Q1692" s="11">
        <v>14.02</v>
      </c>
      <c r="R1692" s="11">
        <v>3.72</v>
      </c>
      <c r="S1692" s="11">
        <v>14.51</v>
      </c>
      <c r="T1692" s="346">
        <v>0.21</v>
      </c>
      <c r="U1692" s="11">
        <v>0.26</v>
      </c>
      <c r="W1692" s="16">
        <f t="shared" si="214"/>
        <v>5.0000000000000017E-2</v>
      </c>
      <c r="X1692" s="16"/>
      <c r="Y1692" s="355">
        <f t="shared" si="215"/>
        <v>1.1847133757961783</v>
      </c>
    </row>
    <row r="1693" spans="2:25" x14ac:dyDescent="0.25">
      <c r="B1693" s="11">
        <v>758</v>
      </c>
      <c r="C1693" s="11">
        <v>2680</v>
      </c>
      <c r="D1693" s="11">
        <v>6878</v>
      </c>
      <c r="E1693" s="11">
        <v>202.89</v>
      </c>
      <c r="F1693" s="11">
        <v>315.32</v>
      </c>
      <c r="G1693" s="346">
        <v>0.62</v>
      </c>
      <c r="H1693" s="11">
        <v>0.64</v>
      </c>
      <c r="J1693" s="16">
        <f t="shared" si="212"/>
        <v>2.0000000000000018E-2</v>
      </c>
      <c r="L1693" s="355">
        <f t="shared" si="213"/>
        <v>7.1076185725867251</v>
      </c>
      <c r="O1693" s="11">
        <v>111</v>
      </c>
      <c r="P1693" s="11">
        <v>0.93</v>
      </c>
      <c r="Q1693" s="11">
        <v>19.93</v>
      </c>
      <c r="R1693" s="11">
        <v>3.72</v>
      </c>
      <c r="S1693" s="11">
        <v>18.739999999999998</v>
      </c>
      <c r="T1693" s="346">
        <v>0.22</v>
      </c>
      <c r="U1693" s="11">
        <v>0.2</v>
      </c>
      <c r="W1693" s="16">
        <f t="shared" si="214"/>
        <v>-1.999999999999999E-2</v>
      </c>
      <c r="X1693" s="16"/>
      <c r="Y1693" s="355">
        <f t="shared" si="215"/>
        <v>1.1847133757961783</v>
      </c>
    </row>
    <row r="1694" spans="2:25" x14ac:dyDescent="0.25">
      <c r="B1694" s="11">
        <v>845</v>
      </c>
      <c r="C1694" s="11">
        <v>2729</v>
      </c>
      <c r="D1694" s="11">
        <v>6370</v>
      </c>
      <c r="E1694" s="11">
        <v>203.38</v>
      </c>
      <c r="F1694" s="11">
        <v>307.81</v>
      </c>
      <c r="G1694" s="346">
        <v>0.65</v>
      </c>
      <c r="H1694" s="11">
        <v>0.66</v>
      </c>
      <c r="J1694" s="16">
        <f t="shared" si="212"/>
        <v>1.0000000000000009E-2</v>
      </c>
      <c r="L1694" s="355">
        <f t="shared" si="213"/>
        <v>7.1247841948478889</v>
      </c>
      <c r="O1694" s="11">
        <v>16</v>
      </c>
      <c r="P1694" s="11">
        <v>1.06</v>
      </c>
      <c r="Q1694" s="11">
        <v>10.32</v>
      </c>
      <c r="R1694" s="11">
        <v>4.18</v>
      </c>
      <c r="S1694" s="11">
        <v>12.46</v>
      </c>
      <c r="T1694" s="346">
        <v>0.32</v>
      </c>
      <c r="U1694" s="11">
        <v>0.34</v>
      </c>
      <c r="W1694" s="16">
        <f t="shared" si="214"/>
        <v>2.0000000000000018E-2</v>
      </c>
      <c r="X1694" s="16"/>
      <c r="Y1694" s="355">
        <f t="shared" si="215"/>
        <v>1.3312101910828025</v>
      </c>
    </row>
    <row r="1695" spans="2:25" x14ac:dyDescent="0.25">
      <c r="B1695" s="11">
        <v>740</v>
      </c>
      <c r="C1695" s="11">
        <v>2782</v>
      </c>
      <c r="D1695" s="11">
        <v>7505</v>
      </c>
      <c r="E1695" s="11">
        <v>204.17</v>
      </c>
      <c r="F1695" s="11">
        <v>330.39</v>
      </c>
      <c r="G1695" s="346">
        <v>0.61</v>
      </c>
      <c r="H1695" s="11">
        <v>0.62</v>
      </c>
      <c r="J1695" s="16">
        <f t="shared" si="212"/>
        <v>1.0000000000000009E-2</v>
      </c>
      <c r="L1695" s="355">
        <f t="shared" si="213"/>
        <v>7.152459381758745</v>
      </c>
      <c r="O1695" s="11">
        <v>64</v>
      </c>
      <c r="P1695" s="11">
        <v>1.21</v>
      </c>
      <c r="Q1695" s="11">
        <v>12.87</v>
      </c>
      <c r="R1695" s="11">
        <v>4.25</v>
      </c>
      <c r="S1695" s="11">
        <v>15.43</v>
      </c>
      <c r="T1695" s="346">
        <v>0.31</v>
      </c>
      <c r="U1695" s="11">
        <v>0.28000000000000003</v>
      </c>
      <c r="W1695" s="16">
        <f t="shared" si="214"/>
        <v>-2.9999999999999971E-2</v>
      </c>
      <c r="X1695" s="16"/>
      <c r="Y1695" s="355">
        <f t="shared" si="215"/>
        <v>1.3535031847133758</v>
      </c>
    </row>
    <row r="1696" spans="2:25" x14ac:dyDescent="0.25">
      <c r="B1696" s="11">
        <v>330</v>
      </c>
      <c r="C1696" s="11">
        <v>2915</v>
      </c>
      <c r="D1696" s="11">
        <v>8553</v>
      </c>
      <c r="E1696" s="11">
        <v>204.99</v>
      </c>
      <c r="F1696" s="11">
        <v>354.98</v>
      </c>
      <c r="G1696" s="346">
        <v>0.57999999999999996</v>
      </c>
      <c r="H1696" s="11">
        <v>0.57999999999999996</v>
      </c>
      <c r="J1696" s="16">
        <f t="shared" si="212"/>
        <v>0</v>
      </c>
      <c r="L1696" s="355">
        <f t="shared" si="213"/>
        <v>7.1811855251345706</v>
      </c>
      <c r="O1696" s="11">
        <v>82</v>
      </c>
      <c r="P1696" s="11">
        <v>1.29</v>
      </c>
      <c r="Q1696" s="11">
        <v>13.08</v>
      </c>
      <c r="R1696" s="11">
        <v>4.3099999999999996</v>
      </c>
      <c r="S1696" s="11">
        <v>15.02</v>
      </c>
      <c r="T1696" s="346">
        <v>0.31</v>
      </c>
      <c r="U1696" s="11">
        <v>0.28999999999999998</v>
      </c>
      <c r="W1696" s="16">
        <f t="shared" si="214"/>
        <v>-2.0000000000000018E-2</v>
      </c>
      <c r="X1696" s="16"/>
      <c r="Y1696" s="355">
        <f t="shared" si="215"/>
        <v>1.3726114649681527</v>
      </c>
    </row>
    <row r="1697" spans="2:25" x14ac:dyDescent="0.25">
      <c r="B1697" s="11">
        <v>817</v>
      </c>
      <c r="C1697" s="11">
        <v>2576</v>
      </c>
      <c r="D1697" s="11">
        <v>9757</v>
      </c>
      <c r="E1697" s="11">
        <v>205.1</v>
      </c>
      <c r="F1697" s="11">
        <v>382.48</v>
      </c>
      <c r="G1697" s="346">
        <v>0.51</v>
      </c>
      <c r="H1697" s="11">
        <v>0.54</v>
      </c>
      <c r="J1697" s="16">
        <f t="shared" si="212"/>
        <v>3.0000000000000027E-2</v>
      </c>
      <c r="L1697" s="355">
        <f t="shared" si="213"/>
        <v>7.1850390321727904</v>
      </c>
      <c r="O1697" s="11">
        <v>276</v>
      </c>
      <c r="P1697" s="11">
        <v>1.45</v>
      </c>
      <c r="Q1697" s="11">
        <v>15.51</v>
      </c>
      <c r="R1697" s="11">
        <v>4.5599999999999996</v>
      </c>
      <c r="S1697" s="11">
        <v>15.53</v>
      </c>
      <c r="T1697" s="346">
        <v>0.31</v>
      </c>
      <c r="U1697" s="11">
        <v>0.28999999999999998</v>
      </c>
      <c r="W1697" s="16">
        <f t="shared" si="214"/>
        <v>-2.0000000000000018E-2</v>
      </c>
      <c r="X1697" s="16"/>
      <c r="Y1697" s="355">
        <f t="shared" si="215"/>
        <v>1.4522292993630572</v>
      </c>
    </row>
    <row r="1698" spans="2:25" x14ac:dyDescent="0.25">
      <c r="B1698" s="11">
        <v>759</v>
      </c>
      <c r="C1698" s="11">
        <v>2482</v>
      </c>
      <c r="D1698" s="11">
        <v>6261</v>
      </c>
      <c r="E1698" s="11">
        <v>205.38</v>
      </c>
      <c r="F1698" s="11">
        <v>306.39</v>
      </c>
      <c r="G1698" s="346">
        <v>0.63</v>
      </c>
      <c r="H1698" s="11">
        <v>0.67</v>
      </c>
      <c r="J1698" s="16">
        <f t="shared" si="212"/>
        <v>4.0000000000000036E-2</v>
      </c>
      <c r="L1698" s="355">
        <f t="shared" si="213"/>
        <v>7.1948479591791692</v>
      </c>
      <c r="O1698" s="11">
        <v>65</v>
      </c>
      <c r="P1698" s="11">
        <v>1.5</v>
      </c>
      <c r="Q1698" s="11">
        <v>18.27</v>
      </c>
      <c r="R1698" s="11">
        <v>4.6900000000000004</v>
      </c>
      <c r="S1698" s="11">
        <v>16.14</v>
      </c>
      <c r="T1698" s="346">
        <v>0.28999999999999998</v>
      </c>
      <c r="U1698" s="11">
        <v>0.28999999999999998</v>
      </c>
      <c r="W1698" s="16">
        <f t="shared" si="214"/>
        <v>0</v>
      </c>
      <c r="X1698" s="16"/>
      <c r="Y1698" s="355">
        <f t="shared" si="215"/>
        <v>1.4936305732484076</v>
      </c>
    </row>
    <row r="1699" spans="2:25" x14ac:dyDescent="0.25">
      <c r="B1699" s="11">
        <v>513</v>
      </c>
      <c r="C1699" s="11">
        <v>2336</v>
      </c>
      <c r="D1699" s="11">
        <v>6324</v>
      </c>
      <c r="E1699" s="11">
        <v>205.48</v>
      </c>
      <c r="F1699" s="11">
        <v>315.08</v>
      </c>
      <c r="G1699" s="346">
        <v>0.61</v>
      </c>
      <c r="H1699" s="11">
        <v>0.65</v>
      </c>
      <c r="J1699" s="16">
        <f t="shared" si="212"/>
        <v>4.0000000000000036E-2</v>
      </c>
      <c r="L1699" s="355">
        <f t="shared" si="213"/>
        <v>7.1983511473957336</v>
      </c>
      <c r="O1699" s="11">
        <v>244</v>
      </c>
      <c r="P1699" s="11">
        <v>1.6</v>
      </c>
      <c r="Q1699" s="11">
        <v>23.92</v>
      </c>
      <c r="R1699" s="11">
        <v>4.78</v>
      </c>
      <c r="S1699" s="11">
        <v>18.649999999999999</v>
      </c>
      <c r="T1699" s="346">
        <v>0.26</v>
      </c>
      <c r="U1699" s="11">
        <v>0.26</v>
      </c>
      <c r="W1699" s="16">
        <f t="shared" si="214"/>
        <v>0</v>
      </c>
      <c r="X1699" s="16"/>
      <c r="Y1699" s="355">
        <f t="shared" si="215"/>
        <v>1.5222929936305734</v>
      </c>
    </row>
    <row r="1700" spans="2:25" x14ac:dyDescent="0.25">
      <c r="B1700" s="11">
        <v>582</v>
      </c>
      <c r="C1700" s="11">
        <v>2421</v>
      </c>
      <c r="D1700" s="11">
        <v>5840</v>
      </c>
      <c r="E1700" s="11">
        <v>205.62</v>
      </c>
      <c r="F1700" s="11">
        <v>299.45999999999998</v>
      </c>
      <c r="G1700" s="346">
        <v>0.64</v>
      </c>
      <c r="H1700" s="11">
        <v>0.69</v>
      </c>
      <c r="J1700" s="16">
        <f t="shared" si="212"/>
        <v>4.9999999999999933E-2</v>
      </c>
      <c r="L1700" s="355">
        <f t="shared" si="213"/>
        <v>7.203255610898923</v>
      </c>
      <c r="O1700" s="11">
        <v>7</v>
      </c>
      <c r="P1700" s="11">
        <v>1.65</v>
      </c>
      <c r="Q1700" s="11">
        <v>24.1</v>
      </c>
      <c r="R1700" s="11">
        <v>4.8099999999999996</v>
      </c>
      <c r="S1700" s="11">
        <v>19.45</v>
      </c>
      <c r="T1700" s="346">
        <v>0.26</v>
      </c>
      <c r="U1700" s="11">
        <v>0.25</v>
      </c>
      <c r="W1700" s="16">
        <f t="shared" si="214"/>
        <v>-1.0000000000000009E-2</v>
      </c>
      <c r="X1700" s="16"/>
      <c r="Y1700" s="355">
        <f t="shared" si="215"/>
        <v>1.5318471337579616</v>
      </c>
    </row>
    <row r="1701" spans="2:25" x14ac:dyDescent="0.25">
      <c r="B1701" s="11">
        <v>502</v>
      </c>
      <c r="C1701" s="11">
        <v>2666</v>
      </c>
      <c r="D1701" s="11">
        <v>5435</v>
      </c>
      <c r="E1701" s="11">
        <v>207.82</v>
      </c>
      <c r="F1701" s="11">
        <v>286.58999999999997</v>
      </c>
      <c r="G1701" s="346">
        <v>0.7</v>
      </c>
      <c r="H1701" s="11">
        <v>0.73</v>
      </c>
      <c r="J1701" s="16">
        <f t="shared" si="212"/>
        <v>3.0000000000000027E-2</v>
      </c>
      <c r="L1701" s="355">
        <f t="shared" si="213"/>
        <v>7.2803257516633311</v>
      </c>
      <c r="O1701" s="11">
        <v>96</v>
      </c>
      <c r="P1701" s="11">
        <v>1.32</v>
      </c>
      <c r="Q1701" s="11">
        <v>12.58</v>
      </c>
      <c r="R1701" s="11">
        <v>4.82</v>
      </c>
      <c r="S1701" s="11">
        <v>15.39</v>
      </c>
      <c r="T1701" s="346">
        <v>0.32</v>
      </c>
      <c r="U1701" s="11">
        <v>0.31</v>
      </c>
      <c r="W1701" s="16">
        <f t="shared" si="214"/>
        <v>-1.0000000000000009E-2</v>
      </c>
      <c r="X1701" s="16"/>
      <c r="Y1701" s="355">
        <f t="shared" si="215"/>
        <v>1.5350318471337581</v>
      </c>
    </row>
    <row r="1702" spans="2:25" x14ac:dyDescent="0.25">
      <c r="B1702" s="11">
        <v>578</v>
      </c>
      <c r="C1702" s="11">
        <v>2353</v>
      </c>
      <c r="D1702" s="11">
        <v>6087</v>
      </c>
      <c r="E1702" s="11">
        <v>207.82</v>
      </c>
      <c r="F1702" s="11">
        <v>314.63</v>
      </c>
      <c r="G1702" s="346">
        <v>0.62</v>
      </c>
      <c r="H1702" s="11">
        <v>0.66</v>
      </c>
      <c r="J1702" s="16">
        <f t="shared" si="212"/>
        <v>4.0000000000000036E-2</v>
      </c>
      <c r="L1702" s="355">
        <f t="shared" si="213"/>
        <v>7.2803257516633311</v>
      </c>
      <c r="O1702" s="11">
        <v>31</v>
      </c>
      <c r="P1702" s="11">
        <v>1.48</v>
      </c>
      <c r="Q1702" s="11">
        <v>11.33</v>
      </c>
      <c r="R1702" s="11">
        <v>4.84</v>
      </c>
      <c r="S1702" s="11">
        <v>12.75</v>
      </c>
      <c r="T1702" s="346">
        <v>0.36</v>
      </c>
      <c r="U1702" s="11">
        <v>0.38</v>
      </c>
      <c r="W1702" s="16">
        <f t="shared" si="214"/>
        <v>2.0000000000000018E-2</v>
      </c>
      <c r="X1702" s="16"/>
      <c r="Y1702" s="355">
        <f t="shared" si="215"/>
        <v>1.5414012738853502</v>
      </c>
    </row>
    <row r="1703" spans="2:25" x14ac:dyDescent="0.25">
      <c r="B1703" s="11">
        <v>341</v>
      </c>
      <c r="C1703" s="11">
        <v>2894</v>
      </c>
      <c r="D1703" s="11">
        <v>6417</v>
      </c>
      <c r="E1703" s="11">
        <v>209.04</v>
      </c>
      <c r="F1703" s="11">
        <v>304.88</v>
      </c>
      <c r="G1703" s="346">
        <v>0.67</v>
      </c>
      <c r="H1703" s="11">
        <v>0.69</v>
      </c>
      <c r="J1703" s="16">
        <f t="shared" si="212"/>
        <v>1.9999999999999907E-2</v>
      </c>
      <c r="L1703" s="355">
        <f t="shared" si="213"/>
        <v>7.3230646479054124</v>
      </c>
      <c r="O1703" s="11">
        <v>20</v>
      </c>
      <c r="P1703" s="11">
        <v>1.45</v>
      </c>
      <c r="Q1703" s="11">
        <v>13.98</v>
      </c>
      <c r="R1703" s="11">
        <v>4.91</v>
      </c>
      <c r="S1703" s="11">
        <v>14.73</v>
      </c>
      <c r="T1703" s="346">
        <v>0.32</v>
      </c>
      <c r="U1703" s="11">
        <v>0.33</v>
      </c>
      <c r="W1703" s="16">
        <f t="shared" si="214"/>
        <v>1.0000000000000009E-2</v>
      </c>
      <c r="X1703" s="16"/>
      <c r="Y1703" s="355">
        <f t="shared" si="215"/>
        <v>1.5636942675159236</v>
      </c>
    </row>
    <row r="1704" spans="2:25" x14ac:dyDescent="0.25">
      <c r="B1704" s="11">
        <v>707</v>
      </c>
      <c r="C1704" s="11">
        <v>2780</v>
      </c>
      <c r="D1704" s="11">
        <v>6710</v>
      </c>
      <c r="E1704" s="11">
        <v>211.48</v>
      </c>
      <c r="F1704" s="11">
        <v>313.45999999999998</v>
      </c>
      <c r="G1704" s="346">
        <v>0.64</v>
      </c>
      <c r="H1704" s="11">
        <v>0.67</v>
      </c>
      <c r="J1704" s="16">
        <f t="shared" si="212"/>
        <v>3.0000000000000027E-2</v>
      </c>
      <c r="L1704" s="355">
        <f t="shared" si="213"/>
        <v>7.4085424403895743</v>
      </c>
      <c r="O1704" s="11">
        <v>158</v>
      </c>
      <c r="P1704" s="11">
        <v>1.72</v>
      </c>
      <c r="Q1704" s="11">
        <v>11.43</v>
      </c>
      <c r="R1704" s="11">
        <v>4.9400000000000004</v>
      </c>
      <c r="S1704" s="11">
        <v>12.84</v>
      </c>
      <c r="T1704" s="346">
        <v>0.39</v>
      </c>
      <c r="U1704" s="11">
        <v>0.38</v>
      </c>
      <c r="W1704" s="16">
        <f t="shared" si="214"/>
        <v>-1.0000000000000009E-2</v>
      </c>
      <c r="X1704" s="16"/>
      <c r="Y1704" s="355">
        <f t="shared" si="215"/>
        <v>1.5732484076433122</v>
      </c>
    </row>
    <row r="1705" spans="2:25" x14ac:dyDescent="0.25">
      <c r="B1705" s="11">
        <v>711</v>
      </c>
      <c r="C1705" s="11">
        <v>3049</v>
      </c>
      <c r="D1705" s="11">
        <v>7482</v>
      </c>
      <c r="E1705" s="11">
        <v>211.48</v>
      </c>
      <c r="F1705" s="11">
        <v>328.05</v>
      </c>
      <c r="G1705" s="346">
        <v>0.64</v>
      </c>
      <c r="H1705" s="11">
        <v>0.64</v>
      </c>
      <c r="J1705" s="16">
        <f t="shared" si="212"/>
        <v>0</v>
      </c>
      <c r="L1705" s="355">
        <f t="shared" si="213"/>
        <v>7.4085424403895743</v>
      </c>
      <c r="O1705" s="11">
        <v>90</v>
      </c>
      <c r="P1705" s="11">
        <v>1.89</v>
      </c>
      <c r="Q1705" s="11">
        <v>6.23</v>
      </c>
      <c r="R1705" s="11">
        <v>5.22</v>
      </c>
      <c r="S1705" s="11">
        <v>9.5399999999999991</v>
      </c>
      <c r="T1705" s="346">
        <v>0.55000000000000004</v>
      </c>
      <c r="U1705" s="11">
        <v>0.55000000000000004</v>
      </c>
      <c r="W1705" s="16">
        <f t="shared" si="214"/>
        <v>0</v>
      </c>
      <c r="X1705" s="16"/>
      <c r="Y1705" s="355">
        <f t="shared" si="215"/>
        <v>1.6624203821656049</v>
      </c>
    </row>
    <row r="1706" spans="2:25" x14ac:dyDescent="0.25">
      <c r="B1706" s="11">
        <v>536</v>
      </c>
      <c r="C1706" s="11">
        <v>2700</v>
      </c>
      <c r="D1706" s="11">
        <v>6550</v>
      </c>
      <c r="E1706" s="11">
        <v>212.41</v>
      </c>
      <c r="F1706" s="11">
        <v>310.52999999999997</v>
      </c>
      <c r="G1706" s="346">
        <v>0.64</v>
      </c>
      <c r="H1706" s="11">
        <v>0.68</v>
      </c>
      <c r="J1706" s="16">
        <f t="shared" si="212"/>
        <v>4.0000000000000036E-2</v>
      </c>
      <c r="L1706" s="355">
        <f t="shared" si="213"/>
        <v>7.4411220908036197</v>
      </c>
      <c r="O1706" s="11">
        <v>234</v>
      </c>
      <c r="P1706" s="11">
        <v>2.09</v>
      </c>
      <c r="Q1706" s="11">
        <v>13.31</v>
      </c>
      <c r="R1706" s="11">
        <v>5.31</v>
      </c>
      <c r="S1706" s="11">
        <v>13.51</v>
      </c>
      <c r="T1706" s="346">
        <v>0.4</v>
      </c>
      <c r="U1706" s="11">
        <v>0.39</v>
      </c>
      <c r="W1706" s="16">
        <f t="shared" si="214"/>
        <v>-1.0000000000000009E-2</v>
      </c>
      <c r="X1706" s="16"/>
      <c r="Y1706" s="355">
        <f t="shared" si="215"/>
        <v>1.6910828025477704</v>
      </c>
    </row>
    <row r="1707" spans="2:25" x14ac:dyDescent="0.25">
      <c r="B1707" s="11">
        <v>785</v>
      </c>
      <c r="C1707" s="11">
        <v>2688</v>
      </c>
      <c r="D1707" s="11">
        <v>9866</v>
      </c>
      <c r="E1707" s="11">
        <v>212.69</v>
      </c>
      <c r="F1707" s="11">
        <v>385.4</v>
      </c>
      <c r="G1707" s="346">
        <v>0.52</v>
      </c>
      <c r="H1707" s="11">
        <v>0.55000000000000004</v>
      </c>
      <c r="J1707" s="16">
        <f t="shared" si="212"/>
        <v>3.0000000000000027E-2</v>
      </c>
      <c r="L1707" s="355">
        <f t="shared" si="213"/>
        <v>7.4509310178099986</v>
      </c>
      <c r="O1707" s="11">
        <v>210</v>
      </c>
      <c r="P1707" s="11">
        <v>2.0299999999999998</v>
      </c>
      <c r="Q1707" s="11">
        <v>15.28</v>
      </c>
      <c r="R1707" s="11">
        <v>5.4</v>
      </c>
      <c r="S1707" s="11">
        <v>15.2</v>
      </c>
      <c r="T1707" s="346">
        <v>0.36</v>
      </c>
      <c r="U1707" s="11">
        <v>0.36</v>
      </c>
      <c r="W1707" s="16">
        <f t="shared" si="214"/>
        <v>0</v>
      </c>
      <c r="X1707" s="16"/>
      <c r="Y1707" s="355">
        <f t="shared" si="215"/>
        <v>1.7197452229299364</v>
      </c>
    </row>
    <row r="1708" spans="2:25" x14ac:dyDescent="0.25">
      <c r="B1708" s="11">
        <v>323</v>
      </c>
      <c r="C1708" s="11">
        <v>2725</v>
      </c>
      <c r="D1708" s="11">
        <v>5517</v>
      </c>
      <c r="E1708" s="11">
        <v>213.04</v>
      </c>
      <c r="F1708" s="11">
        <v>292.88</v>
      </c>
      <c r="G1708" s="346">
        <v>0.7</v>
      </c>
      <c r="H1708" s="11">
        <v>0.73</v>
      </c>
      <c r="J1708" s="16">
        <f t="shared" si="212"/>
        <v>3.0000000000000027E-2</v>
      </c>
      <c r="L1708" s="355">
        <f t="shared" si="213"/>
        <v>7.463192176567973</v>
      </c>
      <c r="O1708" s="11">
        <v>76</v>
      </c>
      <c r="P1708" s="11">
        <v>1.54</v>
      </c>
      <c r="Q1708" s="11">
        <v>14.62</v>
      </c>
      <c r="R1708" s="11">
        <v>5.45</v>
      </c>
      <c r="S1708" s="11">
        <v>15.11</v>
      </c>
      <c r="T1708" s="346">
        <v>0.32</v>
      </c>
      <c r="U1708" s="11">
        <v>0.36</v>
      </c>
      <c r="W1708" s="16">
        <f t="shared" si="214"/>
        <v>3.999999999999998E-2</v>
      </c>
      <c r="X1708" s="16"/>
      <c r="Y1708" s="355">
        <f t="shared" si="215"/>
        <v>1.7356687898089171</v>
      </c>
    </row>
    <row r="1709" spans="2:25" x14ac:dyDescent="0.25">
      <c r="B1709" s="11">
        <v>527</v>
      </c>
      <c r="C1709" s="11">
        <v>2617</v>
      </c>
      <c r="D1709" s="11">
        <v>6917</v>
      </c>
      <c r="E1709" s="11">
        <v>213.24</v>
      </c>
      <c r="F1709" s="11">
        <v>327.12</v>
      </c>
      <c r="G1709" s="346">
        <v>0.62</v>
      </c>
      <c r="H1709" s="11">
        <v>0.65</v>
      </c>
      <c r="J1709" s="16">
        <f t="shared" si="212"/>
        <v>3.0000000000000027E-2</v>
      </c>
      <c r="L1709" s="355">
        <f t="shared" si="213"/>
        <v>7.4701985530011017</v>
      </c>
      <c r="O1709" s="11">
        <v>2</v>
      </c>
      <c r="P1709" s="11">
        <v>2.04</v>
      </c>
      <c r="Q1709" s="11">
        <v>10.65</v>
      </c>
      <c r="R1709" s="11">
        <v>5.47</v>
      </c>
      <c r="S1709" s="11">
        <v>12.73</v>
      </c>
      <c r="T1709" s="346">
        <v>0.44</v>
      </c>
      <c r="U1709" s="11">
        <v>0.43</v>
      </c>
      <c r="W1709" s="16">
        <f t="shared" si="214"/>
        <v>-1.0000000000000009E-2</v>
      </c>
      <c r="X1709" s="16"/>
      <c r="Y1709" s="355">
        <f t="shared" si="215"/>
        <v>1.7420382165605095</v>
      </c>
    </row>
    <row r="1710" spans="2:25" x14ac:dyDescent="0.25">
      <c r="B1710" s="11">
        <v>352</v>
      </c>
      <c r="C1710" s="11">
        <v>3035</v>
      </c>
      <c r="D1710" s="11">
        <v>5834</v>
      </c>
      <c r="E1710" s="11">
        <v>213.48</v>
      </c>
      <c r="F1710" s="11">
        <v>295.18</v>
      </c>
      <c r="G1710" s="346">
        <v>0.72</v>
      </c>
      <c r="H1710" s="11">
        <v>0.72</v>
      </c>
      <c r="J1710" s="16">
        <f t="shared" si="212"/>
        <v>0</v>
      </c>
      <c r="L1710" s="355">
        <f t="shared" si="213"/>
        <v>7.4786062047208546</v>
      </c>
      <c r="O1710" s="11">
        <v>34</v>
      </c>
      <c r="P1710" s="11">
        <v>2.27</v>
      </c>
      <c r="Q1710" s="11">
        <v>12.39</v>
      </c>
      <c r="R1710" s="11">
        <v>5.6</v>
      </c>
      <c r="S1710" s="11">
        <v>13.49</v>
      </c>
      <c r="T1710" s="346">
        <v>0.43</v>
      </c>
      <c r="U1710" s="11">
        <v>0.41</v>
      </c>
      <c r="W1710" s="16">
        <f t="shared" si="214"/>
        <v>-2.0000000000000018E-2</v>
      </c>
      <c r="X1710" s="16"/>
      <c r="Y1710" s="355">
        <f t="shared" si="215"/>
        <v>1.7834394904458597</v>
      </c>
    </row>
    <row r="1711" spans="2:25" x14ac:dyDescent="0.25">
      <c r="B1711" s="11">
        <v>687</v>
      </c>
      <c r="C1711" s="11">
        <v>2910</v>
      </c>
      <c r="D1711" s="11">
        <v>5681</v>
      </c>
      <c r="E1711" s="11">
        <v>213.72</v>
      </c>
      <c r="F1711" s="11">
        <v>293.32</v>
      </c>
      <c r="G1711" s="346">
        <v>0.72</v>
      </c>
      <c r="H1711" s="11">
        <v>0.73</v>
      </c>
      <c r="J1711" s="16">
        <f t="shared" si="212"/>
        <v>1.0000000000000009E-2</v>
      </c>
      <c r="L1711" s="355">
        <f t="shared" si="213"/>
        <v>7.4870138564406084</v>
      </c>
      <c r="O1711" s="11">
        <v>18</v>
      </c>
      <c r="P1711" s="11">
        <v>2.0099999999999998</v>
      </c>
      <c r="Q1711" s="11">
        <v>14.65</v>
      </c>
      <c r="R1711" s="11">
        <v>5.66</v>
      </c>
      <c r="S1711" s="11">
        <v>14.79</v>
      </c>
      <c r="T1711" s="346">
        <v>0.37</v>
      </c>
      <c r="U1711" s="11">
        <v>0.38</v>
      </c>
      <c r="W1711" s="16">
        <f t="shared" si="214"/>
        <v>1.0000000000000009E-2</v>
      </c>
      <c r="X1711" s="16"/>
      <c r="Y1711" s="355">
        <f t="shared" si="215"/>
        <v>1.802547770700637</v>
      </c>
    </row>
    <row r="1712" spans="2:25" x14ac:dyDescent="0.25">
      <c r="B1712" s="11">
        <v>382</v>
      </c>
      <c r="C1712" s="11">
        <v>3111</v>
      </c>
      <c r="D1712" s="11">
        <v>6234</v>
      </c>
      <c r="E1712" s="11">
        <v>213.97</v>
      </c>
      <c r="F1712" s="11">
        <v>299.56</v>
      </c>
      <c r="G1712" s="346">
        <v>0.71</v>
      </c>
      <c r="H1712" s="11">
        <v>0.71</v>
      </c>
      <c r="J1712" s="16">
        <f t="shared" si="212"/>
        <v>0</v>
      </c>
      <c r="L1712" s="355">
        <f t="shared" si="213"/>
        <v>7.4957718269820184</v>
      </c>
      <c r="O1712" s="11">
        <v>71</v>
      </c>
      <c r="P1712" s="11">
        <v>2.4</v>
      </c>
      <c r="Q1712" s="11">
        <v>15.75</v>
      </c>
      <c r="R1712" s="11">
        <v>5.69</v>
      </c>
      <c r="S1712" s="11">
        <v>15.13</v>
      </c>
      <c r="T1712" s="346">
        <v>0.39</v>
      </c>
      <c r="U1712" s="11">
        <v>0.38</v>
      </c>
      <c r="W1712" s="16">
        <f t="shared" si="214"/>
        <v>-1.0000000000000009E-2</v>
      </c>
      <c r="X1712" s="16"/>
      <c r="Y1712" s="355">
        <f t="shared" si="215"/>
        <v>1.8121019108280256</v>
      </c>
    </row>
    <row r="1713" spans="2:25" x14ac:dyDescent="0.25">
      <c r="B1713" s="11">
        <v>753</v>
      </c>
      <c r="C1713" s="11">
        <v>2787</v>
      </c>
      <c r="D1713" s="11">
        <v>6487</v>
      </c>
      <c r="E1713" s="11">
        <v>216.69</v>
      </c>
      <c r="F1713" s="11">
        <v>313.95</v>
      </c>
      <c r="G1713" s="346">
        <v>0.66</v>
      </c>
      <c r="H1713" s="11">
        <v>0.69</v>
      </c>
      <c r="J1713" s="16">
        <f t="shared" si="212"/>
        <v>2.9999999999999916E-2</v>
      </c>
      <c r="L1713" s="355">
        <f t="shared" si="213"/>
        <v>7.5910585464725591</v>
      </c>
      <c r="O1713" s="11">
        <v>212</v>
      </c>
      <c r="P1713" s="11">
        <v>2.02</v>
      </c>
      <c r="Q1713" s="11">
        <v>13.02</v>
      </c>
      <c r="R1713" s="11">
        <v>5.69</v>
      </c>
      <c r="S1713" s="11">
        <v>13.6</v>
      </c>
      <c r="T1713" s="346">
        <v>0.39</v>
      </c>
      <c r="U1713" s="11">
        <v>0.42</v>
      </c>
      <c r="W1713" s="16">
        <f t="shared" si="214"/>
        <v>2.9999999999999971E-2</v>
      </c>
      <c r="X1713" s="16"/>
      <c r="Y1713" s="355">
        <f t="shared" si="215"/>
        <v>1.8121019108280256</v>
      </c>
    </row>
    <row r="1714" spans="2:25" x14ac:dyDescent="0.25">
      <c r="B1714" s="11">
        <v>804</v>
      </c>
      <c r="C1714" s="11">
        <v>3082</v>
      </c>
      <c r="D1714" s="11">
        <v>7101</v>
      </c>
      <c r="E1714" s="11">
        <v>218.89</v>
      </c>
      <c r="F1714" s="11">
        <v>322.52999999999997</v>
      </c>
      <c r="G1714" s="346">
        <v>0.66</v>
      </c>
      <c r="H1714" s="11">
        <v>0.68</v>
      </c>
      <c r="J1714" s="16">
        <f t="shared" si="212"/>
        <v>2.0000000000000018E-2</v>
      </c>
      <c r="L1714" s="355">
        <f t="shared" si="213"/>
        <v>7.6681286872369672</v>
      </c>
      <c r="O1714" s="11">
        <v>69</v>
      </c>
      <c r="P1714" s="11">
        <v>2.21</v>
      </c>
      <c r="Q1714" s="11">
        <v>16.95</v>
      </c>
      <c r="R1714" s="11">
        <v>5.72</v>
      </c>
      <c r="S1714" s="11">
        <v>15.48</v>
      </c>
      <c r="T1714" s="346">
        <v>0.36</v>
      </c>
      <c r="U1714" s="11">
        <v>0.37</v>
      </c>
      <c r="W1714" s="16">
        <f t="shared" si="214"/>
        <v>1.0000000000000009E-2</v>
      </c>
      <c r="X1714" s="16"/>
      <c r="Y1714" s="355">
        <f t="shared" si="215"/>
        <v>1.8216560509554138</v>
      </c>
    </row>
    <row r="1715" spans="2:25" x14ac:dyDescent="0.25">
      <c r="B1715" s="11">
        <v>367</v>
      </c>
      <c r="C1715" s="11">
        <v>3056</v>
      </c>
      <c r="D1715" s="11">
        <v>8972</v>
      </c>
      <c r="E1715" s="11">
        <v>219.24</v>
      </c>
      <c r="F1715" s="11">
        <v>365.12</v>
      </c>
      <c r="G1715" s="346">
        <v>0.57999999999999996</v>
      </c>
      <c r="H1715" s="11">
        <v>0.6</v>
      </c>
      <c r="J1715" s="16">
        <f t="shared" si="212"/>
        <v>2.0000000000000018E-2</v>
      </c>
      <c r="L1715" s="355">
        <f t="shared" si="213"/>
        <v>7.6803898459949425</v>
      </c>
      <c r="O1715" s="11">
        <v>155</v>
      </c>
      <c r="P1715" s="11">
        <v>2.0699999999999998</v>
      </c>
      <c r="Q1715" s="11">
        <v>10.029999999999999</v>
      </c>
      <c r="R1715" s="11">
        <v>5.82</v>
      </c>
      <c r="S1715" s="11">
        <v>12.2</v>
      </c>
      <c r="T1715" s="346">
        <v>0.45</v>
      </c>
      <c r="U1715" s="11">
        <v>0.48</v>
      </c>
      <c r="W1715" s="16">
        <f t="shared" si="214"/>
        <v>2.9999999999999971E-2</v>
      </c>
      <c r="X1715" s="16"/>
      <c r="Y1715" s="355">
        <f t="shared" si="215"/>
        <v>1.8535031847133758</v>
      </c>
    </row>
    <row r="1716" spans="2:25" x14ac:dyDescent="0.25">
      <c r="B1716" s="11">
        <v>520</v>
      </c>
      <c r="C1716" s="11">
        <v>2653</v>
      </c>
      <c r="D1716" s="11">
        <v>7585</v>
      </c>
      <c r="E1716" s="11">
        <v>219.58</v>
      </c>
      <c r="F1716" s="11">
        <v>352.29</v>
      </c>
      <c r="G1716" s="346">
        <v>0.59</v>
      </c>
      <c r="H1716" s="11">
        <v>0.62</v>
      </c>
      <c r="J1716" s="16">
        <f t="shared" si="212"/>
        <v>3.0000000000000027E-2</v>
      </c>
      <c r="L1716" s="355">
        <f t="shared" si="213"/>
        <v>7.6923006859312597</v>
      </c>
      <c r="O1716" s="11">
        <v>97</v>
      </c>
      <c r="P1716" s="11">
        <v>2.19</v>
      </c>
      <c r="Q1716" s="11">
        <v>19.14</v>
      </c>
      <c r="R1716" s="11">
        <v>5.84</v>
      </c>
      <c r="S1716" s="11">
        <v>17.82</v>
      </c>
      <c r="T1716" s="346">
        <v>0.34</v>
      </c>
      <c r="U1716" s="11">
        <v>0.33</v>
      </c>
      <c r="W1716" s="16">
        <f t="shared" si="214"/>
        <v>-1.0000000000000009E-2</v>
      </c>
      <c r="X1716" s="16"/>
      <c r="Y1716" s="355">
        <f t="shared" si="215"/>
        <v>1.859872611464968</v>
      </c>
    </row>
    <row r="1717" spans="2:25" x14ac:dyDescent="0.25">
      <c r="B1717" s="11">
        <v>780</v>
      </c>
      <c r="C1717" s="11">
        <v>3332</v>
      </c>
      <c r="D1717" s="11">
        <v>8192</v>
      </c>
      <c r="E1717" s="11">
        <v>219.62</v>
      </c>
      <c r="F1717" s="11">
        <v>364.62</v>
      </c>
      <c r="G1717" s="346">
        <v>0.64</v>
      </c>
      <c r="H1717" s="11">
        <v>0.6</v>
      </c>
      <c r="J1717" s="16">
        <f t="shared" si="212"/>
        <v>-4.0000000000000036E-2</v>
      </c>
      <c r="L1717" s="355">
        <f t="shared" si="213"/>
        <v>7.6937019612178856</v>
      </c>
      <c r="O1717" s="11">
        <v>35</v>
      </c>
      <c r="P1717" s="11">
        <v>2.4300000000000002</v>
      </c>
      <c r="Q1717" s="11">
        <v>11.02</v>
      </c>
      <c r="R1717" s="11">
        <v>6.06</v>
      </c>
      <c r="S1717" s="11">
        <v>12.6</v>
      </c>
      <c r="T1717" s="346">
        <v>0.47</v>
      </c>
      <c r="U1717" s="11">
        <v>0.48</v>
      </c>
      <c r="W1717" s="16">
        <f t="shared" si="214"/>
        <v>1.0000000000000009E-2</v>
      </c>
      <c r="X1717" s="16"/>
      <c r="Y1717" s="355">
        <f t="shared" si="215"/>
        <v>1.9299363057324839</v>
      </c>
    </row>
    <row r="1718" spans="2:25" x14ac:dyDescent="0.25">
      <c r="B1718" s="11">
        <v>686</v>
      </c>
      <c r="C1718" s="11">
        <v>3058</v>
      </c>
      <c r="D1718" s="11">
        <v>6922</v>
      </c>
      <c r="E1718" s="11">
        <v>219.76</v>
      </c>
      <c r="F1718" s="11">
        <v>323.02</v>
      </c>
      <c r="G1718" s="346">
        <v>0.66</v>
      </c>
      <c r="H1718" s="11">
        <v>0.68</v>
      </c>
      <c r="J1718" s="16">
        <f t="shared" si="212"/>
        <v>2.0000000000000018E-2</v>
      </c>
      <c r="L1718" s="355">
        <f t="shared" si="213"/>
        <v>7.6986064247210741</v>
      </c>
      <c r="O1718" s="11">
        <v>199</v>
      </c>
      <c r="P1718" s="11">
        <v>2.63</v>
      </c>
      <c r="Q1718" s="11">
        <v>21.51</v>
      </c>
      <c r="R1718" s="11">
        <v>6.06</v>
      </c>
      <c r="S1718" s="11">
        <v>17.45</v>
      </c>
      <c r="T1718" s="346">
        <v>0.35</v>
      </c>
      <c r="U1718" s="11">
        <v>0.35</v>
      </c>
      <c r="W1718" s="16">
        <f t="shared" si="214"/>
        <v>0</v>
      </c>
      <c r="X1718" s="16"/>
      <c r="Y1718" s="355">
        <f t="shared" si="215"/>
        <v>1.9299363057324839</v>
      </c>
    </row>
    <row r="1719" spans="2:25" x14ac:dyDescent="0.25">
      <c r="B1719" s="11">
        <v>400</v>
      </c>
      <c r="C1719" s="11">
        <v>2932</v>
      </c>
      <c r="D1719" s="11">
        <v>6186</v>
      </c>
      <c r="E1719" s="11">
        <v>220.65</v>
      </c>
      <c r="F1719" s="11">
        <v>311.56</v>
      </c>
      <c r="G1719" s="346">
        <v>0.69</v>
      </c>
      <c r="H1719" s="11">
        <v>0.71</v>
      </c>
      <c r="J1719" s="16">
        <f t="shared" si="212"/>
        <v>2.0000000000000018E-2</v>
      </c>
      <c r="L1719" s="355">
        <f t="shared" si="213"/>
        <v>7.7297847998484945</v>
      </c>
      <c r="O1719" s="11">
        <v>160</v>
      </c>
      <c r="P1719" s="11">
        <v>2.77</v>
      </c>
      <c r="Q1719" s="11">
        <v>22.29</v>
      </c>
      <c r="R1719" s="11">
        <v>6.22</v>
      </c>
      <c r="S1719" s="11">
        <v>17.98</v>
      </c>
      <c r="T1719" s="346">
        <v>0.35</v>
      </c>
      <c r="U1719" s="11">
        <v>0.35</v>
      </c>
      <c r="W1719" s="16">
        <f t="shared" si="214"/>
        <v>0</v>
      </c>
      <c r="X1719" s="16"/>
      <c r="Y1719" s="355">
        <f t="shared" si="215"/>
        <v>1.9808917197452227</v>
      </c>
    </row>
    <row r="1720" spans="2:25" x14ac:dyDescent="0.25">
      <c r="B1720" s="11">
        <v>521</v>
      </c>
      <c r="C1720" s="11">
        <v>3041</v>
      </c>
      <c r="D1720" s="11">
        <v>6838</v>
      </c>
      <c r="E1720" s="11">
        <v>221.04</v>
      </c>
      <c r="F1720" s="11">
        <v>316.77999999999997</v>
      </c>
      <c r="G1720" s="346">
        <v>0.67</v>
      </c>
      <c r="H1720" s="11">
        <v>0.7</v>
      </c>
      <c r="J1720" s="16">
        <f t="shared" si="212"/>
        <v>2.9999999999999916E-2</v>
      </c>
      <c r="L1720" s="355">
        <f t="shared" si="213"/>
        <v>7.743447233893094</v>
      </c>
      <c r="O1720" s="11">
        <v>136</v>
      </c>
      <c r="P1720" s="11">
        <v>2.35</v>
      </c>
      <c r="Q1720" s="11">
        <v>9</v>
      </c>
      <c r="R1720" s="11">
        <v>6.48</v>
      </c>
      <c r="S1720" s="11">
        <v>12.26</v>
      </c>
      <c r="T1720" s="346">
        <v>0.51</v>
      </c>
      <c r="U1720" s="11">
        <v>0.53</v>
      </c>
      <c r="W1720" s="16">
        <f t="shared" si="214"/>
        <v>2.0000000000000018E-2</v>
      </c>
      <c r="X1720" s="16"/>
      <c r="Y1720" s="355">
        <f t="shared" si="215"/>
        <v>2.0636942675159236</v>
      </c>
    </row>
    <row r="1721" spans="2:25" x14ac:dyDescent="0.25">
      <c r="B1721" s="11">
        <v>597</v>
      </c>
      <c r="C1721" s="11">
        <v>2966</v>
      </c>
      <c r="D1721" s="11">
        <v>5693</v>
      </c>
      <c r="E1721" s="11">
        <v>221.62</v>
      </c>
      <c r="F1721" s="11">
        <v>290.83999999999997</v>
      </c>
      <c r="G1721" s="346">
        <v>0.72</v>
      </c>
      <c r="H1721" s="11">
        <v>0.76</v>
      </c>
      <c r="J1721" s="16">
        <f t="shared" si="212"/>
        <v>4.0000000000000036E-2</v>
      </c>
      <c r="L1721" s="355">
        <f t="shared" si="213"/>
        <v>7.7637657255491659</v>
      </c>
      <c r="O1721" s="11">
        <v>254</v>
      </c>
      <c r="P1721" s="11">
        <v>2.67</v>
      </c>
      <c r="Q1721" s="11">
        <v>17.05</v>
      </c>
      <c r="R1721" s="11">
        <v>6.53</v>
      </c>
      <c r="S1721" s="11">
        <v>15.82</v>
      </c>
      <c r="T1721" s="346">
        <v>0.4</v>
      </c>
      <c r="U1721" s="11">
        <v>0.41</v>
      </c>
      <c r="W1721" s="16">
        <f t="shared" si="214"/>
        <v>9.9999999999999534E-3</v>
      </c>
      <c r="X1721" s="16"/>
      <c r="Y1721" s="355">
        <f t="shared" si="215"/>
        <v>2.0796178343949046</v>
      </c>
    </row>
    <row r="1722" spans="2:25" x14ac:dyDescent="0.25">
      <c r="B1722" s="11">
        <v>448</v>
      </c>
      <c r="C1722" s="11">
        <v>3074</v>
      </c>
      <c r="D1722" s="11">
        <v>7088</v>
      </c>
      <c r="E1722" s="11">
        <v>221.97</v>
      </c>
      <c r="F1722" s="11">
        <v>335.61</v>
      </c>
      <c r="G1722" s="346">
        <v>0.66</v>
      </c>
      <c r="H1722" s="11">
        <v>0.66</v>
      </c>
      <c r="J1722" s="16">
        <f t="shared" si="212"/>
        <v>0</v>
      </c>
      <c r="L1722" s="355">
        <f t="shared" si="213"/>
        <v>7.7760268843071394</v>
      </c>
      <c r="O1722" s="11">
        <v>39</v>
      </c>
      <c r="P1722" s="11">
        <v>2.4300000000000002</v>
      </c>
      <c r="Q1722" s="11">
        <v>13.92</v>
      </c>
      <c r="R1722" s="11">
        <v>6.54</v>
      </c>
      <c r="S1722" s="11">
        <v>15.01</v>
      </c>
      <c r="T1722" s="346">
        <v>0.42</v>
      </c>
      <c r="U1722" s="11">
        <v>0.44</v>
      </c>
      <c r="W1722" s="16">
        <f t="shared" si="214"/>
        <v>2.0000000000000018E-2</v>
      </c>
      <c r="X1722" s="16"/>
      <c r="Y1722" s="355">
        <f t="shared" si="215"/>
        <v>2.0828025477707004</v>
      </c>
    </row>
    <row r="1723" spans="2:25" x14ac:dyDescent="0.25">
      <c r="B1723" s="11">
        <v>584</v>
      </c>
      <c r="C1723" s="11">
        <v>3323</v>
      </c>
      <c r="D1723" s="11">
        <v>8899</v>
      </c>
      <c r="E1723" s="11">
        <v>222.65</v>
      </c>
      <c r="F1723" s="11">
        <v>368.63</v>
      </c>
      <c r="G1723" s="346">
        <v>0.61</v>
      </c>
      <c r="H1723" s="11">
        <v>0.6</v>
      </c>
      <c r="J1723" s="16">
        <f t="shared" si="212"/>
        <v>-1.0000000000000009E-2</v>
      </c>
      <c r="L1723" s="355">
        <f t="shared" si="213"/>
        <v>7.7998485641797748</v>
      </c>
      <c r="O1723" s="11">
        <v>192</v>
      </c>
      <c r="P1723" s="11">
        <v>2</v>
      </c>
      <c r="Q1723" s="11">
        <v>31.58</v>
      </c>
      <c r="R1723" s="11">
        <v>6.71</v>
      </c>
      <c r="S1723" s="11">
        <v>23.03</v>
      </c>
      <c r="T1723" s="346">
        <v>0.25</v>
      </c>
      <c r="U1723" s="11">
        <v>0.28999999999999998</v>
      </c>
      <c r="W1723" s="16">
        <f t="shared" si="214"/>
        <v>3.999999999999998E-2</v>
      </c>
      <c r="X1723" s="16"/>
      <c r="Y1723" s="355">
        <f t="shared" si="215"/>
        <v>2.1369426751592355</v>
      </c>
    </row>
    <row r="1724" spans="2:25" x14ac:dyDescent="0.25">
      <c r="B1724" s="11">
        <v>649</v>
      </c>
      <c r="C1724" s="11">
        <v>3454</v>
      </c>
      <c r="D1724" s="11">
        <v>8730</v>
      </c>
      <c r="E1724" s="11">
        <v>223.68</v>
      </c>
      <c r="F1724" s="11">
        <v>360.09</v>
      </c>
      <c r="G1724" s="346">
        <v>0.63</v>
      </c>
      <c r="H1724" s="11">
        <v>0.62</v>
      </c>
      <c r="J1724" s="16">
        <f t="shared" si="212"/>
        <v>-1.0000000000000009E-2</v>
      </c>
      <c r="L1724" s="355">
        <f t="shared" si="213"/>
        <v>7.8359314028103846</v>
      </c>
      <c r="O1724" s="11">
        <v>129</v>
      </c>
      <c r="P1724" s="11">
        <v>2.67</v>
      </c>
      <c r="Q1724" s="11">
        <v>12.06</v>
      </c>
      <c r="R1724" s="11">
        <v>6.81</v>
      </c>
      <c r="S1724" s="11">
        <v>13.39</v>
      </c>
      <c r="T1724" s="346">
        <v>0.47</v>
      </c>
      <c r="U1724" s="11">
        <v>0.51</v>
      </c>
      <c r="W1724" s="16">
        <f t="shared" si="214"/>
        <v>4.0000000000000036E-2</v>
      </c>
      <c r="X1724" s="16"/>
      <c r="Y1724" s="355">
        <f t="shared" si="215"/>
        <v>2.1687898089171971</v>
      </c>
    </row>
    <row r="1725" spans="2:25" x14ac:dyDescent="0.25">
      <c r="B1725" s="11">
        <v>647</v>
      </c>
      <c r="C1725" s="11">
        <v>3327</v>
      </c>
      <c r="D1725" s="11">
        <v>6889</v>
      </c>
      <c r="E1725" s="11">
        <v>224.35</v>
      </c>
      <c r="F1725" s="11">
        <v>316.33</v>
      </c>
      <c r="G1725" s="346">
        <v>0.69</v>
      </c>
      <c r="H1725" s="11">
        <v>0.71</v>
      </c>
      <c r="J1725" s="16">
        <f t="shared" si="212"/>
        <v>2.0000000000000018E-2</v>
      </c>
      <c r="L1725" s="355">
        <f t="shared" si="213"/>
        <v>7.8594027638613628</v>
      </c>
      <c r="O1725" s="11">
        <v>115</v>
      </c>
      <c r="P1725" s="11">
        <v>3.32</v>
      </c>
      <c r="Q1725" s="11">
        <v>29.8</v>
      </c>
      <c r="R1725" s="11">
        <v>6.85</v>
      </c>
      <c r="S1725" s="11">
        <v>23.08</v>
      </c>
      <c r="T1725" s="346">
        <v>0.33</v>
      </c>
      <c r="U1725" s="11">
        <v>0.3</v>
      </c>
      <c r="W1725" s="16">
        <f t="shared" si="214"/>
        <v>-3.0000000000000027E-2</v>
      </c>
      <c r="X1725" s="16"/>
      <c r="Y1725" s="355">
        <f t="shared" si="215"/>
        <v>2.1815286624203818</v>
      </c>
    </row>
    <row r="1726" spans="2:25" x14ac:dyDescent="0.25">
      <c r="B1726" s="11">
        <v>685</v>
      </c>
      <c r="C1726" s="11">
        <v>2829</v>
      </c>
      <c r="D1726" s="11">
        <v>6917</v>
      </c>
      <c r="E1726" s="11">
        <v>224.65</v>
      </c>
      <c r="F1726" s="11">
        <v>342.19</v>
      </c>
      <c r="G1726" s="346">
        <v>0.64</v>
      </c>
      <c r="H1726" s="11">
        <v>0.66</v>
      </c>
      <c r="J1726" s="16">
        <f t="shared" si="212"/>
        <v>2.0000000000000018E-2</v>
      </c>
      <c r="L1726" s="355">
        <f t="shared" si="213"/>
        <v>7.869912328511055</v>
      </c>
      <c r="O1726" s="11">
        <v>124</v>
      </c>
      <c r="P1726" s="11">
        <v>3.09</v>
      </c>
      <c r="Q1726" s="11">
        <v>26.84</v>
      </c>
      <c r="R1726" s="11">
        <v>7.06</v>
      </c>
      <c r="S1726" s="11">
        <v>20.100000000000001</v>
      </c>
      <c r="T1726" s="346">
        <v>0.34</v>
      </c>
      <c r="U1726" s="11">
        <v>0.35</v>
      </c>
      <c r="W1726" s="16">
        <f t="shared" si="214"/>
        <v>9.9999999999999534E-3</v>
      </c>
      <c r="X1726" s="16"/>
      <c r="Y1726" s="355">
        <f t="shared" si="215"/>
        <v>2.2484076433121016</v>
      </c>
    </row>
    <row r="1727" spans="2:25" x14ac:dyDescent="0.25">
      <c r="B1727" s="11">
        <v>788</v>
      </c>
      <c r="C1727" s="11">
        <v>3388</v>
      </c>
      <c r="D1727" s="11">
        <v>7524</v>
      </c>
      <c r="E1727" s="11">
        <v>225.14</v>
      </c>
      <c r="F1727" s="11">
        <v>336.58</v>
      </c>
      <c r="G1727" s="346">
        <v>0.67</v>
      </c>
      <c r="H1727" s="11">
        <v>0.67</v>
      </c>
      <c r="J1727" s="16">
        <f t="shared" si="212"/>
        <v>0</v>
      </c>
      <c r="L1727" s="355">
        <f t="shared" si="213"/>
        <v>7.887077950772218</v>
      </c>
      <c r="O1727" s="11">
        <v>205</v>
      </c>
      <c r="P1727" s="11">
        <v>3.3</v>
      </c>
      <c r="Q1727" s="11">
        <v>12.98</v>
      </c>
      <c r="R1727" s="11">
        <v>7.06</v>
      </c>
      <c r="S1727" s="11">
        <v>13.32</v>
      </c>
      <c r="T1727" s="346">
        <v>0.5</v>
      </c>
      <c r="U1727" s="11">
        <v>0.53</v>
      </c>
      <c r="W1727" s="16">
        <f t="shared" si="214"/>
        <v>3.0000000000000027E-2</v>
      </c>
      <c r="X1727" s="16"/>
      <c r="Y1727" s="355">
        <f t="shared" si="215"/>
        <v>2.2484076433121016</v>
      </c>
    </row>
    <row r="1728" spans="2:25" x14ac:dyDescent="0.25">
      <c r="B1728" s="11">
        <v>810</v>
      </c>
      <c r="C1728" s="11">
        <v>3198</v>
      </c>
      <c r="D1728" s="11">
        <v>8296</v>
      </c>
      <c r="E1728" s="11">
        <v>226.11</v>
      </c>
      <c r="F1728" s="11">
        <v>361.85</v>
      </c>
      <c r="G1728" s="346">
        <v>0.62</v>
      </c>
      <c r="H1728" s="11">
        <v>0.62</v>
      </c>
      <c r="J1728" s="16">
        <f t="shared" si="212"/>
        <v>0</v>
      </c>
      <c r="L1728" s="355">
        <f t="shared" si="213"/>
        <v>7.9210588764728902</v>
      </c>
      <c r="O1728" s="11">
        <v>156</v>
      </c>
      <c r="P1728" s="11">
        <v>3.39</v>
      </c>
      <c r="Q1728" s="11">
        <v>13.14</v>
      </c>
      <c r="R1728" s="11">
        <v>7.23</v>
      </c>
      <c r="S1728" s="11">
        <v>13.95</v>
      </c>
      <c r="T1728" s="346">
        <v>0.51</v>
      </c>
      <c r="U1728" s="11">
        <v>0.52</v>
      </c>
      <c r="W1728" s="16">
        <f t="shared" si="214"/>
        <v>1.0000000000000009E-2</v>
      </c>
      <c r="X1728" s="16"/>
      <c r="Y1728" s="355">
        <f t="shared" si="215"/>
        <v>2.3025477707006372</v>
      </c>
    </row>
    <row r="1729" spans="2:25" x14ac:dyDescent="0.25">
      <c r="B1729" s="11">
        <v>324</v>
      </c>
      <c r="C1729" s="11">
        <v>3077</v>
      </c>
      <c r="D1729" s="11">
        <v>6014</v>
      </c>
      <c r="E1729" s="11">
        <v>226.21</v>
      </c>
      <c r="F1729" s="11">
        <v>304.39</v>
      </c>
      <c r="G1729" s="346">
        <v>0.72</v>
      </c>
      <c r="H1729" s="11">
        <v>0.74</v>
      </c>
      <c r="J1729" s="16">
        <f t="shared" si="212"/>
        <v>2.0000000000000018E-2</v>
      </c>
      <c r="L1729" s="355">
        <f t="shared" si="213"/>
        <v>7.9245620646894537</v>
      </c>
      <c r="O1729" s="11">
        <v>112</v>
      </c>
      <c r="P1729" s="11">
        <v>3.1</v>
      </c>
      <c r="Q1729" s="11">
        <v>16.09</v>
      </c>
      <c r="R1729" s="11">
        <v>7.32</v>
      </c>
      <c r="S1729" s="11">
        <v>16.010000000000002</v>
      </c>
      <c r="T1729" s="346">
        <v>0.44</v>
      </c>
      <c r="U1729" s="11">
        <v>0.46</v>
      </c>
      <c r="W1729" s="16">
        <f t="shared" si="214"/>
        <v>2.0000000000000018E-2</v>
      </c>
      <c r="X1729" s="16"/>
      <c r="Y1729" s="355">
        <f t="shared" si="215"/>
        <v>2.3312101910828025</v>
      </c>
    </row>
    <row r="1730" spans="2:25" x14ac:dyDescent="0.25">
      <c r="B1730" s="11">
        <v>575</v>
      </c>
      <c r="C1730" s="11">
        <v>3054</v>
      </c>
      <c r="D1730" s="11">
        <v>8344</v>
      </c>
      <c r="E1730" s="11">
        <v>226.45</v>
      </c>
      <c r="F1730" s="11">
        <v>359.65</v>
      </c>
      <c r="G1730" s="346">
        <v>0.6</v>
      </c>
      <c r="H1730" s="11">
        <v>0.63</v>
      </c>
      <c r="J1730" s="16">
        <f t="shared" si="212"/>
        <v>3.0000000000000027E-2</v>
      </c>
      <c r="L1730" s="355">
        <f t="shared" si="213"/>
        <v>7.9329697164092066</v>
      </c>
      <c r="O1730" s="11">
        <v>153</v>
      </c>
      <c r="P1730" s="11">
        <v>2.94</v>
      </c>
      <c r="Q1730" s="11">
        <v>21.37</v>
      </c>
      <c r="R1730" s="11">
        <v>7.41</v>
      </c>
      <c r="S1730" s="11">
        <v>18.350000000000001</v>
      </c>
      <c r="T1730" s="346">
        <v>0.37</v>
      </c>
      <c r="U1730" s="11">
        <v>0.4</v>
      </c>
      <c r="W1730" s="16">
        <f t="shared" si="214"/>
        <v>3.0000000000000027E-2</v>
      </c>
      <c r="X1730" s="16"/>
      <c r="Y1730" s="355">
        <f t="shared" si="215"/>
        <v>2.3598726114649682</v>
      </c>
    </row>
    <row r="1731" spans="2:25" x14ac:dyDescent="0.25">
      <c r="B1731" s="11">
        <v>332</v>
      </c>
      <c r="C1731" s="11">
        <v>3331</v>
      </c>
      <c r="D1731" s="11">
        <v>6503</v>
      </c>
      <c r="E1731" s="11">
        <v>228.07</v>
      </c>
      <c r="F1731" s="11">
        <v>314.63</v>
      </c>
      <c r="G1731" s="346">
        <v>0.72</v>
      </c>
      <c r="H1731" s="11">
        <v>0.72</v>
      </c>
      <c r="J1731" s="16">
        <f t="shared" si="212"/>
        <v>0</v>
      </c>
      <c r="L1731" s="355">
        <f t="shared" si="213"/>
        <v>7.9897213655175436</v>
      </c>
      <c r="O1731" s="11">
        <v>139</v>
      </c>
      <c r="P1731" s="11">
        <v>4.09</v>
      </c>
      <c r="Q1731" s="11">
        <v>12.31</v>
      </c>
      <c r="R1731" s="11">
        <v>7.47</v>
      </c>
      <c r="S1731" s="11">
        <v>13.29</v>
      </c>
      <c r="T1731" s="346">
        <v>0.57999999999999996</v>
      </c>
      <c r="U1731" s="11">
        <v>0.56000000000000005</v>
      </c>
      <c r="W1731" s="16">
        <f t="shared" si="214"/>
        <v>-1.9999999999999907E-2</v>
      </c>
      <c r="X1731" s="16"/>
      <c r="Y1731" s="355">
        <f t="shared" si="215"/>
        <v>2.378980891719745</v>
      </c>
    </row>
    <row r="1732" spans="2:25" x14ac:dyDescent="0.25">
      <c r="B1732" s="11">
        <v>581</v>
      </c>
      <c r="C1732" s="11">
        <v>2736</v>
      </c>
      <c r="D1732" s="11">
        <v>5691</v>
      </c>
      <c r="E1732" s="11">
        <v>228.31</v>
      </c>
      <c r="F1732" s="11">
        <v>310.14999999999998</v>
      </c>
      <c r="G1732" s="346">
        <v>0.69</v>
      </c>
      <c r="H1732" s="11">
        <v>0.74</v>
      </c>
      <c r="J1732" s="16">
        <f t="shared" si="212"/>
        <v>5.0000000000000044E-2</v>
      </c>
      <c r="L1732" s="355">
        <f t="shared" si="213"/>
        <v>7.9981290172372974</v>
      </c>
      <c r="O1732" s="11">
        <v>27</v>
      </c>
      <c r="P1732" s="11">
        <v>3.61</v>
      </c>
      <c r="Q1732" s="11">
        <v>20.8</v>
      </c>
      <c r="R1732" s="11">
        <v>7.51</v>
      </c>
      <c r="S1732" s="11">
        <v>17.53</v>
      </c>
      <c r="T1732" s="346">
        <v>0.42</v>
      </c>
      <c r="U1732" s="11">
        <v>0.43</v>
      </c>
      <c r="W1732" s="16">
        <f t="shared" si="214"/>
        <v>1.0000000000000009E-2</v>
      </c>
      <c r="X1732" s="16"/>
      <c r="Y1732" s="355">
        <f t="shared" si="215"/>
        <v>2.3917197452229297</v>
      </c>
    </row>
    <row r="1733" spans="2:25" x14ac:dyDescent="0.25">
      <c r="B1733" s="11">
        <v>476</v>
      </c>
      <c r="C1733" s="11">
        <v>3490</v>
      </c>
      <c r="D1733" s="11">
        <v>7646</v>
      </c>
      <c r="E1733" s="11">
        <v>230.41</v>
      </c>
      <c r="F1733" s="11">
        <v>336.29</v>
      </c>
      <c r="G1733" s="346">
        <v>0.68</v>
      </c>
      <c r="H1733" s="11">
        <v>0.69</v>
      </c>
      <c r="J1733" s="16">
        <f t="shared" si="212"/>
        <v>9.9999999999998979E-3</v>
      </c>
      <c r="L1733" s="355">
        <f t="shared" si="213"/>
        <v>8.0716959697851411</v>
      </c>
      <c r="O1733" s="11">
        <v>125</v>
      </c>
      <c r="P1733" s="11">
        <v>3.69</v>
      </c>
      <c r="Q1733" s="11">
        <v>30.65</v>
      </c>
      <c r="R1733" s="11">
        <v>7.59</v>
      </c>
      <c r="S1733" s="11">
        <v>21.52</v>
      </c>
      <c r="T1733" s="346">
        <v>0.35</v>
      </c>
      <c r="U1733" s="11">
        <v>0.35</v>
      </c>
      <c r="W1733" s="16">
        <f t="shared" si="214"/>
        <v>0</v>
      </c>
      <c r="X1733" s="16"/>
      <c r="Y1733" s="355">
        <f t="shared" si="215"/>
        <v>2.4171974522292992</v>
      </c>
    </row>
    <row r="1734" spans="2:25" x14ac:dyDescent="0.25">
      <c r="B1734" s="11">
        <v>794</v>
      </c>
      <c r="C1734" s="11">
        <v>3444</v>
      </c>
      <c r="D1734" s="11">
        <v>8018</v>
      </c>
      <c r="E1734" s="11">
        <v>230.55</v>
      </c>
      <c r="F1734" s="11">
        <v>345.12</v>
      </c>
      <c r="G1734" s="346">
        <v>0.66</v>
      </c>
      <c r="H1734" s="11">
        <v>0.67</v>
      </c>
      <c r="J1734" s="16">
        <f t="shared" si="212"/>
        <v>1.0000000000000009E-2</v>
      </c>
      <c r="L1734" s="355">
        <f t="shared" si="213"/>
        <v>8.0766004332883323</v>
      </c>
      <c r="O1734" s="11">
        <v>152</v>
      </c>
      <c r="P1734" s="11">
        <v>4.0199999999999996</v>
      </c>
      <c r="Q1734" s="11">
        <v>24.97</v>
      </c>
      <c r="R1734" s="11">
        <v>7.63</v>
      </c>
      <c r="S1734" s="11">
        <v>20.079999999999998</v>
      </c>
      <c r="T1734" s="346">
        <v>0.4</v>
      </c>
      <c r="U1734" s="11">
        <v>0.38</v>
      </c>
      <c r="W1734" s="16">
        <f t="shared" si="214"/>
        <v>-2.0000000000000018E-2</v>
      </c>
      <c r="X1734" s="16"/>
      <c r="Y1734" s="355">
        <f t="shared" si="215"/>
        <v>2.4299363057324839</v>
      </c>
    </row>
    <row r="1735" spans="2:25" x14ac:dyDescent="0.25">
      <c r="B1735" s="11">
        <v>612</v>
      </c>
      <c r="C1735" s="11">
        <v>3812</v>
      </c>
      <c r="D1735" s="11">
        <v>8537</v>
      </c>
      <c r="E1735" s="11">
        <v>233.28</v>
      </c>
      <c r="F1735" s="11">
        <v>362.78</v>
      </c>
      <c r="G1735" s="346">
        <v>0.67</v>
      </c>
      <c r="H1735" s="11">
        <v>0.64</v>
      </c>
      <c r="J1735" s="16">
        <f t="shared" si="212"/>
        <v>-3.0000000000000027E-2</v>
      </c>
      <c r="L1735" s="355">
        <f t="shared" si="213"/>
        <v>8.1722374716005284</v>
      </c>
      <c r="O1735" s="11">
        <v>79</v>
      </c>
      <c r="P1735" s="11">
        <v>3.85</v>
      </c>
      <c r="Q1735" s="11">
        <v>29.57</v>
      </c>
      <c r="R1735" s="11">
        <v>7.73</v>
      </c>
      <c r="S1735" s="11">
        <v>23.24</v>
      </c>
      <c r="T1735" s="346">
        <v>0.36</v>
      </c>
      <c r="U1735" s="11">
        <v>0.33</v>
      </c>
      <c r="W1735" s="16">
        <f t="shared" si="214"/>
        <v>-2.9999999999999971E-2</v>
      </c>
      <c r="X1735" s="16"/>
      <c r="Y1735" s="355">
        <f t="shared" si="215"/>
        <v>2.4617834394904459</v>
      </c>
    </row>
    <row r="1736" spans="2:25" x14ac:dyDescent="0.25">
      <c r="B1736" s="11">
        <v>579</v>
      </c>
      <c r="C1736" s="11">
        <v>3245</v>
      </c>
      <c r="D1736" s="11">
        <v>7315</v>
      </c>
      <c r="E1736" s="11">
        <v>236.99</v>
      </c>
      <c r="F1736" s="11">
        <v>336.39</v>
      </c>
      <c r="G1736" s="346">
        <v>0.67</v>
      </c>
      <c r="H1736" s="11">
        <v>0.7</v>
      </c>
      <c r="J1736" s="16">
        <f t="shared" si="212"/>
        <v>2.9999999999999916E-2</v>
      </c>
      <c r="L1736" s="355">
        <f t="shared" si="213"/>
        <v>8.3022057544350538</v>
      </c>
      <c r="O1736" s="11">
        <v>87</v>
      </c>
      <c r="P1736" s="11">
        <v>4.51</v>
      </c>
      <c r="Q1736" s="11">
        <v>22.88</v>
      </c>
      <c r="R1736" s="11">
        <v>7.85</v>
      </c>
      <c r="S1736" s="11">
        <v>18.34</v>
      </c>
      <c r="T1736" s="346">
        <v>0.44</v>
      </c>
      <c r="U1736" s="11">
        <v>0.43</v>
      </c>
      <c r="W1736" s="16">
        <f t="shared" si="214"/>
        <v>-1.0000000000000009E-2</v>
      </c>
      <c r="X1736" s="16"/>
      <c r="Y1736" s="355">
        <f t="shared" si="215"/>
        <v>2.5</v>
      </c>
    </row>
    <row r="1737" spans="2:25" x14ac:dyDescent="0.25">
      <c r="B1737" s="11">
        <v>603</v>
      </c>
      <c r="C1737" s="11">
        <v>3785</v>
      </c>
      <c r="D1737" s="11">
        <v>9502</v>
      </c>
      <c r="E1737" s="11">
        <v>237.24</v>
      </c>
      <c r="F1737" s="11">
        <v>367.95</v>
      </c>
      <c r="G1737" s="346">
        <v>0.63</v>
      </c>
      <c r="H1737" s="11">
        <v>0.64</v>
      </c>
      <c r="J1737" s="16">
        <f t="shared" si="212"/>
        <v>1.0000000000000009E-2</v>
      </c>
      <c r="L1737" s="355">
        <f t="shared" si="213"/>
        <v>8.3109637249764639</v>
      </c>
      <c r="O1737" s="11">
        <v>268</v>
      </c>
      <c r="P1737" s="11">
        <v>3.58</v>
      </c>
      <c r="Q1737" s="11">
        <v>18.100000000000001</v>
      </c>
      <c r="R1737" s="11">
        <v>7.85</v>
      </c>
      <c r="S1737" s="11">
        <v>16.54</v>
      </c>
      <c r="T1737" s="346">
        <v>0.44</v>
      </c>
      <c r="U1737" s="11">
        <v>0.47</v>
      </c>
      <c r="W1737" s="16">
        <f t="shared" si="214"/>
        <v>2.9999999999999971E-2</v>
      </c>
      <c r="X1737" s="16"/>
      <c r="Y1737" s="355">
        <f t="shared" si="215"/>
        <v>2.5</v>
      </c>
    </row>
    <row r="1738" spans="2:25" x14ac:dyDescent="0.25">
      <c r="B1738" s="11">
        <v>840</v>
      </c>
      <c r="C1738" s="11">
        <v>3416</v>
      </c>
      <c r="D1738" s="11">
        <v>7478</v>
      </c>
      <c r="E1738" s="11">
        <v>238.21</v>
      </c>
      <c r="F1738" s="11">
        <v>351.56</v>
      </c>
      <c r="G1738" s="346">
        <v>0.68</v>
      </c>
      <c r="H1738" s="11">
        <v>0.68</v>
      </c>
      <c r="J1738" s="16">
        <f t="shared" si="212"/>
        <v>0</v>
      </c>
      <c r="L1738" s="355">
        <f t="shared" si="213"/>
        <v>8.3449446506771352</v>
      </c>
      <c r="O1738" s="11">
        <v>269</v>
      </c>
      <c r="P1738" s="11">
        <v>3.75</v>
      </c>
      <c r="Q1738" s="11">
        <v>31.7</v>
      </c>
      <c r="R1738" s="11">
        <v>7.85</v>
      </c>
      <c r="S1738" s="11">
        <v>21.7</v>
      </c>
      <c r="T1738" s="346">
        <v>0.34</v>
      </c>
      <c r="U1738" s="11">
        <v>0.36</v>
      </c>
      <c r="W1738" s="16">
        <f t="shared" si="214"/>
        <v>1.9999999999999962E-2</v>
      </c>
      <c r="X1738" s="16"/>
      <c r="Y1738" s="355">
        <f t="shared" si="215"/>
        <v>2.5</v>
      </c>
    </row>
    <row r="1739" spans="2:25" x14ac:dyDescent="0.25">
      <c r="B1739" s="11">
        <v>328</v>
      </c>
      <c r="C1739" s="11">
        <v>3925</v>
      </c>
      <c r="D1739" s="11">
        <v>6956</v>
      </c>
      <c r="E1739" s="11">
        <v>239.18</v>
      </c>
      <c r="F1739" s="11">
        <v>319.02</v>
      </c>
      <c r="G1739" s="346">
        <v>0.75</v>
      </c>
      <c r="H1739" s="11">
        <v>0.75</v>
      </c>
      <c r="J1739" s="16">
        <f t="shared" si="212"/>
        <v>0</v>
      </c>
      <c r="L1739" s="355">
        <f t="shared" si="213"/>
        <v>8.3789255763778065</v>
      </c>
      <c r="O1739" s="11">
        <v>146</v>
      </c>
      <c r="P1739" s="11">
        <v>4.05</v>
      </c>
      <c r="Q1739" s="11">
        <v>15.38</v>
      </c>
      <c r="R1739" s="11">
        <v>7.88</v>
      </c>
      <c r="S1739" s="11">
        <v>15.04</v>
      </c>
      <c r="T1739" s="346">
        <v>0.51</v>
      </c>
      <c r="U1739" s="11">
        <v>0.52</v>
      </c>
      <c r="W1739" s="16">
        <f t="shared" si="214"/>
        <v>1.0000000000000009E-2</v>
      </c>
      <c r="X1739" s="16"/>
      <c r="Y1739" s="355">
        <f t="shared" si="215"/>
        <v>2.5095541401273884</v>
      </c>
    </row>
    <row r="1740" spans="2:25" x14ac:dyDescent="0.25">
      <c r="B1740" s="11">
        <v>605</v>
      </c>
      <c r="C1740" s="11">
        <v>3608</v>
      </c>
      <c r="D1740" s="11">
        <v>9228</v>
      </c>
      <c r="E1740" s="11">
        <v>239.42</v>
      </c>
      <c r="F1740" s="11">
        <v>367.45</v>
      </c>
      <c r="G1740" s="346">
        <v>0.63</v>
      </c>
      <c r="H1740" s="11">
        <v>0.65</v>
      </c>
      <c r="J1740" s="16">
        <f t="shared" si="212"/>
        <v>2.0000000000000018E-2</v>
      </c>
      <c r="L1740" s="355">
        <f t="shared" si="213"/>
        <v>8.3873332280975585</v>
      </c>
      <c r="O1740" s="11">
        <v>142</v>
      </c>
      <c r="P1740" s="11">
        <v>4.37</v>
      </c>
      <c r="Q1740" s="11">
        <v>14.85</v>
      </c>
      <c r="R1740" s="11">
        <v>7.94</v>
      </c>
      <c r="S1740" s="11">
        <v>14.57</v>
      </c>
      <c r="T1740" s="346">
        <v>0.54</v>
      </c>
      <c r="U1740" s="11">
        <v>0.54</v>
      </c>
      <c r="W1740" s="16">
        <f t="shared" si="214"/>
        <v>0</v>
      </c>
      <c r="X1740" s="16"/>
      <c r="Y1740" s="355">
        <f t="shared" si="215"/>
        <v>2.5286624203821657</v>
      </c>
    </row>
    <row r="1741" spans="2:25" x14ac:dyDescent="0.25">
      <c r="B1741" s="11">
        <v>773</v>
      </c>
      <c r="C1741" s="11">
        <v>3189</v>
      </c>
      <c r="D1741" s="11">
        <v>7746</v>
      </c>
      <c r="E1741" s="11">
        <v>240.11</v>
      </c>
      <c r="F1741" s="11">
        <v>352.09</v>
      </c>
      <c r="G1741" s="346">
        <v>0.64</v>
      </c>
      <c r="H1741" s="11">
        <v>0.68</v>
      </c>
      <c r="J1741" s="16">
        <f t="shared" si="212"/>
        <v>4.0000000000000036E-2</v>
      </c>
      <c r="L1741" s="355">
        <f t="shared" si="213"/>
        <v>8.4115052267918511</v>
      </c>
      <c r="O1741" s="11">
        <v>203</v>
      </c>
      <c r="P1741" s="11">
        <v>4.49</v>
      </c>
      <c r="Q1741" s="11">
        <v>28.08</v>
      </c>
      <c r="R1741" s="11">
        <v>7.94</v>
      </c>
      <c r="S1741" s="11">
        <v>20.57</v>
      </c>
      <c r="T1741" s="346">
        <v>0.4</v>
      </c>
      <c r="U1741" s="11">
        <v>0.39</v>
      </c>
      <c r="W1741" s="16">
        <f t="shared" si="214"/>
        <v>-1.0000000000000009E-2</v>
      </c>
      <c r="X1741" s="16"/>
      <c r="Y1741" s="355">
        <f t="shared" si="215"/>
        <v>2.5286624203821657</v>
      </c>
    </row>
    <row r="1742" spans="2:25" x14ac:dyDescent="0.25">
      <c r="B1742" s="11">
        <v>538</v>
      </c>
      <c r="C1742" s="11">
        <v>3757</v>
      </c>
      <c r="D1742" s="11">
        <v>10145</v>
      </c>
      <c r="E1742" s="11">
        <v>240.55</v>
      </c>
      <c r="F1742" s="11">
        <v>385.75</v>
      </c>
      <c r="G1742" s="346">
        <v>0.61</v>
      </c>
      <c r="H1742" s="11">
        <v>0.62</v>
      </c>
      <c r="J1742" s="16">
        <f t="shared" ref="J1742:J1805" si="216">H1742-G1742</f>
        <v>1.0000000000000009E-2</v>
      </c>
      <c r="L1742" s="355">
        <f t="shared" ref="L1742:L1805" si="217">E1742/(3.14*9.0909)</f>
        <v>8.4269192549447336</v>
      </c>
      <c r="O1742" s="11">
        <v>52</v>
      </c>
      <c r="P1742" s="11">
        <v>3.99</v>
      </c>
      <c r="Q1742" s="11">
        <v>14.37</v>
      </c>
      <c r="R1742" s="11">
        <v>7.97</v>
      </c>
      <c r="S1742" s="11">
        <v>14.53</v>
      </c>
      <c r="T1742" s="346">
        <v>0.53</v>
      </c>
      <c r="U1742" s="11">
        <v>0.55000000000000004</v>
      </c>
      <c r="W1742" s="16">
        <f t="shared" si="214"/>
        <v>2.0000000000000018E-2</v>
      </c>
      <c r="X1742" s="16"/>
      <c r="Y1742" s="355">
        <f t="shared" si="215"/>
        <v>2.5382165605095541</v>
      </c>
    </row>
    <row r="1743" spans="2:25" x14ac:dyDescent="0.25">
      <c r="B1743" s="11">
        <v>850</v>
      </c>
      <c r="C1743" s="11">
        <v>3685</v>
      </c>
      <c r="D1743" s="11">
        <v>7594</v>
      </c>
      <c r="E1743" s="11">
        <v>240.79</v>
      </c>
      <c r="F1743" s="11">
        <v>335.12</v>
      </c>
      <c r="G1743" s="346">
        <v>0.7</v>
      </c>
      <c r="H1743" s="11">
        <v>0.72</v>
      </c>
      <c r="J1743" s="16">
        <f t="shared" si="216"/>
        <v>2.0000000000000018E-2</v>
      </c>
      <c r="L1743" s="355">
        <f t="shared" si="217"/>
        <v>8.4353269066644856</v>
      </c>
      <c r="O1743" s="11">
        <v>217</v>
      </c>
      <c r="P1743" s="11">
        <v>3.82</v>
      </c>
      <c r="Q1743" s="11">
        <v>16.82</v>
      </c>
      <c r="R1743" s="11">
        <v>7.98</v>
      </c>
      <c r="S1743" s="11">
        <v>16.29</v>
      </c>
      <c r="T1743" s="346">
        <v>0.48</v>
      </c>
      <c r="U1743" s="11">
        <v>0.49</v>
      </c>
      <c r="W1743" s="16">
        <f t="shared" si="214"/>
        <v>1.0000000000000009E-2</v>
      </c>
      <c r="X1743" s="16"/>
      <c r="Y1743" s="355">
        <f t="shared" si="215"/>
        <v>2.5414012738853504</v>
      </c>
    </row>
    <row r="1744" spans="2:25" x14ac:dyDescent="0.25">
      <c r="B1744" s="11">
        <v>494</v>
      </c>
      <c r="C1744" s="11">
        <v>3945</v>
      </c>
      <c r="D1744" s="11">
        <v>7931</v>
      </c>
      <c r="E1744" s="11">
        <v>241.87</v>
      </c>
      <c r="F1744" s="11">
        <v>337.61</v>
      </c>
      <c r="G1744" s="346">
        <v>0.71</v>
      </c>
      <c r="H1744" s="11">
        <v>0.72</v>
      </c>
      <c r="J1744" s="16">
        <f t="shared" si="216"/>
        <v>1.0000000000000009E-2</v>
      </c>
      <c r="L1744" s="355">
        <f t="shared" si="217"/>
        <v>8.4731613394033776</v>
      </c>
      <c r="O1744" s="11">
        <v>61</v>
      </c>
      <c r="P1744" s="11">
        <v>3.27</v>
      </c>
      <c r="Q1744" s="11">
        <v>11.54</v>
      </c>
      <c r="R1744" s="11">
        <v>8.0399999999999991</v>
      </c>
      <c r="S1744" s="11">
        <v>13.86</v>
      </c>
      <c r="T1744" s="346">
        <v>0.53</v>
      </c>
      <c r="U1744" s="11">
        <v>0.57999999999999996</v>
      </c>
      <c r="W1744" s="16">
        <f t="shared" si="214"/>
        <v>4.9999999999999933E-2</v>
      </c>
      <c r="X1744" s="16"/>
      <c r="Y1744" s="355">
        <f t="shared" si="215"/>
        <v>2.5605095541401268</v>
      </c>
    </row>
    <row r="1745" spans="2:25" x14ac:dyDescent="0.25">
      <c r="B1745" s="11">
        <v>697</v>
      </c>
      <c r="C1745" s="11">
        <v>4217</v>
      </c>
      <c r="D1745" s="11">
        <v>9587</v>
      </c>
      <c r="E1745" s="11">
        <v>242.01</v>
      </c>
      <c r="F1745" s="11">
        <v>371.89</v>
      </c>
      <c r="G1745" s="346">
        <v>0.66</v>
      </c>
      <c r="H1745" s="11">
        <v>0.65</v>
      </c>
      <c r="J1745" s="16">
        <f t="shared" si="216"/>
        <v>-1.0000000000000009E-2</v>
      </c>
      <c r="L1745" s="355">
        <f t="shared" si="217"/>
        <v>8.478065802906567</v>
      </c>
      <c r="O1745" s="11">
        <v>78</v>
      </c>
      <c r="P1745" s="11">
        <v>4.3899999999999997</v>
      </c>
      <c r="Q1745" s="11">
        <v>29.15</v>
      </c>
      <c r="R1745" s="11">
        <v>8.2200000000000006</v>
      </c>
      <c r="S1745" s="11">
        <v>22.44</v>
      </c>
      <c r="T1745" s="346">
        <v>0.39</v>
      </c>
      <c r="U1745" s="11">
        <v>0.37</v>
      </c>
      <c r="W1745" s="16">
        <f t="shared" si="214"/>
        <v>-2.0000000000000018E-2</v>
      </c>
      <c r="X1745" s="16"/>
      <c r="Y1745" s="355">
        <f t="shared" si="215"/>
        <v>2.6178343949044587</v>
      </c>
    </row>
    <row r="1746" spans="2:25" x14ac:dyDescent="0.25">
      <c r="B1746" s="11">
        <v>790</v>
      </c>
      <c r="C1746" s="11">
        <v>3946</v>
      </c>
      <c r="D1746" s="11">
        <v>8794</v>
      </c>
      <c r="E1746" s="11">
        <v>243.48</v>
      </c>
      <c r="F1746" s="11">
        <v>356.15</v>
      </c>
      <c r="G1746" s="346">
        <v>0.67</v>
      </c>
      <c r="H1746" s="11">
        <v>0.68</v>
      </c>
      <c r="J1746" s="16">
        <f t="shared" si="216"/>
        <v>1.0000000000000009E-2</v>
      </c>
      <c r="L1746" s="355">
        <f t="shared" si="217"/>
        <v>8.5295626696900584</v>
      </c>
      <c r="O1746" s="11">
        <v>77</v>
      </c>
      <c r="P1746" s="11">
        <v>4.46</v>
      </c>
      <c r="Q1746" s="11">
        <v>18.02</v>
      </c>
      <c r="R1746" s="11">
        <v>8.32</v>
      </c>
      <c r="S1746" s="11">
        <v>16.670000000000002</v>
      </c>
      <c r="T1746" s="346">
        <v>0.5</v>
      </c>
      <c r="U1746" s="11">
        <v>0.5</v>
      </c>
      <c r="W1746" s="16">
        <f t="shared" si="214"/>
        <v>0</v>
      </c>
      <c r="X1746" s="16"/>
      <c r="Y1746" s="355">
        <f t="shared" si="215"/>
        <v>2.6496815286624202</v>
      </c>
    </row>
    <row r="1747" spans="2:25" x14ac:dyDescent="0.25">
      <c r="B1747" s="11">
        <v>459</v>
      </c>
      <c r="C1747" s="11">
        <v>4164</v>
      </c>
      <c r="D1747" s="11">
        <v>10061</v>
      </c>
      <c r="E1747" s="11">
        <v>244.31</v>
      </c>
      <c r="F1747" s="11">
        <v>383.26</v>
      </c>
      <c r="G1747" s="346">
        <v>0.64</v>
      </c>
      <c r="H1747" s="11">
        <v>0.64</v>
      </c>
      <c r="J1747" s="16">
        <f t="shared" si="216"/>
        <v>0</v>
      </c>
      <c r="L1747" s="355">
        <f t="shared" si="217"/>
        <v>8.5586391318875403</v>
      </c>
      <c r="O1747" s="11">
        <v>171</v>
      </c>
      <c r="P1747" s="11">
        <v>4.5</v>
      </c>
      <c r="Q1747" s="11">
        <v>14.25</v>
      </c>
      <c r="R1747" s="11">
        <v>8.51</v>
      </c>
      <c r="S1747" s="11">
        <v>14.83</v>
      </c>
      <c r="T1747" s="346">
        <v>0.56000000000000005</v>
      </c>
      <c r="U1747" s="11">
        <v>0.56999999999999995</v>
      </c>
      <c r="W1747" s="16">
        <f t="shared" si="214"/>
        <v>9.9999999999998979E-3</v>
      </c>
      <c r="X1747" s="16"/>
      <c r="Y1747" s="355">
        <f t="shared" si="215"/>
        <v>2.7101910828025475</v>
      </c>
    </row>
    <row r="1748" spans="2:25" x14ac:dyDescent="0.25">
      <c r="B1748" s="11">
        <v>814</v>
      </c>
      <c r="C1748" s="11">
        <v>4197</v>
      </c>
      <c r="D1748" s="11">
        <v>8383</v>
      </c>
      <c r="E1748" s="11">
        <v>244.94</v>
      </c>
      <c r="F1748" s="11">
        <v>342.53</v>
      </c>
      <c r="G1748" s="346">
        <v>0.71</v>
      </c>
      <c r="H1748" s="11">
        <v>0.72</v>
      </c>
      <c r="J1748" s="16">
        <f t="shared" si="216"/>
        <v>1.0000000000000009E-2</v>
      </c>
      <c r="L1748" s="355">
        <f t="shared" si="217"/>
        <v>8.5807092176518935</v>
      </c>
      <c r="O1748" s="11">
        <v>271</v>
      </c>
      <c r="P1748" s="11">
        <v>4.82</v>
      </c>
      <c r="Q1748" s="11">
        <v>24.22</v>
      </c>
      <c r="R1748" s="11">
        <v>8.66</v>
      </c>
      <c r="S1748" s="11">
        <v>19.04</v>
      </c>
      <c r="T1748" s="346">
        <v>0.45</v>
      </c>
      <c r="U1748" s="11">
        <v>0.46</v>
      </c>
      <c r="W1748" s="16">
        <f t="shared" si="214"/>
        <v>1.0000000000000009E-2</v>
      </c>
      <c r="X1748" s="16"/>
      <c r="Y1748" s="355">
        <f t="shared" si="215"/>
        <v>2.7579617834394905</v>
      </c>
    </row>
    <row r="1749" spans="2:25" x14ac:dyDescent="0.25">
      <c r="B1749" s="11">
        <v>405</v>
      </c>
      <c r="C1749" s="11">
        <v>4141</v>
      </c>
      <c r="D1749" s="11">
        <v>9922</v>
      </c>
      <c r="E1749" s="11">
        <v>247.87</v>
      </c>
      <c r="F1749" s="11">
        <v>392.58</v>
      </c>
      <c r="G1749" s="346">
        <v>0.65</v>
      </c>
      <c r="H1749" s="11">
        <v>0.63</v>
      </c>
      <c r="J1749" s="16">
        <f t="shared" si="216"/>
        <v>-2.0000000000000018E-2</v>
      </c>
      <c r="L1749" s="355">
        <f t="shared" si="217"/>
        <v>8.6833526323972183</v>
      </c>
      <c r="O1749" s="11">
        <v>3</v>
      </c>
      <c r="P1749" s="11">
        <v>4.97</v>
      </c>
      <c r="Q1749" s="11">
        <v>29.45</v>
      </c>
      <c r="R1749" s="11">
        <v>8.69</v>
      </c>
      <c r="S1749" s="11">
        <v>20.71</v>
      </c>
      <c r="T1749" s="346">
        <v>0.41</v>
      </c>
      <c r="U1749" s="11">
        <v>0.42</v>
      </c>
      <c r="W1749" s="16">
        <f t="shared" si="214"/>
        <v>1.0000000000000009E-2</v>
      </c>
      <c r="X1749" s="16"/>
      <c r="Y1749" s="355">
        <f t="shared" si="215"/>
        <v>2.7675159235668789</v>
      </c>
    </row>
    <row r="1750" spans="2:25" x14ac:dyDescent="0.25">
      <c r="B1750" s="11">
        <v>537</v>
      </c>
      <c r="C1750" s="11">
        <v>3899</v>
      </c>
      <c r="D1750" s="11">
        <v>13262</v>
      </c>
      <c r="E1750" s="11">
        <v>248.25</v>
      </c>
      <c r="F1750" s="11">
        <v>444.52</v>
      </c>
      <c r="G1750" s="346">
        <v>0.54</v>
      </c>
      <c r="H1750" s="11">
        <v>0.56000000000000005</v>
      </c>
      <c r="J1750" s="16">
        <f t="shared" si="216"/>
        <v>2.0000000000000018E-2</v>
      </c>
      <c r="L1750" s="355">
        <f t="shared" si="217"/>
        <v>8.6966647476201615</v>
      </c>
      <c r="O1750" s="11">
        <v>127</v>
      </c>
      <c r="P1750" s="11">
        <v>4.21</v>
      </c>
      <c r="Q1750" s="11">
        <v>24.6</v>
      </c>
      <c r="R1750" s="11">
        <v>8.7899999999999991</v>
      </c>
      <c r="S1750" s="11">
        <v>19.440000000000001</v>
      </c>
      <c r="T1750" s="346">
        <v>0.41</v>
      </c>
      <c r="U1750" s="11">
        <v>0.45</v>
      </c>
      <c r="W1750" s="16">
        <f t="shared" si="214"/>
        <v>4.0000000000000036E-2</v>
      </c>
      <c r="X1750" s="16"/>
      <c r="Y1750" s="355">
        <f t="shared" si="215"/>
        <v>2.7993630573248405</v>
      </c>
    </row>
    <row r="1751" spans="2:25" x14ac:dyDescent="0.25">
      <c r="B1751" s="11">
        <v>488</v>
      </c>
      <c r="C1751" s="11">
        <v>3869</v>
      </c>
      <c r="D1751" s="11">
        <v>9274</v>
      </c>
      <c r="E1751" s="11">
        <v>249.04</v>
      </c>
      <c r="F1751" s="11">
        <v>375.02</v>
      </c>
      <c r="G1751" s="346">
        <v>0.65</v>
      </c>
      <c r="H1751" s="11">
        <v>0.66</v>
      </c>
      <c r="J1751" s="16">
        <f t="shared" si="216"/>
        <v>1.0000000000000009E-2</v>
      </c>
      <c r="L1751" s="355">
        <f t="shared" si="217"/>
        <v>8.7243399345310166</v>
      </c>
      <c r="O1751" s="11">
        <v>106</v>
      </c>
      <c r="P1751" s="11">
        <v>5.28</v>
      </c>
      <c r="Q1751" s="11">
        <v>19.239999999999998</v>
      </c>
      <c r="R1751" s="11">
        <v>8.82</v>
      </c>
      <c r="S1751" s="11">
        <v>18.760000000000002</v>
      </c>
      <c r="T1751" s="346">
        <v>0.52</v>
      </c>
      <c r="U1751" s="11">
        <v>0.47</v>
      </c>
      <c r="W1751" s="16">
        <f t="shared" si="214"/>
        <v>-5.0000000000000044E-2</v>
      </c>
      <c r="X1751" s="16"/>
      <c r="Y1751" s="355">
        <f t="shared" si="215"/>
        <v>2.8089171974522293</v>
      </c>
    </row>
    <row r="1752" spans="2:25" x14ac:dyDescent="0.25">
      <c r="B1752" s="11">
        <v>809</v>
      </c>
      <c r="C1752" s="11">
        <v>4163</v>
      </c>
      <c r="D1752" s="11">
        <v>8172</v>
      </c>
      <c r="E1752" s="11">
        <v>251.14</v>
      </c>
      <c r="F1752" s="11">
        <v>344.88</v>
      </c>
      <c r="G1752" s="346">
        <v>0.71</v>
      </c>
      <c r="H1752" s="11">
        <v>0.73</v>
      </c>
      <c r="J1752" s="16">
        <f t="shared" si="216"/>
        <v>2.0000000000000018E-2</v>
      </c>
      <c r="L1752" s="355">
        <f t="shared" si="217"/>
        <v>8.7979068870788613</v>
      </c>
      <c r="O1752" s="11">
        <v>163</v>
      </c>
      <c r="P1752" s="11">
        <v>4.04</v>
      </c>
      <c r="Q1752" s="11">
        <v>20.63</v>
      </c>
      <c r="R1752" s="11">
        <v>8.82</v>
      </c>
      <c r="S1752" s="11">
        <v>18.39</v>
      </c>
      <c r="T1752" s="346">
        <v>0.44</v>
      </c>
      <c r="U1752" s="11">
        <v>0.48</v>
      </c>
      <c r="W1752" s="16">
        <f t="shared" si="214"/>
        <v>3.999999999999998E-2</v>
      </c>
      <c r="X1752" s="16"/>
      <c r="Y1752" s="355">
        <f t="shared" si="215"/>
        <v>2.8089171974522293</v>
      </c>
    </row>
    <row r="1753" spans="2:25" x14ac:dyDescent="0.25">
      <c r="B1753" s="11">
        <v>548</v>
      </c>
      <c r="C1753" s="11">
        <v>3925</v>
      </c>
      <c r="D1753" s="11">
        <v>8124</v>
      </c>
      <c r="E1753" s="11">
        <v>251.76</v>
      </c>
      <c r="F1753" s="11">
        <v>356.92</v>
      </c>
      <c r="G1753" s="346">
        <v>0.7</v>
      </c>
      <c r="H1753" s="11">
        <v>0.71</v>
      </c>
      <c r="J1753" s="16">
        <f t="shared" si="216"/>
        <v>1.0000000000000009E-2</v>
      </c>
      <c r="L1753" s="355">
        <f t="shared" si="217"/>
        <v>8.8196266540215582</v>
      </c>
      <c r="O1753" s="11">
        <v>59</v>
      </c>
      <c r="P1753" s="11">
        <v>4.5</v>
      </c>
      <c r="Q1753" s="11">
        <v>16.52</v>
      </c>
      <c r="R1753" s="11">
        <v>8.9499999999999993</v>
      </c>
      <c r="S1753" s="11">
        <v>16.05</v>
      </c>
      <c r="T1753" s="346">
        <v>0.52</v>
      </c>
      <c r="U1753" s="11">
        <v>0.56000000000000005</v>
      </c>
      <c r="W1753" s="16">
        <f t="shared" si="214"/>
        <v>4.0000000000000036E-2</v>
      </c>
      <c r="X1753" s="16"/>
      <c r="Y1753" s="355">
        <f t="shared" si="215"/>
        <v>2.8503184713375793</v>
      </c>
    </row>
    <row r="1754" spans="2:25" x14ac:dyDescent="0.25">
      <c r="B1754" s="11">
        <v>853</v>
      </c>
      <c r="C1754" s="11">
        <v>3978</v>
      </c>
      <c r="D1754" s="11">
        <v>8163</v>
      </c>
      <c r="E1754" s="11">
        <v>252.55</v>
      </c>
      <c r="F1754" s="11">
        <v>351.71</v>
      </c>
      <c r="G1754" s="346">
        <v>0.7</v>
      </c>
      <c r="H1754" s="11">
        <v>0.72</v>
      </c>
      <c r="J1754" s="16">
        <f t="shared" si="216"/>
        <v>2.0000000000000018E-2</v>
      </c>
      <c r="L1754" s="355">
        <f t="shared" si="217"/>
        <v>8.8473018409324151</v>
      </c>
      <c r="O1754" s="11">
        <v>36</v>
      </c>
      <c r="P1754" s="11">
        <v>5.24</v>
      </c>
      <c r="Q1754" s="11">
        <v>28.1</v>
      </c>
      <c r="R1754" s="11">
        <v>9.0399999999999991</v>
      </c>
      <c r="S1754" s="11">
        <v>20.010000000000002</v>
      </c>
      <c r="T1754" s="346">
        <v>0.43</v>
      </c>
      <c r="U1754" s="11">
        <v>0.45</v>
      </c>
      <c r="W1754" s="16">
        <f t="shared" ref="W1754:W1817" si="218">U1754-T1754</f>
        <v>2.0000000000000018E-2</v>
      </c>
      <c r="X1754" s="16"/>
      <c r="Y1754" s="355">
        <f t="shared" ref="Y1754:Y1817" si="219">R1754/3.14</f>
        <v>2.878980891719745</v>
      </c>
    </row>
    <row r="1755" spans="2:25" x14ac:dyDescent="0.25">
      <c r="B1755" s="11">
        <v>872</v>
      </c>
      <c r="C1755" s="11">
        <v>3386</v>
      </c>
      <c r="D1755" s="11">
        <v>8375</v>
      </c>
      <c r="E1755" s="11">
        <v>252.74</v>
      </c>
      <c r="F1755" s="11">
        <v>367.55</v>
      </c>
      <c r="G1755" s="346">
        <v>0.64</v>
      </c>
      <c r="H1755" s="11">
        <v>0.69</v>
      </c>
      <c r="J1755" s="16">
        <f t="shared" si="216"/>
        <v>4.9999999999999933E-2</v>
      </c>
      <c r="L1755" s="355">
        <f t="shared" si="217"/>
        <v>8.8539578985438858</v>
      </c>
      <c r="O1755" s="11">
        <v>252</v>
      </c>
      <c r="P1755" s="11">
        <v>5.55</v>
      </c>
      <c r="Q1755" s="11">
        <v>13.6</v>
      </c>
      <c r="R1755" s="11">
        <v>9.17</v>
      </c>
      <c r="S1755" s="11">
        <v>14.14</v>
      </c>
      <c r="T1755" s="346">
        <v>0.64</v>
      </c>
      <c r="U1755" s="11">
        <v>0.65</v>
      </c>
      <c r="W1755" s="16">
        <f t="shared" si="218"/>
        <v>1.0000000000000009E-2</v>
      </c>
      <c r="X1755" s="16"/>
      <c r="Y1755" s="355">
        <f t="shared" si="219"/>
        <v>2.9203821656050954</v>
      </c>
    </row>
    <row r="1756" spans="2:25" x14ac:dyDescent="0.25">
      <c r="B1756" s="11">
        <v>741</v>
      </c>
      <c r="C1756" s="11">
        <v>4354</v>
      </c>
      <c r="D1756" s="11">
        <v>8685</v>
      </c>
      <c r="E1756" s="11">
        <v>252.94</v>
      </c>
      <c r="F1756" s="11">
        <v>353.85</v>
      </c>
      <c r="G1756" s="346">
        <v>0.71</v>
      </c>
      <c r="H1756" s="11">
        <v>0.71</v>
      </c>
      <c r="J1756" s="16">
        <f t="shared" si="216"/>
        <v>0</v>
      </c>
      <c r="L1756" s="355">
        <f t="shared" si="217"/>
        <v>8.8609642749770146</v>
      </c>
      <c r="O1756" s="11">
        <v>253</v>
      </c>
      <c r="P1756" s="11">
        <v>5.36</v>
      </c>
      <c r="Q1756" s="11">
        <v>17.91</v>
      </c>
      <c r="R1756" s="11">
        <v>9.18</v>
      </c>
      <c r="S1756" s="11">
        <v>16.440000000000001</v>
      </c>
      <c r="T1756" s="346">
        <v>0.55000000000000004</v>
      </c>
      <c r="U1756" s="11">
        <v>0.56000000000000005</v>
      </c>
      <c r="W1756" s="16">
        <f t="shared" si="218"/>
        <v>1.0000000000000009E-2</v>
      </c>
      <c r="X1756" s="16"/>
      <c r="Y1756" s="355">
        <f t="shared" si="219"/>
        <v>2.9235668789808913</v>
      </c>
    </row>
    <row r="1757" spans="2:25" x14ac:dyDescent="0.25">
      <c r="B1757" s="11">
        <v>335</v>
      </c>
      <c r="C1757" s="11">
        <v>4163</v>
      </c>
      <c r="D1757" s="11">
        <v>7179</v>
      </c>
      <c r="E1757" s="11">
        <v>253.38</v>
      </c>
      <c r="F1757" s="11">
        <v>327.42</v>
      </c>
      <c r="G1757" s="346">
        <v>0.76</v>
      </c>
      <c r="H1757" s="11">
        <v>0.77</v>
      </c>
      <c r="J1757" s="16">
        <f t="shared" si="216"/>
        <v>1.0000000000000009E-2</v>
      </c>
      <c r="L1757" s="355">
        <f t="shared" si="217"/>
        <v>8.8763783031298953</v>
      </c>
      <c r="O1757" s="11">
        <v>109</v>
      </c>
      <c r="P1757" s="11">
        <v>5.94</v>
      </c>
      <c r="Q1757" s="11">
        <v>25.46</v>
      </c>
      <c r="R1757" s="11">
        <v>9.1999999999999993</v>
      </c>
      <c r="S1757" s="11">
        <v>19.309999999999999</v>
      </c>
      <c r="T1757" s="346">
        <v>0.48</v>
      </c>
      <c r="U1757" s="11">
        <v>0.48</v>
      </c>
      <c r="W1757" s="16">
        <f t="shared" si="218"/>
        <v>0</v>
      </c>
      <c r="X1757" s="16"/>
      <c r="Y1757" s="355">
        <f t="shared" si="219"/>
        <v>2.9299363057324839</v>
      </c>
    </row>
    <row r="1758" spans="2:25" x14ac:dyDescent="0.25">
      <c r="B1758" s="11">
        <v>370</v>
      </c>
      <c r="C1758" s="11">
        <v>4114</v>
      </c>
      <c r="D1758" s="11">
        <v>10033</v>
      </c>
      <c r="E1758" s="11">
        <v>253.38</v>
      </c>
      <c r="F1758" s="11">
        <v>403.61</v>
      </c>
      <c r="G1758" s="346">
        <v>0.64</v>
      </c>
      <c r="H1758" s="11">
        <v>0.63</v>
      </c>
      <c r="J1758" s="16">
        <f t="shared" si="216"/>
        <v>-1.0000000000000009E-2</v>
      </c>
      <c r="L1758" s="355">
        <f t="shared" si="217"/>
        <v>8.8763783031298953</v>
      </c>
      <c r="O1758" s="11">
        <v>235</v>
      </c>
      <c r="P1758" s="11">
        <v>4.9400000000000004</v>
      </c>
      <c r="Q1758" s="11">
        <v>25.34</v>
      </c>
      <c r="R1758" s="11">
        <v>9.2200000000000006</v>
      </c>
      <c r="S1758" s="11">
        <v>19.39</v>
      </c>
      <c r="T1758" s="346">
        <v>0.44</v>
      </c>
      <c r="U1758" s="11">
        <v>0.48</v>
      </c>
      <c r="W1758" s="16">
        <f t="shared" si="218"/>
        <v>3.999999999999998E-2</v>
      </c>
      <c r="X1758" s="16"/>
      <c r="Y1758" s="355">
        <f t="shared" si="219"/>
        <v>2.9363057324840764</v>
      </c>
    </row>
    <row r="1759" spans="2:25" x14ac:dyDescent="0.25">
      <c r="B1759" s="11">
        <v>781</v>
      </c>
      <c r="C1759" s="11">
        <v>4233</v>
      </c>
      <c r="D1759" s="11">
        <v>8044</v>
      </c>
      <c r="E1759" s="11">
        <v>256.58999999999997</v>
      </c>
      <c r="F1759" s="11">
        <v>346.05</v>
      </c>
      <c r="G1759" s="346">
        <v>0.73</v>
      </c>
      <c r="H1759" s="11">
        <v>0.74</v>
      </c>
      <c r="J1759" s="16">
        <f t="shared" si="216"/>
        <v>1.0000000000000009E-2</v>
      </c>
      <c r="L1759" s="355">
        <f t="shared" si="217"/>
        <v>8.9888306448815989</v>
      </c>
      <c r="O1759" s="11">
        <v>21</v>
      </c>
      <c r="P1759" s="11">
        <v>5.28</v>
      </c>
      <c r="Q1759" s="11">
        <v>16.86</v>
      </c>
      <c r="R1759" s="11">
        <v>9.31</v>
      </c>
      <c r="S1759" s="11">
        <v>16.399999999999999</v>
      </c>
      <c r="T1759" s="346">
        <v>0.56000000000000005</v>
      </c>
      <c r="U1759" s="11">
        <v>0.56999999999999995</v>
      </c>
      <c r="W1759" s="16">
        <f t="shared" si="218"/>
        <v>9.9999999999998979E-3</v>
      </c>
      <c r="X1759" s="16"/>
      <c r="Y1759" s="355">
        <f t="shared" si="219"/>
        <v>2.9649681528662422</v>
      </c>
    </row>
    <row r="1760" spans="2:25" x14ac:dyDescent="0.25">
      <c r="B1760" s="11">
        <v>678</v>
      </c>
      <c r="C1760" s="11">
        <v>4589</v>
      </c>
      <c r="D1760" s="11">
        <v>8863</v>
      </c>
      <c r="E1760" s="11">
        <v>257.18</v>
      </c>
      <c r="F1760" s="11">
        <v>355.85</v>
      </c>
      <c r="G1760" s="346">
        <v>0.72</v>
      </c>
      <c r="H1760" s="11">
        <v>0.72</v>
      </c>
      <c r="J1760" s="16">
        <f t="shared" si="216"/>
        <v>0</v>
      </c>
      <c r="L1760" s="355">
        <f t="shared" si="217"/>
        <v>9.0094994553593288</v>
      </c>
      <c r="O1760" s="11">
        <v>230</v>
      </c>
      <c r="P1760" s="11">
        <v>5.38</v>
      </c>
      <c r="Q1760" s="11">
        <v>30.95</v>
      </c>
      <c r="R1760" s="11">
        <v>9.39</v>
      </c>
      <c r="S1760" s="11">
        <v>21.59</v>
      </c>
      <c r="T1760" s="346">
        <v>0.42</v>
      </c>
      <c r="U1760" s="11">
        <v>0.43</v>
      </c>
      <c r="W1760" s="16">
        <f t="shared" si="218"/>
        <v>1.0000000000000009E-2</v>
      </c>
      <c r="X1760" s="16"/>
      <c r="Y1760" s="355">
        <f t="shared" si="219"/>
        <v>2.9904458598726116</v>
      </c>
    </row>
    <row r="1761" spans="2:25" x14ac:dyDescent="0.25">
      <c r="B1761" s="11">
        <v>837</v>
      </c>
      <c r="C1761" s="11">
        <v>3869</v>
      </c>
      <c r="D1761" s="11">
        <v>8761</v>
      </c>
      <c r="E1761" s="11">
        <v>257.48</v>
      </c>
      <c r="F1761" s="11">
        <v>374.78</v>
      </c>
      <c r="G1761" s="346">
        <v>0.66</v>
      </c>
      <c r="H1761" s="11">
        <v>0.69</v>
      </c>
      <c r="J1761" s="16">
        <f t="shared" si="216"/>
        <v>2.9999999999999916E-2</v>
      </c>
      <c r="L1761" s="355">
        <f t="shared" si="217"/>
        <v>9.0200090200090202</v>
      </c>
      <c r="O1761" s="11">
        <v>63</v>
      </c>
      <c r="P1761" s="11">
        <v>5.58</v>
      </c>
      <c r="Q1761" s="11">
        <v>16.239999999999998</v>
      </c>
      <c r="R1761" s="11">
        <v>9.4600000000000009</v>
      </c>
      <c r="S1761" s="11">
        <v>15.49</v>
      </c>
      <c r="T1761" s="346">
        <v>0.59</v>
      </c>
      <c r="U1761" s="11">
        <v>0.61</v>
      </c>
      <c r="W1761" s="16">
        <f t="shared" si="218"/>
        <v>2.0000000000000018E-2</v>
      </c>
      <c r="X1761" s="16"/>
      <c r="Y1761" s="355">
        <f t="shared" si="219"/>
        <v>3.0127388535031847</v>
      </c>
    </row>
    <row r="1762" spans="2:25" x14ac:dyDescent="0.25">
      <c r="B1762" s="11">
        <v>376</v>
      </c>
      <c r="C1762" s="11">
        <v>4134</v>
      </c>
      <c r="D1762" s="11">
        <v>9647</v>
      </c>
      <c r="E1762" s="11">
        <v>258.25</v>
      </c>
      <c r="F1762" s="11">
        <v>383.2</v>
      </c>
      <c r="G1762" s="346">
        <v>0.65</v>
      </c>
      <c r="H1762" s="11">
        <v>0.67</v>
      </c>
      <c r="J1762" s="16">
        <f t="shared" si="216"/>
        <v>2.0000000000000018E-2</v>
      </c>
      <c r="L1762" s="355">
        <f t="shared" si="217"/>
        <v>9.0469835692765628</v>
      </c>
      <c r="O1762" s="11">
        <v>33</v>
      </c>
      <c r="P1762" s="11">
        <v>5.46</v>
      </c>
      <c r="Q1762" s="11">
        <v>25.93</v>
      </c>
      <c r="R1762" s="11">
        <v>9.5299999999999994</v>
      </c>
      <c r="S1762" s="11">
        <v>19.38</v>
      </c>
      <c r="T1762" s="346">
        <v>0.46</v>
      </c>
      <c r="U1762" s="11">
        <v>0.49</v>
      </c>
      <c r="W1762" s="16">
        <f t="shared" si="218"/>
        <v>2.9999999999999971E-2</v>
      </c>
      <c r="X1762" s="16"/>
      <c r="Y1762" s="355">
        <f t="shared" si="219"/>
        <v>3.0350318471337578</v>
      </c>
    </row>
    <row r="1763" spans="2:25" x14ac:dyDescent="0.25">
      <c r="B1763" s="11">
        <v>725</v>
      </c>
      <c r="C1763" s="11">
        <v>4516</v>
      </c>
      <c r="D1763" s="11">
        <v>9181</v>
      </c>
      <c r="E1763" s="11">
        <v>258.31</v>
      </c>
      <c r="F1763" s="11">
        <v>365.71</v>
      </c>
      <c r="G1763" s="346">
        <v>0.7</v>
      </c>
      <c r="H1763" s="11">
        <v>0.71</v>
      </c>
      <c r="J1763" s="16">
        <f t="shared" si="216"/>
        <v>1.0000000000000009E-2</v>
      </c>
      <c r="L1763" s="355">
        <f t="shared" si="217"/>
        <v>9.0490854822065021</v>
      </c>
      <c r="O1763" s="11">
        <v>265</v>
      </c>
      <c r="P1763" s="11">
        <v>6.28</v>
      </c>
      <c r="Q1763" s="11">
        <v>30.35</v>
      </c>
      <c r="R1763" s="11">
        <v>9.57</v>
      </c>
      <c r="S1763" s="11">
        <v>21.51</v>
      </c>
      <c r="T1763" s="346">
        <v>0.45</v>
      </c>
      <c r="U1763" s="11">
        <v>0.44</v>
      </c>
      <c r="W1763" s="16">
        <f t="shared" si="218"/>
        <v>-1.0000000000000009E-2</v>
      </c>
      <c r="X1763" s="16"/>
      <c r="Y1763" s="355">
        <f t="shared" si="219"/>
        <v>3.0477707006369426</v>
      </c>
    </row>
    <row r="1764" spans="2:25" x14ac:dyDescent="0.25">
      <c r="B1764" s="11">
        <v>823</v>
      </c>
      <c r="C1764" s="11">
        <v>4638</v>
      </c>
      <c r="D1764" s="11">
        <v>8850</v>
      </c>
      <c r="E1764" s="11">
        <v>259.08</v>
      </c>
      <c r="F1764" s="11">
        <v>354.33</v>
      </c>
      <c r="G1764" s="346">
        <v>0.72</v>
      </c>
      <c r="H1764" s="11">
        <v>0.73</v>
      </c>
      <c r="J1764" s="16">
        <f t="shared" si="216"/>
        <v>1.0000000000000009E-2</v>
      </c>
      <c r="L1764" s="355">
        <f t="shared" si="217"/>
        <v>9.0760600314740447</v>
      </c>
      <c r="O1764" s="11">
        <v>187</v>
      </c>
      <c r="P1764" s="11">
        <v>4.95</v>
      </c>
      <c r="Q1764" s="11">
        <v>14.44</v>
      </c>
      <c r="R1764" s="11">
        <v>9.64</v>
      </c>
      <c r="S1764" s="11">
        <v>15.89</v>
      </c>
      <c r="T1764" s="346">
        <v>0.59</v>
      </c>
      <c r="U1764" s="11">
        <v>0.61</v>
      </c>
      <c r="W1764" s="16">
        <f t="shared" si="218"/>
        <v>2.0000000000000018E-2</v>
      </c>
      <c r="X1764" s="16"/>
      <c r="Y1764" s="355">
        <f t="shared" si="219"/>
        <v>3.0700636942675161</v>
      </c>
    </row>
    <row r="1765" spans="2:25" x14ac:dyDescent="0.25">
      <c r="B1765" s="11">
        <v>739</v>
      </c>
      <c r="C1765" s="11">
        <v>4454</v>
      </c>
      <c r="D1765" s="11">
        <v>9523</v>
      </c>
      <c r="E1765" s="11">
        <v>259.38</v>
      </c>
      <c r="F1765" s="11">
        <v>373.61</v>
      </c>
      <c r="G1765" s="346">
        <v>0.68</v>
      </c>
      <c r="H1765" s="11">
        <v>0.69</v>
      </c>
      <c r="J1765" s="16">
        <f t="shared" si="216"/>
        <v>9.9999999999998979E-3</v>
      </c>
      <c r="L1765" s="355">
        <f t="shared" si="217"/>
        <v>9.086569596123736</v>
      </c>
      <c r="O1765" s="11">
        <v>189</v>
      </c>
      <c r="P1765" s="11">
        <v>5.88</v>
      </c>
      <c r="Q1765" s="11">
        <v>29.11</v>
      </c>
      <c r="R1765" s="11">
        <v>9.65</v>
      </c>
      <c r="S1765" s="11">
        <v>21.93</v>
      </c>
      <c r="T1765" s="346">
        <v>0.45</v>
      </c>
      <c r="U1765" s="11">
        <v>0.44</v>
      </c>
      <c r="W1765" s="16">
        <f t="shared" si="218"/>
        <v>-1.0000000000000009E-2</v>
      </c>
      <c r="X1765" s="16"/>
      <c r="Y1765" s="355">
        <f t="shared" si="219"/>
        <v>3.073248407643312</v>
      </c>
    </row>
    <row r="1766" spans="2:25" x14ac:dyDescent="0.25">
      <c r="B1766" s="11">
        <v>774</v>
      </c>
      <c r="C1766" s="11">
        <v>4306</v>
      </c>
      <c r="D1766" s="11">
        <v>9335</v>
      </c>
      <c r="E1766" s="11">
        <v>261.62</v>
      </c>
      <c r="F1766" s="11">
        <v>374.09</v>
      </c>
      <c r="G1766" s="346">
        <v>0.68</v>
      </c>
      <c r="H1766" s="11">
        <v>0.7</v>
      </c>
      <c r="J1766" s="16">
        <f t="shared" si="216"/>
        <v>1.9999999999999907E-2</v>
      </c>
      <c r="L1766" s="355">
        <f t="shared" si="217"/>
        <v>9.1650410121747701</v>
      </c>
      <c r="O1766" s="11">
        <v>180</v>
      </c>
      <c r="P1766" s="11">
        <v>4.78</v>
      </c>
      <c r="Q1766" s="11">
        <v>17.88</v>
      </c>
      <c r="R1766" s="11">
        <v>9.75</v>
      </c>
      <c r="S1766" s="11">
        <v>17.100000000000001</v>
      </c>
      <c r="T1766" s="346">
        <v>0.52</v>
      </c>
      <c r="U1766" s="11">
        <v>0.56999999999999995</v>
      </c>
      <c r="W1766" s="16">
        <f t="shared" si="218"/>
        <v>4.9999999999999933E-2</v>
      </c>
      <c r="X1766" s="16"/>
      <c r="Y1766" s="355">
        <f t="shared" si="219"/>
        <v>3.105095541401274</v>
      </c>
    </row>
    <row r="1767" spans="2:25" x14ac:dyDescent="0.25">
      <c r="B1767" s="11">
        <v>563</v>
      </c>
      <c r="C1767" s="11">
        <v>4373</v>
      </c>
      <c r="D1767" s="11">
        <v>10052</v>
      </c>
      <c r="E1767" s="11">
        <v>263.27999999999997</v>
      </c>
      <c r="F1767" s="11">
        <v>389.06</v>
      </c>
      <c r="G1767" s="346">
        <v>0.66</v>
      </c>
      <c r="H1767" s="11">
        <v>0.68</v>
      </c>
      <c r="J1767" s="16">
        <f t="shared" si="216"/>
        <v>2.0000000000000018E-2</v>
      </c>
      <c r="L1767" s="355">
        <f t="shared" si="217"/>
        <v>9.2231939365697322</v>
      </c>
      <c r="O1767" s="11">
        <v>172</v>
      </c>
      <c r="P1767" s="11">
        <v>6.73</v>
      </c>
      <c r="Q1767" s="11">
        <v>18.23</v>
      </c>
      <c r="R1767" s="11">
        <v>9.7799999999999994</v>
      </c>
      <c r="S1767" s="11">
        <v>16.45</v>
      </c>
      <c r="T1767" s="346">
        <v>0.61</v>
      </c>
      <c r="U1767" s="11">
        <v>0.59</v>
      </c>
      <c r="W1767" s="16">
        <f t="shared" si="218"/>
        <v>-2.0000000000000018E-2</v>
      </c>
      <c r="X1767" s="16"/>
      <c r="Y1767" s="355">
        <f t="shared" si="219"/>
        <v>3.114649681528662</v>
      </c>
    </row>
    <row r="1768" spans="2:25" x14ac:dyDescent="0.25">
      <c r="B1768" s="11">
        <v>680</v>
      </c>
      <c r="C1768" s="11">
        <v>4624</v>
      </c>
      <c r="D1768" s="11">
        <v>10041</v>
      </c>
      <c r="E1768" s="11">
        <v>263.27999999999997</v>
      </c>
      <c r="F1768" s="11">
        <v>385.75</v>
      </c>
      <c r="G1768" s="346">
        <v>0.68</v>
      </c>
      <c r="H1768" s="11">
        <v>0.68</v>
      </c>
      <c r="J1768" s="16">
        <f t="shared" si="216"/>
        <v>0</v>
      </c>
      <c r="L1768" s="355">
        <f t="shared" si="217"/>
        <v>9.2231939365697322</v>
      </c>
      <c r="O1768" s="11">
        <v>68</v>
      </c>
      <c r="P1768" s="11">
        <v>5.17</v>
      </c>
      <c r="Q1768" s="11">
        <v>16.809999999999999</v>
      </c>
      <c r="R1768" s="11">
        <v>9.82</v>
      </c>
      <c r="S1768" s="11">
        <v>16.57</v>
      </c>
      <c r="T1768" s="346">
        <v>0.55000000000000004</v>
      </c>
      <c r="U1768" s="11">
        <v>0.59</v>
      </c>
      <c r="W1768" s="16">
        <f t="shared" si="218"/>
        <v>3.9999999999999925E-2</v>
      </c>
      <c r="X1768" s="16"/>
      <c r="Y1768" s="355">
        <f t="shared" si="219"/>
        <v>3.1273885350318471</v>
      </c>
    </row>
    <row r="1769" spans="2:25" x14ac:dyDescent="0.25">
      <c r="B1769" s="11">
        <v>709</v>
      </c>
      <c r="C1769" s="11">
        <v>4669</v>
      </c>
      <c r="D1769" s="11">
        <v>9979</v>
      </c>
      <c r="E1769" s="11">
        <v>263.52</v>
      </c>
      <c r="F1769" s="11">
        <v>382.48</v>
      </c>
      <c r="G1769" s="346">
        <v>0.68</v>
      </c>
      <c r="H1769" s="11">
        <v>0.69</v>
      </c>
      <c r="J1769" s="16">
        <f t="shared" si="216"/>
        <v>9.9999999999998979E-3</v>
      </c>
      <c r="L1769" s="355">
        <f t="shared" si="217"/>
        <v>9.231601588289486</v>
      </c>
      <c r="O1769" s="11">
        <v>213</v>
      </c>
      <c r="P1769" s="11">
        <v>5.99</v>
      </c>
      <c r="Q1769" s="11">
        <v>37.590000000000003</v>
      </c>
      <c r="R1769" s="11">
        <v>9.82</v>
      </c>
      <c r="S1769" s="11">
        <v>23.7</v>
      </c>
      <c r="T1769" s="346">
        <v>0.4</v>
      </c>
      <c r="U1769" s="11">
        <v>0.41</v>
      </c>
      <c r="W1769" s="16">
        <f t="shared" si="218"/>
        <v>9.9999999999999534E-3</v>
      </c>
      <c r="X1769" s="16"/>
      <c r="Y1769" s="355">
        <f t="shared" si="219"/>
        <v>3.1273885350318471</v>
      </c>
    </row>
    <row r="1770" spans="2:25" x14ac:dyDescent="0.25">
      <c r="B1770" s="11">
        <v>796</v>
      </c>
      <c r="C1770" s="11">
        <v>4705</v>
      </c>
      <c r="D1770" s="11">
        <v>10592</v>
      </c>
      <c r="E1770" s="11">
        <v>265.18</v>
      </c>
      <c r="F1770" s="11">
        <v>391.3</v>
      </c>
      <c r="G1770" s="346">
        <v>0.67</v>
      </c>
      <c r="H1770" s="11">
        <v>0.68</v>
      </c>
      <c r="J1770" s="16">
        <f t="shared" si="216"/>
        <v>1.0000000000000009E-2</v>
      </c>
      <c r="L1770" s="355">
        <f t="shared" si="217"/>
        <v>9.2897545126844498</v>
      </c>
      <c r="O1770" s="11">
        <v>88</v>
      </c>
      <c r="P1770" s="11">
        <v>6.35</v>
      </c>
      <c r="Q1770" s="11">
        <v>17.579999999999998</v>
      </c>
      <c r="R1770" s="11">
        <v>9.84</v>
      </c>
      <c r="S1770" s="11">
        <v>17.21</v>
      </c>
      <c r="T1770" s="346">
        <v>0.6</v>
      </c>
      <c r="U1770" s="11">
        <v>0.56999999999999995</v>
      </c>
      <c r="W1770" s="16">
        <f t="shared" si="218"/>
        <v>-3.0000000000000027E-2</v>
      </c>
      <c r="X1770" s="16"/>
      <c r="Y1770" s="355">
        <f t="shared" si="219"/>
        <v>3.1337579617834392</v>
      </c>
    </row>
    <row r="1771" spans="2:25" x14ac:dyDescent="0.25">
      <c r="B1771" s="11">
        <v>851</v>
      </c>
      <c r="C1771" s="11">
        <v>4525</v>
      </c>
      <c r="D1771" s="11">
        <v>8093</v>
      </c>
      <c r="E1771" s="11">
        <v>266.35000000000002</v>
      </c>
      <c r="F1771" s="11">
        <v>348.09</v>
      </c>
      <c r="G1771" s="346">
        <v>0.75</v>
      </c>
      <c r="H1771" s="11">
        <v>0.77</v>
      </c>
      <c r="J1771" s="16">
        <f t="shared" si="216"/>
        <v>2.0000000000000018E-2</v>
      </c>
      <c r="L1771" s="355">
        <f t="shared" si="217"/>
        <v>9.3307418148182482</v>
      </c>
      <c r="O1771" s="11">
        <v>128</v>
      </c>
      <c r="P1771" s="11">
        <v>5.25</v>
      </c>
      <c r="Q1771" s="11">
        <v>40.14</v>
      </c>
      <c r="R1771" s="11">
        <v>9.92</v>
      </c>
      <c r="S1771" s="11">
        <v>24.61</v>
      </c>
      <c r="T1771" s="346">
        <v>0.36</v>
      </c>
      <c r="U1771" s="11">
        <v>0.4</v>
      </c>
      <c r="W1771" s="16">
        <f t="shared" si="218"/>
        <v>4.0000000000000036E-2</v>
      </c>
      <c r="X1771" s="16"/>
      <c r="Y1771" s="355">
        <f t="shared" si="219"/>
        <v>3.1592356687898087</v>
      </c>
    </row>
    <row r="1772" spans="2:25" x14ac:dyDescent="0.25">
      <c r="B1772" s="11">
        <v>825</v>
      </c>
      <c r="C1772" s="11">
        <v>4878</v>
      </c>
      <c r="D1772" s="11">
        <v>9173</v>
      </c>
      <c r="E1772" s="11">
        <v>267.08</v>
      </c>
      <c r="F1772" s="11">
        <v>362.33</v>
      </c>
      <c r="G1772" s="346">
        <v>0.73</v>
      </c>
      <c r="H1772" s="11">
        <v>0.74</v>
      </c>
      <c r="J1772" s="16">
        <f t="shared" si="216"/>
        <v>1.0000000000000009E-2</v>
      </c>
      <c r="L1772" s="355">
        <f t="shared" si="217"/>
        <v>9.3563150887991657</v>
      </c>
      <c r="O1772" s="11">
        <v>270</v>
      </c>
      <c r="P1772" s="11">
        <v>6.34</v>
      </c>
      <c r="Q1772" s="11">
        <v>26.47</v>
      </c>
      <c r="R1772" s="11">
        <v>9.9499999999999993</v>
      </c>
      <c r="S1772" s="11">
        <v>19.420000000000002</v>
      </c>
      <c r="T1772" s="346">
        <v>0.49</v>
      </c>
      <c r="U1772" s="11">
        <v>0.51</v>
      </c>
      <c r="W1772" s="16">
        <f t="shared" si="218"/>
        <v>2.0000000000000018E-2</v>
      </c>
      <c r="X1772" s="16"/>
      <c r="Y1772" s="355">
        <f t="shared" si="219"/>
        <v>3.1687898089171971</v>
      </c>
    </row>
    <row r="1773" spans="2:25" x14ac:dyDescent="0.25">
      <c r="B1773" s="11">
        <v>854</v>
      </c>
      <c r="C1773" s="11">
        <v>4613</v>
      </c>
      <c r="D1773" s="11">
        <v>9095</v>
      </c>
      <c r="E1773" s="11">
        <v>268.01</v>
      </c>
      <c r="F1773" s="11">
        <v>370.92</v>
      </c>
      <c r="G1773" s="346">
        <v>0.71</v>
      </c>
      <c r="H1773" s="11">
        <v>0.72</v>
      </c>
      <c r="J1773" s="16">
        <f t="shared" si="216"/>
        <v>1.0000000000000009E-2</v>
      </c>
      <c r="L1773" s="355">
        <f t="shared" si="217"/>
        <v>9.3888947392132103</v>
      </c>
      <c r="O1773" s="11">
        <v>73</v>
      </c>
      <c r="P1773" s="11">
        <v>5.42</v>
      </c>
      <c r="Q1773" s="11">
        <v>28.53</v>
      </c>
      <c r="R1773" s="11">
        <v>9.9700000000000006</v>
      </c>
      <c r="S1773" s="11">
        <v>21.1</v>
      </c>
      <c r="T1773" s="346">
        <v>0.44</v>
      </c>
      <c r="U1773" s="11">
        <v>0.47</v>
      </c>
      <c r="W1773" s="16">
        <f t="shared" si="218"/>
        <v>2.9999999999999971E-2</v>
      </c>
      <c r="X1773" s="16"/>
      <c r="Y1773" s="355">
        <f t="shared" si="219"/>
        <v>3.1751592356687901</v>
      </c>
    </row>
    <row r="1774" spans="2:25" x14ac:dyDescent="0.25">
      <c r="B1774" s="11">
        <v>681</v>
      </c>
      <c r="C1774" s="11">
        <v>4854</v>
      </c>
      <c r="D1774" s="11">
        <v>9887</v>
      </c>
      <c r="E1774" s="11">
        <v>268.19</v>
      </c>
      <c r="F1774" s="11">
        <v>376.62</v>
      </c>
      <c r="G1774" s="346">
        <v>0.7</v>
      </c>
      <c r="H1774" s="11">
        <v>0.71</v>
      </c>
      <c r="J1774" s="16">
        <f t="shared" si="216"/>
        <v>1.0000000000000009E-2</v>
      </c>
      <c r="L1774" s="355">
        <f t="shared" si="217"/>
        <v>9.3952004780030265</v>
      </c>
      <c r="O1774" s="11">
        <v>143</v>
      </c>
      <c r="P1774" s="11">
        <v>6.97</v>
      </c>
      <c r="Q1774" s="11">
        <v>26.89</v>
      </c>
      <c r="R1774" s="11">
        <v>10.16</v>
      </c>
      <c r="S1774" s="11">
        <v>20.12</v>
      </c>
      <c r="T1774" s="346">
        <v>0.51</v>
      </c>
      <c r="U1774" s="11">
        <v>0.5</v>
      </c>
      <c r="W1774" s="16">
        <f t="shared" si="218"/>
        <v>-1.0000000000000009E-2</v>
      </c>
      <c r="X1774" s="16"/>
      <c r="Y1774" s="355">
        <f t="shared" si="219"/>
        <v>3.2356687898089169</v>
      </c>
    </row>
    <row r="1775" spans="2:25" x14ac:dyDescent="0.25">
      <c r="B1775" s="11">
        <v>371</v>
      </c>
      <c r="C1775" s="11">
        <v>4542</v>
      </c>
      <c r="D1775" s="11">
        <v>10841</v>
      </c>
      <c r="E1775" s="11">
        <v>268.63</v>
      </c>
      <c r="F1775" s="11">
        <v>410.27</v>
      </c>
      <c r="G1775" s="346">
        <v>0.65</v>
      </c>
      <c r="H1775" s="11">
        <v>0.65</v>
      </c>
      <c r="J1775" s="16">
        <f t="shared" si="216"/>
        <v>0</v>
      </c>
      <c r="L1775" s="355">
        <f t="shared" si="217"/>
        <v>9.4106145061559072</v>
      </c>
      <c r="O1775" s="11">
        <v>67</v>
      </c>
      <c r="P1775" s="11">
        <v>6.85</v>
      </c>
      <c r="Q1775" s="11">
        <v>23.23</v>
      </c>
      <c r="R1775" s="11">
        <v>10.26</v>
      </c>
      <c r="S1775" s="11">
        <v>19.66</v>
      </c>
      <c r="T1775" s="346">
        <v>0.54</v>
      </c>
      <c r="U1775" s="11">
        <v>0.52</v>
      </c>
      <c r="W1775" s="16">
        <f t="shared" si="218"/>
        <v>-2.0000000000000018E-2</v>
      </c>
      <c r="X1775" s="16"/>
      <c r="Y1775" s="355">
        <f t="shared" si="219"/>
        <v>3.2675159235668789</v>
      </c>
    </row>
    <row r="1776" spans="2:25" x14ac:dyDescent="0.25">
      <c r="B1776" s="11">
        <v>374</v>
      </c>
      <c r="C1776" s="11">
        <v>4703</v>
      </c>
      <c r="D1776" s="11">
        <v>11109</v>
      </c>
      <c r="E1776" s="11">
        <v>270.11</v>
      </c>
      <c r="F1776" s="11">
        <v>406.03</v>
      </c>
      <c r="G1776" s="346">
        <v>0.65</v>
      </c>
      <c r="H1776" s="11">
        <v>0.67</v>
      </c>
      <c r="J1776" s="16">
        <f t="shared" si="216"/>
        <v>2.0000000000000018E-2</v>
      </c>
      <c r="L1776" s="355">
        <f t="shared" si="217"/>
        <v>9.4624616917610549</v>
      </c>
      <c r="O1776" s="11">
        <v>275</v>
      </c>
      <c r="P1776" s="11">
        <v>7.03</v>
      </c>
      <c r="Q1776" s="11">
        <v>36.89</v>
      </c>
      <c r="R1776" s="11">
        <v>10.26</v>
      </c>
      <c r="S1776" s="11">
        <v>23.15</v>
      </c>
      <c r="T1776" s="346">
        <v>0.44</v>
      </c>
      <c r="U1776" s="11">
        <v>0.44</v>
      </c>
      <c r="W1776" s="16">
        <f t="shared" si="218"/>
        <v>0</v>
      </c>
      <c r="X1776" s="16"/>
      <c r="Y1776" s="355">
        <f t="shared" si="219"/>
        <v>3.2675159235668789</v>
      </c>
    </row>
    <row r="1777" spans="2:25" x14ac:dyDescent="0.25">
      <c r="B1777" s="11">
        <v>701</v>
      </c>
      <c r="C1777" s="11">
        <v>4453</v>
      </c>
      <c r="D1777" s="11">
        <v>11277</v>
      </c>
      <c r="E1777" s="11">
        <v>270.69</v>
      </c>
      <c r="F1777" s="11">
        <v>407.85</v>
      </c>
      <c r="G1777" s="346">
        <v>0.63</v>
      </c>
      <c r="H1777" s="11">
        <v>0.66</v>
      </c>
      <c r="J1777" s="16">
        <f t="shared" si="216"/>
        <v>3.0000000000000027E-2</v>
      </c>
      <c r="L1777" s="355">
        <f t="shared" si="217"/>
        <v>9.4827801834171268</v>
      </c>
      <c r="O1777" s="11">
        <v>12</v>
      </c>
      <c r="P1777" s="11">
        <v>7.19</v>
      </c>
      <c r="Q1777" s="11">
        <v>28.52</v>
      </c>
      <c r="R1777" s="11">
        <v>10.32</v>
      </c>
      <c r="S1777" s="11">
        <v>21.46</v>
      </c>
      <c r="T1777" s="346">
        <v>0.5</v>
      </c>
      <c r="U1777" s="11">
        <v>0.48</v>
      </c>
      <c r="W1777" s="16">
        <f t="shared" si="218"/>
        <v>-2.0000000000000018E-2</v>
      </c>
      <c r="X1777" s="16"/>
      <c r="Y1777" s="355">
        <f t="shared" si="219"/>
        <v>3.2866242038216562</v>
      </c>
    </row>
    <row r="1778" spans="2:25" x14ac:dyDescent="0.25">
      <c r="B1778" s="11">
        <v>558</v>
      </c>
      <c r="C1778" s="11">
        <v>4998</v>
      </c>
      <c r="D1778" s="11">
        <v>10397</v>
      </c>
      <c r="E1778" s="11">
        <v>270.74</v>
      </c>
      <c r="F1778" s="11">
        <v>389.99</v>
      </c>
      <c r="G1778" s="346">
        <v>0.69</v>
      </c>
      <c r="H1778" s="11">
        <v>0.69</v>
      </c>
      <c r="J1778" s="16">
        <f t="shared" si="216"/>
        <v>0</v>
      </c>
      <c r="L1778" s="355">
        <f t="shared" si="217"/>
        <v>9.4845317775254081</v>
      </c>
      <c r="O1778" s="11">
        <v>62</v>
      </c>
      <c r="P1778" s="11">
        <v>7.54</v>
      </c>
      <c r="Q1778" s="11">
        <v>26.64</v>
      </c>
      <c r="R1778" s="11">
        <v>10.32</v>
      </c>
      <c r="S1778" s="11">
        <v>21.42</v>
      </c>
      <c r="T1778" s="346">
        <v>0.53</v>
      </c>
      <c r="U1778" s="11">
        <v>0.48</v>
      </c>
      <c r="W1778" s="16">
        <f t="shared" si="218"/>
        <v>-5.0000000000000044E-2</v>
      </c>
      <c r="X1778" s="16"/>
      <c r="Y1778" s="355">
        <f t="shared" si="219"/>
        <v>3.2866242038216562</v>
      </c>
    </row>
    <row r="1779" spans="2:25" x14ac:dyDescent="0.25">
      <c r="B1779" s="11">
        <v>526</v>
      </c>
      <c r="C1779" s="11">
        <v>4759</v>
      </c>
      <c r="D1779" s="11">
        <v>9973</v>
      </c>
      <c r="E1779" s="11">
        <v>271.52</v>
      </c>
      <c r="F1779" s="11">
        <v>375.85</v>
      </c>
      <c r="G1779" s="346">
        <v>0.69</v>
      </c>
      <c r="H1779" s="11">
        <v>0.72</v>
      </c>
      <c r="J1779" s="16">
        <f t="shared" si="216"/>
        <v>3.0000000000000027E-2</v>
      </c>
      <c r="L1779" s="355">
        <f t="shared" si="217"/>
        <v>9.511856645614607</v>
      </c>
      <c r="O1779" s="11">
        <v>151</v>
      </c>
      <c r="P1779" s="11">
        <v>7.38</v>
      </c>
      <c r="Q1779" s="11">
        <v>42.47</v>
      </c>
      <c r="R1779" s="11">
        <v>10.38</v>
      </c>
      <c r="S1779" s="11">
        <v>25.7</v>
      </c>
      <c r="T1779" s="346">
        <v>0.42</v>
      </c>
      <c r="U1779" s="11">
        <v>0.4</v>
      </c>
      <c r="W1779" s="16">
        <f t="shared" si="218"/>
        <v>-1.9999999999999962E-2</v>
      </c>
      <c r="X1779" s="16"/>
      <c r="Y1779" s="355">
        <f t="shared" si="219"/>
        <v>3.3057324840764331</v>
      </c>
    </row>
    <row r="1780" spans="2:25" x14ac:dyDescent="0.25">
      <c r="B1780" s="11">
        <v>818</v>
      </c>
      <c r="C1780" s="11">
        <v>5147</v>
      </c>
      <c r="D1780" s="11">
        <v>9919</v>
      </c>
      <c r="E1780" s="11">
        <v>273.08</v>
      </c>
      <c r="F1780" s="11">
        <v>376.82</v>
      </c>
      <c r="G1780" s="346">
        <v>0.72</v>
      </c>
      <c r="H1780" s="11">
        <v>0.72</v>
      </c>
      <c r="J1780" s="16">
        <f t="shared" si="216"/>
        <v>0</v>
      </c>
      <c r="L1780" s="355">
        <f t="shared" si="217"/>
        <v>9.5665063817930065</v>
      </c>
      <c r="O1780" s="11">
        <v>272</v>
      </c>
      <c r="P1780" s="11">
        <v>7.68</v>
      </c>
      <c r="Q1780" s="11">
        <v>30.81</v>
      </c>
      <c r="R1780" s="11">
        <v>10.5</v>
      </c>
      <c r="S1780" s="11">
        <v>21.14</v>
      </c>
      <c r="T1780" s="346">
        <v>0.5</v>
      </c>
      <c r="U1780" s="11">
        <v>0.5</v>
      </c>
      <c r="W1780" s="16">
        <f t="shared" si="218"/>
        <v>0</v>
      </c>
      <c r="X1780" s="16"/>
      <c r="Y1780" s="355">
        <f t="shared" si="219"/>
        <v>3.3439490445859872</v>
      </c>
    </row>
    <row r="1781" spans="2:25" x14ac:dyDescent="0.25">
      <c r="B1781" s="11">
        <v>369</v>
      </c>
      <c r="C1781" s="11">
        <v>4073</v>
      </c>
      <c r="D1781" s="11">
        <v>9722</v>
      </c>
      <c r="E1781" s="11">
        <v>275.76</v>
      </c>
      <c r="F1781" s="11">
        <v>398.23</v>
      </c>
      <c r="G1781" s="346">
        <v>0.65</v>
      </c>
      <c r="H1781" s="11">
        <v>0.69</v>
      </c>
      <c r="J1781" s="16">
        <f t="shared" si="216"/>
        <v>3.9999999999999925E-2</v>
      </c>
      <c r="L1781" s="355">
        <f t="shared" si="217"/>
        <v>9.6603918259969213</v>
      </c>
      <c r="O1781" s="11">
        <v>14</v>
      </c>
      <c r="P1781" s="11">
        <v>7.41</v>
      </c>
      <c r="Q1781" s="11">
        <v>24.91</v>
      </c>
      <c r="R1781" s="11">
        <v>10.56</v>
      </c>
      <c r="S1781" s="11">
        <v>19.16</v>
      </c>
      <c r="T1781" s="346">
        <v>0.55000000000000004</v>
      </c>
      <c r="U1781" s="11">
        <v>0.55000000000000004</v>
      </c>
      <c r="W1781" s="16">
        <f t="shared" si="218"/>
        <v>0</v>
      </c>
      <c r="X1781" s="16"/>
      <c r="Y1781" s="355">
        <f t="shared" si="219"/>
        <v>3.3630573248407645</v>
      </c>
    </row>
    <row r="1782" spans="2:25" x14ac:dyDescent="0.25">
      <c r="B1782" s="11">
        <v>782</v>
      </c>
      <c r="C1782" s="11">
        <v>5041</v>
      </c>
      <c r="D1782" s="11">
        <v>9774</v>
      </c>
      <c r="E1782" s="11">
        <v>276.01</v>
      </c>
      <c r="F1782" s="11">
        <v>379.99</v>
      </c>
      <c r="G1782" s="346">
        <v>0.72</v>
      </c>
      <c r="H1782" s="11">
        <v>0.73</v>
      </c>
      <c r="J1782" s="16">
        <f t="shared" si="216"/>
        <v>1.0000000000000009E-2</v>
      </c>
      <c r="L1782" s="355">
        <f t="shared" si="217"/>
        <v>9.6691497965383313</v>
      </c>
      <c r="O1782" s="11">
        <v>161</v>
      </c>
      <c r="P1782" s="11">
        <v>6.61</v>
      </c>
      <c r="Q1782" s="11">
        <v>23.26</v>
      </c>
      <c r="R1782" s="11">
        <v>10.63</v>
      </c>
      <c r="S1782" s="11">
        <v>19.38</v>
      </c>
      <c r="T1782" s="346">
        <v>0.53</v>
      </c>
      <c r="U1782" s="11">
        <v>0.55000000000000004</v>
      </c>
      <c r="W1782" s="16">
        <f t="shared" si="218"/>
        <v>2.0000000000000018E-2</v>
      </c>
      <c r="X1782" s="16"/>
      <c r="Y1782" s="355">
        <f t="shared" si="219"/>
        <v>3.3853503184713376</v>
      </c>
    </row>
    <row r="1783" spans="2:25" x14ac:dyDescent="0.25">
      <c r="B1783" s="11">
        <v>363</v>
      </c>
      <c r="C1783" s="11">
        <v>4543</v>
      </c>
      <c r="D1783" s="11">
        <v>12196</v>
      </c>
      <c r="E1783" s="11">
        <v>276.49</v>
      </c>
      <c r="F1783" s="11">
        <v>423.4</v>
      </c>
      <c r="G1783" s="346">
        <v>0.61</v>
      </c>
      <c r="H1783" s="11">
        <v>0.65</v>
      </c>
      <c r="J1783" s="16">
        <f t="shared" si="216"/>
        <v>4.0000000000000036E-2</v>
      </c>
      <c r="L1783" s="355">
        <f t="shared" si="217"/>
        <v>9.6859650999778388</v>
      </c>
      <c r="O1783" s="11">
        <v>222</v>
      </c>
      <c r="P1783" s="11">
        <v>7.79</v>
      </c>
      <c r="Q1783" s="11">
        <v>19.97</v>
      </c>
      <c r="R1783" s="11">
        <v>10.79</v>
      </c>
      <c r="S1783" s="11">
        <v>17.11</v>
      </c>
      <c r="T1783" s="346">
        <v>0.62</v>
      </c>
      <c r="U1783" s="11">
        <v>0.63</v>
      </c>
      <c r="W1783" s="16">
        <f t="shared" si="218"/>
        <v>1.0000000000000009E-2</v>
      </c>
      <c r="X1783" s="16"/>
      <c r="Y1783" s="355">
        <f t="shared" si="219"/>
        <v>3.436305732484076</v>
      </c>
    </row>
    <row r="1784" spans="2:25" x14ac:dyDescent="0.25">
      <c r="B1784" s="11">
        <v>555</v>
      </c>
      <c r="C1784" s="11">
        <v>5220</v>
      </c>
      <c r="D1784" s="11">
        <v>10548</v>
      </c>
      <c r="E1784" s="11">
        <v>276.49</v>
      </c>
      <c r="F1784" s="11">
        <v>389.3</v>
      </c>
      <c r="G1784" s="346">
        <v>0.7</v>
      </c>
      <c r="H1784" s="11">
        <v>0.71</v>
      </c>
      <c r="J1784" s="16">
        <f t="shared" si="216"/>
        <v>1.0000000000000009E-2</v>
      </c>
      <c r="L1784" s="355">
        <f t="shared" si="217"/>
        <v>9.6859650999778388</v>
      </c>
      <c r="O1784" s="11">
        <v>178</v>
      </c>
      <c r="P1784" s="11">
        <v>7.51</v>
      </c>
      <c r="Q1784" s="11">
        <v>27.42</v>
      </c>
      <c r="R1784" s="11">
        <v>10.83</v>
      </c>
      <c r="S1784" s="11">
        <v>19.96</v>
      </c>
      <c r="T1784" s="346">
        <v>0.52</v>
      </c>
      <c r="U1784" s="11">
        <v>0.54</v>
      </c>
      <c r="W1784" s="16">
        <f t="shared" si="218"/>
        <v>2.0000000000000018E-2</v>
      </c>
      <c r="X1784" s="16"/>
      <c r="Y1784" s="355">
        <f t="shared" si="219"/>
        <v>3.4490445859872612</v>
      </c>
    </row>
    <row r="1785" spans="2:25" x14ac:dyDescent="0.25">
      <c r="B1785" s="11">
        <v>478</v>
      </c>
      <c r="C1785" s="11">
        <v>5056</v>
      </c>
      <c r="D1785" s="11">
        <v>10064</v>
      </c>
      <c r="E1785" s="11">
        <v>278.11</v>
      </c>
      <c r="F1785" s="11">
        <v>386.09</v>
      </c>
      <c r="G1785" s="346">
        <v>0.71</v>
      </c>
      <c r="H1785" s="11">
        <v>0.72</v>
      </c>
      <c r="J1785" s="16">
        <f t="shared" si="216"/>
        <v>1.0000000000000009E-2</v>
      </c>
      <c r="L1785" s="355">
        <f t="shared" si="217"/>
        <v>9.7427167490861759</v>
      </c>
      <c r="O1785" s="11">
        <v>91</v>
      </c>
      <c r="P1785" s="11">
        <v>8.1199999999999992</v>
      </c>
      <c r="Q1785" s="11">
        <v>17</v>
      </c>
      <c r="R1785" s="11">
        <v>10.88</v>
      </c>
      <c r="S1785" s="11">
        <v>15.8</v>
      </c>
      <c r="T1785" s="346">
        <v>0.69</v>
      </c>
      <c r="U1785" s="11">
        <v>0.69</v>
      </c>
      <c r="W1785" s="16">
        <f t="shared" si="218"/>
        <v>0</v>
      </c>
      <c r="X1785" s="16"/>
      <c r="Y1785" s="355">
        <f t="shared" si="219"/>
        <v>3.4649681528662422</v>
      </c>
    </row>
    <row r="1786" spans="2:25" x14ac:dyDescent="0.25">
      <c r="B1786" s="11">
        <v>778</v>
      </c>
      <c r="C1786" s="11">
        <v>5132</v>
      </c>
      <c r="D1786" s="11">
        <v>11520</v>
      </c>
      <c r="E1786" s="11">
        <v>280.01</v>
      </c>
      <c r="F1786" s="11">
        <v>431.69</v>
      </c>
      <c r="G1786" s="346">
        <v>0.67</v>
      </c>
      <c r="H1786" s="11">
        <v>0.65</v>
      </c>
      <c r="J1786" s="16">
        <f t="shared" si="216"/>
        <v>-2.0000000000000018E-2</v>
      </c>
      <c r="L1786" s="355">
        <f t="shared" si="217"/>
        <v>9.8092773252008918</v>
      </c>
      <c r="O1786" s="11">
        <v>241</v>
      </c>
      <c r="P1786" s="11">
        <v>7.26</v>
      </c>
      <c r="Q1786" s="11">
        <v>28.08</v>
      </c>
      <c r="R1786" s="11">
        <v>10.88</v>
      </c>
      <c r="S1786" s="11">
        <v>20.41</v>
      </c>
      <c r="T1786" s="346">
        <v>0.51</v>
      </c>
      <c r="U1786" s="11">
        <v>0.53</v>
      </c>
      <c r="W1786" s="16">
        <f t="shared" si="218"/>
        <v>2.0000000000000018E-2</v>
      </c>
      <c r="X1786" s="16"/>
      <c r="Y1786" s="355">
        <f t="shared" si="219"/>
        <v>3.4649681528662422</v>
      </c>
    </row>
    <row r="1787" spans="2:25" x14ac:dyDescent="0.25">
      <c r="B1787" s="11">
        <v>412</v>
      </c>
      <c r="C1787" s="11">
        <v>5173</v>
      </c>
      <c r="D1787" s="11">
        <v>9736</v>
      </c>
      <c r="E1787" s="11">
        <v>280.29000000000002</v>
      </c>
      <c r="F1787" s="11">
        <v>384.82</v>
      </c>
      <c r="G1787" s="346">
        <v>0.73</v>
      </c>
      <c r="H1787" s="11">
        <v>0.73</v>
      </c>
      <c r="J1787" s="16">
        <f t="shared" si="216"/>
        <v>0</v>
      </c>
      <c r="L1787" s="355">
        <f t="shared" si="217"/>
        <v>9.8190862522072724</v>
      </c>
      <c r="O1787" s="11">
        <v>81</v>
      </c>
      <c r="P1787" s="11">
        <v>7.65</v>
      </c>
      <c r="Q1787" s="11">
        <v>26.98</v>
      </c>
      <c r="R1787" s="11">
        <v>10.9</v>
      </c>
      <c r="S1787" s="11">
        <v>21.72</v>
      </c>
      <c r="T1787" s="346">
        <v>0.53</v>
      </c>
      <c r="U1787" s="11">
        <v>0.5</v>
      </c>
      <c r="W1787" s="16">
        <f t="shared" si="218"/>
        <v>-3.0000000000000027E-2</v>
      </c>
      <c r="X1787" s="16"/>
      <c r="Y1787" s="355">
        <f t="shared" si="219"/>
        <v>3.4713375796178343</v>
      </c>
    </row>
    <row r="1788" spans="2:25" x14ac:dyDescent="0.25">
      <c r="B1788" s="11">
        <v>803</v>
      </c>
      <c r="C1788" s="11">
        <v>5011</v>
      </c>
      <c r="D1788" s="11">
        <v>13379</v>
      </c>
      <c r="E1788" s="11">
        <v>280.39</v>
      </c>
      <c r="F1788" s="11">
        <v>479.93</v>
      </c>
      <c r="G1788" s="346">
        <v>0.61</v>
      </c>
      <c r="H1788" s="11">
        <v>0.57999999999999996</v>
      </c>
      <c r="J1788" s="16">
        <f t="shared" si="216"/>
        <v>-3.0000000000000027E-2</v>
      </c>
      <c r="L1788" s="355">
        <f t="shared" si="217"/>
        <v>9.822589440423835</v>
      </c>
      <c r="O1788" s="11">
        <v>231</v>
      </c>
      <c r="P1788" s="11">
        <v>8.19</v>
      </c>
      <c r="Q1788" s="11">
        <v>39.520000000000003</v>
      </c>
      <c r="R1788" s="11">
        <v>11.1</v>
      </c>
      <c r="S1788" s="11">
        <v>24.26</v>
      </c>
      <c r="T1788" s="346">
        <v>0.46</v>
      </c>
      <c r="U1788" s="11">
        <v>0.46</v>
      </c>
      <c r="W1788" s="16">
        <f t="shared" si="218"/>
        <v>0</v>
      </c>
      <c r="X1788" s="16"/>
      <c r="Y1788" s="355">
        <f t="shared" si="219"/>
        <v>3.5350318471337578</v>
      </c>
    </row>
    <row r="1789" spans="2:25" x14ac:dyDescent="0.25">
      <c r="B1789" s="11">
        <v>849</v>
      </c>
      <c r="C1789" s="11">
        <v>5158</v>
      </c>
      <c r="D1789" s="11">
        <v>9279</v>
      </c>
      <c r="E1789" s="11">
        <v>280.74</v>
      </c>
      <c r="F1789" s="11">
        <v>371.16</v>
      </c>
      <c r="G1789" s="346">
        <v>0.75</v>
      </c>
      <c r="H1789" s="11">
        <v>0.76</v>
      </c>
      <c r="J1789" s="16">
        <f t="shared" si="216"/>
        <v>1.0000000000000009E-2</v>
      </c>
      <c r="L1789" s="355">
        <f t="shared" si="217"/>
        <v>9.8348505991818094</v>
      </c>
      <c r="O1789" s="11">
        <v>195</v>
      </c>
      <c r="P1789" s="11">
        <v>7.42</v>
      </c>
      <c r="Q1789" s="11">
        <v>26.44</v>
      </c>
      <c r="R1789" s="11">
        <v>11.16</v>
      </c>
      <c r="S1789" s="11">
        <v>20.05</v>
      </c>
      <c r="T1789" s="346">
        <v>0.53</v>
      </c>
      <c r="U1789" s="11">
        <v>0.56000000000000005</v>
      </c>
      <c r="W1789" s="16">
        <f t="shared" si="218"/>
        <v>3.0000000000000027E-2</v>
      </c>
      <c r="X1789" s="16"/>
      <c r="Y1789" s="355">
        <f t="shared" si="219"/>
        <v>3.5541401273885351</v>
      </c>
    </row>
    <row r="1790" spans="2:25" x14ac:dyDescent="0.25">
      <c r="B1790" s="11">
        <v>783</v>
      </c>
      <c r="C1790" s="11">
        <v>4351</v>
      </c>
      <c r="D1790" s="11">
        <v>9496</v>
      </c>
      <c r="E1790" s="11">
        <v>280.83999999999997</v>
      </c>
      <c r="F1790" s="11">
        <v>388.23</v>
      </c>
      <c r="G1790" s="346">
        <v>0.68</v>
      </c>
      <c r="H1790" s="11">
        <v>0.72</v>
      </c>
      <c r="J1790" s="16">
        <f t="shared" si="216"/>
        <v>3.9999999999999925E-2</v>
      </c>
      <c r="L1790" s="355">
        <f t="shared" si="217"/>
        <v>9.838353787398372</v>
      </c>
      <c r="O1790" s="11">
        <v>24</v>
      </c>
      <c r="P1790" s="11">
        <v>7.65</v>
      </c>
      <c r="Q1790" s="11">
        <v>43.03</v>
      </c>
      <c r="R1790" s="11">
        <v>11.29</v>
      </c>
      <c r="S1790" s="11">
        <v>27.03</v>
      </c>
      <c r="T1790" s="346">
        <v>0.42</v>
      </c>
      <c r="U1790" s="11">
        <v>0.42</v>
      </c>
      <c r="W1790" s="16">
        <f t="shared" si="218"/>
        <v>0</v>
      </c>
      <c r="X1790" s="16"/>
      <c r="Y1790" s="355">
        <f t="shared" si="219"/>
        <v>3.5955414012738851</v>
      </c>
    </row>
    <row r="1791" spans="2:25" x14ac:dyDescent="0.25">
      <c r="B1791" s="11">
        <v>366</v>
      </c>
      <c r="C1791" s="11">
        <v>4661</v>
      </c>
      <c r="D1791" s="11">
        <v>9855</v>
      </c>
      <c r="E1791" s="11">
        <v>282.01</v>
      </c>
      <c r="F1791" s="11">
        <v>385.26</v>
      </c>
      <c r="G1791" s="346">
        <v>0.69</v>
      </c>
      <c r="H1791" s="11">
        <v>0.73</v>
      </c>
      <c r="J1791" s="16">
        <f t="shared" si="216"/>
        <v>4.0000000000000036E-2</v>
      </c>
      <c r="L1791" s="355">
        <f t="shared" si="217"/>
        <v>9.879341089532172</v>
      </c>
      <c r="O1791" s="11">
        <v>107</v>
      </c>
      <c r="P1791" s="11">
        <v>7.78</v>
      </c>
      <c r="Q1791" s="11">
        <v>45.42</v>
      </c>
      <c r="R1791" s="11">
        <v>11.37</v>
      </c>
      <c r="S1791" s="11">
        <v>26.35</v>
      </c>
      <c r="T1791" s="346">
        <v>0.41</v>
      </c>
      <c r="U1791" s="11">
        <v>0.43</v>
      </c>
      <c r="W1791" s="16">
        <f t="shared" si="218"/>
        <v>2.0000000000000018E-2</v>
      </c>
      <c r="X1791" s="16"/>
      <c r="Y1791" s="355">
        <f t="shared" si="219"/>
        <v>3.6210191082802545</v>
      </c>
    </row>
    <row r="1792" spans="2:25" x14ac:dyDescent="0.25">
      <c r="B1792" s="11">
        <v>710</v>
      </c>
      <c r="C1792" s="11">
        <v>5048</v>
      </c>
      <c r="D1792" s="11">
        <v>10183</v>
      </c>
      <c r="E1792" s="11">
        <v>282.01</v>
      </c>
      <c r="F1792" s="11">
        <v>394.72</v>
      </c>
      <c r="G1792" s="346">
        <v>0.7</v>
      </c>
      <c r="H1792" s="11">
        <v>0.71</v>
      </c>
      <c r="J1792" s="16">
        <f t="shared" si="216"/>
        <v>1.0000000000000009E-2</v>
      </c>
      <c r="L1792" s="355">
        <f t="shared" si="217"/>
        <v>9.879341089532172</v>
      </c>
      <c r="O1792" s="11">
        <v>185</v>
      </c>
      <c r="P1792" s="11">
        <v>8.39</v>
      </c>
      <c r="Q1792" s="11">
        <v>27.26</v>
      </c>
      <c r="R1792" s="11">
        <v>11.41</v>
      </c>
      <c r="S1792" s="11">
        <v>19.79</v>
      </c>
      <c r="T1792" s="346">
        <v>0.55000000000000004</v>
      </c>
      <c r="U1792" s="11">
        <v>0.57999999999999996</v>
      </c>
      <c r="W1792" s="16">
        <f t="shared" si="218"/>
        <v>2.9999999999999916E-2</v>
      </c>
      <c r="X1792" s="16"/>
      <c r="Y1792" s="355">
        <f t="shared" si="219"/>
        <v>3.6337579617834392</v>
      </c>
    </row>
    <row r="1793" spans="2:25" x14ac:dyDescent="0.25">
      <c r="B1793" s="11">
        <v>560</v>
      </c>
      <c r="C1793" s="11">
        <v>4163</v>
      </c>
      <c r="D1793" s="11">
        <v>10756</v>
      </c>
      <c r="E1793" s="11">
        <v>284.39</v>
      </c>
      <c r="F1793" s="11">
        <v>426.17</v>
      </c>
      <c r="G1793" s="346">
        <v>0.62</v>
      </c>
      <c r="H1793" s="11">
        <v>0.67</v>
      </c>
      <c r="J1793" s="16">
        <f t="shared" si="216"/>
        <v>5.0000000000000044E-2</v>
      </c>
      <c r="L1793" s="355">
        <f t="shared" si="217"/>
        <v>9.9627169690863955</v>
      </c>
      <c r="O1793" s="11">
        <v>165</v>
      </c>
      <c r="P1793" s="11">
        <v>9.0399999999999991</v>
      </c>
      <c r="Q1793" s="11">
        <v>34.549999999999997</v>
      </c>
      <c r="R1793" s="11">
        <v>11.5</v>
      </c>
      <c r="S1793" s="11">
        <v>22.98</v>
      </c>
      <c r="T1793" s="346">
        <v>0.51</v>
      </c>
      <c r="U1793" s="11">
        <v>0.5</v>
      </c>
      <c r="W1793" s="16">
        <f t="shared" si="218"/>
        <v>-1.0000000000000009E-2</v>
      </c>
      <c r="X1793" s="16"/>
      <c r="Y1793" s="355">
        <f t="shared" si="219"/>
        <v>3.6624203821656049</v>
      </c>
    </row>
    <row r="1794" spans="2:25" x14ac:dyDescent="0.25">
      <c r="B1794" s="11">
        <v>787</v>
      </c>
      <c r="C1794" s="11">
        <v>5115</v>
      </c>
      <c r="D1794" s="11">
        <v>10685</v>
      </c>
      <c r="E1794" s="11">
        <v>285.18</v>
      </c>
      <c r="F1794" s="11">
        <v>402.96</v>
      </c>
      <c r="G1794" s="346">
        <v>0.69</v>
      </c>
      <c r="H1794" s="11">
        <v>0.71</v>
      </c>
      <c r="J1794" s="16">
        <f t="shared" si="216"/>
        <v>2.0000000000000018E-2</v>
      </c>
      <c r="L1794" s="355">
        <f t="shared" si="217"/>
        <v>9.9903921559972524</v>
      </c>
      <c r="O1794" s="11">
        <v>54</v>
      </c>
      <c r="P1794" s="11">
        <v>9.5500000000000007</v>
      </c>
      <c r="Q1794" s="11">
        <v>24.13</v>
      </c>
      <c r="R1794" s="11">
        <v>11.7</v>
      </c>
      <c r="S1794" s="11">
        <v>18.66</v>
      </c>
      <c r="T1794" s="346">
        <v>0.63</v>
      </c>
      <c r="U1794" s="11">
        <v>0.63</v>
      </c>
      <c r="W1794" s="16">
        <f t="shared" si="218"/>
        <v>0</v>
      </c>
      <c r="X1794" s="16"/>
      <c r="Y1794" s="355">
        <f t="shared" si="219"/>
        <v>3.7261146496815285</v>
      </c>
    </row>
    <row r="1795" spans="2:25" x14ac:dyDescent="0.25">
      <c r="B1795" s="11">
        <v>562</v>
      </c>
      <c r="C1795" s="11">
        <v>3960</v>
      </c>
      <c r="D1795" s="11">
        <v>10700</v>
      </c>
      <c r="E1795" s="11">
        <v>286.19</v>
      </c>
      <c r="F1795" s="11">
        <v>440.62</v>
      </c>
      <c r="G1795" s="346">
        <v>0.61</v>
      </c>
      <c r="H1795" s="11">
        <v>0.65</v>
      </c>
      <c r="J1795" s="16">
        <f t="shared" si="216"/>
        <v>4.0000000000000036E-2</v>
      </c>
      <c r="L1795" s="355">
        <f t="shared" si="217"/>
        <v>10.025774356984549</v>
      </c>
      <c r="O1795" s="11">
        <v>179</v>
      </c>
      <c r="P1795" s="11">
        <v>8.5399999999999991</v>
      </c>
      <c r="Q1795" s="11">
        <v>22.68</v>
      </c>
      <c r="R1795" s="11">
        <v>11.79</v>
      </c>
      <c r="S1795" s="11">
        <v>18.649999999999999</v>
      </c>
      <c r="T1795" s="346">
        <v>0.61</v>
      </c>
      <c r="U1795" s="11">
        <v>0.63</v>
      </c>
      <c r="W1795" s="16">
        <f t="shared" si="218"/>
        <v>2.0000000000000018E-2</v>
      </c>
      <c r="X1795" s="16"/>
      <c r="Y1795" s="355">
        <f t="shared" si="219"/>
        <v>3.7547770700636938</v>
      </c>
    </row>
    <row r="1796" spans="2:25" x14ac:dyDescent="0.25">
      <c r="B1796" s="11">
        <v>866</v>
      </c>
      <c r="C1796" s="11">
        <v>5532</v>
      </c>
      <c r="D1796" s="11">
        <v>10966</v>
      </c>
      <c r="E1796" s="11">
        <v>286.69</v>
      </c>
      <c r="F1796" s="11">
        <v>400.48</v>
      </c>
      <c r="G1796" s="346">
        <v>0.71</v>
      </c>
      <c r="H1796" s="11">
        <v>0.72</v>
      </c>
      <c r="J1796" s="16">
        <f t="shared" si="216"/>
        <v>1.0000000000000009E-2</v>
      </c>
      <c r="L1796" s="355">
        <f t="shared" si="217"/>
        <v>10.043290298067369</v>
      </c>
      <c r="O1796" s="11">
        <v>238</v>
      </c>
      <c r="P1796" s="11">
        <v>9.7200000000000006</v>
      </c>
      <c r="Q1796" s="11">
        <v>41.55</v>
      </c>
      <c r="R1796" s="11">
        <v>11.79</v>
      </c>
      <c r="S1796" s="11">
        <v>24.01</v>
      </c>
      <c r="T1796" s="346">
        <v>0.48</v>
      </c>
      <c r="U1796" s="11">
        <v>0.49</v>
      </c>
      <c r="W1796" s="16">
        <f t="shared" si="218"/>
        <v>1.0000000000000009E-2</v>
      </c>
      <c r="X1796" s="16"/>
      <c r="Y1796" s="355">
        <f t="shared" si="219"/>
        <v>3.7547770700636938</v>
      </c>
    </row>
    <row r="1797" spans="2:25" x14ac:dyDescent="0.25">
      <c r="B1797" s="11">
        <v>827</v>
      </c>
      <c r="C1797" s="11">
        <v>5838</v>
      </c>
      <c r="D1797" s="11">
        <v>11369</v>
      </c>
      <c r="E1797" s="11">
        <v>288.14999999999998</v>
      </c>
      <c r="F1797" s="11">
        <v>399.89</v>
      </c>
      <c r="G1797" s="346">
        <v>0.72</v>
      </c>
      <c r="H1797" s="11">
        <v>0.72</v>
      </c>
      <c r="J1797" s="16">
        <f t="shared" si="216"/>
        <v>0</v>
      </c>
      <c r="L1797" s="355">
        <f t="shared" si="217"/>
        <v>10.094436846029202</v>
      </c>
      <c r="O1797" s="11">
        <v>29</v>
      </c>
      <c r="P1797" s="11">
        <v>9.33</v>
      </c>
      <c r="Q1797" s="11">
        <v>32.31</v>
      </c>
      <c r="R1797" s="11">
        <v>11.85</v>
      </c>
      <c r="S1797" s="11">
        <v>21.7</v>
      </c>
      <c r="T1797" s="346">
        <v>0.54</v>
      </c>
      <c r="U1797" s="11">
        <v>0.55000000000000004</v>
      </c>
      <c r="W1797" s="16">
        <f t="shared" si="218"/>
        <v>1.0000000000000009E-2</v>
      </c>
      <c r="X1797" s="16"/>
      <c r="Y1797" s="355">
        <f t="shared" si="219"/>
        <v>3.7738853503184711</v>
      </c>
    </row>
    <row r="1798" spans="2:25" x14ac:dyDescent="0.25">
      <c r="B1798" s="11">
        <v>779</v>
      </c>
      <c r="C1798" s="11">
        <v>5378</v>
      </c>
      <c r="D1798" s="11">
        <v>11098</v>
      </c>
      <c r="E1798" s="11">
        <v>292.14999999999998</v>
      </c>
      <c r="F1798" s="11">
        <v>410.27</v>
      </c>
      <c r="G1798" s="346">
        <v>0.7</v>
      </c>
      <c r="H1798" s="11">
        <v>0.71</v>
      </c>
      <c r="J1798" s="16">
        <f t="shared" si="216"/>
        <v>1.0000000000000009E-2</v>
      </c>
      <c r="L1798" s="355">
        <f t="shared" si="217"/>
        <v>10.234564374691763</v>
      </c>
      <c r="O1798" s="11">
        <v>5</v>
      </c>
      <c r="P1798" s="11">
        <v>9.2799999999999994</v>
      </c>
      <c r="Q1798" s="11">
        <v>41.24</v>
      </c>
      <c r="R1798" s="11">
        <v>11.98</v>
      </c>
      <c r="S1798" s="11">
        <v>25.43</v>
      </c>
      <c r="T1798" s="346">
        <v>0.47</v>
      </c>
      <c r="U1798" s="11">
        <v>0.47</v>
      </c>
      <c r="W1798" s="16">
        <f t="shared" si="218"/>
        <v>0</v>
      </c>
      <c r="X1798" s="16"/>
      <c r="Y1798" s="355">
        <f t="shared" si="219"/>
        <v>3.8152866242038215</v>
      </c>
    </row>
    <row r="1799" spans="2:25" x14ac:dyDescent="0.25">
      <c r="B1799" s="11">
        <v>807</v>
      </c>
      <c r="C1799" s="11">
        <v>5719</v>
      </c>
      <c r="D1799" s="11">
        <v>10340</v>
      </c>
      <c r="E1799" s="11">
        <v>292.88</v>
      </c>
      <c r="F1799" s="11">
        <v>388.13</v>
      </c>
      <c r="G1799" s="346">
        <v>0.74</v>
      </c>
      <c r="H1799" s="11">
        <v>0.75</v>
      </c>
      <c r="J1799" s="16">
        <f t="shared" si="216"/>
        <v>1.0000000000000009E-2</v>
      </c>
      <c r="L1799" s="355">
        <f t="shared" si="217"/>
        <v>10.26013764867268</v>
      </c>
      <c r="O1799" s="11">
        <v>223</v>
      </c>
      <c r="P1799" s="11">
        <v>8.94</v>
      </c>
      <c r="Q1799" s="11">
        <v>31.56</v>
      </c>
      <c r="R1799" s="11">
        <v>12</v>
      </c>
      <c r="S1799" s="11">
        <v>21.71</v>
      </c>
      <c r="T1799" s="346">
        <v>0.53</v>
      </c>
      <c r="U1799" s="11">
        <v>0.55000000000000004</v>
      </c>
      <c r="W1799" s="16">
        <f t="shared" si="218"/>
        <v>2.0000000000000018E-2</v>
      </c>
      <c r="X1799" s="16"/>
      <c r="Y1799" s="355">
        <f t="shared" si="219"/>
        <v>3.8216560509554141</v>
      </c>
    </row>
    <row r="1800" spans="2:25" x14ac:dyDescent="0.25">
      <c r="B1800" s="11">
        <v>775</v>
      </c>
      <c r="C1800" s="11">
        <v>5807</v>
      </c>
      <c r="D1800" s="11">
        <v>11406</v>
      </c>
      <c r="E1800" s="11">
        <v>293.32</v>
      </c>
      <c r="F1800" s="11">
        <v>402.58</v>
      </c>
      <c r="G1800" s="346">
        <v>0.71</v>
      </c>
      <c r="H1800" s="11">
        <v>0.73</v>
      </c>
      <c r="J1800" s="16">
        <f t="shared" si="216"/>
        <v>2.0000000000000018E-2</v>
      </c>
      <c r="L1800" s="355">
        <f t="shared" si="217"/>
        <v>10.275551676825563</v>
      </c>
      <c r="O1800" s="11">
        <v>150</v>
      </c>
      <c r="P1800" s="11">
        <v>7.85</v>
      </c>
      <c r="Q1800" s="11">
        <v>41.02</v>
      </c>
      <c r="R1800" s="11">
        <v>12.02</v>
      </c>
      <c r="S1800" s="11">
        <v>25.38</v>
      </c>
      <c r="T1800" s="346">
        <v>0.44</v>
      </c>
      <c r="U1800" s="11">
        <v>0.47</v>
      </c>
      <c r="W1800" s="16">
        <f t="shared" si="218"/>
        <v>2.9999999999999971E-2</v>
      </c>
      <c r="X1800" s="16"/>
      <c r="Y1800" s="355">
        <f t="shared" si="219"/>
        <v>3.8280254777070062</v>
      </c>
    </row>
    <row r="1801" spans="2:25" x14ac:dyDescent="0.25">
      <c r="B1801" s="11">
        <v>553</v>
      </c>
      <c r="C1801" s="11">
        <v>5922</v>
      </c>
      <c r="D1801" s="11">
        <v>10919</v>
      </c>
      <c r="E1801" s="11">
        <v>294.58999999999997</v>
      </c>
      <c r="F1801" s="11">
        <v>392.58</v>
      </c>
      <c r="G1801" s="346">
        <v>0.74</v>
      </c>
      <c r="H1801" s="11">
        <v>0.75</v>
      </c>
      <c r="J1801" s="16">
        <f t="shared" si="216"/>
        <v>1.0000000000000009E-2</v>
      </c>
      <c r="L1801" s="355">
        <f t="shared" si="217"/>
        <v>10.320042167175924</v>
      </c>
      <c r="O1801" s="11">
        <v>166</v>
      </c>
      <c r="P1801" s="11">
        <v>9.64</v>
      </c>
      <c r="Q1801" s="11">
        <v>24.31</v>
      </c>
      <c r="R1801" s="11">
        <v>12.03</v>
      </c>
      <c r="S1801" s="11">
        <v>18.850000000000001</v>
      </c>
      <c r="T1801" s="346">
        <v>0.63</v>
      </c>
      <c r="U1801" s="11">
        <v>0.64</v>
      </c>
      <c r="W1801" s="16">
        <f t="shared" si="218"/>
        <v>1.0000000000000009E-2</v>
      </c>
      <c r="X1801" s="16"/>
      <c r="Y1801" s="355">
        <f t="shared" si="219"/>
        <v>3.831210191082802</v>
      </c>
    </row>
    <row r="1802" spans="2:25" x14ac:dyDescent="0.25">
      <c r="B1802" s="11">
        <v>777</v>
      </c>
      <c r="C1802" s="11">
        <v>5893</v>
      </c>
      <c r="D1802" s="11">
        <v>11197</v>
      </c>
      <c r="E1802" s="11">
        <v>294.83999999999997</v>
      </c>
      <c r="F1802" s="11">
        <v>401.3</v>
      </c>
      <c r="G1802" s="346">
        <v>0.73</v>
      </c>
      <c r="H1802" s="11">
        <v>0.73</v>
      </c>
      <c r="J1802" s="16">
        <f t="shared" si="216"/>
        <v>0</v>
      </c>
      <c r="L1802" s="355">
        <f t="shared" si="217"/>
        <v>10.328800137717334</v>
      </c>
      <c r="O1802" s="11">
        <v>240</v>
      </c>
      <c r="P1802" s="11">
        <v>9.15</v>
      </c>
      <c r="Q1802" s="11">
        <v>39.36</v>
      </c>
      <c r="R1802" s="11">
        <v>12.06</v>
      </c>
      <c r="S1802" s="11">
        <v>24.23</v>
      </c>
      <c r="T1802" s="346">
        <v>0.48</v>
      </c>
      <c r="U1802" s="11">
        <v>0.5</v>
      </c>
      <c r="W1802" s="16">
        <f t="shared" si="218"/>
        <v>2.0000000000000018E-2</v>
      </c>
      <c r="X1802" s="16"/>
      <c r="Y1802" s="355">
        <f t="shared" si="219"/>
        <v>3.8407643312101909</v>
      </c>
    </row>
    <row r="1803" spans="2:25" x14ac:dyDescent="0.25">
      <c r="B1803" s="11">
        <v>409</v>
      </c>
      <c r="C1803" s="11">
        <v>4915</v>
      </c>
      <c r="D1803" s="11">
        <v>10036</v>
      </c>
      <c r="E1803" s="11">
        <v>302.74</v>
      </c>
      <c r="F1803" s="11">
        <v>412.03</v>
      </c>
      <c r="G1803" s="346">
        <v>0.7</v>
      </c>
      <c r="H1803" s="11">
        <v>0.73</v>
      </c>
      <c r="J1803" s="16">
        <f t="shared" si="216"/>
        <v>3.0000000000000027E-2</v>
      </c>
      <c r="L1803" s="355">
        <f t="shared" si="217"/>
        <v>10.605552006825892</v>
      </c>
      <c r="O1803" s="11">
        <v>80</v>
      </c>
      <c r="P1803" s="11">
        <v>10.24</v>
      </c>
      <c r="Q1803" s="11">
        <v>18.63</v>
      </c>
      <c r="R1803" s="11">
        <v>12.12</v>
      </c>
      <c r="S1803" s="11">
        <v>16.32</v>
      </c>
      <c r="T1803" s="346">
        <v>0.74</v>
      </c>
      <c r="U1803" s="11">
        <v>0.74</v>
      </c>
      <c r="W1803" s="16">
        <f t="shared" si="218"/>
        <v>0</v>
      </c>
      <c r="X1803" s="16"/>
      <c r="Y1803" s="355">
        <f t="shared" si="219"/>
        <v>3.8598726114649677</v>
      </c>
    </row>
    <row r="1804" spans="2:25" x14ac:dyDescent="0.25">
      <c r="B1804" s="11">
        <v>559</v>
      </c>
      <c r="C1804" s="11">
        <v>6217</v>
      </c>
      <c r="D1804" s="11">
        <v>11337</v>
      </c>
      <c r="E1804" s="11">
        <v>303.66000000000003</v>
      </c>
      <c r="F1804" s="11">
        <v>404.33</v>
      </c>
      <c r="G1804" s="346">
        <v>0.74</v>
      </c>
      <c r="H1804" s="11">
        <v>0.75</v>
      </c>
      <c r="J1804" s="16">
        <f t="shared" si="216"/>
        <v>1.0000000000000009E-2</v>
      </c>
      <c r="L1804" s="355">
        <f t="shared" si="217"/>
        <v>10.637781338418282</v>
      </c>
      <c r="O1804" s="11">
        <v>100</v>
      </c>
      <c r="P1804" s="11">
        <v>7.74</v>
      </c>
      <c r="Q1804" s="11">
        <v>48.86</v>
      </c>
      <c r="R1804" s="11">
        <v>12.14</v>
      </c>
      <c r="S1804" s="11">
        <v>30.51</v>
      </c>
      <c r="T1804" s="346">
        <v>0.4</v>
      </c>
      <c r="U1804" s="11">
        <v>0.4</v>
      </c>
      <c r="W1804" s="16">
        <f t="shared" si="218"/>
        <v>0</v>
      </c>
      <c r="X1804" s="16"/>
      <c r="Y1804" s="355">
        <f t="shared" si="219"/>
        <v>3.8662420382165603</v>
      </c>
    </row>
    <row r="1805" spans="2:25" x14ac:dyDescent="0.25">
      <c r="B1805" s="11">
        <v>541</v>
      </c>
      <c r="C1805" s="11">
        <v>6019</v>
      </c>
      <c r="D1805" s="11">
        <v>11233</v>
      </c>
      <c r="E1805" s="11">
        <v>304.49</v>
      </c>
      <c r="F1805" s="11">
        <v>409.55</v>
      </c>
      <c r="G1805" s="346">
        <v>0.73</v>
      </c>
      <c r="H1805" s="11">
        <v>0.74</v>
      </c>
      <c r="J1805" s="16">
        <f t="shared" si="216"/>
        <v>1.0000000000000009E-2</v>
      </c>
      <c r="L1805" s="355">
        <f t="shared" si="217"/>
        <v>10.666857800615762</v>
      </c>
      <c r="O1805" s="11">
        <v>177</v>
      </c>
      <c r="P1805" s="11">
        <v>7.72</v>
      </c>
      <c r="Q1805" s="11">
        <v>17.239999999999998</v>
      </c>
      <c r="R1805" s="11">
        <v>12.24</v>
      </c>
      <c r="S1805" s="11">
        <v>17.46</v>
      </c>
      <c r="T1805" s="346">
        <v>0.67</v>
      </c>
      <c r="U1805" s="11">
        <v>0.7</v>
      </c>
      <c r="W1805" s="16">
        <f t="shared" si="218"/>
        <v>2.9999999999999916E-2</v>
      </c>
      <c r="X1805" s="16"/>
      <c r="Y1805" s="355">
        <f t="shared" si="219"/>
        <v>3.8980891719745223</v>
      </c>
    </row>
    <row r="1806" spans="2:25" x14ac:dyDescent="0.25">
      <c r="B1806" s="11">
        <v>786</v>
      </c>
      <c r="C1806" s="11">
        <v>6478</v>
      </c>
      <c r="D1806" s="11">
        <v>11679</v>
      </c>
      <c r="E1806" s="11">
        <v>305.08</v>
      </c>
      <c r="F1806" s="11">
        <v>407.65</v>
      </c>
      <c r="G1806" s="346">
        <v>0.74</v>
      </c>
      <c r="H1806" s="11">
        <v>0.75</v>
      </c>
      <c r="J1806" s="16">
        <f t="shared" ref="J1806:J1816" si="220">H1806-G1806</f>
        <v>1.0000000000000009E-2</v>
      </c>
      <c r="L1806" s="355">
        <f t="shared" ref="L1806:L1816" si="221">E1806/(3.14*9.0909)</f>
        <v>10.687526611093491</v>
      </c>
      <c r="O1806" s="11">
        <v>264</v>
      </c>
      <c r="P1806" s="11">
        <v>10.54</v>
      </c>
      <c r="Q1806" s="11">
        <v>29.55</v>
      </c>
      <c r="R1806" s="11">
        <v>12.28</v>
      </c>
      <c r="S1806" s="11">
        <v>20.62</v>
      </c>
      <c r="T1806" s="346">
        <v>0.6</v>
      </c>
      <c r="U1806" s="11">
        <v>0.6</v>
      </c>
      <c r="W1806" s="16">
        <f t="shared" si="218"/>
        <v>0</v>
      </c>
      <c r="X1806" s="16"/>
      <c r="Y1806" s="355">
        <f t="shared" si="219"/>
        <v>3.9108280254777066</v>
      </c>
    </row>
    <row r="1807" spans="2:25" x14ac:dyDescent="0.25">
      <c r="B1807" s="11">
        <v>557</v>
      </c>
      <c r="C1807" s="11">
        <v>5894</v>
      </c>
      <c r="D1807" s="11">
        <v>11944</v>
      </c>
      <c r="E1807" s="11">
        <v>306.52999999999997</v>
      </c>
      <c r="F1807" s="11">
        <v>421.35</v>
      </c>
      <c r="G1807" s="346">
        <v>0.7</v>
      </c>
      <c r="H1807" s="11">
        <v>0.73</v>
      </c>
      <c r="J1807" s="16">
        <f t="shared" si="220"/>
        <v>3.0000000000000027E-2</v>
      </c>
      <c r="L1807" s="355">
        <f t="shared" si="221"/>
        <v>10.738322840233668</v>
      </c>
      <c r="O1807" s="11">
        <v>103</v>
      </c>
      <c r="P1807" s="11">
        <v>8.1300000000000008</v>
      </c>
      <c r="Q1807" s="11">
        <v>42.56</v>
      </c>
      <c r="R1807" s="11">
        <v>12.5</v>
      </c>
      <c r="S1807" s="11">
        <v>25.85</v>
      </c>
      <c r="T1807" s="346">
        <v>0.44</v>
      </c>
      <c r="U1807" s="11">
        <v>0.48</v>
      </c>
      <c r="W1807" s="16">
        <f t="shared" si="218"/>
        <v>3.999999999999998E-2</v>
      </c>
      <c r="X1807" s="16"/>
      <c r="Y1807" s="355">
        <f t="shared" si="219"/>
        <v>3.9808917197452227</v>
      </c>
    </row>
    <row r="1808" spans="2:25" x14ac:dyDescent="0.25">
      <c r="B1808" s="11">
        <v>552</v>
      </c>
      <c r="C1808" s="11">
        <v>5900</v>
      </c>
      <c r="D1808" s="11">
        <v>11377</v>
      </c>
      <c r="E1808" s="11">
        <v>308.39</v>
      </c>
      <c r="F1808" s="11">
        <v>417.93</v>
      </c>
      <c r="G1808" s="346">
        <v>0.72</v>
      </c>
      <c r="H1808" s="11">
        <v>0.74</v>
      </c>
      <c r="J1808" s="16">
        <f t="shared" si="220"/>
        <v>2.0000000000000018E-2</v>
      </c>
      <c r="L1808" s="355">
        <f t="shared" si="221"/>
        <v>10.803482141061759</v>
      </c>
      <c r="O1808" s="11">
        <v>46</v>
      </c>
      <c r="P1808" s="11">
        <v>9.43</v>
      </c>
      <c r="Q1808" s="11">
        <v>34.75</v>
      </c>
      <c r="R1808" s="11">
        <v>12.54</v>
      </c>
      <c r="S1808" s="11">
        <v>23.63</v>
      </c>
      <c r="T1808" s="346">
        <v>0.52</v>
      </c>
      <c r="U1808" s="11">
        <v>0.53</v>
      </c>
      <c r="W1808" s="16">
        <f t="shared" si="218"/>
        <v>1.0000000000000009E-2</v>
      </c>
      <c r="X1808" s="16"/>
      <c r="Y1808" s="355">
        <f t="shared" si="219"/>
        <v>3.9936305732484074</v>
      </c>
    </row>
    <row r="1809" spans="2:25" x14ac:dyDescent="0.25">
      <c r="B1809" s="11">
        <v>455</v>
      </c>
      <c r="C1809" s="11">
        <v>6320</v>
      </c>
      <c r="D1809" s="11">
        <v>13360</v>
      </c>
      <c r="E1809" s="11">
        <v>309.32</v>
      </c>
      <c r="F1809" s="11">
        <v>439.79</v>
      </c>
      <c r="G1809" s="346">
        <v>0.69</v>
      </c>
      <c r="H1809" s="11">
        <v>0.7</v>
      </c>
      <c r="J1809" s="16">
        <f t="shared" si="220"/>
        <v>1.0000000000000009E-2</v>
      </c>
      <c r="L1809" s="355">
        <f t="shared" si="221"/>
        <v>10.836061791475805</v>
      </c>
      <c r="O1809" s="11">
        <v>260</v>
      </c>
      <c r="P1809" s="11">
        <v>11.18</v>
      </c>
      <c r="Q1809" s="11">
        <v>43.28</v>
      </c>
      <c r="R1809" s="11">
        <v>12.54</v>
      </c>
      <c r="S1809" s="11">
        <v>25.41</v>
      </c>
      <c r="T1809" s="346">
        <v>0.51</v>
      </c>
      <c r="U1809" s="11">
        <v>0.49</v>
      </c>
      <c r="W1809" s="16">
        <f t="shared" si="218"/>
        <v>-2.0000000000000018E-2</v>
      </c>
      <c r="X1809" s="16"/>
      <c r="Y1809" s="355">
        <f t="shared" si="219"/>
        <v>3.9936305732484074</v>
      </c>
    </row>
    <row r="1810" spans="2:25" x14ac:dyDescent="0.25">
      <c r="B1810" s="11">
        <v>679</v>
      </c>
      <c r="C1810" s="11">
        <v>6329</v>
      </c>
      <c r="D1810" s="11">
        <v>11166</v>
      </c>
      <c r="E1810" s="11">
        <v>312.08999999999997</v>
      </c>
      <c r="F1810" s="11">
        <v>410.76</v>
      </c>
      <c r="G1810" s="346">
        <v>0.75</v>
      </c>
      <c r="H1810" s="11">
        <v>0.76</v>
      </c>
      <c r="J1810" s="16">
        <f t="shared" si="220"/>
        <v>1.0000000000000009E-2</v>
      </c>
      <c r="L1810" s="355">
        <f t="shared" si="221"/>
        <v>10.933100105074628</v>
      </c>
      <c r="O1810" s="11">
        <v>11</v>
      </c>
      <c r="P1810" s="11">
        <v>8.74</v>
      </c>
      <c r="Q1810" s="11">
        <v>28.19</v>
      </c>
      <c r="R1810" s="11">
        <v>12.61</v>
      </c>
      <c r="S1810" s="11">
        <v>23.34</v>
      </c>
      <c r="T1810" s="346">
        <v>0.56000000000000005</v>
      </c>
      <c r="U1810" s="11">
        <v>0.54</v>
      </c>
      <c r="W1810" s="16">
        <f t="shared" si="218"/>
        <v>-2.0000000000000018E-2</v>
      </c>
      <c r="X1810" s="16"/>
      <c r="Y1810" s="355">
        <f t="shared" si="219"/>
        <v>4.0159235668789801</v>
      </c>
    </row>
    <row r="1811" spans="2:25" x14ac:dyDescent="0.25">
      <c r="B1811" s="11">
        <v>812</v>
      </c>
      <c r="C1811" s="11">
        <v>6831</v>
      </c>
      <c r="D1811" s="11">
        <v>13796</v>
      </c>
      <c r="E1811" s="11">
        <v>314.58999999999997</v>
      </c>
      <c r="F1811" s="11">
        <v>447.89</v>
      </c>
      <c r="G1811" s="346">
        <v>0.7</v>
      </c>
      <c r="H1811" s="11">
        <v>0.7</v>
      </c>
      <c r="J1811" s="16">
        <f t="shared" si="220"/>
        <v>0</v>
      </c>
      <c r="L1811" s="355">
        <f t="shared" si="221"/>
        <v>11.020679810488728</v>
      </c>
      <c r="O1811" s="11">
        <v>261</v>
      </c>
      <c r="P1811" s="11">
        <v>10.96</v>
      </c>
      <c r="Q1811" s="11">
        <v>25.42</v>
      </c>
      <c r="R1811" s="11">
        <v>12.71</v>
      </c>
      <c r="S1811" s="11">
        <v>19.309999999999999</v>
      </c>
      <c r="T1811" s="346">
        <v>0.66</v>
      </c>
      <c r="U1811" s="11">
        <v>0.66</v>
      </c>
      <c r="W1811" s="16">
        <f t="shared" si="218"/>
        <v>0</v>
      </c>
      <c r="X1811" s="16"/>
      <c r="Y1811" s="355">
        <f t="shared" si="219"/>
        <v>4.047770700636943</v>
      </c>
    </row>
    <row r="1812" spans="2:25" x14ac:dyDescent="0.25">
      <c r="B1812" s="11">
        <v>830</v>
      </c>
      <c r="C1812" s="11">
        <v>6833</v>
      </c>
      <c r="D1812" s="11">
        <v>11879</v>
      </c>
      <c r="E1812" s="11">
        <v>315.32</v>
      </c>
      <c r="F1812" s="11">
        <v>415.3</v>
      </c>
      <c r="G1812" s="346">
        <v>0.76</v>
      </c>
      <c r="H1812" s="11">
        <v>0.76</v>
      </c>
      <c r="J1812" s="16">
        <f t="shared" si="220"/>
        <v>0</v>
      </c>
      <c r="L1812" s="355">
        <f t="shared" si="221"/>
        <v>11.046253084469646</v>
      </c>
      <c r="O1812" s="11">
        <v>32</v>
      </c>
      <c r="P1812" s="11">
        <v>10.85</v>
      </c>
      <c r="Q1812" s="11">
        <v>29.74</v>
      </c>
      <c r="R1812" s="11">
        <v>12.8</v>
      </c>
      <c r="S1812" s="11">
        <v>20.79</v>
      </c>
      <c r="T1812" s="346">
        <v>0.6</v>
      </c>
      <c r="U1812" s="11">
        <v>0.62</v>
      </c>
      <c r="W1812" s="16">
        <f t="shared" si="218"/>
        <v>2.0000000000000018E-2</v>
      </c>
      <c r="X1812" s="16"/>
      <c r="Y1812" s="355">
        <f t="shared" si="219"/>
        <v>4.0764331210191083</v>
      </c>
    </row>
    <row r="1813" spans="2:25" x14ac:dyDescent="0.25">
      <c r="B1813" s="11">
        <v>531</v>
      </c>
      <c r="C1813" s="11">
        <v>6331</v>
      </c>
      <c r="D1813" s="11">
        <v>11987</v>
      </c>
      <c r="E1813" s="11">
        <v>316.88</v>
      </c>
      <c r="F1813" s="11">
        <v>428.76</v>
      </c>
      <c r="G1813" s="346">
        <v>0.73</v>
      </c>
      <c r="H1813" s="11">
        <v>0.74</v>
      </c>
      <c r="J1813" s="16">
        <f t="shared" si="220"/>
        <v>1.0000000000000009E-2</v>
      </c>
      <c r="L1813" s="355">
        <f t="shared" si="221"/>
        <v>11.100902820648043</v>
      </c>
      <c r="O1813" s="11">
        <v>184</v>
      </c>
      <c r="P1813" s="11">
        <v>10.47</v>
      </c>
      <c r="Q1813" s="11">
        <v>35.44</v>
      </c>
      <c r="R1813" s="11">
        <v>12.85</v>
      </c>
      <c r="S1813" s="11">
        <v>25.81</v>
      </c>
      <c r="T1813" s="346">
        <v>0.54</v>
      </c>
      <c r="U1813" s="11">
        <v>0.5</v>
      </c>
      <c r="W1813" s="16">
        <f t="shared" si="218"/>
        <v>-4.0000000000000036E-2</v>
      </c>
      <c r="X1813" s="16"/>
      <c r="Y1813" s="355">
        <f t="shared" si="219"/>
        <v>4.0923566878980893</v>
      </c>
    </row>
    <row r="1814" spans="2:25" x14ac:dyDescent="0.25">
      <c r="B1814" s="11">
        <v>813</v>
      </c>
      <c r="C1814" s="11">
        <v>7060</v>
      </c>
      <c r="D1814" s="11">
        <v>12579</v>
      </c>
      <c r="E1814" s="11">
        <v>317.81</v>
      </c>
      <c r="F1814" s="11">
        <v>422.96</v>
      </c>
      <c r="G1814" s="346">
        <v>0.75</v>
      </c>
      <c r="H1814" s="11">
        <v>0.75</v>
      </c>
      <c r="J1814" s="16">
        <f t="shared" si="220"/>
        <v>0</v>
      </c>
      <c r="L1814" s="355">
        <f t="shared" si="221"/>
        <v>11.13348247106209</v>
      </c>
      <c r="O1814" s="11">
        <v>145</v>
      </c>
      <c r="P1814" s="11">
        <v>11.68</v>
      </c>
      <c r="Q1814" s="11">
        <v>33.6</v>
      </c>
      <c r="R1814" s="11">
        <v>12.9</v>
      </c>
      <c r="S1814" s="11">
        <v>22</v>
      </c>
      <c r="T1814" s="346">
        <v>0.59</v>
      </c>
      <c r="U1814" s="11">
        <v>0.59</v>
      </c>
      <c r="W1814" s="16">
        <f t="shared" si="218"/>
        <v>0</v>
      </c>
      <c r="X1814" s="16"/>
      <c r="Y1814" s="355">
        <f t="shared" si="219"/>
        <v>4.1082802547770703</v>
      </c>
    </row>
    <row r="1815" spans="2:25" x14ac:dyDescent="0.25">
      <c r="B1815" s="11">
        <v>682</v>
      </c>
      <c r="C1815" s="11">
        <v>7106</v>
      </c>
      <c r="D1815" s="11">
        <v>12298</v>
      </c>
      <c r="E1815" s="11">
        <v>319.66000000000003</v>
      </c>
      <c r="F1815" s="11">
        <v>419.99</v>
      </c>
      <c r="G1815" s="346">
        <v>0.76</v>
      </c>
      <c r="H1815" s="11">
        <v>0.76</v>
      </c>
      <c r="J1815" s="16">
        <f t="shared" si="220"/>
        <v>0</v>
      </c>
      <c r="L1815" s="355">
        <f t="shared" si="221"/>
        <v>11.198291453068524</v>
      </c>
      <c r="O1815" s="11">
        <v>169</v>
      </c>
      <c r="P1815" s="11">
        <v>11.31</v>
      </c>
      <c r="Q1815" s="11">
        <v>19.8</v>
      </c>
      <c r="R1815" s="11">
        <v>13</v>
      </c>
      <c r="S1815" s="11">
        <v>17.100000000000001</v>
      </c>
      <c r="T1815" s="346">
        <v>0.76</v>
      </c>
      <c r="U1815" s="11">
        <v>0.76</v>
      </c>
      <c r="W1815" s="16">
        <f t="shared" si="218"/>
        <v>0</v>
      </c>
      <c r="X1815" s="16"/>
      <c r="Y1815" s="355">
        <f t="shared" si="219"/>
        <v>4.1401273885350314</v>
      </c>
    </row>
    <row r="1816" spans="2:25" x14ac:dyDescent="0.25">
      <c r="B1816" s="11">
        <v>815</v>
      </c>
      <c r="C1816" s="11">
        <v>6892</v>
      </c>
      <c r="D1816" s="11">
        <v>11754</v>
      </c>
      <c r="E1816" s="11">
        <v>323.02</v>
      </c>
      <c r="F1816" s="11">
        <v>414.37</v>
      </c>
      <c r="G1816" s="346">
        <v>0.77</v>
      </c>
      <c r="H1816" s="11">
        <v>0.78</v>
      </c>
      <c r="J1816" s="16">
        <f t="shared" si="220"/>
        <v>1.0000000000000009E-2</v>
      </c>
      <c r="L1816" s="355">
        <f t="shared" si="221"/>
        <v>11.315998577145074</v>
      </c>
      <c r="O1816" s="11">
        <v>38</v>
      </c>
      <c r="P1816" s="11">
        <v>11.17</v>
      </c>
      <c r="Q1816" s="11">
        <v>41.08</v>
      </c>
      <c r="R1816" s="11">
        <v>13.08</v>
      </c>
      <c r="S1816" s="11">
        <v>24.92</v>
      </c>
      <c r="T1816" s="346">
        <v>0.52</v>
      </c>
      <c r="U1816" s="11">
        <v>0.52</v>
      </c>
      <c r="W1816" s="16">
        <f t="shared" si="218"/>
        <v>0</v>
      </c>
      <c r="X1816" s="16"/>
      <c r="Y1816" s="355">
        <f t="shared" si="219"/>
        <v>4.1656050955414008</v>
      </c>
    </row>
    <row r="1817" spans="2:25" x14ac:dyDescent="0.25">
      <c r="O1817" s="11">
        <v>83</v>
      </c>
      <c r="P1817" s="11">
        <v>10.36</v>
      </c>
      <c r="Q1817" s="11">
        <v>38.549999999999997</v>
      </c>
      <c r="R1817" s="11">
        <v>13.17</v>
      </c>
      <c r="S1817" s="11">
        <v>26.84</v>
      </c>
      <c r="T1817" s="346">
        <v>0.52</v>
      </c>
      <c r="U1817" s="11">
        <v>0.49</v>
      </c>
      <c r="W1817" s="16">
        <f t="shared" si="218"/>
        <v>-3.0000000000000027E-2</v>
      </c>
      <c r="X1817" s="16"/>
      <c r="Y1817" s="355">
        <f t="shared" si="219"/>
        <v>4.1942675159235669</v>
      </c>
    </row>
    <row r="1818" spans="2:25" x14ac:dyDescent="0.25">
      <c r="O1818" s="11">
        <v>105</v>
      </c>
      <c r="P1818" s="11">
        <v>8.68</v>
      </c>
      <c r="Q1818" s="11">
        <v>22.49</v>
      </c>
      <c r="R1818" s="11">
        <v>13.18</v>
      </c>
      <c r="S1818" s="11">
        <v>19.97</v>
      </c>
      <c r="T1818" s="346">
        <v>0.62</v>
      </c>
      <c r="U1818" s="11">
        <v>0.66</v>
      </c>
      <c r="W1818" s="16">
        <f t="shared" ref="W1818:W1881" si="222">U1818-T1818</f>
        <v>4.0000000000000036E-2</v>
      </c>
      <c r="X1818" s="16"/>
      <c r="Y1818" s="355">
        <f t="shared" ref="Y1818:Y1881" si="223">R1818/3.14</f>
        <v>4.1974522292993628</v>
      </c>
    </row>
    <row r="1819" spans="2:25" x14ac:dyDescent="0.25">
      <c r="O1819" s="11">
        <v>164</v>
      </c>
      <c r="P1819" s="11">
        <v>11.36</v>
      </c>
      <c r="Q1819" s="11">
        <v>29.09</v>
      </c>
      <c r="R1819" s="11">
        <v>13.19</v>
      </c>
      <c r="S1819" s="11">
        <v>20.66</v>
      </c>
      <c r="T1819" s="346">
        <v>0.62</v>
      </c>
      <c r="U1819" s="11">
        <v>0.64</v>
      </c>
      <c r="W1819" s="16">
        <f t="shared" si="222"/>
        <v>2.0000000000000018E-2</v>
      </c>
      <c r="X1819" s="16"/>
      <c r="Y1819" s="355">
        <f t="shared" si="223"/>
        <v>4.2006369426751586</v>
      </c>
    </row>
    <row r="1820" spans="2:25" x14ac:dyDescent="0.25">
      <c r="O1820" s="11">
        <v>239</v>
      </c>
      <c r="P1820" s="11">
        <v>12.44</v>
      </c>
      <c r="Q1820" s="11">
        <v>62.42</v>
      </c>
      <c r="R1820" s="11">
        <v>13.26</v>
      </c>
      <c r="S1820" s="11">
        <v>30.21</v>
      </c>
      <c r="T1820" s="346">
        <v>0.45</v>
      </c>
      <c r="U1820" s="11">
        <v>0.44</v>
      </c>
      <c r="W1820" s="16">
        <f t="shared" si="222"/>
        <v>-1.0000000000000009E-2</v>
      </c>
      <c r="X1820" s="16"/>
      <c r="Y1820" s="355">
        <f t="shared" si="223"/>
        <v>4.2229299363057322</v>
      </c>
    </row>
    <row r="1821" spans="2:25" x14ac:dyDescent="0.25">
      <c r="O1821" s="11">
        <v>245</v>
      </c>
      <c r="P1821" s="11">
        <v>11.71</v>
      </c>
      <c r="Q1821" s="11">
        <v>34.85</v>
      </c>
      <c r="R1821" s="11">
        <v>13.29</v>
      </c>
      <c r="S1821" s="11">
        <v>22.23</v>
      </c>
      <c r="T1821" s="346">
        <v>0.57999999999999996</v>
      </c>
      <c r="U1821" s="11">
        <v>0.6</v>
      </c>
      <c r="W1821" s="16">
        <f t="shared" si="222"/>
        <v>2.0000000000000018E-2</v>
      </c>
      <c r="X1821" s="16"/>
      <c r="Y1821" s="355">
        <f t="shared" si="223"/>
        <v>4.2324840764331206</v>
      </c>
    </row>
    <row r="1822" spans="2:25" x14ac:dyDescent="0.25">
      <c r="O1822" s="11">
        <v>15</v>
      </c>
      <c r="P1822" s="11">
        <v>12.44</v>
      </c>
      <c r="Q1822" s="11">
        <v>37.81</v>
      </c>
      <c r="R1822" s="11">
        <v>13.33</v>
      </c>
      <c r="S1822" s="11">
        <v>23.78</v>
      </c>
      <c r="T1822" s="346">
        <v>0.56999999999999995</v>
      </c>
      <c r="U1822" s="11">
        <v>0.56000000000000005</v>
      </c>
      <c r="W1822" s="16">
        <f t="shared" si="222"/>
        <v>-9.9999999999998979E-3</v>
      </c>
      <c r="X1822" s="16"/>
      <c r="Y1822" s="355">
        <f t="shared" si="223"/>
        <v>4.2452229299363058</v>
      </c>
    </row>
    <row r="1823" spans="2:25" x14ac:dyDescent="0.25">
      <c r="O1823" s="11">
        <v>174</v>
      </c>
      <c r="P1823" s="11">
        <v>10.09</v>
      </c>
      <c r="Q1823" s="11">
        <v>32.28</v>
      </c>
      <c r="R1823" s="11">
        <v>13.35</v>
      </c>
      <c r="S1823" s="11">
        <v>22.64</v>
      </c>
      <c r="T1823" s="346">
        <v>0.56000000000000005</v>
      </c>
      <c r="U1823" s="11">
        <v>0.59</v>
      </c>
      <c r="W1823" s="16">
        <f t="shared" si="222"/>
        <v>2.9999999999999916E-2</v>
      </c>
      <c r="X1823" s="16"/>
      <c r="Y1823" s="355">
        <f t="shared" si="223"/>
        <v>4.2515923566878975</v>
      </c>
    </row>
    <row r="1824" spans="2:25" x14ac:dyDescent="0.25">
      <c r="O1824" s="11">
        <v>93</v>
      </c>
      <c r="P1824" s="11">
        <v>11.94</v>
      </c>
      <c r="Q1824" s="11">
        <v>47.92</v>
      </c>
      <c r="R1824" s="11">
        <v>13.38</v>
      </c>
      <c r="S1824" s="11">
        <v>26.38</v>
      </c>
      <c r="T1824" s="346">
        <v>0.5</v>
      </c>
      <c r="U1824" s="11">
        <v>0.51</v>
      </c>
      <c r="W1824" s="16">
        <f t="shared" si="222"/>
        <v>1.0000000000000009E-2</v>
      </c>
      <c r="X1824" s="16"/>
      <c r="Y1824" s="355">
        <f t="shared" si="223"/>
        <v>4.2611464968152868</v>
      </c>
    </row>
    <row r="1825" spans="15:25" x14ac:dyDescent="0.25">
      <c r="O1825" s="11">
        <v>104</v>
      </c>
      <c r="P1825" s="11">
        <v>10.220000000000001</v>
      </c>
      <c r="Q1825" s="11">
        <v>30.26</v>
      </c>
      <c r="R1825" s="11">
        <v>13.39</v>
      </c>
      <c r="S1825" s="11">
        <v>23.46</v>
      </c>
      <c r="T1825" s="346">
        <v>0.57999999999999996</v>
      </c>
      <c r="U1825" s="11">
        <v>0.56999999999999995</v>
      </c>
      <c r="W1825" s="16">
        <f t="shared" si="222"/>
        <v>-1.0000000000000009E-2</v>
      </c>
      <c r="X1825" s="16"/>
      <c r="Y1825" s="355">
        <f t="shared" si="223"/>
        <v>4.2643312101910826</v>
      </c>
    </row>
    <row r="1826" spans="15:25" x14ac:dyDescent="0.25">
      <c r="O1826" s="11">
        <v>193</v>
      </c>
      <c r="P1826" s="11">
        <v>10.36</v>
      </c>
      <c r="Q1826" s="11">
        <v>22.83</v>
      </c>
      <c r="R1826" s="11">
        <v>13.51</v>
      </c>
      <c r="S1826" s="11">
        <v>20.79</v>
      </c>
      <c r="T1826" s="346">
        <v>0.67</v>
      </c>
      <c r="U1826" s="11">
        <v>0.65</v>
      </c>
      <c r="W1826" s="16">
        <f t="shared" si="222"/>
        <v>-2.0000000000000018E-2</v>
      </c>
      <c r="X1826" s="16"/>
      <c r="Y1826" s="355">
        <f t="shared" si="223"/>
        <v>4.3025477707006363</v>
      </c>
    </row>
    <row r="1827" spans="15:25" x14ac:dyDescent="0.25">
      <c r="O1827" s="11">
        <v>23</v>
      </c>
      <c r="P1827" s="11">
        <v>12.27</v>
      </c>
      <c r="Q1827" s="11">
        <v>34.15</v>
      </c>
      <c r="R1827" s="11">
        <v>13.6</v>
      </c>
      <c r="S1827" s="11">
        <v>22.47</v>
      </c>
      <c r="T1827" s="346">
        <v>0.6</v>
      </c>
      <c r="U1827" s="11">
        <v>0.61</v>
      </c>
      <c r="W1827" s="16">
        <f t="shared" si="222"/>
        <v>1.0000000000000009E-2</v>
      </c>
      <c r="X1827" s="16"/>
      <c r="Y1827" s="355">
        <f t="shared" si="223"/>
        <v>4.3312101910828025</v>
      </c>
    </row>
    <row r="1828" spans="15:25" x14ac:dyDescent="0.25">
      <c r="O1828" s="11">
        <v>41</v>
      </c>
      <c r="P1828" s="11">
        <v>10.87</v>
      </c>
      <c r="Q1828" s="11">
        <v>24.58</v>
      </c>
      <c r="R1828" s="11">
        <v>13.65</v>
      </c>
      <c r="S1828" s="11">
        <v>19.73</v>
      </c>
      <c r="T1828" s="346">
        <v>0.66</v>
      </c>
      <c r="U1828" s="11">
        <v>0.69</v>
      </c>
      <c r="W1828" s="16">
        <f t="shared" si="222"/>
        <v>2.9999999999999916E-2</v>
      </c>
      <c r="X1828" s="16"/>
      <c r="Y1828" s="355">
        <f t="shared" si="223"/>
        <v>4.3471337579617835</v>
      </c>
    </row>
    <row r="1829" spans="15:25" x14ac:dyDescent="0.25">
      <c r="O1829" s="11">
        <v>267</v>
      </c>
      <c r="P1829" s="11">
        <v>9.66</v>
      </c>
      <c r="Q1829" s="11">
        <v>37.630000000000003</v>
      </c>
      <c r="R1829" s="11">
        <v>13.68</v>
      </c>
      <c r="S1829" s="11">
        <v>24.67</v>
      </c>
      <c r="T1829" s="346">
        <v>0.51</v>
      </c>
      <c r="U1829" s="11">
        <v>0.55000000000000004</v>
      </c>
      <c r="W1829" s="16">
        <f t="shared" si="222"/>
        <v>4.0000000000000036E-2</v>
      </c>
      <c r="X1829" s="16"/>
      <c r="Y1829" s="355">
        <f t="shared" si="223"/>
        <v>4.3566878980891719</v>
      </c>
    </row>
    <row r="1830" spans="15:25" x14ac:dyDescent="0.25">
      <c r="O1830" s="11">
        <v>273</v>
      </c>
      <c r="P1830" s="11">
        <v>12.8</v>
      </c>
      <c r="Q1830" s="11">
        <v>28.16</v>
      </c>
      <c r="R1830" s="11">
        <v>13.96</v>
      </c>
      <c r="S1830" s="11">
        <v>20.65</v>
      </c>
      <c r="T1830" s="346">
        <v>0.67</v>
      </c>
      <c r="U1830" s="11">
        <v>0.68</v>
      </c>
      <c r="W1830" s="16">
        <f t="shared" si="222"/>
        <v>1.0000000000000009E-2</v>
      </c>
      <c r="X1830" s="16"/>
      <c r="Y1830" s="355">
        <f t="shared" si="223"/>
        <v>4.4458598726114653</v>
      </c>
    </row>
    <row r="1831" spans="15:25" x14ac:dyDescent="0.25">
      <c r="O1831" s="11">
        <v>50</v>
      </c>
      <c r="P1831" s="11">
        <v>12.2</v>
      </c>
      <c r="Q1831" s="11">
        <v>34.19</v>
      </c>
      <c r="R1831" s="11">
        <v>14</v>
      </c>
      <c r="S1831" s="11">
        <v>22.64</v>
      </c>
      <c r="T1831" s="346">
        <v>0.6</v>
      </c>
      <c r="U1831" s="11">
        <v>0.62</v>
      </c>
      <c r="W1831" s="16">
        <f t="shared" si="222"/>
        <v>2.0000000000000018E-2</v>
      </c>
      <c r="X1831" s="16"/>
      <c r="Y1831" s="355">
        <f t="shared" si="223"/>
        <v>4.4585987261146496</v>
      </c>
    </row>
    <row r="1832" spans="15:25" x14ac:dyDescent="0.25">
      <c r="O1832" s="11">
        <v>186</v>
      </c>
      <c r="P1832" s="11">
        <v>13.14</v>
      </c>
      <c r="Q1832" s="11">
        <v>37.04</v>
      </c>
      <c r="R1832" s="11">
        <v>14.07</v>
      </c>
      <c r="S1832" s="11">
        <v>23.2</v>
      </c>
      <c r="T1832" s="346">
        <v>0.6</v>
      </c>
      <c r="U1832" s="11">
        <v>0.61</v>
      </c>
      <c r="W1832" s="16">
        <f t="shared" si="222"/>
        <v>1.0000000000000009E-2</v>
      </c>
      <c r="X1832" s="16"/>
      <c r="Y1832" s="355">
        <f t="shared" si="223"/>
        <v>4.4808917197452232</v>
      </c>
    </row>
    <row r="1833" spans="15:25" x14ac:dyDescent="0.25">
      <c r="O1833" s="11">
        <v>204</v>
      </c>
      <c r="P1833" s="11">
        <v>11.05</v>
      </c>
      <c r="Q1833" s="11">
        <v>36.94</v>
      </c>
      <c r="R1833" s="11">
        <v>14.16</v>
      </c>
      <c r="S1833" s="11">
        <v>23.89</v>
      </c>
      <c r="T1833" s="346">
        <v>0.55000000000000004</v>
      </c>
      <c r="U1833" s="11">
        <v>0.59</v>
      </c>
      <c r="W1833" s="16">
        <f t="shared" si="222"/>
        <v>3.9999999999999925E-2</v>
      </c>
      <c r="X1833" s="16"/>
      <c r="Y1833" s="355">
        <f t="shared" si="223"/>
        <v>4.5095541401273884</v>
      </c>
    </row>
    <row r="1834" spans="15:25" x14ac:dyDescent="0.25">
      <c r="O1834" s="11">
        <v>57</v>
      </c>
      <c r="P1834" s="11">
        <v>10.43</v>
      </c>
      <c r="Q1834" s="11">
        <v>34.01</v>
      </c>
      <c r="R1834" s="11">
        <v>14.18</v>
      </c>
      <c r="S1834" s="11">
        <v>24.09</v>
      </c>
      <c r="T1834" s="346">
        <v>0.55000000000000004</v>
      </c>
      <c r="U1834" s="11">
        <v>0.59</v>
      </c>
      <c r="W1834" s="16">
        <f t="shared" si="222"/>
        <v>3.9999999999999925E-2</v>
      </c>
      <c r="X1834" s="16"/>
      <c r="Y1834" s="355">
        <f t="shared" si="223"/>
        <v>4.515923566878981</v>
      </c>
    </row>
    <row r="1835" spans="15:25" x14ac:dyDescent="0.25">
      <c r="O1835" s="11">
        <v>237</v>
      </c>
      <c r="P1835" s="11">
        <v>11.97</v>
      </c>
      <c r="Q1835" s="11">
        <v>52.13</v>
      </c>
      <c r="R1835" s="11">
        <v>14.27</v>
      </c>
      <c r="S1835" s="11">
        <v>30.16</v>
      </c>
      <c r="T1835" s="346">
        <v>0.48</v>
      </c>
      <c r="U1835" s="11">
        <v>0.47</v>
      </c>
      <c r="W1835" s="16">
        <f t="shared" si="222"/>
        <v>-1.0000000000000009E-2</v>
      </c>
      <c r="X1835" s="16"/>
      <c r="Y1835" s="355">
        <f t="shared" si="223"/>
        <v>4.5445859872611463</v>
      </c>
    </row>
    <row r="1836" spans="15:25" x14ac:dyDescent="0.25">
      <c r="O1836" s="11">
        <v>1</v>
      </c>
      <c r="P1836" s="11">
        <v>11.23</v>
      </c>
      <c r="Q1836" s="11">
        <v>46.17</v>
      </c>
      <c r="R1836" s="11">
        <v>14.28</v>
      </c>
      <c r="S1836" s="11">
        <v>28.47</v>
      </c>
      <c r="T1836" s="346">
        <v>0.49</v>
      </c>
      <c r="U1836" s="11">
        <v>0.5</v>
      </c>
      <c r="W1836" s="16">
        <f t="shared" si="222"/>
        <v>1.0000000000000009E-2</v>
      </c>
      <c r="X1836" s="16"/>
      <c r="Y1836" s="355">
        <f t="shared" si="223"/>
        <v>4.5477707006369421</v>
      </c>
    </row>
    <row r="1837" spans="15:25" x14ac:dyDescent="0.25">
      <c r="O1837" s="11">
        <v>114</v>
      </c>
      <c r="P1837" s="11">
        <v>12.28</v>
      </c>
      <c r="Q1837" s="11">
        <v>33.57</v>
      </c>
      <c r="R1837" s="11">
        <v>14.4</v>
      </c>
      <c r="S1837" s="11">
        <v>22.94</v>
      </c>
      <c r="T1837" s="346">
        <v>0.6</v>
      </c>
      <c r="U1837" s="11">
        <v>0.63</v>
      </c>
      <c r="W1837" s="16">
        <f t="shared" si="222"/>
        <v>3.0000000000000027E-2</v>
      </c>
      <c r="X1837" s="16"/>
      <c r="Y1837" s="355">
        <f t="shared" si="223"/>
        <v>4.5859872611464967</v>
      </c>
    </row>
    <row r="1838" spans="15:25" x14ac:dyDescent="0.25">
      <c r="O1838" s="11">
        <v>123</v>
      </c>
      <c r="P1838" s="11">
        <v>13.04</v>
      </c>
      <c r="Q1838" s="11">
        <v>59.79</v>
      </c>
      <c r="R1838" s="11">
        <v>14.54</v>
      </c>
      <c r="S1838" s="11">
        <v>30.35</v>
      </c>
      <c r="T1838" s="346">
        <v>0.47</v>
      </c>
      <c r="U1838" s="11">
        <v>0.48</v>
      </c>
      <c r="W1838" s="16">
        <f t="shared" si="222"/>
        <v>1.0000000000000009E-2</v>
      </c>
      <c r="X1838" s="16"/>
      <c r="Y1838" s="355">
        <f t="shared" si="223"/>
        <v>4.630573248407643</v>
      </c>
    </row>
    <row r="1839" spans="15:25" x14ac:dyDescent="0.25">
      <c r="O1839" s="11">
        <v>137</v>
      </c>
      <c r="P1839" s="11">
        <v>14.44</v>
      </c>
      <c r="Q1839" s="11">
        <v>40.83</v>
      </c>
      <c r="R1839" s="11">
        <v>14.57</v>
      </c>
      <c r="S1839" s="11">
        <v>24.39</v>
      </c>
      <c r="T1839" s="346">
        <v>0.59</v>
      </c>
      <c r="U1839" s="11">
        <v>0.6</v>
      </c>
      <c r="W1839" s="16">
        <f t="shared" si="222"/>
        <v>1.0000000000000009E-2</v>
      </c>
      <c r="X1839" s="16"/>
      <c r="Y1839" s="355">
        <f t="shared" si="223"/>
        <v>4.6401273885350314</v>
      </c>
    </row>
    <row r="1840" spans="15:25" x14ac:dyDescent="0.25">
      <c r="O1840" s="11">
        <v>191</v>
      </c>
      <c r="P1840" s="11">
        <v>13.3</v>
      </c>
      <c r="Q1840" s="11">
        <v>47.73</v>
      </c>
      <c r="R1840" s="11">
        <v>14.68</v>
      </c>
      <c r="S1840" s="11">
        <v>27.88</v>
      </c>
      <c r="T1840" s="346">
        <v>0.53</v>
      </c>
      <c r="U1840" s="11">
        <v>0.53</v>
      </c>
      <c r="W1840" s="16">
        <f t="shared" si="222"/>
        <v>0</v>
      </c>
      <c r="X1840" s="16"/>
      <c r="Y1840" s="355">
        <f t="shared" si="223"/>
        <v>4.6751592356687892</v>
      </c>
    </row>
    <row r="1841" spans="15:25" x14ac:dyDescent="0.25">
      <c r="O1841" s="11">
        <v>44</v>
      </c>
      <c r="P1841" s="11">
        <v>12.39</v>
      </c>
      <c r="Q1841" s="11">
        <v>38.450000000000003</v>
      </c>
      <c r="R1841" s="11">
        <v>14.82</v>
      </c>
      <c r="S1841" s="11">
        <v>24.77</v>
      </c>
      <c r="T1841" s="346">
        <v>0.56999999999999995</v>
      </c>
      <c r="U1841" s="11">
        <v>0.6</v>
      </c>
      <c r="W1841" s="16">
        <f t="shared" si="222"/>
        <v>3.0000000000000027E-2</v>
      </c>
      <c r="X1841" s="16"/>
      <c r="Y1841" s="355">
        <f t="shared" si="223"/>
        <v>4.7197452229299364</v>
      </c>
    </row>
    <row r="1842" spans="15:25" x14ac:dyDescent="0.25">
      <c r="O1842" s="11">
        <v>72</v>
      </c>
      <c r="P1842" s="11">
        <v>13.16</v>
      </c>
      <c r="Q1842" s="11">
        <v>35.26</v>
      </c>
      <c r="R1842" s="11">
        <v>14.86</v>
      </c>
      <c r="S1842" s="11">
        <v>22.99</v>
      </c>
      <c r="T1842" s="346">
        <v>0.61</v>
      </c>
      <c r="U1842" s="11">
        <v>0.65</v>
      </c>
      <c r="W1842" s="16">
        <f t="shared" si="222"/>
        <v>4.0000000000000036E-2</v>
      </c>
      <c r="X1842" s="16"/>
      <c r="Y1842" s="355">
        <f t="shared" si="223"/>
        <v>4.7324840764331206</v>
      </c>
    </row>
    <row r="1843" spans="15:25" x14ac:dyDescent="0.25">
      <c r="O1843" s="11">
        <v>108</v>
      </c>
      <c r="P1843" s="11">
        <v>14.18</v>
      </c>
      <c r="Q1843" s="11">
        <v>38.78</v>
      </c>
      <c r="R1843" s="11">
        <v>14.88</v>
      </c>
      <c r="S1843" s="11">
        <v>24.44</v>
      </c>
      <c r="T1843" s="346">
        <v>0.6</v>
      </c>
      <c r="U1843" s="11">
        <v>0.61</v>
      </c>
      <c r="W1843" s="16">
        <f t="shared" si="222"/>
        <v>1.0000000000000009E-2</v>
      </c>
      <c r="X1843" s="16"/>
      <c r="Y1843" s="355">
        <f t="shared" si="223"/>
        <v>4.7388535031847132</v>
      </c>
    </row>
    <row r="1844" spans="15:25" x14ac:dyDescent="0.25">
      <c r="O1844" s="11">
        <v>196</v>
      </c>
      <c r="P1844" s="11">
        <v>14.87</v>
      </c>
      <c r="Q1844" s="11">
        <v>36.06</v>
      </c>
      <c r="R1844" s="11">
        <v>14.9</v>
      </c>
      <c r="S1844" s="11">
        <v>22.75</v>
      </c>
      <c r="T1844" s="346">
        <v>0.64</v>
      </c>
      <c r="U1844" s="11">
        <v>0.65</v>
      </c>
      <c r="W1844" s="16">
        <f t="shared" si="222"/>
        <v>1.0000000000000009E-2</v>
      </c>
      <c r="X1844" s="16"/>
      <c r="Y1844" s="355">
        <f t="shared" si="223"/>
        <v>4.7452229299363058</v>
      </c>
    </row>
    <row r="1845" spans="15:25" x14ac:dyDescent="0.25">
      <c r="O1845" s="11">
        <v>202</v>
      </c>
      <c r="P1845" s="11">
        <v>12.39</v>
      </c>
      <c r="Q1845" s="11">
        <v>43</v>
      </c>
      <c r="R1845" s="11">
        <v>14.97</v>
      </c>
      <c r="S1845" s="11">
        <v>26.1</v>
      </c>
      <c r="T1845" s="346">
        <v>0.54</v>
      </c>
      <c r="U1845" s="11">
        <v>0.56999999999999995</v>
      </c>
      <c r="W1845" s="16">
        <f t="shared" si="222"/>
        <v>2.9999999999999916E-2</v>
      </c>
      <c r="X1845" s="16"/>
      <c r="Y1845" s="355">
        <f t="shared" si="223"/>
        <v>4.7675159235668794</v>
      </c>
    </row>
    <row r="1846" spans="15:25" x14ac:dyDescent="0.25">
      <c r="O1846" s="11">
        <v>188</v>
      </c>
      <c r="P1846" s="11">
        <v>11.08</v>
      </c>
      <c r="Q1846" s="11">
        <v>23.47</v>
      </c>
      <c r="R1846" s="11">
        <v>14.98</v>
      </c>
      <c r="S1846" s="11">
        <v>20.46</v>
      </c>
      <c r="T1846" s="346">
        <v>0.69</v>
      </c>
      <c r="U1846" s="11">
        <v>0.73</v>
      </c>
      <c r="W1846" s="16">
        <f t="shared" si="222"/>
        <v>4.0000000000000036E-2</v>
      </c>
      <c r="X1846" s="16"/>
      <c r="Y1846" s="355">
        <f t="shared" si="223"/>
        <v>4.7707006369426752</v>
      </c>
    </row>
    <row r="1847" spans="15:25" x14ac:dyDescent="0.25">
      <c r="O1847" s="11">
        <v>133</v>
      </c>
      <c r="P1847" s="11">
        <v>13.03</v>
      </c>
      <c r="Q1847" s="11">
        <v>53.8</v>
      </c>
      <c r="R1847" s="11">
        <v>15.05</v>
      </c>
      <c r="S1847" s="11">
        <v>30.87</v>
      </c>
      <c r="T1847" s="346">
        <v>0.49</v>
      </c>
      <c r="U1847" s="11">
        <v>0.49</v>
      </c>
      <c r="W1847" s="16">
        <f t="shared" si="222"/>
        <v>0</v>
      </c>
      <c r="X1847" s="16"/>
      <c r="Y1847" s="355">
        <f t="shared" si="223"/>
        <v>4.7929936305732488</v>
      </c>
    </row>
    <row r="1848" spans="15:25" x14ac:dyDescent="0.25">
      <c r="O1848" s="11">
        <v>176</v>
      </c>
      <c r="P1848" s="11">
        <v>14.1</v>
      </c>
      <c r="Q1848" s="11">
        <v>31.96</v>
      </c>
      <c r="R1848" s="11">
        <v>15.08</v>
      </c>
      <c r="S1848" s="11">
        <v>22.15</v>
      </c>
      <c r="T1848" s="346">
        <v>0.66</v>
      </c>
      <c r="U1848" s="11">
        <v>0.68</v>
      </c>
      <c r="W1848" s="16">
        <f t="shared" si="222"/>
        <v>2.0000000000000018E-2</v>
      </c>
      <c r="X1848" s="16"/>
      <c r="Y1848" s="355">
        <f t="shared" si="223"/>
        <v>4.8025477707006372</v>
      </c>
    </row>
    <row r="1849" spans="15:25" x14ac:dyDescent="0.25">
      <c r="O1849" s="11">
        <v>19</v>
      </c>
      <c r="P1849" s="11">
        <v>14.44</v>
      </c>
      <c r="Q1849" s="11">
        <v>33.549999999999997</v>
      </c>
      <c r="R1849" s="11">
        <v>15.24</v>
      </c>
      <c r="S1849" s="11">
        <v>22.99</v>
      </c>
      <c r="T1849" s="346">
        <v>0.66</v>
      </c>
      <c r="U1849" s="11">
        <v>0.66</v>
      </c>
      <c r="W1849" s="16">
        <f t="shared" si="222"/>
        <v>0</v>
      </c>
      <c r="X1849" s="16"/>
      <c r="Y1849" s="355">
        <f t="shared" si="223"/>
        <v>4.8535031847133761</v>
      </c>
    </row>
    <row r="1850" spans="15:25" x14ac:dyDescent="0.25">
      <c r="O1850" s="11">
        <v>255</v>
      </c>
      <c r="P1850" s="11">
        <v>14.92</v>
      </c>
      <c r="Q1850" s="11">
        <v>44.1</v>
      </c>
      <c r="R1850" s="11">
        <v>15.26</v>
      </c>
      <c r="S1850" s="11">
        <v>28.25</v>
      </c>
      <c r="T1850" s="346">
        <v>0.57999999999999996</v>
      </c>
      <c r="U1850" s="11">
        <v>0.54</v>
      </c>
      <c r="W1850" s="16">
        <f t="shared" si="222"/>
        <v>-3.9999999999999925E-2</v>
      </c>
      <c r="X1850" s="16"/>
      <c r="Y1850" s="355">
        <f t="shared" si="223"/>
        <v>4.8598726114649677</v>
      </c>
    </row>
    <row r="1851" spans="15:25" x14ac:dyDescent="0.25">
      <c r="O1851" s="11">
        <v>157</v>
      </c>
      <c r="P1851" s="11">
        <v>14.11</v>
      </c>
      <c r="Q1851" s="11">
        <v>29.66</v>
      </c>
      <c r="R1851" s="11">
        <v>15.27</v>
      </c>
      <c r="S1851" s="11">
        <v>21.66</v>
      </c>
      <c r="T1851" s="346">
        <v>0.69</v>
      </c>
      <c r="U1851" s="11">
        <v>0.71</v>
      </c>
      <c r="W1851" s="16">
        <f t="shared" si="222"/>
        <v>2.0000000000000018E-2</v>
      </c>
      <c r="X1851" s="16"/>
      <c r="Y1851" s="355">
        <f t="shared" si="223"/>
        <v>4.8630573248407636</v>
      </c>
    </row>
    <row r="1852" spans="15:25" x14ac:dyDescent="0.25">
      <c r="O1852" s="11">
        <v>130</v>
      </c>
      <c r="P1852" s="11">
        <v>13.06</v>
      </c>
      <c r="Q1852" s="11">
        <v>43.81</v>
      </c>
      <c r="R1852" s="11">
        <v>15.28</v>
      </c>
      <c r="S1852" s="11">
        <v>25.84</v>
      </c>
      <c r="T1852" s="346">
        <v>0.55000000000000004</v>
      </c>
      <c r="U1852" s="11">
        <v>0.59</v>
      </c>
      <c r="W1852" s="16">
        <f t="shared" si="222"/>
        <v>3.9999999999999925E-2</v>
      </c>
      <c r="X1852" s="16"/>
      <c r="Y1852" s="355">
        <f t="shared" si="223"/>
        <v>4.8662420382165603</v>
      </c>
    </row>
    <row r="1853" spans="15:25" x14ac:dyDescent="0.25">
      <c r="O1853" s="11">
        <v>190</v>
      </c>
      <c r="P1853" s="11">
        <v>14.93</v>
      </c>
      <c r="Q1853" s="11">
        <v>53.62</v>
      </c>
      <c r="R1853" s="11">
        <v>15.34</v>
      </c>
      <c r="S1853" s="11">
        <v>28.79</v>
      </c>
      <c r="T1853" s="346">
        <v>0.53</v>
      </c>
      <c r="U1853" s="11">
        <v>0.53</v>
      </c>
      <c r="W1853" s="16">
        <f t="shared" si="222"/>
        <v>0</v>
      </c>
      <c r="X1853" s="16"/>
      <c r="Y1853" s="355">
        <f t="shared" si="223"/>
        <v>4.8853503184713372</v>
      </c>
    </row>
    <row r="1854" spans="15:25" x14ac:dyDescent="0.25">
      <c r="O1854" s="11">
        <v>92</v>
      </c>
      <c r="P1854" s="11">
        <v>16.75</v>
      </c>
      <c r="Q1854" s="11">
        <v>55.62</v>
      </c>
      <c r="R1854" s="11">
        <v>15.48</v>
      </c>
      <c r="S1854" s="11">
        <v>28.54</v>
      </c>
      <c r="T1854" s="346">
        <v>0.55000000000000004</v>
      </c>
      <c r="U1854" s="11">
        <v>0.54</v>
      </c>
      <c r="W1854" s="16">
        <f t="shared" si="222"/>
        <v>-1.0000000000000009E-2</v>
      </c>
      <c r="X1854" s="16"/>
      <c r="Y1854" s="355">
        <f t="shared" si="223"/>
        <v>4.9299363057324843</v>
      </c>
    </row>
    <row r="1855" spans="15:25" x14ac:dyDescent="0.25">
      <c r="O1855" s="11">
        <v>246</v>
      </c>
      <c r="P1855" s="11">
        <v>15.73</v>
      </c>
      <c r="Q1855" s="11">
        <v>38.130000000000003</v>
      </c>
      <c r="R1855" s="11">
        <v>15.52</v>
      </c>
      <c r="S1855" s="11">
        <v>23.81</v>
      </c>
      <c r="T1855" s="346">
        <v>0.64</v>
      </c>
      <c r="U1855" s="11">
        <v>0.65</v>
      </c>
      <c r="W1855" s="16">
        <f t="shared" si="222"/>
        <v>1.0000000000000009E-2</v>
      </c>
      <c r="X1855" s="16"/>
      <c r="Y1855" s="355">
        <f t="shared" si="223"/>
        <v>4.9426751592356686</v>
      </c>
    </row>
    <row r="1856" spans="15:25" x14ac:dyDescent="0.25">
      <c r="O1856" s="11">
        <v>43</v>
      </c>
      <c r="P1856" s="11">
        <v>16.71</v>
      </c>
      <c r="Q1856" s="11">
        <v>35.6</v>
      </c>
      <c r="R1856" s="11">
        <v>15.56</v>
      </c>
      <c r="S1856" s="11">
        <v>23.34</v>
      </c>
      <c r="T1856" s="346">
        <v>0.69</v>
      </c>
      <c r="U1856" s="11">
        <v>0.67</v>
      </c>
      <c r="W1856" s="16">
        <f t="shared" si="222"/>
        <v>-1.9999999999999907E-2</v>
      </c>
      <c r="X1856" s="16"/>
      <c r="Y1856" s="355">
        <f t="shared" si="223"/>
        <v>4.9554140127388537</v>
      </c>
    </row>
    <row r="1857" spans="15:25" x14ac:dyDescent="0.25">
      <c r="O1857" s="11">
        <v>58</v>
      </c>
      <c r="P1857" s="11">
        <v>15.97</v>
      </c>
      <c r="Q1857" s="11">
        <v>42.24</v>
      </c>
      <c r="R1857" s="11">
        <v>15.61</v>
      </c>
      <c r="S1857" s="11">
        <v>25.58</v>
      </c>
      <c r="T1857" s="346">
        <v>0.61</v>
      </c>
      <c r="U1857" s="11">
        <v>0.61</v>
      </c>
      <c r="W1857" s="16">
        <f t="shared" si="222"/>
        <v>0</v>
      </c>
      <c r="X1857" s="16"/>
      <c r="Y1857" s="355">
        <f t="shared" si="223"/>
        <v>4.9713375796178338</v>
      </c>
    </row>
    <row r="1858" spans="15:25" x14ac:dyDescent="0.25">
      <c r="O1858" s="11">
        <v>45</v>
      </c>
      <c r="P1858" s="11">
        <v>15.6</v>
      </c>
      <c r="Q1858" s="11">
        <v>41.29</v>
      </c>
      <c r="R1858" s="11">
        <v>15.87</v>
      </c>
      <c r="S1858" s="11">
        <v>24.97</v>
      </c>
      <c r="T1858" s="346">
        <v>0.61</v>
      </c>
      <c r="U1858" s="11">
        <v>0.64</v>
      </c>
      <c r="W1858" s="16">
        <f t="shared" si="222"/>
        <v>3.0000000000000027E-2</v>
      </c>
      <c r="X1858" s="16"/>
      <c r="Y1858" s="355">
        <f t="shared" si="223"/>
        <v>5.0541401273885347</v>
      </c>
    </row>
    <row r="1859" spans="15:25" x14ac:dyDescent="0.25">
      <c r="O1859" s="11">
        <v>167</v>
      </c>
      <c r="P1859" s="11">
        <v>14.58</v>
      </c>
      <c r="Q1859" s="11">
        <v>39.22</v>
      </c>
      <c r="R1859" s="11">
        <v>15.98</v>
      </c>
      <c r="S1859" s="11">
        <v>24.62</v>
      </c>
      <c r="T1859" s="346">
        <v>0.61</v>
      </c>
      <c r="U1859" s="11">
        <v>0.65</v>
      </c>
      <c r="W1859" s="16">
        <f t="shared" si="222"/>
        <v>4.0000000000000036E-2</v>
      </c>
      <c r="X1859" s="16"/>
      <c r="Y1859" s="355">
        <f t="shared" si="223"/>
        <v>5.0891719745222925</v>
      </c>
    </row>
    <row r="1860" spans="15:25" x14ac:dyDescent="0.25">
      <c r="O1860" s="11">
        <v>30</v>
      </c>
      <c r="P1860" s="11">
        <v>16.260000000000002</v>
      </c>
      <c r="Q1860" s="11">
        <v>39.42</v>
      </c>
      <c r="R1860" s="11">
        <v>16.12</v>
      </c>
      <c r="S1860" s="11">
        <v>24.69</v>
      </c>
      <c r="T1860" s="346">
        <v>0.64</v>
      </c>
      <c r="U1860" s="11">
        <v>0.65</v>
      </c>
      <c r="W1860" s="16">
        <f t="shared" si="222"/>
        <v>1.0000000000000009E-2</v>
      </c>
      <c r="X1860" s="16"/>
      <c r="Y1860" s="355">
        <f t="shared" si="223"/>
        <v>5.1337579617834397</v>
      </c>
    </row>
    <row r="1861" spans="15:25" x14ac:dyDescent="0.25">
      <c r="O1861" s="11">
        <v>6</v>
      </c>
      <c r="P1861" s="11">
        <v>16.37</v>
      </c>
      <c r="Q1861" s="11">
        <v>43.73</v>
      </c>
      <c r="R1861" s="11">
        <v>16.14</v>
      </c>
      <c r="S1861" s="11">
        <v>26.58</v>
      </c>
      <c r="T1861" s="346">
        <v>0.61</v>
      </c>
      <c r="U1861" s="11">
        <v>0.61</v>
      </c>
      <c r="W1861" s="16">
        <f t="shared" si="222"/>
        <v>0</v>
      </c>
      <c r="X1861" s="16"/>
      <c r="Y1861" s="355">
        <f t="shared" si="223"/>
        <v>5.1401273885350323</v>
      </c>
    </row>
    <row r="1862" spans="15:25" x14ac:dyDescent="0.25">
      <c r="O1862" s="11">
        <v>263</v>
      </c>
      <c r="P1862" s="11">
        <v>16.73</v>
      </c>
      <c r="Q1862" s="11">
        <v>39.43</v>
      </c>
      <c r="R1862" s="11">
        <v>16.2</v>
      </c>
      <c r="S1862" s="11">
        <v>24.43</v>
      </c>
      <c r="T1862" s="346">
        <v>0.65</v>
      </c>
      <c r="U1862" s="11">
        <v>0.66</v>
      </c>
      <c r="W1862" s="16">
        <f t="shared" si="222"/>
        <v>1.0000000000000009E-2</v>
      </c>
      <c r="X1862" s="16"/>
      <c r="Y1862" s="355">
        <f t="shared" si="223"/>
        <v>5.1592356687898082</v>
      </c>
    </row>
    <row r="1863" spans="15:25" x14ac:dyDescent="0.25">
      <c r="O1863" s="11">
        <v>131</v>
      </c>
      <c r="P1863" s="11">
        <v>15.84</v>
      </c>
      <c r="Q1863" s="11">
        <v>47.41</v>
      </c>
      <c r="R1863" s="11">
        <v>16.239999999999998</v>
      </c>
      <c r="S1863" s="11">
        <v>27.32</v>
      </c>
      <c r="T1863" s="346">
        <v>0.57999999999999996</v>
      </c>
      <c r="U1863" s="11">
        <v>0.59</v>
      </c>
      <c r="W1863" s="16">
        <f t="shared" si="222"/>
        <v>1.0000000000000009E-2</v>
      </c>
      <c r="X1863" s="16"/>
      <c r="Y1863" s="355">
        <f t="shared" si="223"/>
        <v>5.1719745222929934</v>
      </c>
    </row>
    <row r="1864" spans="15:25" x14ac:dyDescent="0.25">
      <c r="O1864" s="11">
        <v>162</v>
      </c>
      <c r="P1864" s="11">
        <v>16.23</v>
      </c>
      <c r="Q1864" s="11">
        <v>45.99</v>
      </c>
      <c r="R1864" s="11">
        <v>16.34</v>
      </c>
      <c r="S1864" s="11">
        <v>28.01</v>
      </c>
      <c r="T1864" s="346">
        <v>0.59</v>
      </c>
      <c r="U1864" s="11">
        <v>0.57999999999999996</v>
      </c>
      <c r="W1864" s="16">
        <f t="shared" si="222"/>
        <v>-1.0000000000000009E-2</v>
      </c>
      <c r="X1864" s="16"/>
      <c r="Y1864" s="355">
        <f t="shared" si="223"/>
        <v>5.2038216560509554</v>
      </c>
    </row>
    <row r="1865" spans="15:25" x14ac:dyDescent="0.25">
      <c r="O1865" s="11">
        <v>208</v>
      </c>
      <c r="P1865" s="11">
        <v>14.23</v>
      </c>
      <c r="Q1865" s="11">
        <v>42.65</v>
      </c>
      <c r="R1865" s="11">
        <v>16.440000000000001</v>
      </c>
      <c r="S1865" s="11">
        <v>26.44</v>
      </c>
      <c r="T1865" s="346">
        <v>0.57999999999999996</v>
      </c>
      <c r="U1865" s="11">
        <v>0.62</v>
      </c>
      <c r="W1865" s="16">
        <f t="shared" si="222"/>
        <v>4.0000000000000036E-2</v>
      </c>
      <c r="X1865" s="16"/>
      <c r="Y1865" s="355">
        <f t="shared" si="223"/>
        <v>5.2356687898089174</v>
      </c>
    </row>
    <row r="1866" spans="15:25" x14ac:dyDescent="0.25">
      <c r="O1866" s="11">
        <v>113</v>
      </c>
      <c r="P1866" s="11">
        <v>14.88</v>
      </c>
      <c r="Q1866" s="11">
        <v>33.369999999999997</v>
      </c>
      <c r="R1866" s="11">
        <v>16.45</v>
      </c>
      <c r="S1866" s="11">
        <v>23.3</v>
      </c>
      <c r="T1866" s="346">
        <v>0.67</v>
      </c>
      <c r="U1866" s="11">
        <v>0.71</v>
      </c>
      <c r="W1866" s="16">
        <f t="shared" si="222"/>
        <v>3.9999999999999925E-2</v>
      </c>
      <c r="X1866" s="16"/>
      <c r="Y1866" s="355">
        <f t="shared" si="223"/>
        <v>5.2388535031847132</v>
      </c>
    </row>
    <row r="1867" spans="15:25" x14ac:dyDescent="0.25">
      <c r="O1867" s="11">
        <v>249</v>
      </c>
      <c r="P1867" s="11">
        <v>17.23</v>
      </c>
      <c r="Q1867" s="11">
        <v>49.48</v>
      </c>
      <c r="R1867" s="11">
        <v>16.46</v>
      </c>
      <c r="S1867" s="11">
        <v>27.66</v>
      </c>
      <c r="T1867" s="346">
        <v>0.59</v>
      </c>
      <c r="U1867" s="11">
        <v>0.6</v>
      </c>
      <c r="W1867" s="16">
        <f t="shared" si="222"/>
        <v>1.0000000000000009E-2</v>
      </c>
      <c r="X1867" s="16"/>
      <c r="Y1867" s="355">
        <f t="shared" si="223"/>
        <v>5.2420382165605099</v>
      </c>
    </row>
    <row r="1868" spans="15:25" x14ac:dyDescent="0.25">
      <c r="O1868" s="11">
        <v>236</v>
      </c>
      <c r="P1868" s="11">
        <v>16</v>
      </c>
      <c r="Q1868" s="11">
        <v>51.9</v>
      </c>
      <c r="R1868" s="11">
        <v>16.52</v>
      </c>
      <c r="S1868" s="11">
        <v>29.22</v>
      </c>
      <c r="T1868" s="346">
        <v>0.56000000000000005</v>
      </c>
      <c r="U1868" s="11">
        <v>0.56999999999999995</v>
      </c>
      <c r="W1868" s="16">
        <f t="shared" si="222"/>
        <v>9.9999999999998979E-3</v>
      </c>
      <c r="X1868" s="16"/>
      <c r="Y1868" s="355">
        <f t="shared" si="223"/>
        <v>5.2611464968152859</v>
      </c>
    </row>
    <row r="1869" spans="15:25" x14ac:dyDescent="0.25">
      <c r="O1869" s="11">
        <v>132</v>
      </c>
      <c r="P1869" s="11">
        <v>16.579999999999998</v>
      </c>
      <c r="Q1869" s="11">
        <v>54.74</v>
      </c>
      <c r="R1869" s="11">
        <v>16.559999999999999</v>
      </c>
      <c r="S1869" s="11">
        <v>28.25</v>
      </c>
      <c r="T1869" s="346">
        <v>0.55000000000000004</v>
      </c>
      <c r="U1869" s="11">
        <v>0.59</v>
      </c>
      <c r="W1869" s="16">
        <f t="shared" si="222"/>
        <v>3.9999999999999925E-2</v>
      </c>
      <c r="X1869" s="16"/>
      <c r="Y1869" s="355">
        <f t="shared" si="223"/>
        <v>5.2738853503184711</v>
      </c>
    </row>
    <row r="1870" spans="15:25" x14ac:dyDescent="0.25">
      <c r="O1870" s="11">
        <v>66</v>
      </c>
      <c r="P1870" s="11">
        <v>17.899999999999999</v>
      </c>
      <c r="Q1870" s="11">
        <v>35.020000000000003</v>
      </c>
      <c r="R1870" s="11">
        <v>16.760000000000002</v>
      </c>
      <c r="S1870" s="11">
        <v>22.69</v>
      </c>
      <c r="T1870" s="346">
        <v>0.71</v>
      </c>
      <c r="U1870" s="11">
        <v>0.74</v>
      </c>
      <c r="W1870" s="16">
        <f t="shared" si="222"/>
        <v>3.0000000000000027E-2</v>
      </c>
      <c r="X1870" s="16"/>
      <c r="Y1870" s="355">
        <f t="shared" si="223"/>
        <v>5.3375796178343951</v>
      </c>
    </row>
    <row r="1871" spans="15:25" x14ac:dyDescent="0.25">
      <c r="O1871" s="11">
        <v>266</v>
      </c>
      <c r="P1871" s="11">
        <v>17.91</v>
      </c>
      <c r="Q1871" s="11">
        <v>50.07</v>
      </c>
      <c r="R1871" s="11">
        <v>16.78</v>
      </c>
      <c r="S1871" s="11">
        <v>27.64</v>
      </c>
      <c r="T1871" s="346">
        <v>0.6</v>
      </c>
      <c r="U1871" s="11">
        <v>0.61</v>
      </c>
      <c r="W1871" s="16">
        <f t="shared" si="222"/>
        <v>1.0000000000000009E-2</v>
      </c>
      <c r="X1871" s="16"/>
      <c r="Y1871" s="355">
        <f t="shared" si="223"/>
        <v>5.3439490445859876</v>
      </c>
    </row>
    <row r="1872" spans="15:25" x14ac:dyDescent="0.25">
      <c r="O1872" s="11">
        <v>242</v>
      </c>
      <c r="P1872" s="11">
        <v>15.92</v>
      </c>
      <c r="Q1872" s="11">
        <v>37.58</v>
      </c>
      <c r="R1872" s="11">
        <v>16.86</v>
      </c>
      <c r="S1872" s="11">
        <v>24.27</v>
      </c>
      <c r="T1872" s="346">
        <v>0.65</v>
      </c>
      <c r="U1872" s="11">
        <v>0.69</v>
      </c>
      <c r="W1872" s="16">
        <f t="shared" si="222"/>
        <v>3.9999999999999925E-2</v>
      </c>
      <c r="X1872" s="16"/>
      <c r="Y1872" s="355">
        <f t="shared" si="223"/>
        <v>5.3694267515923562</v>
      </c>
    </row>
    <row r="1873" spans="15:25" x14ac:dyDescent="0.25">
      <c r="O1873" s="11">
        <v>110</v>
      </c>
      <c r="P1873" s="11">
        <v>18.16</v>
      </c>
      <c r="Q1873" s="11">
        <v>42.73</v>
      </c>
      <c r="R1873" s="11">
        <v>16.98</v>
      </c>
      <c r="S1873" s="11">
        <v>25.32</v>
      </c>
      <c r="T1873" s="346">
        <v>0.65</v>
      </c>
      <c r="U1873" s="11">
        <v>0.67</v>
      </c>
      <c r="W1873" s="16">
        <f t="shared" si="222"/>
        <v>2.0000000000000018E-2</v>
      </c>
      <c r="X1873" s="16"/>
      <c r="Y1873" s="355">
        <f t="shared" si="223"/>
        <v>5.4076433121019107</v>
      </c>
    </row>
    <row r="1874" spans="15:25" x14ac:dyDescent="0.25">
      <c r="O1874" s="11">
        <v>47</v>
      </c>
      <c r="P1874" s="11">
        <v>14.76</v>
      </c>
      <c r="Q1874" s="11">
        <v>50.54</v>
      </c>
      <c r="R1874" s="11">
        <v>17.12</v>
      </c>
      <c r="S1874" s="11">
        <v>30.88</v>
      </c>
      <c r="T1874" s="346">
        <v>0.54</v>
      </c>
      <c r="U1874" s="11">
        <v>0.55000000000000004</v>
      </c>
      <c r="W1874" s="16">
        <f t="shared" si="222"/>
        <v>1.0000000000000009E-2</v>
      </c>
      <c r="X1874" s="16"/>
      <c r="Y1874" s="355">
        <f t="shared" si="223"/>
        <v>5.452229299363057</v>
      </c>
    </row>
    <row r="1875" spans="15:25" x14ac:dyDescent="0.25">
      <c r="O1875" s="11">
        <v>226</v>
      </c>
      <c r="P1875" s="11">
        <v>15.27</v>
      </c>
      <c r="Q1875" s="11">
        <v>66.260000000000005</v>
      </c>
      <c r="R1875" s="11">
        <v>17.12</v>
      </c>
      <c r="S1875" s="11">
        <v>33.64</v>
      </c>
      <c r="T1875" s="346">
        <v>0.48</v>
      </c>
      <c r="U1875" s="11">
        <v>0.51</v>
      </c>
      <c r="W1875" s="16">
        <f t="shared" si="222"/>
        <v>3.0000000000000027E-2</v>
      </c>
      <c r="X1875" s="16"/>
      <c r="Y1875" s="355">
        <f t="shared" si="223"/>
        <v>5.452229299363057</v>
      </c>
    </row>
    <row r="1876" spans="15:25" x14ac:dyDescent="0.25">
      <c r="O1876" s="11">
        <v>200</v>
      </c>
      <c r="P1876" s="11">
        <v>17.190000000000001</v>
      </c>
      <c r="Q1876" s="11">
        <v>37.93</v>
      </c>
      <c r="R1876" s="11">
        <v>17.14</v>
      </c>
      <c r="S1876" s="11">
        <v>24.39</v>
      </c>
      <c r="T1876" s="346">
        <v>0.67</v>
      </c>
      <c r="U1876" s="11">
        <v>0.7</v>
      </c>
      <c r="W1876" s="16">
        <f t="shared" si="222"/>
        <v>2.9999999999999916E-2</v>
      </c>
      <c r="X1876" s="16"/>
      <c r="Y1876" s="355">
        <f t="shared" si="223"/>
        <v>5.4585987261146496</v>
      </c>
    </row>
    <row r="1877" spans="15:25" x14ac:dyDescent="0.25">
      <c r="O1877" s="11">
        <v>225</v>
      </c>
      <c r="P1877" s="11">
        <v>19.37</v>
      </c>
      <c r="Q1877" s="11">
        <v>54.78</v>
      </c>
      <c r="R1877" s="11">
        <v>17.149999999999999</v>
      </c>
      <c r="S1877" s="11">
        <v>28.85</v>
      </c>
      <c r="T1877" s="346">
        <v>0.59</v>
      </c>
      <c r="U1877" s="11">
        <v>0.59</v>
      </c>
      <c r="W1877" s="16">
        <f t="shared" si="222"/>
        <v>0</v>
      </c>
      <c r="X1877" s="16"/>
      <c r="Y1877" s="355">
        <f t="shared" si="223"/>
        <v>5.4617834394904454</v>
      </c>
    </row>
    <row r="1878" spans="15:25" x14ac:dyDescent="0.25">
      <c r="O1878" s="11">
        <v>232</v>
      </c>
      <c r="P1878" s="11">
        <v>18.86</v>
      </c>
      <c r="Q1878" s="11">
        <v>50.89</v>
      </c>
      <c r="R1878" s="11">
        <v>17.21</v>
      </c>
      <c r="S1878" s="11">
        <v>27.25</v>
      </c>
      <c r="T1878" s="346">
        <v>0.61</v>
      </c>
      <c r="U1878" s="11">
        <v>0.63</v>
      </c>
      <c r="W1878" s="16">
        <f t="shared" si="222"/>
        <v>2.0000000000000018E-2</v>
      </c>
      <c r="X1878" s="16"/>
      <c r="Y1878" s="355">
        <f t="shared" si="223"/>
        <v>5.4808917197452232</v>
      </c>
    </row>
    <row r="1879" spans="15:25" x14ac:dyDescent="0.25">
      <c r="O1879" s="11">
        <v>95</v>
      </c>
      <c r="P1879" s="11">
        <v>18.09</v>
      </c>
      <c r="Q1879" s="11">
        <v>41.06</v>
      </c>
      <c r="R1879" s="11">
        <v>17.25</v>
      </c>
      <c r="S1879" s="11">
        <v>26.87</v>
      </c>
      <c r="T1879" s="346">
        <v>0.66</v>
      </c>
      <c r="U1879" s="11">
        <v>0.64</v>
      </c>
      <c r="W1879" s="16">
        <f t="shared" si="222"/>
        <v>-2.0000000000000018E-2</v>
      </c>
      <c r="X1879" s="16"/>
      <c r="Y1879" s="355">
        <f t="shared" si="223"/>
        <v>5.4936305732484074</v>
      </c>
    </row>
    <row r="1880" spans="15:25" x14ac:dyDescent="0.25">
      <c r="O1880" s="11">
        <v>144</v>
      </c>
      <c r="P1880" s="11">
        <v>20.91</v>
      </c>
      <c r="Q1880" s="11">
        <v>57.48</v>
      </c>
      <c r="R1880" s="11">
        <v>17.29</v>
      </c>
      <c r="S1880" s="11">
        <v>29.37</v>
      </c>
      <c r="T1880" s="346">
        <v>0.6</v>
      </c>
      <c r="U1880" s="11">
        <v>0.59</v>
      </c>
      <c r="W1880" s="16">
        <f t="shared" si="222"/>
        <v>-1.0000000000000009E-2</v>
      </c>
      <c r="X1880" s="16"/>
      <c r="Y1880" s="355">
        <f t="shared" si="223"/>
        <v>5.5063694267515917</v>
      </c>
    </row>
    <row r="1881" spans="15:25" x14ac:dyDescent="0.25">
      <c r="O1881" s="11">
        <v>26</v>
      </c>
      <c r="P1881" s="11">
        <v>21.07</v>
      </c>
      <c r="Q1881" s="11">
        <v>45.67</v>
      </c>
      <c r="R1881" s="11">
        <v>17.36</v>
      </c>
      <c r="S1881" s="11">
        <v>25.55</v>
      </c>
      <c r="T1881" s="346">
        <v>0.68</v>
      </c>
      <c r="U1881" s="11">
        <v>0.68</v>
      </c>
      <c r="W1881" s="16">
        <f t="shared" si="222"/>
        <v>0</v>
      </c>
      <c r="X1881" s="16"/>
      <c r="Y1881" s="355">
        <f t="shared" si="223"/>
        <v>5.5286624203821653</v>
      </c>
    </row>
    <row r="1882" spans="15:25" x14ac:dyDescent="0.25">
      <c r="O1882" s="11">
        <v>55</v>
      </c>
      <c r="P1882" s="11">
        <v>18.43</v>
      </c>
      <c r="Q1882" s="11">
        <v>37.97</v>
      </c>
      <c r="R1882" s="11">
        <v>17.48</v>
      </c>
      <c r="S1882" s="11">
        <v>24.92</v>
      </c>
      <c r="T1882" s="346">
        <v>0.7</v>
      </c>
      <c r="U1882" s="11">
        <v>0.7</v>
      </c>
      <c r="W1882" s="16">
        <f t="shared" ref="W1882:W1942" si="224">U1882-T1882</f>
        <v>0</v>
      </c>
      <c r="X1882" s="16"/>
      <c r="Y1882" s="355">
        <f t="shared" ref="Y1882:Y1942" si="225">R1882/3.14</f>
        <v>5.5668789808917198</v>
      </c>
    </row>
    <row r="1883" spans="15:25" x14ac:dyDescent="0.25">
      <c r="O1883" s="11">
        <v>148</v>
      </c>
      <c r="P1883" s="11">
        <v>20.98</v>
      </c>
      <c r="Q1883" s="11">
        <v>49.65</v>
      </c>
      <c r="R1883" s="11">
        <v>17.5</v>
      </c>
      <c r="S1883" s="11">
        <v>26.91</v>
      </c>
      <c r="T1883" s="346">
        <v>0.65</v>
      </c>
      <c r="U1883" s="11">
        <v>0.65</v>
      </c>
      <c r="W1883" s="16">
        <f t="shared" si="224"/>
        <v>0</v>
      </c>
      <c r="X1883" s="16"/>
      <c r="Y1883" s="355">
        <f t="shared" si="225"/>
        <v>5.5732484076433115</v>
      </c>
    </row>
    <row r="1884" spans="15:25" x14ac:dyDescent="0.25">
      <c r="O1884" s="11">
        <v>216</v>
      </c>
      <c r="P1884" s="11">
        <v>20.29</v>
      </c>
      <c r="Q1884" s="11">
        <v>44.49</v>
      </c>
      <c r="R1884" s="11">
        <v>17.55</v>
      </c>
      <c r="S1884" s="11">
        <v>27.86</v>
      </c>
      <c r="T1884" s="346">
        <v>0.68</v>
      </c>
      <c r="U1884" s="11">
        <v>0.63</v>
      </c>
      <c r="W1884" s="16">
        <f t="shared" si="224"/>
        <v>-5.0000000000000044E-2</v>
      </c>
      <c r="X1884" s="16"/>
      <c r="Y1884" s="355">
        <f t="shared" si="225"/>
        <v>5.5891719745222934</v>
      </c>
    </row>
    <row r="1885" spans="15:25" x14ac:dyDescent="0.25">
      <c r="O1885" s="11">
        <v>70</v>
      </c>
      <c r="P1885" s="11">
        <v>21.26</v>
      </c>
      <c r="Q1885" s="11">
        <v>43.44</v>
      </c>
      <c r="R1885" s="11">
        <v>17.559999999999999</v>
      </c>
      <c r="S1885" s="11">
        <v>25.1</v>
      </c>
      <c r="T1885" s="346">
        <v>0.7</v>
      </c>
      <c r="U1885" s="11">
        <v>0.7</v>
      </c>
      <c r="W1885" s="16">
        <f t="shared" si="224"/>
        <v>0</v>
      </c>
      <c r="X1885" s="16"/>
      <c r="Y1885" s="355">
        <f t="shared" si="225"/>
        <v>5.5923566878980884</v>
      </c>
    </row>
    <row r="1886" spans="15:25" x14ac:dyDescent="0.25">
      <c r="O1886" s="11">
        <v>74</v>
      </c>
      <c r="P1886" s="11">
        <v>15.69</v>
      </c>
      <c r="Q1886" s="11">
        <v>47.69</v>
      </c>
      <c r="R1886" s="11">
        <v>17.600000000000001</v>
      </c>
      <c r="S1886" s="11">
        <v>28.34</v>
      </c>
      <c r="T1886" s="346">
        <v>0.56999999999999995</v>
      </c>
      <c r="U1886" s="11">
        <v>0.62</v>
      </c>
      <c r="W1886" s="16">
        <f t="shared" si="224"/>
        <v>5.0000000000000044E-2</v>
      </c>
      <c r="X1886" s="16"/>
      <c r="Y1886" s="355">
        <f t="shared" si="225"/>
        <v>5.6050955414012744</v>
      </c>
    </row>
    <row r="1887" spans="15:25" x14ac:dyDescent="0.25">
      <c r="O1887" s="11">
        <v>51</v>
      </c>
      <c r="P1887" s="11">
        <v>21.34</v>
      </c>
      <c r="Q1887" s="11">
        <v>46.97</v>
      </c>
      <c r="R1887" s="11">
        <v>17.89</v>
      </c>
      <c r="S1887" s="11">
        <v>26.27</v>
      </c>
      <c r="T1887" s="346">
        <v>0.67</v>
      </c>
      <c r="U1887" s="11">
        <v>0.68</v>
      </c>
      <c r="W1887" s="16">
        <f t="shared" si="224"/>
        <v>1.0000000000000009E-2</v>
      </c>
      <c r="X1887" s="16"/>
      <c r="Y1887" s="355">
        <f t="shared" si="225"/>
        <v>5.6974522292993628</v>
      </c>
    </row>
    <row r="1888" spans="15:25" x14ac:dyDescent="0.25">
      <c r="O1888" s="11">
        <v>182</v>
      </c>
      <c r="P1888" s="11">
        <v>21.14</v>
      </c>
      <c r="Q1888" s="11">
        <v>44.88</v>
      </c>
      <c r="R1888" s="11">
        <v>17.89</v>
      </c>
      <c r="S1888" s="11">
        <v>25.66</v>
      </c>
      <c r="T1888" s="346">
        <v>0.69</v>
      </c>
      <c r="U1888" s="11">
        <v>0.7</v>
      </c>
      <c r="W1888" s="16">
        <f t="shared" si="224"/>
        <v>1.0000000000000009E-2</v>
      </c>
      <c r="X1888" s="16"/>
      <c r="Y1888" s="355">
        <f t="shared" si="225"/>
        <v>5.6974522292993628</v>
      </c>
    </row>
    <row r="1889" spans="15:25" x14ac:dyDescent="0.25">
      <c r="O1889" s="11">
        <v>138</v>
      </c>
      <c r="P1889" s="11">
        <v>19.54</v>
      </c>
      <c r="Q1889" s="11">
        <v>42.52</v>
      </c>
      <c r="R1889" s="11">
        <v>17.93</v>
      </c>
      <c r="S1889" s="11">
        <v>25.56</v>
      </c>
      <c r="T1889" s="346">
        <v>0.68</v>
      </c>
      <c r="U1889" s="11">
        <v>0.7</v>
      </c>
      <c r="W1889" s="16">
        <f t="shared" si="224"/>
        <v>1.9999999999999907E-2</v>
      </c>
      <c r="X1889" s="16"/>
      <c r="Y1889" s="355">
        <f t="shared" si="225"/>
        <v>5.7101910828025471</v>
      </c>
    </row>
    <row r="1890" spans="15:25" x14ac:dyDescent="0.25">
      <c r="O1890" s="11">
        <v>256</v>
      </c>
      <c r="P1890" s="11">
        <v>18.27</v>
      </c>
      <c r="Q1890" s="11">
        <v>45.5</v>
      </c>
      <c r="R1890" s="11">
        <v>17.97</v>
      </c>
      <c r="S1890" s="11">
        <v>27.16</v>
      </c>
      <c r="T1890" s="346">
        <v>0.63</v>
      </c>
      <c r="U1890" s="11">
        <v>0.66</v>
      </c>
      <c r="W1890" s="16">
        <f t="shared" si="224"/>
        <v>3.0000000000000027E-2</v>
      </c>
      <c r="X1890" s="16"/>
      <c r="Y1890" s="355">
        <f t="shared" si="225"/>
        <v>5.7229299363057322</v>
      </c>
    </row>
    <row r="1891" spans="15:25" x14ac:dyDescent="0.25">
      <c r="O1891" s="11">
        <v>89</v>
      </c>
      <c r="P1891" s="11">
        <v>21.49</v>
      </c>
      <c r="Q1891" s="11">
        <v>40.090000000000003</v>
      </c>
      <c r="R1891" s="11">
        <v>18.03</v>
      </c>
      <c r="S1891" s="11">
        <v>24.12</v>
      </c>
      <c r="T1891" s="346">
        <v>0.73</v>
      </c>
      <c r="U1891" s="11">
        <v>0.75</v>
      </c>
      <c r="W1891" s="16">
        <f t="shared" si="224"/>
        <v>2.0000000000000018E-2</v>
      </c>
      <c r="X1891" s="16"/>
      <c r="Y1891" s="355">
        <f t="shared" si="225"/>
        <v>5.7420382165605099</v>
      </c>
    </row>
    <row r="1892" spans="15:25" x14ac:dyDescent="0.25">
      <c r="O1892" s="11">
        <v>247</v>
      </c>
      <c r="P1892" s="11">
        <v>22.69</v>
      </c>
      <c r="Q1892" s="11">
        <v>66.599999999999994</v>
      </c>
      <c r="R1892" s="11">
        <v>18.100000000000001</v>
      </c>
      <c r="S1892" s="11">
        <v>31.93</v>
      </c>
      <c r="T1892" s="346">
        <v>0.57999999999999996</v>
      </c>
      <c r="U1892" s="11">
        <v>0.56999999999999995</v>
      </c>
      <c r="W1892" s="16">
        <f t="shared" si="224"/>
        <v>-1.0000000000000009E-2</v>
      </c>
      <c r="X1892" s="16"/>
      <c r="Y1892" s="355">
        <f t="shared" si="225"/>
        <v>5.7643312101910826</v>
      </c>
    </row>
    <row r="1893" spans="15:25" x14ac:dyDescent="0.25">
      <c r="O1893" s="11">
        <v>159</v>
      </c>
      <c r="P1893" s="11">
        <v>22.68</v>
      </c>
      <c r="Q1893" s="11">
        <v>47.59</v>
      </c>
      <c r="R1893" s="11">
        <v>18.2</v>
      </c>
      <c r="S1893" s="11">
        <v>26.01</v>
      </c>
      <c r="T1893" s="346">
        <v>0.69</v>
      </c>
      <c r="U1893" s="11">
        <v>0.7</v>
      </c>
      <c r="W1893" s="16">
        <f t="shared" si="224"/>
        <v>1.0000000000000009E-2</v>
      </c>
      <c r="X1893" s="16"/>
      <c r="Y1893" s="355">
        <f t="shared" si="225"/>
        <v>5.7961783439490437</v>
      </c>
    </row>
    <row r="1894" spans="15:25" x14ac:dyDescent="0.25">
      <c r="O1894" s="11">
        <v>274</v>
      </c>
      <c r="P1894" s="11">
        <v>18.04</v>
      </c>
      <c r="Q1894" s="11">
        <v>41.48</v>
      </c>
      <c r="R1894" s="11">
        <v>18.29</v>
      </c>
      <c r="S1894" s="11">
        <v>26.73</v>
      </c>
      <c r="T1894" s="346">
        <v>0.66</v>
      </c>
      <c r="U1894" s="11">
        <v>0.68</v>
      </c>
      <c r="W1894" s="16">
        <f t="shared" si="224"/>
        <v>2.0000000000000018E-2</v>
      </c>
      <c r="X1894" s="16"/>
      <c r="Y1894" s="355">
        <f t="shared" si="225"/>
        <v>5.8248407643312099</v>
      </c>
    </row>
    <row r="1895" spans="15:25" x14ac:dyDescent="0.25">
      <c r="O1895" s="11">
        <v>229</v>
      </c>
      <c r="P1895" s="11">
        <v>18.329999999999998</v>
      </c>
      <c r="Q1895" s="11">
        <v>45.4</v>
      </c>
      <c r="R1895" s="11">
        <v>18.329999999999998</v>
      </c>
      <c r="S1895" s="11">
        <v>27.2</v>
      </c>
      <c r="T1895" s="346">
        <v>0.64</v>
      </c>
      <c r="U1895" s="11">
        <v>0.67</v>
      </c>
      <c r="W1895" s="16">
        <f t="shared" si="224"/>
        <v>3.0000000000000027E-2</v>
      </c>
      <c r="X1895" s="16"/>
      <c r="Y1895" s="355">
        <f t="shared" si="225"/>
        <v>5.8375796178343942</v>
      </c>
    </row>
    <row r="1896" spans="15:25" x14ac:dyDescent="0.25">
      <c r="O1896" s="11">
        <v>135</v>
      </c>
      <c r="P1896" s="11">
        <v>24.01</v>
      </c>
      <c r="Q1896" s="11">
        <v>46.34</v>
      </c>
      <c r="R1896" s="11">
        <v>18.510000000000002</v>
      </c>
      <c r="S1896" s="11">
        <v>25.85</v>
      </c>
      <c r="T1896" s="346">
        <v>0.72</v>
      </c>
      <c r="U1896" s="11">
        <v>0.72</v>
      </c>
      <c r="W1896" s="16">
        <f t="shared" si="224"/>
        <v>0</v>
      </c>
      <c r="X1896" s="16"/>
      <c r="Y1896" s="355">
        <f t="shared" si="225"/>
        <v>5.8949044585987265</v>
      </c>
    </row>
    <row r="1897" spans="15:25" x14ac:dyDescent="0.25">
      <c r="O1897" s="11">
        <v>122</v>
      </c>
      <c r="P1897" s="11">
        <v>21.36</v>
      </c>
      <c r="Q1897" s="11">
        <v>57.4</v>
      </c>
      <c r="R1897" s="11">
        <v>18.59</v>
      </c>
      <c r="S1897" s="11">
        <v>29.38</v>
      </c>
      <c r="T1897" s="346">
        <v>0.61</v>
      </c>
      <c r="U1897" s="11">
        <v>0.63</v>
      </c>
      <c r="W1897" s="16">
        <f t="shared" si="224"/>
        <v>2.0000000000000018E-2</v>
      </c>
      <c r="X1897" s="16"/>
      <c r="Y1897" s="355">
        <f t="shared" si="225"/>
        <v>5.920382165605095</v>
      </c>
    </row>
    <row r="1898" spans="15:25" x14ac:dyDescent="0.25">
      <c r="O1898" s="11">
        <v>262</v>
      </c>
      <c r="P1898" s="11">
        <v>25.06</v>
      </c>
      <c r="Q1898" s="11">
        <v>68.45</v>
      </c>
      <c r="R1898" s="11">
        <v>18.95</v>
      </c>
      <c r="S1898" s="11">
        <v>31.5</v>
      </c>
      <c r="T1898" s="346">
        <v>0.61</v>
      </c>
      <c r="U1898" s="11">
        <v>0.6</v>
      </c>
      <c r="W1898" s="16">
        <f t="shared" si="224"/>
        <v>-1.0000000000000009E-2</v>
      </c>
      <c r="X1898" s="16"/>
      <c r="Y1898" s="355">
        <f t="shared" si="225"/>
        <v>6.0350318471337578</v>
      </c>
    </row>
    <row r="1899" spans="15:25" x14ac:dyDescent="0.25">
      <c r="O1899" s="11">
        <v>197</v>
      </c>
      <c r="P1899" s="11">
        <v>20.11</v>
      </c>
      <c r="Q1899" s="11">
        <v>62.57</v>
      </c>
      <c r="R1899" s="11">
        <v>18.98</v>
      </c>
      <c r="S1899" s="11">
        <v>30.99</v>
      </c>
      <c r="T1899" s="346">
        <v>0.56999999999999995</v>
      </c>
      <c r="U1899" s="11">
        <v>0.61</v>
      </c>
      <c r="W1899" s="16">
        <f t="shared" si="224"/>
        <v>4.0000000000000036E-2</v>
      </c>
      <c r="X1899" s="16"/>
      <c r="Y1899" s="355">
        <f t="shared" si="225"/>
        <v>6.0445859872611463</v>
      </c>
    </row>
    <row r="1900" spans="15:25" x14ac:dyDescent="0.25">
      <c r="O1900" s="11">
        <v>22</v>
      </c>
      <c r="P1900" s="11">
        <v>21.39</v>
      </c>
      <c r="Q1900" s="11">
        <v>55.68</v>
      </c>
      <c r="R1900" s="11">
        <v>19.14</v>
      </c>
      <c r="S1900" s="11">
        <v>29.58</v>
      </c>
      <c r="T1900" s="346">
        <v>0.62</v>
      </c>
      <c r="U1900" s="11">
        <v>0.65</v>
      </c>
      <c r="W1900" s="16">
        <f t="shared" si="224"/>
        <v>3.0000000000000027E-2</v>
      </c>
      <c r="X1900" s="16"/>
      <c r="Y1900" s="355">
        <f t="shared" si="225"/>
        <v>6.0955414012738851</v>
      </c>
    </row>
    <row r="1901" spans="15:25" x14ac:dyDescent="0.25">
      <c r="O1901" s="11">
        <v>9</v>
      </c>
      <c r="P1901" s="11">
        <v>25.14</v>
      </c>
      <c r="Q1901" s="11">
        <v>42.31</v>
      </c>
      <c r="R1901" s="11">
        <v>19.21</v>
      </c>
      <c r="S1901" s="11">
        <v>25.83</v>
      </c>
      <c r="T1901" s="346">
        <v>0.77</v>
      </c>
      <c r="U1901" s="11">
        <v>0.74</v>
      </c>
      <c r="W1901" s="16">
        <f t="shared" si="224"/>
        <v>-3.0000000000000027E-2</v>
      </c>
      <c r="X1901" s="16"/>
      <c r="Y1901" s="355">
        <f t="shared" si="225"/>
        <v>6.1178343949044587</v>
      </c>
    </row>
    <row r="1902" spans="15:25" x14ac:dyDescent="0.25">
      <c r="O1902" s="11">
        <v>206</v>
      </c>
      <c r="P1902" s="11">
        <v>21.79</v>
      </c>
      <c r="Q1902" s="11">
        <v>56.68</v>
      </c>
      <c r="R1902" s="11">
        <v>19.489999999999998</v>
      </c>
      <c r="S1902" s="11">
        <v>29.58</v>
      </c>
      <c r="T1902" s="346">
        <v>0.62</v>
      </c>
      <c r="U1902" s="11">
        <v>0.66</v>
      </c>
      <c r="W1902" s="16">
        <f t="shared" si="224"/>
        <v>4.0000000000000036E-2</v>
      </c>
      <c r="X1902" s="16"/>
      <c r="Y1902" s="355">
        <f t="shared" si="225"/>
        <v>6.2070063694267512</v>
      </c>
    </row>
    <row r="1903" spans="15:25" x14ac:dyDescent="0.25">
      <c r="O1903" s="11">
        <v>8</v>
      </c>
      <c r="P1903" s="11">
        <v>19.59</v>
      </c>
      <c r="Q1903" s="11">
        <v>44.49</v>
      </c>
      <c r="R1903" s="11">
        <v>19.559999999999999</v>
      </c>
      <c r="S1903" s="11">
        <v>27.49</v>
      </c>
      <c r="T1903" s="346">
        <v>0.66</v>
      </c>
      <c r="U1903" s="11">
        <v>0.71</v>
      </c>
      <c r="W1903" s="16">
        <f t="shared" si="224"/>
        <v>4.9999999999999933E-2</v>
      </c>
      <c r="X1903" s="16"/>
      <c r="Y1903" s="355">
        <f t="shared" si="225"/>
        <v>6.2292993630573239</v>
      </c>
    </row>
    <row r="1904" spans="15:25" x14ac:dyDescent="0.25">
      <c r="O1904" s="11">
        <v>221</v>
      </c>
      <c r="P1904" s="11">
        <v>25.81</v>
      </c>
      <c r="Q1904" s="11">
        <v>69.349999999999994</v>
      </c>
      <c r="R1904" s="11">
        <v>19.850000000000001</v>
      </c>
      <c r="S1904" s="11">
        <v>32.020000000000003</v>
      </c>
      <c r="T1904" s="346">
        <v>0.61</v>
      </c>
      <c r="U1904" s="11">
        <v>0.62</v>
      </c>
      <c r="W1904" s="16">
        <f t="shared" si="224"/>
        <v>1.0000000000000009E-2</v>
      </c>
      <c r="X1904" s="16"/>
      <c r="Y1904" s="355">
        <f t="shared" si="225"/>
        <v>6.3216560509554141</v>
      </c>
    </row>
    <row r="1905" spans="15:25" x14ac:dyDescent="0.25">
      <c r="O1905" s="11">
        <v>134</v>
      </c>
      <c r="P1905" s="11">
        <v>24.59</v>
      </c>
      <c r="Q1905" s="11">
        <v>46.73</v>
      </c>
      <c r="R1905" s="11">
        <v>19.95</v>
      </c>
      <c r="S1905" s="11">
        <v>27.05</v>
      </c>
      <c r="T1905" s="346">
        <v>0.73</v>
      </c>
      <c r="U1905" s="11">
        <v>0.74</v>
      </c>
      <c r="W1905" s="16">
        <f t="shared" si="224"/>
        <v>1.0000000000000009E-2</v>
      </c>
      <c r="X1905" s="16"/>
      <c r="Y1905" s="355">
        <f t="shared" si="225"/>
        <v>6.3535031847133752</v>
      </c>
    </row>
    <row r="1906" spans="15:25" x14ac:dyDescent="0.25">
      <c r="O1906" s="11">
        <v>102</v>
      </c>
      <c r="P1906" s="11">
        <v>26.61</v>
      </c>
      <c r="Q1906" s="11">
        <v>64.95</v>
      </c>
      <c r="R1906" s="11">
        <v>19.96</v>
      </c>
      <c r="S1906" s="11">
        <v>31.68</v>
      </c>
      <c r="T1906" s="346">
        <v>0.64</v>
      </c>
      <c r="U1906" s="11">
        <v>0.63</v>
      </c>
      <c r="W1906" s="16">
        <f t="shared" si="224"/>
        <v>-1.0000000000000009E-2</v>
      </c>
      <c r="X1906" s="16"/>
      <c r="Y1906" s="355">
        <f t="shared" si="225"/>
        <v>6.3566878980891719</v>
      </c>
    </row>
    <row r="1907" spans="15:25" x14ac:dyDescent="0.25">
      <c r="O1907" s="11">
        <v>40</v>
      </c>
      <c r="P1907" s="11">
        <v>21.74</v>
      </c>
      <c r="Q1907" s="11">
        <v>69.16</v>
      </c>
      <c r="R1907" s="11">
        <v>20.100000000000001</v>
      </c>
      <c r="S1907" s="11">
        <v>33.76</v>
      </c>
      <c r="T1907" s="346">
        <v>0.56000000000000005</v>
      </c>
      <c r="U1907" s="11">
        <v>0.6</v>
      </c>
      <c r="W1907" s="16">
        <f t="shared" si="224"/>
        <v>3.9999999999999925E-2</v>
      </c>
      <c r="X1907" s="16"/>
      <c r="Y1907" s="355">
        <f t="shared" si="225"/>
        <v>6.401273885350319</v>
      </c>
    </row>
    <row r="1908" spans="15:25" x14ac:dyDescent="0.25">
      <c r="O1908" s="11">
        <v>37</v>
      </c>
      <c r="P1908" s="11">
        <v>21.22</v>
      </c>
      <c r="Q1908" s="11">
        <v>56.79</v>
      </c>
      <c r="R1908" s="11">
        <v>20.18</v>
      </c>
      <c r="S1908" s="11">
        <v>30.4</v>
      </c>
      <c r="T1908" s="346">
        <v>0.61</v>
      </c>
      <c r="U1908" s="11">
        <v>0.66</v>
      </c>
      <c r="W1908" s="16">
        <f t="shared" si="224"/>
        <v>5.0000000000000044E-2</v>
      </c>
      <c r="X1908" s="16"/>
      <c r="Y1908" s="355">
        <f t="shared" si="225"/>
        <v>6.4267515923566876</v>
      </c>
    </row>
    <row r="1909" spans="15:25" x14ac:dyDescent="0.25">
      <c r="O1909" s="11">
        <v>56</v>
      </c>
      <c r="P1909" s="11">
        <v>21.22</v>
      </c>
      <c r="Q1909" s="11">
        <v>68.349999999999994</v>
      </c>
      <c r="R1909" s="11">
        <v>20.260000000000002</v>
      </c>
      <c r="S1909" s="11">
        <v>35.28</v>
      </c>
      <c r="T1909" s="346">
        <v>0.56000000000000005</v>
      </c>
      <c r="U1909" s="11">
        <v>0.56999999999999995</v>
      </c>
      <c r="W1909" s="16">
        <f t="shared" si="224"/>
        <v>9.9999999999998979E-3</v>
      </c>
      <c r="X1909" s="16"/>
      <c r="Y1909" s="355">
        <f t="shared" si="225"/>
        <v>6.4522292993630579</v>
      </c>
    </row>
    <row r="1910" spans="15:25" x14ac:dyDescent="0.25">
      <c r="O1910" s="11">
        <v>121</v>
      </c>
      <c r="P1910" s="11">
        <v>22.71</v>
      </c>
      <c r="Q1910" s="11">
        <v>66.97</v>
      </c>
      <c r="R1910" s="11">
        <v>20.32</v>
      </c>
      <c r="S1910" s="11">
        <v>36.42</v>
      </c>
      <c r="T1910" s="346">
        <v>0.57999999999999996</v>
      </c>
      <c r="U1910" s="11">
        <v>0.56000000000000005</v>
      </c>
      <c r="W1910" s="16">
        <f t="shared" si="224"/>
        <v>-1.9999999999999907E-2</v>
      </c>
      <c r="X1910" s="16"/>
      <c r="Y1910" s="355">
        <f t="shared" si="225"/>
        <v>6.4713375796178338</v>
      </c>
    </row>
    <row r="1911" spans="15:25" x14ac:dyDescent="0.25">
      <c r="O1911" s="11">
        <v>10</v>
      </c>
      <c r="P1911" s="11">
        <v>28.14</v>
      </c>
      <c r="Q1911" s="11">
        <v>49.46</v>
      </c>
      <c r="R1911" s="11">
        <v>20.38</v>
      </c>
      <c r="S1911" s="11">
        <v>27.14</v>
      </c>
      <c r="T1911" s="346">
        <v>0.75</v>
      </c>
      <c r="U1911" s="11">
        <v>0.75</v>
      </c>
      <c r="W1911" s="16">
        <f t="shared" si="224"/>
        <v>0</v>
      </c>
      <c r="X1911" s="16"/>
      <c r="Y1911" s="355">
        <f t="shared" si="225"/>
        <v>6.4904458598726107</v>
      </c>
    </row>
    <row r="1912" spans="15:25" x14ac:dyDescent="0.25">
      <c r="O1912" s="11">
        <v>17</v>
      </c>
      <c r="P1912" s="11">
        <v>26.34</v>
      </c>
      <c r="Q1912" s="11">
        <v>47.09</v>
      </c>
      <c r="R1912" s="11">
        <v>20.46</v>
      </c>
      <c r="S1912" s="11">
        <v>27.64</v>
      </c>
      <c r="T1912" s="346">
        <v>0.75</v>
      </c>
      <c r="U1912" s="11">
        <v>0.74</v>
      </c>
      <c r="W1912" s="16">
        <f t="shared" si="224"/>
        <v>-1.0000000000000009E-2</v>
      </c>
      <c r="X1912" s="16"/>
      <c r="Y1912" s="355">
        <f t="shared" si="225"/>
        <v>6.515923566878981</v>
      </c>
    </row>
    <row r="1913" spans="15:25" x14ac:dyDescent="0.25">
      <c r="O1913" s="11">
        <v>219</v>
      </c>
      <c r="P1913" s="11">
        <v>28.39</v>
      </c>
      <c r="Q1913" s="11">
        <v>54.97</v>
      </c>
      <c r="R1913" s="11">
        <v>20.53</v>
      </c>
      <c r="S1913" s="11">
        <v>28.22</v>
      </c>
      <c r="T1913" s="346">
        <v>0.72</v>
      </c>
      <c r="U1913" s="11">
        <v>0.73</v>
      </c>
      <c r="W1913" s="16">
        <f t="shared" si="224"/>
        <v>1.0000000000000009E-2</v>
      </c>
      <c r="X1913" s="16"/>
      <c r="Y1913" s="355">
        <f t="shared" si="225"/>
        <v>6.5382165605095546</v>
      </c>
    </row>
    <row r="1914" spans="15:25" x14ac:dyDescent="0.25">
      <c r="O1914" s="11">
        <v>98</v>
      </c>
      <c r="P1914" s="11">
        <v>26.03</v>
      </c>
      <c r="Q1914" s="11">
        <v>57.4</v>
      </c>
      <c r="R1914" s="11">
        <v>20.56</v>
      </c>
      <c r="S1914" s="11">
        <v>30.04</v>
      </c>
      <c r="T1914" s="346">
        <v>0.67</v>
      </c>
      <c r="U1914" s="11">
        <v>0.68</v>
      </c>
      <c r="W1914" s="16">
        <f t="shared" si="224"/>
        <v>1.0000000000000009E-2</v>
      </c>
      <c r="X1914" s="16"/>
      <c r="Y1914" s="355">
        <f t="shared" si="225"/>
        <v>6.5477707006369421</v>
      </c>
    </row>
    <row r="1915" spans="15:25" x14ac:dyDescent="0.25">
      <c r="O1915" s="11">
        <v>53</v>
      </c>
      <c r="P1915" s="11">
        <v>27.12</v>
      </c>
      <c r="Q1915" s="11">
        <v>55.58</v>
      </c>
      <c r="R1915" s="11">
        <v>20.98</v>
      </c>
      <c r="S1915" s="11">
        <v>28.96</v>
      </c>
      <c r="T1915" s="346">
        <v>0.7</v>
      </c>
      <c r="U1915" s="11">
        <v>0.72</v>
      </c>
      <c r="W1915" s="16">
        <f t="shared" si="224"/>
        <v>2.0000000000000018E-2</v>
      </c>
      <c r="X1915" s="16"/>
      <c r="Y1915" s="355">
        <f t="shared" si="225"/>
        <v>6.6815286624203818</v>
      </c>
    </row>
    <row r="1916" spans="15:25" x14ac:dyDescent="0.25">
      <c r="O1916" s="11">
        <v>215</v>
      </c>
      <c r="P1916" s="11">
        <v>28.07</v>
      </c>
      <c r="Q1916" s="11">
        <v>58.12</v>
      </c>
      <c r="R1916" s="11">
        <v>21.04</v>
      </c>
      <c r="S1916" s="11">
        <v>30.82</v>
      </c>
      <c r="T1916" s="346">
        <v>0.7</v>
      </c>
      <c r="U1916" s="11">
        <v>0.68</v>
      </c>
      <c r="W1916" s="16">
        <f t="shared" si="224"/>
        <v>-1.9999999999999907E-2</v>
      </c>
      <c r="X1916" s="16"/>
      <c r="Y1916" s="355">
        <f t="shared" si="225"/>
        <v>6.7006369426751586</v>
      </c>
    </row>
    <row r="1917" spans="15:25" x14ac:dyDescent="0.25">
      <c r="O1917" s="11">
        <v>4</v>
      </c>
      <c r="P1917" s="11">
        <v>25.33</v>
      </c>
      <c r="Q1917" s="11">
        <v>63.3</v>
      </c>
      <c r="R1917" s="11">
        <v>21.94</v>
      </c>
      <c r="S1917" s="11">
        <v>36.35</v>
      </c>
      <c r="T1917" s="346">
        <v>0.63</v>
      </c>
      <c r="U1917" s="11">
        <v>0.6</v>
      </c>
      <c r="W1917" s="16">
        <f t="shared" si="224"/>
        <v>-3.0000000000000027E-2</v>
      </c>
      <c r="X1917" s="16"/>
      <c r="Y1917" s="355">
        <f t="shared" si="225"/>
        <v>6.9872611464968157</v>
      </c>
    </row>
    <row r="1918" spans="15:25" x14ac:dyDescent="0.25">
      <c r="O1918" s="11">
        <v>211</v>
      </c>
      <c r="P1918" s="11">
        <v>26.95</v>
      </c>
      <c r="Q1918" s="11">
        <v>81.88</v>
      </c>
      <c r="R1918" s="11">
        <v>22.08</v>
      </c>
      <c r="S1918" s="11">
        <v>37.31</v>
      </c>
      <c r="T1918" s="346">
        <v>0.56999999999999995</v>
      </c>
      <c r="U1918" s="11">
        <v>0.59</v>
      </c>
      <c r="W1918" s="16">
        <f t="shared" si="224"/>
        <v>2.0000000000000018E-2</v>
      </c>
      <c r="X1918" s="16"/>
      <c r="Y1918" s="355">
        <f t="shared" si="225"/>
        <v>7.0318471337579611</v>
      </c>
    </row>
    <row r="1919" spans="15:25" x14ac:dyDescent="0.25">
      <c r="O1919" s="11">
        <v>209</v>
      </c>
      <c r="P1919" s="11">
        <v>30.18</v>
      </c>
      <c r="Q1919" s="11">
        <v>59.16</v>
      </c>
      <c r="R1919" s="11">
        <v>22.17</v>
      </c>
      <c r="S1919" s="11">
        <v>30.4</v>
      </c>
      <c r="T1919" s="346">
        <v>0.71</v>
      </c>
      <c r="U1919" s="11">
        <v>0.73</v>
      </c>
      <c r="W1919" s="16">
        <f t="shared" si="224"/>
        <v>2.0000000000000018E-2</v>
      </c>
      <c r="X1919" s="16"/>
      <c r="Y1919" s="355">
        <f t="shared" si="225"/>
        <v>7.0605095541401273</v>
      </c>
    </row>
    <row r="1920" spans="15:25" x14ac:dyDescent="0.25">
      <c r="O1920" s="11">
        <v>207</v>
      </c>
      <c r="P1920" s="11">
        <v>32.36</v>
      </c>
      <c r="Q1920" s="11">
        <v>74.94</v>
      </c>
      <c r="R1920" s="11">
        <v>22.31</v>
      </c>
      <c r="S1920" s="11">
        <v>33.9</v>
      </c>
      <c r="T1920" s="346">
        <v>0.66</v>
      </c>
      <c r="U1920" s="11">
        <v>0.66</v>
      </c>
      <c r="W1920" s="16">
        <f t="shared" si="224"/>
        <v>0</v>
      </c>
      <c r="X1920" s="16"/>
      <c r="Y1920" s="355">
        <f t="shared" si="225"/>
        <v>7.1050955414012735</v>
      </c>
    </row>
    <row r="1921" spans="15:25" x14ac:dyDescent="0.25">
      <c r="O1921" s="11">
        <v>60</v>
      </c>
      <c r="P1921" s="11">
        <v>33.99</v>
      </c>
      <c r="Q1921" s="11">
        <v>54.38</v>
      </c>
      <c r="R1921" s="11">
        <v>22.69</v>
      </c>
      <c r="S1921" s="11">
        <v>28.63</v>
      </c>
      <c r="T1921" s="346">
        <v>0.79</v>
      </c>
      <c r="U1921" s="11">
        <v>0.79</v>
      </c>
      <c r="W1921" s="16">
        <f t="shared" si="224"/>
        <v>0</v>
      </c>
      <c r="X1921" s="16"/>
      <c r="Y1921" s="355">
        <f t="shared" si="225"/>
        <v>7.2261146496815289</v>
      </c>
    </row>
    <row r="1922" spans="15:25" x14ac:dyDescent="0.25">
      <c r="O1922" s="11">
        <v>233</v>
      </c>
      <c r="P1922" s="11">
        <v>36.770000000000003</v>
      </c>
      <c r="Q1922" s="11">
        <v>60.68</v>
      </c>
      <c r="R1922" s="11">
        <v>23.1</v>
      </c>
      <c r="S1922" s="11">
        <v>29.46</v>
      </c>
      <c r="T1922" s="346">
        <v>0.78</v>
      </c>
      <c r="U1922" s="11">
        <v>0.78</v>
      </c>
      <c r="W1922" s="16">
        <f t="shared" si="224"/>
        <v>0</v>
      </c>
      <c r="X1922" s="16"/>
      <c r="Y1922" s="355">
        <f t="shared" si="225"/>
        <v>7.3566878980891719</v>
      </c>
    </row>
    <row r="1923" spans="15:25" x14ac:dyDescent="0.25">
      <c r="O1923" s="11">
        <v>86</v>
      </c>
      <c r="P1923" s="11">
        <v>32.04</v>
      </c>
      <c r="Q1923" s="11">
        <v>55.94</v>
      </c>
      <c r="R1923" s="11">
        <v>23.67</v>
      </c>
      <c r="S1923" s="11">
        <v>30.35</v>
      </c>
      <c r="T1923" s="346">
        <v>0.76</v>
      </c>
      <c r="U1923" s="11">
        <v>0.78</v>
      </c>
      <c r="W1923" s="16">
        <f t="shared" si="224"/>
        <v>2.0000000000000018E-2</v>
      </c>
      <c r="X1923" s="16"/>
      <c r="Y1923" s="355">
        <f t="shared" si="225"/>
        <v>7.5382165605095546</v>
      </c>
    </row>
    <row r="1924" spans="15:25" x14ac:dyDescent="0.25">
      <c r="O1924" s="11">
        <v>224</v>
      </c>
      <c r="P1924" s="11">
        <v>30.32</v>
      </c>
      <c r="Q1924" s="11">
        <v>61.94</v>
      </c>
      <c r="R1924" s="11">
        <v>23.78</v>
      </c>
      <c r="S1924" s="11">
        <v>32.630000000000003</v>
      </c>
      <c r="T1924" s="346">
        <v>0.7</v>
      </c>
      <c r="U1924" s="11">
        <v>0.73</v>
      </c>
      <c r="W1924" s="16">
        <f t="shared" si="224"/>
        <v>3.0000000000000027E-2</v>
      </c>
      <c r="X1924" s="16"/>
      <c r="Y1924" s="355">
        <f t="shared" si="225"/>
        <v>7.5732484076433124</v>
      </c>
    </row>
    <row r="1925" spans="15:25" x14ac:dyDescent="0.25">
      <c r="O1925" s="11">
        <v>201</v>
      </c>
      <c r="P1925" s="11">
        <v>32.04</v>
      </c>
      <c r="Q1925" s="11">
        <v>73.349999999999994</v>
      </c>
      <c r="R1925" s="11">
        <v>23.96</v>
      </c>
      <c r="S1925" s="11">
        <v>35.4</v>
      </c>
      <c r="T1925" s="346">
        <v>0.66</v>
      </c>
      <c r="U1925" s="11">
        <v>0.68</v>
      </c>
      <c r="W1925" s="16">
        <f t="shared" si="224"/>
        <v>2.0000000000000018E-2</v>
      </c>
      <c r="X1925" s="16"/>
      <c r="Y1925" s="355">
        <f t="shared" si="225"/>
        <v>7.630573248407643</v>
      </c>
    </row>
    <row r="1926" spans="15:25" x14ac:dyDescent="0.25">
      <c r="O1926" s="11">
        <v>147</v>
      </c>
      <c r="P1926" s="11">
        <v>34.65</v>
      </c>
      <c r="Q1926" s="11">
        <v>77.16</v>
      </c>
      <c r="R1926" s="11">
        <v>24.11</v>
      </c>
      <c r="S1926" s="11">
        <v>34.85</v>
      </c>
      <c r="T1926" s="346">
        <v>0.67</v>
      </c>
      <c r="U1926" s="11">
        <v>0.69</v>
      </c>
      <c r="W1926" s="16">
        <f t="shared" si="224"/>
        <v>1.9999999999999907E-2</v>
      </c>
      <c r="X1926" s="16"/>
      <c r="Y1926" s="355">
        <f t="shared" si="225"/>
        <v>7.6783439490445851</v>
      </c>
    </row>
    <row r="1927" spans="15:25" x14ac:dyDescent="0.25">
      <c r="O1927" s="11">
        <v>220</v>
      </c>
      <c r="P1927" s="11">
        <v>39.51</v>
      </c>
      <c r="Q1927" s="11">
        <v>91.04</v>
      </c>
      <c r="R1927" s="11">
        <v>24.2</v>
      </c>
      <c r="S1927" s="11">
        <v>36.619999999999997</v>
      </c>
      <c r="T1927" s="346">
        <v>0.66</v>
      </c>
      <c r="U1927" s="11">
        <v>0.66</v>
      </c>
      <c r="W1927" s="16">
        <f t="shared" si="224"/>
        <v>0</v>
      </c>
      <c r="X1927" s="16"/>
      <c r="Y1927" s="355">
        <f t="shared" si="225"/>
        <v>7.7070063694267512</v>
      </c>
    </row>
    <row r="1928" spans="15:25" x14ac:dyDescent="0.25">
      <c r="O1928" s="11">
        <v>250</v>
      </c>
      <c r="P1928" s="11">
        <v>35.4</v>
      </c>
      <c r="Q1928" s="11">
        <v>76.25</v>
      </c>
      <c r="R1928" s="11">
        <v>24.56</v>
      </c>
      <c r="S1928" s="11">
        <v>35.549999999999997</v>
      </c>
      <c r="T1928" s="346">
        <v>0.68</v>
      </c>
      <c r="U1928" s="11">
        <v>0.69</v>
      </c>
      <c r="W1928" s="16">
        <f t="shared" si="224"/>
        <v>9.9999999999998979E-3</v>
      </c>
      <c r="X1928" s="16"/>
      <c r="Y1928" s="355">
        <f t="shared" si="225"/>
        <v>7.8216560509554132</v>
      </c>
    </row>
    <row r="1929" spans="15:25" x14ac:dyDescent="0.25">
      <c r="O1929" s="11">
        <v>48</v>
      </c>
      <c r="P1929" s="11">
        <v>31.84</v>
      </c>
      <c r="Q1929" s="11">
        <v>55.36</v>
      </c>
      <c r="R1929" s="11">
        <v>24.58</v>
      </c>
      <c r="S1929" s="11">
        <v>30.67</v>
      </c>
      <c r="T1929" s="346">
        <v>0.76</v>
      </c>
      <c r="U1929" s="11">
        <v>0.8</v>
      </c>
      <c r="W1929" s="16">
        <f t="shared" si="224"/>
        <v>4.0000000000000036E-2</v>
      </c>
      <c r="X1929" s="16"/>
      <c r="Y1929" s="355">
        <f t="shared" si="225"/>
        <v>7.8280254777070057</v>
      </c>
    </row>
    <row r="1930" spans="15:25" x14ac:dyDescent="0.25">
      <c r="O1930" s="11">
        <v>218</v>
      </c>
      <c r="P1930" s="11">
        <v>31.87</v>
      </c>
      <c r="Q1930" s="11">
        <v>78.709999999999994</v>
      </c>
      <c r="R1930" s="11">
        <v>24.58</v>
      </c>
      <c r="S1930" s="11">
        <v>36.42</v>
      </c>
      <c r="T1930" s="346">
        <v>0.64</v>
      </c>
      <c r="U1930" s="11">
        <v>0.67</v>
      </c>
      <c r="W1930" s="16">
        <f t="shared" si="224"/>
        <v>3.0000000000000027E-2</v>
      </c>
      <c r="X1930" s="16"/>
      <c r="Y1930" s="355">
        <f t="shared" si="225"/>
        <v>7.8280254777070057</v>
      </c>
    </row>
    <row r="1931" spans="15:25" x14ac:dyDescent="0.25">
      <c r="O1931" s="11">
        <v>214</v>
      </c>
      <c r="P1931" s="11">
        <v>33.590000000000003</v>
      </c>
      <c r="Q1931" s="11">
        <v>62.65</v>
      </c>
      <c r="R1931" s="11">
        <v>24.64</v>
      </c>
      <c r="S1931" s="11">
        <v>33.090000000000003</v>
      </c>
      <c r="T1931" s="346">
        <v>0.73</v>
      </c>
      <c r="U1931" s="11">
        <v>0.74</v>
      </c>
      <c r="W1931" s="16">
        <f t="shared" si="224"/>
        <v>1.0000000000000009E-2</v>
      </c>
      <c r="X1931" s="16"/>
      <c r="Y1931" s="355">
        <f t="shared" si="225"/>
        <v>7.8471337579617835</v>
      </c>
    </row>
    <row r="1932" spans="15:25" x14ac:dyDescent="0.25">
      <c r="O1932" s="11">
        <v>248</v>
      </c>
      <c r="P1932" s="11">
        <v>40.43</v>
      </c>
      <c r="Q1932" s="11">
        <v>70.31</v>
      </c>
      <c r="R1932" s="11">
        <v>24.72</v>
      </c>
      <c r="S1932" s="11">
        <v>32.590000000000003</v>
      </c>
      <c r="T1932" s="346">
        <v>0.76</v>
      </c>
      <c r="U1932" s="11">
        <v>0.76</v>
      </c>
      <c r="W1932" s="16">
        <f t="shared" si="224"/>
        <v>0</v>
      </c>
      <c r="X1932" s="16"/>
      <c r="Y1932" s="355">
        <f t="shared" si="225"/>
        <v>7.872611464968152</v>
      </c>
    </row>
    <row r="1933" spans="15:25" x14ac:dyDescent="0.25">
      <c r="O1933" s="11">
        <v>170</v>
      </c>
      <c r="P1933" s="11">
        <v>43.05</v>
      </c>
      <c r="Q1933" s="11">
        <v>69.14</v>
      </c>
      <c r="R1933" s="11">
        <v>25.63</v>
      </c>
      <c r="S1933" s="11">
        <v>32.340000000000003</v>
      </c>
      <c r="T1933" s="346">
        <v>0.79</v>
      </c>
      <c r="U1933" s="11">
        <v>0.79</v>
      </c>
      <c r="W1933" s="16">
        <f t="shared" si="224"/>
        <v>0</v>
      </c>
      <c r="X1933" s="16"/>
      <c r="Y1933" s="355">
        <f t="shared" si="225"/>
        <v>8.1624203821656049</v>
      </c>
    </row>
    <row r="1934" spans="15:25" x14ac:dyDescent="0.25">
      <c r="O1934" s="11">
        <v>194</v>
      </c>
      <c r="P1934" s="11">
        <v>42.96</v>
      </c>
      <c r="Q1934" s="11">
        <v>67.95</v>
      </c>
      <c r="R1934" s="11">
        <v>25.74</v>
      </c>
      <c r="S1934" s="11">
        <v>31.93</v>
      </c>
      <c r="T1934" s="346">
        <v>0.8</v>
      </c>
      <c r="U1934" s="11">
        <v>0.81</v>
      </c>
      <c r="W1934" s="16">
        <f t="shared" si="224"/>
        <v>1.0000000000000009E-2</v>
      </c>
      <c r="X1934" s="16"/>
      <c r="Y1934" s="355">
        <f t="shared" si="225"/>
        <v>8.1974522292993619</v>
      </c>
    </row>
    <row r="1935" spans="15:25" x14ac:dyDescent="0.25">
      <c r="O1935" s="11">
        <v>258</v>
      </c>
      <c r="P1935" s="11">
        <v>43.43</v>
      </c>
      <c r="Q1935" s="11">
        <v>69.2</v>
      </c>
      <c r="R1935" s="11">
        <v>25.74</v>
      </c>
      <c r="S1935" s="11">
        <v>32.03</v>
      </c>
      <c r="T1935" s="346">
        <v>0.79</v>
      </c>
      <c r="U1935" s="11">
        <v>0.8</v>
      </c>
      <c r="W1935" s="16">
        <f t="shared" si="224"/>
        <v>1.0000000000000009E-2</v>
      </c>
      <c r="X1935" s="16"/>
      <c r="Y1935" s="355">
        <f t="shared" si="225"/>
        <v>8.1974522292993619</v>
      </c>
    </row>
    <row r="1936" spans="15:25" x14ac:dyDescent="0.25">
      <c r="O1936" s="11">
        <v>118</v>
      </c>
      <c r="P1936" s="11">
        <v>32.32</v>
      </c>
      <c r="Q1936" s="11">
        <v>66.53</v>
      </c>
      <c r="R1936" s="11">
        <v>25.77</v>
      </c>
      <c r="S1936" s="11">
        <v>37.520000000000003</v>
      </c>
      <c r="T1936" s="346">
        <v>0.7</v>
      </c>
      <c r="U1936" s="11">
        <v>0.69</v>
      </c>
      <c r="W1936" s="16">
        <f t="shared" si="224"/>
        <v>-1.0000000000000009E-2</v>
      </c>
      <c r="X1936" s="16"/>
      <c r="Y1936" s="355">
        <f t="shared" si="225"/>
        <v>8.2070063694267503</v>
      </c>
    </row>
    <row r="1937" spans="14:25" x14ac:dyDescent="0.25">
      <c r="O1937" s="11">
        <v>42</v>
      </c>
      <c r="P1937" s="11">
        <v>43.06</v>
      </c>
      <c r="Q1937" s="11">
        <v>75.55</v>
      </c>
      <c r="R1937" s="11">
        <v>26.23</v>
      </c>
      <c r="S1937" s="11">
        <v>35.99</v>
      </c>
      <c r="T1937" s="346">
        <v>0.75</v>
      </c>
      <c r="U1937" s="11">
        <v>0.73</v>
      </c>
      <c r="W1937" s="16">
        <f t="shared" si="224"/>
        <v>-2.0000000000000018E-2</v>
      </c>
      <c r="X1937" s="16"/>
      <c r="Y1937" s="355">
        <f t="shared" si="225"/>
        <v>8.3535031847133752</v>
      </c>
    </row>
    <row r="1938" spans="14:25" x14ac:dyDescent="0.25">
      <c r="O1938" s="11">
        <v>228</v>
      </c>
      <c r="P1938" s="11">
        <v>42.83</v>
      </c>
      <c r="Q1938" s="11">
        <v>85.09</v>
      </c>
      <c r="R1938" s="11">
        <v>27.64</v>
      </c>
      <c r="S1938" s="11">
        <v>37.69</v>
      </c>
      <c r="T1938" s="346">
        <v>0.71</v>
      </c>
      <c r="U1938" s="11">
        <v>0.73</v>
      </c>
      <c r="W1938" s="16">
        <f t="shared" si="224"/>
        <v>2.0000000000000018E-2</v>
      </c>
      <c r="X1938" s="16"/>
      <c r="Y1938" s="355">
        <f t="shared" si="225"/>
        <v>8.8025477707006363</v>
      </c>
    </row>
    <row r="1939" spans="14:25" x14ac:dyDescent="0.25">
      <c r="O1939" s="11">
        <v>85</v>
      </c>
      <c r="P1939" s="11">
        <v>37.33</v>
      </c>
      <c r="Q1939" s="11">
        <v>63.39</v>
      </c>
      <c r="R1939" s="11">
        <v>28.01</v>
      </c>
      <c r="S1939" s="11">
        <v>34.01</v>
      </c>
      <c r="T1939" s="346">
        <v>0.77</v>
      </c>
      <c r="U1939" s="11">
        <v>0.82</v>
      </c>
      <c r="W1939" s="16">
        <f t="shared" si="224"/>
        <v>4.9999999999999933E-2</v>
      </c>
      <c r="X1939" s="16"/>
      <c r="Y1939" s="355">
        <f t="shared" si="225"/>
        <v>8.9203821656050959</v>
      </c>
    </row>
    <row r="1940" spans="14:25" x14ac:dyDescent="0.25">
      <c r="O1940" s="11">
        <v>173</v>
      </c>
      <c r="P1940" s="11">
        <v>49.23</v>
      </c>
      <c r="Q1940" s="11">
        <v>84.54</v>
      </c>
      <c r="R1940" s="11">
        <v>29.28</v>
      </c>
      <c r="S1940" s="11">
        <v>37.659999999999997</v>
      </c>
      <c r="T1940" s="346">
        <v>0.76</v>
      </c>
      <c r="U1940" s="11">
        <v>0.78</v>
      </c>
      <c r="W1940" s="16">
        <f t="shared" si="224"/>
        <v>2.0000000000000018E-2</v>
      </c>
      <c r="X1940" s="16"/>
      <c r="Y1940" s="355">
        <f t="shared" si="225"/>
        <v>9.3248407643312099</v>
      </c>
    </row>
    <row r="1941" spans="14:25" x14ac:dyDescent="0.25">
      <c r="O1941" s="11">
        <v>227</v>
      </c>
      <c r="P1941" s="11">
        <v>58.49</v>
      </c>
      <c r="Q1941" s="11">
        <v>91.69</v>
      </c>
      <c r="R1941" s="11">
        <v>30.25</v>
      </c>
      <c r="S1941" s="11">
        <v>38.9</v>
      </c>
      <c r="T1941" s="346">
        <v>0.8</v>
      </c>
      <c r="U1941" s="11">
        <v>0.78</v>
      </c>
      <c r="W1941" s="16">
        <f t="shared" si="224"/>
        <v>-2.0000000000000018E-2</v>
      </c>
      <c r="X1941" s="16"/>
      <c r="Y1941" s="355">
        <f t="shared" si="225"/>
        <v>9.6337579617834397</v>
      </c>
    </row>
    <row r="1942" spans="14:25" x14ac:dyDescent="0.25">
      <c r="O1942" s="11">
        <v>84</v>
      </c>
      <c r="P1942" s="11">
        <v>65.91</v>
      </c>
      <c r="Q1942" s="11">
        <v>117.68</v>
      </c>
      <c r="R1942" s="11">
        <v>33.82</v>
      </c>
      <c r="S1942" s="11">
        <v>43.13</v>
      </c>
      <c r="T1942" s="346">
        <v>0.75</v>
      </c>
      <c r="U1942" s="11">
        <v>0.78</v>
      </c>
      <c r="W1942" s="16">
        <f t="shared" si="224"/>
        <v>3.0000000000000027E-2</v>
      </c>
      <c r="X1942" s="16"/>
      <c r="Y1942" s="355">
        <f t="shared" si="225"/>
        <v>10.770700636942674</v>
      </c>
    </row>
    <row r="1944" spans="14:25" x14ac:dyDescent="0.25">
      <c r="N1944" s="186" t="s">
        <v>19</v>
      </c>
      <c r="O1944" s="11" t="s">
        <v>3</v>
      </c>
      <c r="P1944" s="11" t="s">
        <v>4</v>
      </c>
      <c r="Q1944" s="11" t="s">
        <v>5</v>
      </c>
      <c r="R1944" s="11" t="s">
        <v>6</v>
      </c>
      <c r="S1944" s="11" t="s">
        <v>7</v>
      </c>
      <c r="T1944" s="346" t="s">
        <v>8</v>
      </c>
      <c r="U1944" s="11" t="s">
        <v>9</v>
      </c>
      <c r="W1944" s="16" t="s">
        <v>245</v>
      </c>
      <c r="X1944" s="16"/>
      <c r="Y1944" s="2" t="s">
        <v>167</v>
      </c>
    </row>
    <row r="1945" spans="14:25" x14ac:dyDescent="0.25">
      <c r="N1945" s="187" t="s">
        <v>231</v>
      </c>
      <c r="O1945" s="11">
        <v>261</v>
      </c>
      <c r="P1945" s="11">
        <v>0.91</v>
      </c>
      <c r="Q1945" s="11">
        <v>9.5500000000000007</v>
      </c>
      <c r="R1945" s="11">
        <v>3.43</v>
      </c>
      <c r="S1945" s="11">
        <v>11.7</v>
      </c>
      <c r="T1945" s="346">
        <v>0.31</v>
      </c>
      <c r="U1945" s="11">
        <v>0.28999999999999998</v>
      </c>
      <c r="W1945" s="16">
        <f t="shared" ref="W1945:W2008" si="226">U1945-T1945</f>
        <v>-2.0000000000000018E-2</v>
      </c>
      <c r="X1945" s="16"/>
      <c r="Y1945" s="355">
        <f t="shared" ref="Y1945:Y2008" si="227">R1945/3.14</f>
        <v>1.0923566878980893</v>
      </c>
    </row>
    <row r="1946" spans="14:25" x14ac:dyDescent="0.25">
      <c r="O1946" s="11">
        <v>63</v>
      </c>
      <c r="P1946" s="11">
        <v>0.93</v>
      </c>
      <c r="Q1946" s="11">
        <v>11.65</v>
      </c>
      <c r="R1946" s="11">
        <v>3.59</v>
      </c>
      <c r="S1946" s="11">
        <v>12.72</v>
      </c>
      <c r="T1946" s="346">
        <v>0.28000000000000003</v>
      </c>
      <c r="U1946" s="11">
        <v>0.28000000000000003</v>
      </c>
      <c r="W1946" s="16">
        <f t="shared" si="226"/>
        <v>0</v>
      </c>
      <c r="X1946" s="16"/>
      <c r="Y1946" s="355">
        <f t="shared" si="227"/>
        <v>1.1433121019108279</v>
      </c>
    </row>
    <row r="1947" spans="14:25" x14ac:dyDescent="0.25">
      <c r="O1947" s="11">
        <v>17</v>
      </c>
      <c r="P1947" s="11">
        <v>1.1599999999999999</v>
      </c>
      <c r="Q1947" s="11">
        <v>13.92</v>
      </c>
      <c r="R1947" s="11">
        <v>3.94</v>
      </c>
      <c r="S1947" s="11">
        <v>13.98</v>
      </c>
      <c r="T1947" s="346">
        <v>0.28999999999999998</v>
      </c>
      <c r="U1947" s="11">
        <v>0.28000000000000003</v>
      </c>
      <c r="W1947" s="16">
        <f t="shared" si="226"/>
        <v>-9.9999999999999534E-3</v>
      </c>
      <c r="X1947" s="16"/>
      <c r="Y1947" s="355">
        <f t="shared" si="227"/>
        <v>1.2547770700636942</v>
      </c>
    </row>
    <row r="1948" spans="14:25" x14ac:dyDescent="0.25">
      <c r="O1948" s="11">
        <v>34</v>
      </c>
      <c r="P1948" s="11">
        <v>1.37</v>
      </c>
      <c r="Q1948" s="11">
        <v>9.83</v>
      </c>
      <c r="R1948" s="11">
        <v>4.3099999999999996</v>
      </c>
      <c r="S1948" s="11">
        <v>11.92</v>
      </c>
      <c r="T1948" s="346">
        <v>0.37</v>
      </c>
      <c r="U1948" s="11">
        <v>0.36</v>
      </c>
      <c r="W1948" s="16">
        <f t="shared" si="226"/>
        <v>-1.0000000000000009E-2</v>
      </c>
      <c r="X1948" s="16"/>
      <c r="Y1948" s="355">
        <f t="shared" si="227"/>
        <v>1.3726114649681527</v>
      </c>
    </row>
    <row r="1949" spans="14:25" x14ac:dyDescent="0.25">
      <c r="O1949" s="11">
        <v>62</v>
      </c>
      <c r="P1949" s="11">
        <v>1.39</v>
      </c>
      <c r="Q1949" s="11">
        <v>15.83</v>
      </c>
      <c r="R1949" s="11">
        <v>4.43</v>
      </c>
      <c r="S1949" s="11">
        <v>15.22</v>
      </c>
      <c r="T1949" s="346">
        <v>0.3</v>
      </c>
      <c r="U1949" s="11">
        <v>0.28999999999999998</v>
      </c>
      <c r="W1949" s="16">
        <f t="shared" si="226"/>
        <v>-1.0000000000000009E-2</v>
      </c>
      <c r="X1949" s="16"/>
      <c r="Y1949" s="355">
        <f t="shared" si="227"/>
        <v>1.4108280254777068</v>
      </c>
    </row>
    <row r="1950" spans="14:25" x14ac:dyDescent="0.25">
      <c r="O1950" s="11">
        <v>253</v>
      </c>
      <c r="P1950" s="11">
        <v>1.66</v>
      </c>
      <c r="Q1950" s="11">
        <v>25.64</v>
      </c>
      <c r="R1950" s="11">
        <v>4.6900000000000004</v>
      </c>
      <c r="S1950" s="11">
        <v>19.07</v>
      </c>
      <c r="T1950" s="346">
        <v>0.25</v>
      </c>
      <c r="U1950" s="11">
        <v>0.25</v>
      </c>
      <c r="W1950" s="16">
        <f t="shared" si="226"/>
        <v>0</v>
      </c>
      <c r="X1950" s="16"/>
      <c r="Y1950" s="355">
        <f t="shared" si="227"/>
        <v>1.4936305732484076</v>
      </c>
    </row>
    <row r="1951" spans="14:25" x14ac:dyDescent="0.25">
      <c r="O1951" s="11">
        <v>69</v>
      </c>
      <c r="P1951" s="11">
        <v>1.6</v>
      </c>
      <c r="Q1951" s="11">
        <v>13.44</v>
      </c>
      <c r="R1951" s="11">
        <v>4.72</v>
      </c>
      <c r="S1951" s="11">
        <v>13.63</v>
      </c>
      <c r="T1951" s="346">
        <v>0.34</v>
      </c>
      <c r="U1951" s="11">
        <v>0.35</v>
      </c>
      <c r="W1951" s="16">
        <f t="shared" si="226"/>
        <v>9.9999999999999534E-3</v>
      </c>
      <c r="X1951" s="16"/>
      <c r="Y1951" s="355">
        <f t="shared" si="227"/>
        <v>1.5031847133757961</v>
      </c>
    </row>
    <row r="1952" spans="14:25" x14ac:dyDescent="0.25">
      <c r="O1952" s="11">
        <v>65</v>
      </c>
      <c r="P1952" s="11">
        <v>1.5</v>
      </c>
      <c r="Q1952" s="11">
        <v>16</v>
      </c>
      <c r="R1952" s="11">
        <v>4.87</v>
      </c>
      <c r="S1952" s="11">
        <v>15.38</v>
      </c>
      <c r="T1952" s="346">
        <v>0.31</v>
      </c>
      <c r="U1952" s="11">
        <v>0.32</v>
      </c>
      <c r="W1952" s="16">
        <f t="shared" si="226"/>
        <v>1.0000000000000009E-2</v>
      </c>
      <c r="X1952" s="16"/>
      <c r="Y1952" s="355">
        <f t="shared" si="227"/>
        <v>1.5509554140127388</v>
      </c>
    </row>
    <row r="1953" spans="15:25" x14ac:dyDescent="0.25">
      <c r="O1953" s="11">
        <v>101</v>
      </c>
      <c r="P1953" s="11">
        <v>1.71</v>
      </c>
      <c r="Q1953" s="11">
        <v>8.85</v>
      </c>
      <c r="R1953" s="11">
        <v>4.87</v>
      </c>
      <c r="S1953" s="11">
        <v>11.32</v>
      </c>
      <c r="T1953" s="346">
        <v>0.44</v>
      </c>
      <c r="U1953" s="11">
        <v>0.43</v>
      </c>
      <c r="W1953" s="16">
        <f t="shared" si="226"/>
        <v>-1.0000000000000009E-2</v>
      </c>
      <c r="X1953" s="16"/>
      <c r="Y1953" s="355">
        <f t="shared" si="227"/>
        <v>1.5509554140127388</v>
      </c>
    </row>
    <row r="1954" spans="15:25" x14ac:dyDescent="0.25">
      <c r="O1954" s="11">
        <v>104</v>
      </c>
      <c r="P1954" s="11">
        <v>1.45</v>
      </c>
      <c r="Q1954" s="11">
        <v>6.34</v>
      </c>
      <c r="R1954" s="11">
        <v>5.03</v>
      </c>
      <c r="S1954" s="11">
        <v>9.5</v>
      </c>
      <c r="T1954" s="346">
        <v>0.48</v>
      </c>
      <c r="U1954" s="11">
        <v>0.53</v>
      </c>
      <c r="W1954" s="16">
        <f t="shared" si="226"/>
        <v>5.0000000000000044E-2</v>
      </c>
      <c r="X1954" s="16"/>
      <c r="Y1954" s="355">
        <f t="shared" si="227"/>
        <v>1.6019108280254777</v>
      </c>
    </row>
    <row r="1955" spans="15:25" x14ac:dyDescent="0.25">
      <c r="O1955" s="11">
        <v>303</v>
      </c>
      <c r="P1955" s="11">
        <v>1.96</v>
      </c>
      <c r="Q1955" s="11">
        <v>12.23</v>
      </c>
      <c r="R1955" s="11">
        <v>5.16</v>
      </c>
      <c r="S1955" s="11">
        <v>13.32</v>
      </c>
      <c r="T1955" s="346">
        <v>0.4</v>
      </c>
      <c r="U1955" s="11">
        <v>0.39</v>
      </c>
      <c r="W1955" s="16">
        <f t="shared" si="226"/>
        <v>-1.0000000000000009E-2</v>
      </c>
      <c r="X1955" s="16"/>
      <c r="Y1955" s="355">
        <f t="shared" si="227"/>
        <v>1.6433121019108281</v>
      </c>
    </row>
    <row r="1956" spans="15:25" x14ac:dyDescent="0.25">
      <c r="O1956" s="11">
        <v>137</v>
      </c>
      <c r="P1956" s="11">
        <v>2.2000000000000002</v>
      </c>
      <c r="Q1956" s="11">
        <v>21.51</v>
      </c>
      <c r="R1956" s="11">
        <v>5.6</v>
      </c>
      <c r="S1956" s="11">
        <v>17.48</v>
      </c>
      <c r="T1956" s="346">
        <v>0.32</v>
      </c>
      <c r="U1956" s="11">
        <v>0.32</v>
      </c>
      <c r="W1956" s="16">
        <f t="shared" si="226"/>
        <v>0</v>
      </c>
      <c r="X1956" s="16"/>
      <c r="Y1956" s="355">
        <f t="shared" si="227"/>
        <v>1.7834394904458597</v>
      </c>
    </row>
    <row r="1957" spans="15:25" x14ac:dyDescent="0.25">
      <c r="O1957" s="11">
        <v>150</v>
      </c>
      <c r="P1957" s="11">
        <v>2.0299999999999998</v>
      </c>
      <c r="Q1957" s="11">
        <v>21.95</v>
      </c>
      <c r="R1957" s="11">
        <v>5.65</v>
      </c>
      <c r="S1957" s="11">
        <v>18.53</v>
      </c>
      <c r="T1957" s="346">
        <v>0.3</v>
      </c>
      <c r="U1957" s="11">
        <v>0.3</v>
      </c>
      <c r="W1957" s="16">
        <f t="shared" si="226"/>
        <v>0</v>
      </c>
      <c r="X1957" s="16"/>
      <c r="Y1957" s="355">
        <f t="shared" si="227"/>
        <v>1.7993630573248407</v>
      </c>
    </row>
    <row r="1958" spans="15:25" x14ac:dyDescent="0.25">
      <c r="O1958" s="11">
        <v>92</v>
      </c>
      <c r="P1958" s="11">
        <v>2.29</v>
      </c>
      <c r="Q1958" s="11">
        <v>18.79</v>
      </c>
      <c r="R1958" s="11">
        <v>5.91</v>
      </c>
      <c r="S1958" s="11">
        <v>16.8</v>
      </c>
      <c r="T1958" s="346">
        <v>0.35</v>
      </c>
      <c r="U1958" s="11">
        <v>0.35</v>
      </c>
      <c r="W1958" s="16">
        <f t="shared" si="226"/>
        <v>0</v>
      </c>
      <c r="X1958" s="16"/>
      <c r="Y1958" s="355">
        <f t="shared" si="227"/>
        <v>1.8821656050955413</v>
      </c>
    </row>
    <row r="1959" spans="15:25" x14ac:dyDescent="0.25">
      <c r="O1959" s="11">
        <v>260</v>
      </c>
      <c r="P1959" s="11">
        <v>2.42</v>
      </c>
      <c r="Q1959" s="11">
        <v>19.170000000000002</v>
      </c>
      <c r="R1959" s="11">
        <v>5.97</v>
      </c>
      <c r="S1959" s="11">
        <v>16.760000000000002</v>
      </c>
      <c r="T1959" s="346">
        <v>0.36</v>
      </c>
      <c r="U1959" s="11">
        <v>0.36</v>
      </c>
      <c r="W1959" s="16">
        <f t="shared" si="226"/>
        <v>0</v>
      </c>
      <c r="X1959" s="16"/>
      <c r="Y1959" s="355">
        <f t="shared" si="227"/>
        <v>1.9012738853503184</v>
      </c>
    </row>
    <row r="1960" spans="15:25" x14ac:dyDescent="0.25">
      <c r="O1960" s="11">
        <v>288</v>
      </c>
      <c r="P1960" s="11">
        <v>2.41</v>
      </c>
      <c r="Q1960" s="11">
        <v>23.07</v>
      </c>
      <c r="R1960" s="11">
        <v>6</v>
      </c>
      <c r="S1960" s="11">
        <v>18.13</v>
      </c>
      <c r="T1960" s="346">
        <v>0.32</v>
      </c>
      <c r="U1960" s="11">
        <v>0.33</v>
      </c>
      <c r="W1960" s="16">
        <f t="shared" si="226"/>
        <v>1.0000000000000009E-2</v>
      </c>
      <c r="X1960" s="16"/>
      <c r="Y1960" s="355">
        <f t="shared" si="227"/>
        <v>1.910828025477707</v>
      </c>
    </row>
    <row r="1961" spans="15:25" x14ac:dyDescent="0.25">
      <c r="O1961" s="11">
        <v>274</v>
      </c>
      <c r="P1961" s="11">
        <v>2.6</v>
      </c>
      <c r="Q1961" s="11">
        <v>15.14</v>
      </c>
      <c r="R1961" s="11">
        <v>6.04</v>
      </c>
      <c r="S1961" s="11">
        <v>15.09</v>
      </c>
      <c r="T1961" s="346">
        <v>0.41</v>
      </c>
      <c r="U1961" s="11">
        <v>0.4</v>
      </c>
      <c r="W1961" s="16">
        <f t="shared" si="226"/>
        <v>-9.9999999999999534E-3</v>
      </c>
      <c r="X1961" s="16"/>
      <c r="Y1961" s="355">
        <f t="shared" si="227"/>
        <v>1.9235668789808917</v>
      </c>
    </row>
    <row r="1962" spans="15:25" x14ac:dyDescent="0.25">
      <c r="O1962" s="11">
        <v>194</v>
      </c>
      <c r="P1962" s="11">
        <v>2.42</v>
      </c>
      <c r="Q1962" s="11">
        <v>25.62</v>
      </c>
      <c r="R1962" s="11">
        <v>6.16</v>
      </c>
      <c r="S1962" s="11">
        <v>19.84</v>
      </c>
      <c r="T1962" s="346">
        <v>0.31</v>
      </c>
      <c r="U1962" s="11">
        <v>0.31</v>
      </c>
      <c r="W1962" s="16">
        <f t="shared" si="226"/>
        <v>0</v>
      </c>
      <c r="X1962" s="16"/>
      <c r="Y1962" s="355">
        <f t="shared" si="227"/>
        <v>1.9617834394904459</v>
      </c>
    </row>
    <row r="1963" spans="15:25" x14ac:dyDescent="0.25">
      <c r="O1963" s="11">
        <v>265</v>
      </c>
      <c r="P1963" s="11">
        <v>2.96</v>
      </c>
      <c r="Q1963" s="11">
        <v>14.57</v>
      </c>
      <c r="R1963" s="11">
        <v>6.35</v>
      </c>
      <c r="S1963" s="11">
        <v>14.51</v>
      </c>
      <c r="T1963" s="346">
        <v>0.45</v>
      </c>
      <c r="U1963" s="11">
        <v>0.44</v>
      </c>
      <c r="W1963" s="16">
        <f t="shared" si="226"/>
        <v>-1.0000000000000009E-2</v>
      </c>
      <c r="X1963" s="16"/>
      <c r="Y1963" s="355">
        <f t="shared" si="227"/>
        <v>2.0222929936305731</v>
      </c>
    </row>
    <row r="1964" spans="15:25" x14ac:dyDescent="0.25">
      <c r="O1964" s="11">
        <v>97</v>
      </c>
      <c r="P1964" s="11">
        <v>2.82</v>
      </c>
      <c r="Q1964" s="11">
        <v>23.38</v>
      </c>
      <c r="R1964" s="11">
        <v>6.37</v>
      </c>
      <c r="S1964" s="11">
        <v>18.54</v>
      </c>
      <c r="T1964" s="346">
        <v>0.35</v>
      </c>
      <c r="U1964" s="11">
        <v>0.34</v>
      </c>
      <c r="W1964" s="16">
        <f t="shared" si="226"/>
        <v>-9.9999999999999534E-3</v>
      </c>
      <c r="X1964" s="16"/>
      <c r="Y1964" s="355">
        <f t="shared" si="227"/>
        <v>2.0286624203821657</v>
      </c>
    </row>
    <row r="1965" spans="15:25" x14ac:dyDescent="0.25">
      <c r="O1965" s="11">
        <v>108</v>
      </c>
      <c r="P1965" s="11">
        <v>2.84</v>
      </c>
      <c r="Q1965" s="11">
        <v>18.170000000000002</v>
      </c>
      <c r="R1965" s="11">
        <v>6.4</v>
      </c>
      <c r="S1965" s="11">
        <v>17.22</v>
      </c>
      <c r="T1965" s="346">
        <v>0.4</v>
      </c>
      <c r="U1965" s="11">
        <v>0.37</v>
      </c>
      <c r="W1965" s="16">
        <f t="shared" si="226"/>
        <v>-3.0000000000000027E-2</v>
      </c>
      <c r="X1965" s="16"/>
      <c r="Y1965" s="355">
        <f t="shared" si="227"/>
        <v>2.0382165605095541</v>
      </c>
    </row>
    <row r="1966" spans="15:25" x14ac:dyDescent="0.25">
      <c r="O1966" s="11">
        <v>36</v>
      </c>
      <c r="P1966" s="11">
        <v>2.81</v>
      </c>
      <c r="Q1966" s="11">
        <v>24.96</v>
      </c>
      <c r="R1966" s="11">
        <v>6.41</v>
      </c>
      <c r="S1966" s="11">
        <v>20.65</v>
      </c>
      <c r="T1966" s="346">
        <v>0.34</v>
      </c>
      <c r="U1966" s="11">
        <v>0.31</v>
      </c>
      <c r="W1966" s="16">
        <f t="shared" si="226"/>
        <v>-3.0000000000000027E-2</v>
      </c>
      <c r="X1966" s="16"/>
      <c r="Y1966" s="355">
        <f t="shared" si="227"/>
        <v>2.0414012738853504</v>
      </c>
    </row>
    <row r="1967" spans="15:25" x14ac:dyDescent="0.25">
      <c r="O1967" s="11">
        <v>19</v>
      </c>
      <c r="P1967" s="11">
        <v>2.83</v>
      </c>
      <c r="Q1967" s="11">
        <v>19.309999999999999</v>
      </c>
      <c r="R1967" s="11">
        <v>6.5</v>
      </c>
      <c r="S1967" s="11">
        <v>16.93</v>
      </c>
      <c r="T1967" s="346">
        <v>0.38</v>
      </c>
      <c r="U1967" s="11">
        <v>0.38</v>
      </c>
      <c r="W1967" s="16">
        <f t="shared" si="226"/>
        <v>0</v>
      </c>
      <c r="X1967" s="16"/>
      <c r="Y1967" s="355">
        <f t="shared" si="227"/>
        <v>2.0700636942675157</v>
      </c>
    </row>
    <row r="1968" spans="15:25" x14ac:dyDescent="0.25">
      <c r="O1968" s="11">
        <v>300</v>
      </c>
      <c r="P1968" s="11">
        <v>3.07</v>
      </c>
      <c r="Q1968" s="11">
        <v>14.96</v>
      </c>
      <c r="R1968" s="11">
        <v>6.5</v>
      </c>
      <c r="S1968" s="11">
        <v>14.48</v>
      </c>
      <c r="T1968" s="346">
        <v>0.45</v>
      </c>
      <c r="U1968" s="11">
        <v>0.45</v>
      </c>
      <c r="W1968" s="16">
        <f t="shared" si="226"/>
        <v>0</v>
      </c>
      <c r="X1968" s="16"/>
      <c r="Y1968" s="355">
        <f t="shared" si="227"/>
        <v>2.0700636942675157</v>
      </c>
    </row>
    <row r="1969" spans="15:25" x14ac:dyDescent="0.25">
      <c r="O1969" s="11">
        <v>10</v>
      </c>
      <c r="P1969" s="11">
        <v>3.4</v>
      </c>
      <c r="Q1969" s="11">
        <v>24.74</v>
      </c>
      <c r="R1969" s="11">
        <v>6.81</v>
      </c>
      <c r="S1969" s="11">
        <v>18.91</v>
      </c>
      <c r="T1969" s="346">
        <v>0.37</v>
      </c>
      <c r="U1969" s="11">
        <v>0.36</v>
      </c>
      <c r="W1969" s="16">
        <f t="shared" si="226"/>
        <v>-1.0000000000000009E-2</v>
      </c>
      <c r="X1969" s="16"/>
      <c r="Y1969" s="355">
        <f t="shared" si="227"/>
        <v>2.1687898089171971</v>
      </c>
    </row>
    <row r="1970" spans="15:25" x14ac:dyDescent="0.25">
      <c r="O1970" s="11">
        <v>109</v>
      </c>
      <c r="P1970" s="11">
        <v>3.29</v>
      </c>
      <c r="Q1970" s="11">
        <v>24.74</v>
      </c>
      <c r="R1970" s="11">
        <v>6.81</v>
      </c>
      <c r="S1970" s="11">
        <v>19.760000000000002</v>
      </c>
      <c r="T1970" s="346">
        <v>0.36</v>
      </c>
      <c r="U1970" s="11">
        <v>0.34</v>
      </c>
      <c r="W1970" s="16">
        <f t="shared" si="226"/>
        <v>-1.9999999999999962E-2</v>
      </c>
      <c r="X1970" s="16"/>
      <c r="Y1970" s="355">
        <f t="shared" si="227"/>
        <v>2.1687898089171971</v>
      </c>
    </row>
    <row r="1971" spans="15:25" x14ac:dyDescent="0.25">
      <c r="O1971" s="11">
        <v>173</v>
      </c>
      <c r="P1971" s="11">
        <v>3.19</v>
      </c>
      <c r="Q1971" s="11">
        <v>16.98</v>
      </c>
      <c r="R1971" s="11">
        <v>6.88</v>
      </c>
      <c r="S1971" s="11">
        <v>16.260000000000002</v>
      </c>
      <c r="T1971" s="346">
        <v>0.43</v>
      </c>
      <c r="U1971" s="11">
        <v>0.42</v>
      </c>
      <c r="W1971" s="16">
        <f t="shared" si="226"/>
        <v>-1.0000000000000009E-2</v>
      </c>
      <c r="X1971" s="16"/>
      <c r="Y1971" s="355">
        <f t="shared" si="227"/>
        <v>2.1910828025477707</v>
      </c>
    </row>
    <row r="1972" spans="15:25" x14ac:dyDescent="0.25">
      <c r="O1972" s="11">
        <v>46</v>
      </c>
      <c r="P1972" s="11">
        <v>3.46</v>
      </c>
      <c r="Q1972" s="11">
        <v>18.72</v>
      </c>
      <c r="R1972" s="11">
        <v>6.97</v>
      </c>
      <c r="S1972" s="11">
        <v>16.63</v>
      </c>
      <c r="T1972" s="346">
        <v>0.43</v>
      </c>
      <c r="U1972" s="11">
        <v>0.42</v>
      </c>
      <c r="W1972" s="16">
        <f t="shared" si="226"/>
        <v>-1.0000000000000009E-2</v>
      </c>
      <c r="X1972" s="16"/>
      <c r="Y1972" s="355">
        <f t="shared" si="227"/>
        <v>2.2197452229299359</v>
      </c>
    </row>
    <row r="1973" spans="15:25" x14ac:dyDescent="0.25">
      <c r="O1973" s="11">
        <v>166</v>
      </c>
      <c r="P1973" s="11">
        <v>3.35</v>
      </c>
      <c r="Q1973" s="11">
        <v>24.3</v>
      </c>
      <c r="R1973" s="11">
        <v>6.97</v>
      </c>
      <c r="S1973" s="11">
        <v>19.440000000000001</v>
      </c>
      <c r="T1973" s="346">
        <v>0.37</v>
      </c>
      <c r="U1973" s="11">
        <v>0.36</v>
      </c>
      <c r="W1973" s="16">
        <f t="shared" si="226"/>
        <v>-1.0000000000000009E-2</v>
      </c>
      <c r="X1973" s="16"/>
      <c r="Y1973" s="355">
        <f t="shared" si="227"/>
        <v>2.2197452229299359</v>
      </c>
    </row>
    <row r="1974" spans="15:25" x14ac:dyDescent="0.25">
      <c r="O1974" s="11">
        <v>11</v>
      </c>
      <c r="P1974" s="11">
        <v>3.22</v>
      </c>
      <c r="Q1974" s="11">
        <v>32.28</v>
      </c>
      <c r="R1974" s="11">
        <v>7</v>
      </c>
      <c r="S1974" s="11">
        <v>23.42</v>
      </c>
      <c r="T1974" s="346">
        <v>0.32</v>
      </c>
      <c r="U1974" s="11">
        <v>0.3</v>
      </c>
      <c r="W1974" s="16">
        <f t="shared" si="226"/>
        <v>-2.0000000000000018E-2</v>
      </c>
      <c r="X1974" s="16"/>
      <c r="Y1974" s="355">
        <f t="shared" si="227"/>
        <v>2.2292993630573248</v>
      </c>
    </row>
    <row r="1975" spans="15:25" x14ac:dyDescent="0.25">
      <c r="O1975" s="11">
        <v>290</v>
      </c>
      <c r="P1975" s="11">
        <v>3.44</v>
      </c>
      <c r="Q1975" s="11">
        <v>15.6</v>
      </c>
      <c r="R1975" s="11">
        <v>7.46</v>
      </c>
      <c r="S1975" s="11">
        <v>16.04</v>
      </c>
      <c r="T1975" s="346">
        <v>0.47</v>
      </c>
      <c r="U1975" s="11">
        <v>0.47</v>
      </c>
      <c r="W1975" s="16">
        <f t="shared" si="226"/>
        <v>0</v>
      </c>
      <c r="X1975" s="16"/>
      <c r="Y1975" s="355">
        <f t="shared" si="227"/>
        <v>2.3757961783439487</v>
      </c>
    </row>
    <row r="1976" spans="15:25" x14ac:dyDescent="0.25">
      <c r="O1976" s="11">
        <v>113</v>
      </c>
      <c r="P1976" s="11">
        <v>3.64</v>
      </c>
      <c r="Q1976" s="11">
        <v>21.54</v>
      </c>
      <c r="R1976" s="11">
        <v>7.47</v>
      </c>
      <c r="S1976" s="11">
        <v>19.12</v>
      </c>
      <c r="T1976" s="346">
        <v>0.41</v>
      </c>
      <c r="U1976" s="11">
        <v>0.39</v>
      </c>
      <c r="W1976" s="16">
        <f t="shared" si="226"/>
        <v>-1.9999999999999962E-2</v>
      </c>
      <c r="X1976" s="16"/>
      <c r="Y1976" s="355">
        <f t="shared" si="227"/>
        <v>2.378980891719745</v>
      </c>
    </row>
    <row r="1977" spans="15:25" x14ac:dyDescent="0.25">
      <c r="O1977" s="11">
        <v>71</v>
      </c>
      <c r="P1977" s="11">
        <v>4.17</v>
      </c>
      <c r="Q1977" s="11">
        <v>15</v>
      </c>
      <c r="R1977" s="11">
        <v>7.66</v>
      </c>
      <c r="S1977" s="11">
        <v>14.51</v>
      </c>
      <c r="T1977" s="346">
        <v>0.53</v>
      </c>
      <c r="U1977" s="11">
        <v>0.53</v>
      </c>
      <c r="W1977" s="16">
        <f t="shared" si="226"/>
        <v>0</v>
      </c>
      <c r="X1977" s="16"/>
      <c r="Y1977" s="355">
        <f t="shared" si="227"/>
        <v>2.4394904458598727</v>
      </c>
    </row>
    <row r="1978" spans="15:25" x14ac:dyDescent="0.25">
      <c r="O1978" s="11">
        <v>275</v>
      </c>
      <c r="P1978" s="11">
        <v>3.96</v>
      </c>
      <c r="Q1978" s="11">
        <v>27.49</v>
      </c>
      <c r="R1978" s="11">
        <v>7.77</v>
      </c>
      <c r="S1978" s="11">
        <v>20.29</v>
      </c>
      <c r="T1978" s="346">
        <v>0.38</v>
      </c>
      <c r="U1978" s="11">
        <v>0.38</v>
      </c>
      <c r="W1978" s="16">
        <f t="shared" si="226"/>
        <v>0</v>
      </c>
      <c r="X1978" s="16"/>
      <c r="Y1978" s="355">
        <f t="shared" si="227"/>
        <v>2.4745222929936301</v>
      </c>
    </row>
    <row r="1979" spans="15:25" x14ac:dyDescent="0.25">
      <c r="O1979" s="11">
        <v>27</v>
      </c>
      <c r="P1979" s="11">
        <v>3.97</v>
      </c>
      <c r="Q1979" s="11">
        <v>15.13</v>
      </c>
      <c r="R1979" s="11">
        <v>7.81</v>
      </c>
      <c r="S1979" s="11">
        <v>14.53</v>
      </c>
      <c r="T1979" s="346">
        <v>0.51</v>
      </c>
      <c r="U1979" s="11">
        <v>0.54</v>
      </c>
      <c r="W1979" s="16">
        <f t="shared" si="226"/>
        <v>3.0000000000000027E-2</v>
      </c>
      <c r="X1979" s="16"/>
      <c r="Y1979" s="355">
        <f t="shared" si="227"/>
        <v>2.4872611464968148</v>
      </c>
    </row>
    <row r="1980" spans="15:25" x14ac:dyDescent="0.25">
      <c r="O1980" s="11">
        <v>87</v>
      </c>
      <c r="P1980" s="11">
        <v>4.51</v>
      </c>
      <c r="Q1980" s="11">
        <v>23.61</v>
      </c>
      <c r="R1980" s="11">
        <v>7.88</v>
      </c>
      <c r="S1980" s="11">
        <v>18.329999999999998</v>
      </c>
      <c r="T1980" s="346">
        <v>0.44</v>
      </c>
      <c r="U1980" s="11">
        <v>0.43</v>
      </c>
      <c r="W1980" s="16">
        <f t="shared" si="226"/>
        <v>-1.0000000000000009E-2</v>
      </c>
      <c r="X1980" s="16"/>
      <c r="Y1980" s="355">
        <f t="shared" si="227"/>
        <v>2.5095541401273884</v>
      </c>
    </row>
    <row r="1981" spans="15:25" x14ac:dyDescent="0.25">
      <c r="O1981" s="11">
        <v>252</v>
      </c>
      <c r="P1981" s="11">
        <v>4.16</v>
      </c>
      <c r="Q1981" s="11">
        <v>16.55</v>
      </c>
      <c r="R1981" s="11">
        <v>7.94</v>
      </c>
      <c r="S1981" s="11">
        <v>15.82</v>
      </c>
      <c r="T1981" s="346">
        <v>0.5</v>
      </c>
      <c r="U1981" s="11">
        <v>0.5</v>
      </c>
      <c r="W1981" s="16">
        <f t="shared" si="226"/>
        <v>0</v>
      </c>
      <c r="X1981" s="16"/>
      <c r="Y1981" s="355">
        <f t="shared" si="227"/>
        <v>2.5286624203821657</v>
      </c>
    </row>
    <row r="1982" spans="15:25" x14ac:dyDescent="0.25">
      <c r="O1982" s="11">
        <v>43</v>
      </c>
      <c r="P1982" s="11">
        <v>4.57</v>
      </c>
      <c r="Q1982" s="11">
        <v>14.68</v>
      </c>
      <c r="R1982" s="11">
        <v>8.0299999999999994</v>
      </c>
      <c r="S1982" s="11">
        <v>14.62</v>
      </c>
      <c r="T1982" s="346">
        <v>0.56000000000000005</v>
      </c>
      <c r="U1982" s="11">
        <v>0.55000000000000004</v>
      </c>
      <c r="W1982" s="16">
        <f t="shared" si="226"/>
        <v>-1.0000000000000009E-2</v>
      </c>
      <c r="X1982" s="16"/>
      <c r="Y1982" s="355">
        <f t="shared" si="227"/>
        <v>2.557324840764331</v>
      </c>
    </row>
    <row r="1983" spans="15:25" x14ac:dyDescent="0.25">
      <c r="O1983" s="11">
        <v>145</v>
      </c>
      <c r="P1983" s="11">
        <v>4.45</v>
      </c>
      <c r="Q1983" s="11">
        <v>46.31</v>
      </c>
      <c r="R1983" s="11">
        <v>8.0299999999999994</v>
      </c>
      <c r="S1983" s="11">
        <v>26.75</v>
      </c>
      <c r="T1983" s="346">
        <v>0.31</v>
      </c>
      <c r="U1983" s="11">
        <v>0.3</v>
      </c>
      <c r="W1983" s="16">
        <f t="shared" si="226"/>
        <v>-1.0000000000000009E-2</v>
      </c>
      <c r="X1983" s="16"/>
      <c r="Y1983" s="355">
        <f t="shared" si="227"/>
        <v>2.557324840764331</v>
      </c>
    </row>
    <row r="1984" spans="15:25" x14ac:dyDescent="0.25">
      <c r="O1984" s="11">
        <v>212</v>
      </c>
      <c r="P1984" s="11">
        <v>4.34</v>
      </c>
      <c r="Q1984" s="11">
        <v>14.71</v>
      </c>
      <c r="R1984" s="11">
        <v>8.06</v>
      </c>
      <c r="S1984" s="11">
        <v>14.79</v>
      </c>
      <c r="T1984" s="346">
        <v>0.54</v>
      </c>
      <c r="U1984" s="11">
        <v>0.54</v>
      </c>
      <c r="W1984" s="16">
        <f t="shared" si="226"/>
        <v>0</v>
      </c>
      <c r="X1984" s="16"/>
      <c r="Y1984" s="355">
        <f t="shared" si="227"/>
        <v>2.5668789808917198</v>
      </c>
    </row>
    <row r="1985" spans="15:25" x14ac:dyDescent="0.25">
      <c r="O1985" s="11">
        <v>61</v>
      </c>
      <c r="P1985" s="11">
        <v>4.03</v>
      </c>
      <c r="Q1985" s="11">
        <v>21.38</v>
      </c>
      <c r="R1985" s="11">
        <v>8.1300000000000008</v>
      </c>
      <c r="S1985" s="11">
        <v>17.8</v>
      </c>
      <c r="T1985" s="346">
        <v>0.43</v>
      </c>
      <c r="U1985" s="11">
        <v>0.46</v>
      </c>
      <c r="W1985" s="16">
        <f t="shared" si="226"/>
        <v>3.0000000000000027E-2</v>
      </c>
      <c r="X1985" s="16"/>
      <c r="Y1985" s="355">
        <f t="shared" si="227"/>
        <v>2.589171974522293</v>
      </c>
    </row>
    <row r="1986" spans="15:25" x14ac:dyDescent="0.25">
      <c r="O1986" s="11">
        <v>248</v>
      </c>
      <c r="P1986" s="11">
        <v>4.55</v>
      </c>
      <c r="Q1986" s="11">
        <v>15.49</v>
      </c>
      <c r="R1986" s="11">
        <v>8.25</v>
      </c>
      <c r="S1986" s="11">
        <v>15.01</v>
      </c>
      <c r="T1986" s="346">
        <v>0.54</v>
      </c>
      <c r="U1986" s="11">
        <v>0.55000000000000004</v>
      </c>
      <c r="W1986" s="16">
        <f t="shared" si="226"/>
        <v>1.0000000000000009E-2</v>
      </c>
      <c r="X1986" s="16"/>
      <c r="Y1986" s="355">
        <f t="shared" si="227"/>
        <v>2.6273885350318471</v>
      </c>
    </row>
    <row r="1987" spans="15:25" x14ac:dyDescent="0.25">
      <c r="O1987" s="11">
        <v>259</v>
      </c>
      <c r="P1987" s="11">
        <v>4.37</v>
      </c>
      <c r="Q1987" s="11">
        <v>29.83</v>
      </c>
      <c r="R1987" s="11">
        <v>8.2799999999999994</v>
      </c>
      <c r="S1987" s="11">
        <v>21.41</v>
      </c>
      <c r="T1987" s="346">
        <v>0.38</v>
      </c>
      <c r="U1987" s="11">
        <v>0.39</v>
      </c>
      <c r="W1987" s="16">
        <f t="shared" si="226"/>
        <v>1.0000000000000009E-2</v>
      </c>
      <c r="X1987" s="16"/>
      <c r="Y1987" s="355">
        <f t="shared" si="227"/>
        <v>2.6369426751592355</v>
      </c>
    </row>
    <row r="1988" spans="15:25" x14ac:dyDescent="0.25">
      <c r="O1988" s="11">
        <v>28</v>
      </c>
      <c r="P1988" s="11">
        <v>4.92</v>
      </c>
      <c r="Q1988" s="11">
        <v>14.71</v>
      </c>
      <c r="R1988" s="11">
        <v>8.3800000000000008</v>
      </c>
      <c r="S1988" s="11">
        <v>14.48</v>
      </c>
      <c r="T1988" s="346">
        <v>0.57999999999999996</v>
      </c>
      <c r="U1988" s="11">
        <v>0.57999999999999996</v>
      </c>
      <c r="W1988" s="16">
        <f t="shared" si="226"/>
        <v>0</v>
      </c>
      <c r="X1988" s="16"/>
      <c r="Y1988" s="355">
        <f t="shared" si="227"/>
        <v>2.6687898089171975</v>
      </c>
    </row>
    <row r="1989" spans="15:25" x14ac:dyDescent="0.25">
      <c r="O1989" s="11">
        <v>159</v>
      </c>
      <c r="P1989" s="11">
        <v>4.43</v>
      </c>
      <c r="Q1989" s="11">
        <v>14.67</v>
      </c>
      <c r="R1989" s="11">
        <v>8.43</v>
      </c>
      <c r="S1989" s="11">
        <v>15.18</v>
      </c>
      <c r="T1989" s="346">
        <v>0.55000000000000004</v>
      </c>
      <c r="U1989" s="11">
        <v>0.56000000000000005</v>
      </c>
      <c r="W1989" s="16">
        <f t="shared" si="226"/>
        <v>1.0000000000000009E-2</v>
      </c>
      <c r="X1989" s="16"/>
      <c r="Y1989" s="355">
        <f t="shared" si="227"/>
        <v>2.6847133757961781</v>
      </c>
    </row>
    <row r="1990" spans="15:25" x14ac:dyDescent="0.25">
      <c r="O1990" s="11">
        <v>287</v>
      </c>
      <c r="P1990" s="11">
        <v>4.1900000000000004</v>
      </c>
      <c r="Q1990" s="11">
        <v>30.27</v>
      </c>
      <c r="R1990" s="11">
        <v>8.43</v>
      </c>
      <c r="S1990" s="11">
        <v>21.33</v>
      </c>
      <c r="T1990" s="346">
        <v>0.37</v>
      </c>
      <c r="U1990" s="11">
        <v>0.4</v>
      </c>
      <c r="W1990" s="16">
        <f t="shared" si="226"/>
        <v>3.0000000000000027E-2</v>
      </c>
      <c r="X1990" s="16"/>
      <c r="Y1990" s="355">
        <f t="shared" si="227"/>
        <v>2.6847133757961781</v>
      </c>
    </row>
    <row r="1991" spans="15:25" x14ac:dyDescent="0.25">
      <c r="O1991" s="11">
        <v>94</v>
      </c>
      <c r="P1991" s="11">
        <v>5.05</v>
      </c>
      <c r="Q1991" s="11">
        <v>22.25</v>
      </c>
      <c r="R1991" s="11">
        <v>8.4700000000000006</v>
      </c>
      <c r="S1991" s="11">
        <v>18.079999999999998</v>
      </c>
      <c r="T1991" s="346">
        <v>0.48</v>
      </c>
      <c r="U1991" s="11">
        <v>0.47</v>
      </c>
      <c r="W1991" s="16">
        <f t="shared" si="226"/>
        <v>-1.0000000000000009E-2</v>
      </c>
      <c r="X1991" s="16"/>
      <c r="Y1991" s="355">
        <f t="shared" si="227"/>
        <v>2.6974522292993632</v>
      </c>
    </row>
    <row r="1992" spans="15:25" x14ac:dyDescent="0.25">
      <c r="O1992" s="11">
        <v>138</v>
      </c>
      <c r="P1992" s="11">
        <v>4.28</v>
      </c>
      <c r="Q1992" s="11">
        <v>34.39</v>
      </c>
      <c r="R1992" s="11">
        <v>8.56</v>
      </c>
      <c r="S1992" s="11">
        <v>22.38</v>
      </c>
      <c r="T1992" s="346">
        <v>0.35</v>
      </c>
      <c r="U1992" s="11">
        <v>0.38</v>
      </c>
      <c r="W1992" s="16">
        <f t="shared" si="226"/>
        <v>3.0000000000000027E-2</v>
      </c>
      <c r="X1992" s="16"/>
      <c r="Y1992" s="355">
        <f t="shared" si="227"/>
        <v>2.7261146496815285</v>
      </c>
    </row>
    <row r="1993" spans="15:25" x14ac:dyDescent="0.25">
      <c r="O1993" s="11">
        <v>242</v>
      </c>
      <c r="P1993" s="11">
        <v>4.13</v>
      </c>
      <c r="Q1993" s="11">
        <v>33.64</v>
      </c>
      <c r="R1993" s="11">
        <v>8.57</v>
      </c>
      <c r="S1993" s="11">
        <v>23.48</v>
      </c>
      <c r="T1993" s="346">
        <v>0.35</v>
      </c>
      <c r="U1993" s="11">
        <v>0.37</v>
      </c>
      <c r="W1993" s="16">
        <f t="shared" si="226"/>
        <v>2.0000000000000018E-2</v>
      </c>
      <c r="X1993" s="16"/>
      <c r="Y1993" s="355">
        <f t="shared" si="227"/>
        <v>2.7292993630573248</v>
      </c>
    </row>
    <row r="1994" spans="15:25" x14ac:dyDescent="0.25">
      <c r="O1994" s="11">
        <v>258</v>
      </c>
      <c r="P1994" s="11">
        <v>4.4800000000000004</v>
      </c>
      <c r="Q1994" s="11">
        <v>22.98</v>
      </c>
      <c r="R1994" s="11">
        <v>8.57</v>
      </c>
      <c r="S1994" s="11">
        <v>18.29</v>
      </c>
      <c r="T1994" s="346">
        <v>0.44</v>
      </c>
      <c r="U1994" s="11">
        <v>0.47</v>
      </c>
      <c r="W1994" s="16">
        <f t="shared" si="226"/>
        <v>2.9999999999999971E-2</v>
      </c>
      <c r="X1994" s="16"/>
      <c r="Y1994" s="355">
        <f t="shared" si="227"/>
        <v>2.7292993630573248</v>
      </c>
    </row>
    <row r="1995" spans="15:25" x14ac:dyDescent="0.25">
      <c r="O1995" s="11">
        <v>48</v>
      </c>
      <c r="P1995" s="11">
        <v>5.3</v>
      </c>
      <c r="Q1995" s="11">
        <v>22.11</v>
      </c>
      <c r="R1995" s="11">
        <v>8.66</v>
      </c>
      <c r="S1995" s="11">
        <v>17.77</v>
      </c>
      <c r="T1995" s="346">
        <v>0.49</v>
      </c>
      <c r="U1995" s="11">
        <v>0.49</v>
      </c>
      <c r="W1995" s="16">
        <f t="shared" si="226"/>
        <v>0</v>
      </c>
      <c r="X1995" s="16"/>
      <c r="Y1995" s="355">
        <f t="shared" si="227"/>
        <v>2.7579617834394905</v>
      </c>
    </row>
    <row r="1996" spans="15:25" x14ac:dyDescent="0.25">
      <c r="O1996" s="11">
        <v>152</v>
      </c>
      <c r="P1996" s="11">
        <v>5.0599999999999996</v>
      </c>
      <c r="Q1996" s="11">
        <v>29.22</v>
      </c>
      <c r="R1996" s="11">
        <v>8.74</v>
      </c>
      <c r="S1996" s="11">
        <v>20.83</v>
      </c>
      <c r="T1996" s="346">
        <v>0.42</v>
      </c>
      <c r="U1996" s="11">
        <v>0.42</v>
      </c>
      <c r="W1996" s="16">
        <f t="shared" si="226"/>
        <v>0</v>
      </c>
      <c r="X1996" s="16"/>
      <c r="Y1996" s="355">
        <f t="shared" si="227"/>
        <v>2.7834394904458599</v>
      </c>
    </row>
    <row r="1997" spans="15:25" x14ac:dyDescent="0.25">
      <c r="O1997" s="11">
        <v>175</v>
      </c>
      <c r="P1997" s="11">
        <v>4.3099999999999996</v>
      </c>
      <c r="Q1997" s="11">
        <v>34.29</v>
      </c>
      <c r="R1997" s="11">
        <v>8.77</v>
      </c>
      <c r="S1997" s="11">
        <v>23.77</v>
      </c>
      <c r="T1997" s="346">
        <v>0.35</v>
      </c>
      <c r="U1997" s="11">
        <v>0.37</v>
      </c>
      <c r="W1997" s="16">
        <f t="shared" si="226"/>
        <v>2.0000000000000018E-2</v>
      </c>
      <c r="X1997" s="16"/>
      <c r="Y1997" s="355">
        <f t="shared" si="227"/>
        <v>2.7929936305732483</v>
      </c>
    </row>
    <row r="1998" spans="15:25" x14ac:dyDescent="0.25">
      <c r="O1998" s="11">
        <v>299</v>
      </c>
      <c r="P1998" s="11">
        <v>5.54</v>
      </c>
      <c r="Q1998" s="11">
        <v>22.46</v>
      </c>
      <c r="R1998" s="11">
        <v>8.91</v>
      </c>
      <c r="S1998" s="11">
        <v>18.2</v>
      </c>
      <c r="T1998" s="346">
        <v>0.5</v>
      </c>
      <c r="U1998" s="11">
        <v>0.49</v>
      </c>
      <c r="W1998" s="16">
        <f t="shared" si="226"/>
        <v>-1.0000000000000009E-2</v>
      </c>
      <c r="X1998" s="16"/>
      <c r="Y1998" s="355">
        <f t="shared" si="227"/>
        <v>2.8375796178343951</v>
      </c>
    </row>
    <row r="1999" spans="15:25" x14ac:dyDescent="0.25">
      <c r="O1999" s="11">
        <v>16</v>
      </c>
      <c r="P1999" s="11">
        <v>4.8600000000000003</v>
      </c>
      <c r="Q1999" s="11">
        <v>24.58</v>
      </c>
      <c r="R1999" s="11">
        <v>9.0399999999999991</v>
      </c>
      <c r="S1999" s="11">
        <v>19.68</v>
      </c>
      <c r="T1999" s="346">
        <v>0.44</v>
      </c>
      <c r="U1999" s="11">
        <v>0.46</v>
      </c>
      <c r="W1999" s="16">
        <f t="shared" si="226"/>
        <v>2.0000000000000018E-2</v>
      </c>
      <c r="X1999" s="16"/>
      <c r="Y1999" s="355">
        <f t="shared" si="227"/>
        <v>2.878980891719745</v>
      </c>
    </row>
    <row r="2000" spans="15:25" x14ac:dyDescent="0.25">
      <c r="O2000" s="11">
        <v>214</v>
      </c>
      <c r="P2000" s="11">
        <v>5.84</v>
      </c>
      <c r="Q2000" s="11">
        <v>34.36</v>
      </c>
      <c r="R2000" s="11">
        <v>9.07</v>
      </c>
      <c r="S2000" s="11">
        <v>22.61</v>
      </c>
      <c r="T2000" s="346">
        <v>0.41</v>
      </c>
      <c r="U2000" s="11">
        <v>0.4</v>
      </c>
      <c r="W2000" s="16">
        <f t="shared" si="226"/>
        <v>-9.9999999999999534E-3</v>
      </c>
      <c r="X2000" s="16"/>
      <c r="Y2000" s="355">
        <f t="shared" si="227"/>
        <v>2.8885350318471339</v>
      </c>
    </row>
    <row r="2001" spans="15:25" x14ac:dyDescent="0.25">
      <c r="O2001" s="11">
        <v>272</v>
      </c>
      <c r="P2001" s="11">
        <v>5.71</v>
      </c>
      <c r="Q2001" s="11">
        <v>24.01</v>
      </c>
      <c r="R2001" s="11">
        <v>9.07</v>
      </c>
      <c r="S2001" s="11">
        <v>18.78</v>
      </c>
      <c r="T2001" s="346">
        <v>0.49</v>
      </c>
      <c r="U2001" s="11">
        <v>0.48</v>
      </c>
      <c r="W2001" s="16">
        <f t="shared" si="226"/>
        <v>-1.0000000000000009E-2</v>
      </c>
      <c r="X2001" s="16"/>
      <c r="Y2001" s="355">
        <f t="shared" si="227"/>
        <v>2.8885350318471339</v>
      </c>
    </row>
    <row r="2002" spans="15:25" x14ac:dyDescent="0.25">
      <c r="O2002" s="11">
        <v>123</v>
      </c>
      <c r="P2002" s="11">
        <v>5.51</v>
      </c>
      <c r="Q2002" s="11">
        <v>22.52</v>
      </c>
      <c r="R2002" s="11">
        <v>9.09</v>
      </c>
      <c r="S2002" s="11">
        <v>18.73</v>
      </c>
      <c r="T2002" s="346">
        <v>0.49</v>
      </c>
      <c r="U2002" s="11">
        <v>0.49</v>
      </c>
      <c r="W2002" s="16">
        <f t="shared" si="226"/>
        <v>0</v>
      </c>
      <c r="X2002" s="16"/>
      <c r="Y2002" s="355">
        <f t="shared" si="227"/>
        <v>2.894904458598726</v>
      </c>
    </row>
    <row r="2003" spans="15:25" x14ac:dyDescent="0.25">
      <c r="O2003" s="11">
        <v>269</v>
      </c>
      <c r="P2003" s="11">
        <v>5.35</v>
      </c>
      <c r="Q2003" s="11">
        <v>24.84</v>
      </c>
      <c r="R2003" s="11">
        <v>9.09</v>
      </c>
      <c r="S2003" s="11">
        <v>19.420000000000002</v>
      </c>
      <c r="T2003" s="346">
        <v>0.46</v>
      </c>
      <c r="U2003" s="11">
        <v>0.47</v>
      </c>
      <c r="W2003" s="16">
        <f t="shared" si="226"/>
        <v>9.9999999999999534E-3</v>
      </c>
      <c r="X2003" s="16"/>
      <c r="Y2003" s="355">
        <f t="shared" si="227"/>
        <v>2.894904458598726</v>
      </c>
    </row>
    <row r="2004" spans="15:25" x14ac:dyDescent="0.25">
      <c r="O2004" s="11">
        <v>146</v>
      </c>
      <c r="P2004" s="11">
        <v>5.51</v>
      </c>
      <c r="Q2004" s="11">
        <v>22.29</v>
      </c>
      <c r="R2004" s="11">
        <v>9.1300000000000008</v>
      </c>
      <c r="S2004" s="11">
        <v>18.73</v>
      </c>
      <c r="T2004" s="346">
        <v>0.5</v>
      </c>
      <c r="U2004" s="11">
        <v>0.49</v>
      </c>
      <c r="W2004" s="16">
        <f t="shared" si="226"/>
        <v>-1.0000000000000009E-2</v>
      </c>
      <c r="X2004" s="16"/>
      <c r="Y2004" s="355">
        <f t="shared" si="227"/>
        <v>2.9076433121019112</v>
      </c>
    </row>
    <row r="2005" spans="15:25" x14ac:dyDescent="0.25">
      <c r="O2005" s="11">
        <v>151</v>
      </c>
      <c r="P2005" s="11">
        <v>5.9</v>
      </c>
      <c r="Q2005" s="11">
        <v>27.54</v>
      </c>
      <c r="R2005" s="11">
        <v>9.1300000000000008</v>
      </c>
      <c r="S2005" s="11">
        <v>20.96</v>
      </c>
      <c r="T2005" s="346">
        <v>0.46</v>
      </c>
      <c r="U2005" s="11">
        <v>0.44</v>
      </c>
      <c r="W2005" s="16">
        <f t="shared" si="226"/>
        <v>-2.0000000000000018E-2</v>
      </c>
      <c r="X2005" s="16"/>
      <c r="Y2005" s="355">
        <f t="shared" si="227"/>
        <v>2.9076433121019112</v>
      </c>
    </row>
    <row r="2006" spans="15:25" x14ac:dyDescent="0.25">
      <c r="O2006" s="11">
        <v>156</v>
      </c>
      <c r="P2006" s="11">
        <v>4.9000000000000004</v>
      </c>
      <c r="Q2006" s="11">
        <v>21.19</v>
      </c>
      <c r="R2006" s="11">
        <v>9.2100000000000009</v>
      </c>
      <c r="S2006" s="11">
        <v>18.34</v>
      </c>
      <c r="T2006" s="346">
        <v>0.48</v>
      </c>
      <c r="U2006" s="11">
        <v>0.5</v>
      </c>
      <c r="W2006" s="16">
        <f t="shared" si="226"/>
        <v>2.0000000000000018E-2</v>
      </c>
      <c r="X2006" s="16"/>
      <c r="Y2006" s="355">
        <f t="shared" si="227"/>
        <v>2.9331210191082806</v>
      </c>
    </row>
    <row r="2007" spans="15:25" x14ac:dyDescent="0.25">
      <c r="O2007" s="11">
        <v>254</v>
      </c>
      <c r="P2007" s="11">
        <v>6.12</v>
      </c>
      <c r="Q2007" s="11">
        <v>24.05</v>
      </c>
      <c r="R2007" s="11">
        <v>9.2899999999999991</v>
      </c>
      <c r="S2007" s="11">
        <v>18.66</v>
      </c>
      <c r="T2007" s="346">
        <v>0.5</v>
      </c>
      <c r="U2007" s="11">
        <v>0.5</v>
      </c>
      <c r="W2007" s="16">
        <f t="shared" si="226"/>
        <v>0</v>
      </c>
      <c r="X2007" s="16"/>
      <c r="Y2007" s="355">
        <f t="shared" si="227"/>
        <v>2.9585987261146491</v>
      </c>
    </row>
    <row r="2008" spans="15:25" x14ac:dyDescent="0.25">
      <c r="O2008" s="11">
        <v>304</v>
      </c>
      <c r="P2008" s="11">
        <v>5.22</v>
      </c>
      <c r="Q2008" s="11">
        <v>21.15</v>
      </c>
      <c r="R2008" s="11">
        <v>9.3000000000000007</v>
      </c>
      <c r="S2008" s="11">
        <v>17.940000000000001</v>
      </c>
      <c r="T2008" s="346">
        <v>0.5</v>
      </c>
      <c r="U2008" s="11">
        <v>0.52</v>
      </c>
      <c r="W2008" s="16">
        <f t="shared" si="226"/>
        <v>2.0000000000000018E-2</v>
      </c>
      <c r="X2008" s="16"/>
      <c r="Y2008" s="355">
        <f t="shared" si="227"/>
        <v>2.9617834394904459</v>
      </c>
    </row>
    <row r="2009" spans="15:25" x14ac:dyDescent="0.25">
      <c r="O2009" s="11">
        <v>136</v>
      </c>
      <c r="P2009" s="11">
        <v>6.34</v>
      </c>
      <c r="Q2009" s="11">
        <v>32.979999999999997</v>
      </c>
      <c r="R2009" s="11">
        <v>9.3800000000000008</v>
      </c>
      <c r="S2009" s="11">
        <v>21.62</v>
      </c>
      <c r="T2009" s="346">
        <v>0.44</v>
      </c>
      <c r="U2009" s="11">
        <v>0.43</v>
      </c>
      <c r="W2009" s="16">
        <f t="shared" ref="W2009:W2072" si="228">U2009-T2009</f>
        <v>-1.0000000000000009E-2</v>
      </c>
      <c r="X2009" s="16"/>
      <c r="Y2009" s="355">
        <f t="shared" ref="Y2009:Y2072" si="229">R2009/3.14</f>
        <v>2.9872611464968153</v>
      </c>
    </row>
    <row r="2010" spans="15:25" x14ac:dyDescent="0.25">
      <c r="O2010" s="11">
        <v>246</v>
      </c>
      <c r="P2010" s="11">
        <v>5.93</v>
      </c>
      <c r="Q2010" s="11">
        <v>24.33</v>
      </c>
      <c r="R2010" s="11">
        <v>9.3800000000000008</v>
      </c>
      <c r="S2010" s="11">
        <v>19.350000000000001</v>
      </c>
      <c r="T2010" s="346">
        <v>0.49</v>
      </c>
      <c r="U2010" s="11">
        <v>0.48</v>
      </c>
      <c r="W2010" s="16">
        <f t="shared" si="228"/>
        <v>-1.0000000000000009E-2</v>
      </c>
      <c r="X2010" s="16"/>
      <c r="Y2010" s="355">
        <f t="shared" si="229"/>
        <v>2.9872611464968153</v>
      </c>
    </row>
    <row r="2011" spans="15:25" x14ac:dyDescent="0.25">
      <c r="O2011" s="11">
        <v>167</v>
      </c>
      <c r="P2011" s="11">
        <v>5.35</v>
      </c>
      <c r="Q2011" s="11">
        <v>23.03</v>
      </c>
      <c r="R2011" s="11">
        <v>9.4</v>
      </c>
      <c r="S2011" s="11">
        <v>18.66</v>
      </c>
      <c r="T2011" s="346">
        <v>0.48</v>
      </c>
      <c r="U2011" s="11">
        <v>0.5</v>
      </c>
      <c r="W2011" s="16">
        <f t="shared" si="228"/>
        <v>2.0000000000000018E-2</v>
      </c>
      <c r="X2011" s="16"/>
      <c r="Y2011" s="355">
        <f t="shared" si="229"/>
        <v>2.9936305732484074</v>
      </c>
    </row>
    <row r="2012" spans="15:25" x14ac:dyDescent="0.25">
      <c r="O2012" s="11">
        <v>95</v>
      </c>
      <c r="P2012" s="11">
        <v>6.24</v>
      </c>
      <c r="Q2012" s="11">
        <v>27.2</v>
      </c>
      <c r="R2012" s="11">
        <v>9.44</v>
      </c>
      <c r="S2012" s="11">
        <v>20.38</v>
      </c>
      <c r="T2012" s="346">
        <v>0.48</v>
      </c>
      <c r="U2012" s="11">
        <v>0.46</v>
      </c>
      <c r="W2012" s="16">
        <f t="shared" si="228"/>
        <v>-1.9999999999999962E-2</v>
      </c>
      <c r="X2012" s="16"/>
      <c r="Y2012" s="355">
        <f t="shared" si="229"/>
        <v>3.0063694267515921</v>
      </c>
    </row>
    <row r="2013" spans="15:25" x14ac:dyDescent="0.25">
      <c r="O2013" s="11">
        <v>190</v>
      </c>
      <c r="P2013" s="11">
        <v>5.8</v>
      </c>
      <c r="Q2013" s="11">
        <v>18.760000000000002</v>
      </c>
      <c r="R2013" s="11">
        <v>9.48</v>
      </c>
      <c r="S2013" s="11">
        <v>16.54</v>
      </c>
      <c r="T2013" s="346">
        <v>0.56000000000000005</v>
      </c>
      <c r="U2013" s="11">
        <v>0.56999999999999995</v>
      </c>
      <c r="W2013" s="16">
        <f t="shared" si="228"/>
        <v>9.9999999999998979E-3</v>
      </c>
      <c r="X2013" s="16"/>
      <c r="Y2013" s="355">
        <f t="shared" si="229"/>
        <v>3.0191082802547773</v>
      </c>
    </row>
    <row r="2014" spans="15:25" x14ac:dyDescent="0.25">
      <c r="O2014" s="11">
        <v>172</v>
      </c>
      <c r="P2014" s="11">
        <v>5.95</v>
      </c>
      <c r="Q2014" s="11">
        <v>16.25</v>
      </c>
      <c r="R2014" s="11">
        <v>9.52</v>
      </c>
      <c r="S2014" s="11">
        <v>16.09</v>
      </c>
      <c r="T2014" s="346">
        <v>0.61</v>
      </c>
      <c r="U2014" s="11">
        <v>0.59</v>
      </c>
      <c r="W2014" s="16">
        <f t="shared" si="228"/>
        <v>-2.0000000000000018E-2</v>
      </c>
      <c r="X2014" s="16"/>
      <c r="Y2014" s="355">
        <f t="shared" si="229"/>
        <v>3.0318471337579616</v>
      </c>
    </row>
    <row r="2015" spans="15:25" x14ac:dyDescent="0.25">
      <c r="O2015" s="11">
        <v>249</v>
      </c>
      <c r="P2015" s="11">
        <v>4.99</v>
      </c>
      <c r="Q2015" s="11">
        <v>35.15</v>
      </c>
      <c r="R2015" s="11">
        <v>9.57</v>
      </c>
      <c r="S2015" s="11">
        <v>23.92</v>
      </c>
      <c r="T2015" s="346">
        <v>0.38</v>
      </c>
      <c r="U2015" s="11">
        <v>0.4</v>
      </c>
      <c r="W2015" s="16">
        <f t="shared" si="228"/>
        <v>2.0000000000000018E-2</v>
      </c>
      <c r="X2015" s="16"/>
      <c r="Y2015" s="355">
        <f t="shared" si="229"/>
        <v>3.0477707006369426</v>
      </c>
    </row>
    <row r="2016" spans="15:25" x14ac:dyDescent="0.25">
      <c r="O2016" s="11">
        <v>81</v>
      </c>
      <c r="P2016" s="11">
        <v>6.04</v>
      </c>
      <c r="Q2016" s="11">
        <v>27.23</v>
      </c>
      <c r="R2016" s="11">
        <v>9.6</v>
      </c>
      <c r="S2016" s="11">
        <v>20.45</v>
      </c>
      <c r="T2016" s="346">
        <v>0.47</v>
      </c>
      <c r="U2016" s="11">
        <v>0.47</v>
      </c>
      <c r="W2016" s="16">
        <f t="shared" si="228"/>
        <v>0</v>
      </c>
      <c r="X2016" s="16"/>
      <c r="Y2016" s="355">
        <f t="shared" si="229"/>
        <v>3.057324840764331</v>
      </c>
    </row>
    <row r="2017" spans="15:25" x14ac:dyDescent="0.25">
      <c r="O2017" s="11">
        <v>291</v>
      </c>
      <c r="P2017" s="11">
        <v>5.58</v>
      </c>
      <c r="Q2017" s="11">
        <v>33</v>
      </c>
      <c r="R2017" s="11">
        <v>9.69</v>
      </c>
      <c r="S2017" s="11">
        <v>22.31</v>
      </c>
      <c r="T2017" s="346">
        <v>0.41</v>
      </c>
      <c r="U2017" s="11">
        <v>0.43</v>
      </c>
      <c r="W2017" s="16">
        <f t="shared" si="228"/>
        <v>2.0000000000000018E-2</v>
      </c>
      <c r="X2017" s="16"/>
      <c r="Y2017" s="355">
        <f t="shared" si="229"/>
        <v>3.0859872611464967</v>
      </c>
    </row>
    <row r="2018" spans="15:25" x14ac:dyDescent="0.25">
      <c r="O2018" s="11">
        <v>64</v>
      </c>
      <c r="P2018" s="11">
        <v>6.11</v>
      </c>
      <c r="Q2018" s="11">
        <v>30.36</v>
      </c>
      <c r="R2018" s="11">
        <v>9.7200000000000006</v>
      </c>
      <c r="S2018" s="11">
        <v>21.98</v>
      </c>
      <c r="T2018" s="346">
        <v>0.45</v>
      </c>
      <c r="U2018" s="11">
        <v>0.44</v>
      </c>
      <c r="W2018" s="16">
        <f t="shared" si="228"/>
        <v>-1.0000000000000009E-2</v>
      </c>
      <c r="X2018" s="16"/>
      <c r="Y2018" s="355">
        <f t="shared" si="229"/>
        <v>3.0955414012738856</v>
      </c>
    </row>
    <row r="2019" spans="15:25" x14ac:dyDescent="0.25">
      <c r="O2019" s="11">
        <v>140</v>
      </c>
      <c r="P2019" s="11">
        <v>5.22</v>
      </c>
      <c r="Q2019" s="11">
        <v>38.54</v>
      </c>
      <c r="R2019" s="11">
        <v>9.7200000000000006</v>
      </c>
      <c r="S2019" s="11">
        <v>24.63</v>
      </c>
      <c r="T2019" s="346">
        <v>0.37</v>
      </c>
      <c r="U2019" s="11">
        <v>0.39</v>
      </c>
      <c r="W2019" s="16">
        <f t="shared" si="228"/>
        <v>2.0000000000000018E-2</v>
      </c>
      <c r="X2019" s="16"/>
      <c r="Y2019" s="355">
        <f t="shared" si="229"/>
        <v>3.0955414012738856</v>
      </c>
    </row>
    <row r="2020" spans="15:25" x14ac:dyDescent="0.25">
      <c r="O2020" s="11">
        <v>2</v>
      </c>
      <c r="P2020" s="11">
        <v>6.81</v>
      </c>
      <c r="Q2020" s="11">
        <v>20.05</v>
      </c>
      <c r="R2020" s="11">
        <v>9.75</v>
      </c>
      <c r="S2020" s="11">
        <v>17.04</v>
      </c>
      <c r="T2020" s="346">
        <v>0.57999999999999996</v>
      </c>
      <c r="U2020" s="11">
        <v>0.56999999999999995</v>
      </c>
      <c r="W2020" s="16">
        <f t="shared" si="228"/>
        <v>-1.0000000000000009E-2</v>
      </c>
      <c r="X2020" s="16"/>
      <c r="Y2020" s="355">
        <f t="shared" si="229"/>
        <v>3.105095541401274</v>
      </c>
    </row>
    <row r="2021" spans="15:25" x14ac:dyDescent="0.25">
      <c r="O2021" s="11">
        <v>88</v>
      </c>
      <c r="P2021" s="11">
        <v>6.2</v>
      </c>
      <c r="Q2021" s="11">
        <v>33.58</v>
      </c>
      <c r="R2021" s="11">
        <v>9.7799999999999994</v>
      </c>
      <c r="S2021" s="11">
        <v>21.89</v>
      </c>
      <c r="T2021" s="346">
        <v>0.43</v>
      </c>
      <c r="U2021" s="11">
        <v>0.45</v>
      </c>
      <c r="W2021" s="16">
        <f t="shared" si="228"/>
        <v>2.0000000000000018E-2</v>
      </c>
      <c r="X2021" s="16"/>
      <c r="Y2021" s="355">
        <f t="shared" si="229"/>
        <v>3.114649681528662</v>
      </c>
    </row>
    <row r="2022" spans="15:25" x14ac:dyDescent="0.25">
      <c r="O2022" s="11">
        <v>280</v>
      </c>
      <c r="P2022" s="11">
        <v>6.57</v>
      </c>
      <c r="Q2022" s="11">
        <v>22.93</v>
      </c>
      <c r="R2022" s="11">
        <v>9.7799999999999994</v>
      </c>
      <c r="S2022" s="11">
        <v>18.34</v>
      </c>
      <c r="T2022" s="346">
        <v>0.54</v>
      </c>
      <c r="U2022" s="11">
        <v>0.53</v>
      </c>
      <c r="W2022" s="16">
        <f t="shared" si="228"/>
        <v>-1.0000000000000009E-2</v>
      </c>
      <c r="X2022" s="16"/>
      <c r="Y2022" s="355">
        <f t="shared" si="229"/>
        <v>3.114649681528662</v>
      </c>
    </row>
    <row r="2023" spans="15:25" x14ac:dyDescent="0.25">
      <c r="O2023" s="11">
        <v>174</v>
      </c>
      <c r="P2023" s="11">
        <v>7.05</v>
      </c>
      <c r="Q2023" s="11">
        <v>22.64</v>
      </c>
      <c r="R2023" s="11">
        <v>9.82</v>
      </c>
      <c r="S2023" s="11">
        <v>17.86</v>
      </c>
      <c r="T2023" s="346">
        <v>0.56000000000000005</v>
      </c>
      <c r="U2023" s="11">
        <v>0.55000000000000004</v>
      </c>
      <c r="W2023" s="16">
        <f t="shared" si="228"/>
        <v>-1.0000000000000009E-2</v>
      </c>
      <c r="X2023" s="16"/>
      <c r="Y2023" s="355">
        <f t="shared" si="229"/>
        <v>3.1273885350318471</v>
      </c>
    </row>
    <row r="2024" spans="15:25" x14ac:dyDescent="0.25">
      <c r="O2024" s="11">
        <v>5</v>
      </c>
      <c r="P2024" s="11">
        <v>6.13</v>
      </c>
      <c r="Q2024" s="11">
        <v>17.760000000000002</v>
      </c>
      <c r="R2024" s="11">
        <v>9.84</v>
      </c>
      <c r="S2024" s="11">
        <v>17.809999999999999</v>
      </c>
      <c r="T2024" s="346">
        <v>0.59</v>
      </c>
      <c r="U2024" s="11">
        <v>0.55000000000000004</v>
      </c>
      <c r="W2024" s="16">
        <f t="shared" si="228"/>
        <v>-3.9999999999999925E-2</v>
      </c>
      <c r="X2024" s="16"/>
      <c r="Y2024" s="355">
        <f t="shared" si="229"/>
        <v>3.1337579617834392</v>
      </c>
    </row>
    <row r="2025" spans="15:25" x14ac:dyDescent="0.25">
      <c r="O2025" s="11">
        <v>285</v>
      </c>
      <c r="P2025" s="11">
        <v>6.32</v>
      </c>
      <c r="Q2025" s="11">
        <v>28.64</v>
      </c>
      <c r="R2025" s="11">
        <v>9.9600000000000009</v>
      </c>
      <c r="S2025" s="11">
        <v>20.48</v>
      </c>
      <c r="T2025" s="346">
        <v>0.47</v>
      </c>
      <c r="U2025" s="11">
        <v>0.49</v>
      </c>
      <c r="W2025" s="16">
        <f t="shared" si="228"/>
        <v>2.0000000000000018E-2</v>
      </c>
      <c r="X2025" s="16"/>
      <c r="Y2025" s="355">
        <f t="shared" si="229"/>
        <v>3.1719745222929938</v>
      </c>
    </row>
    <row r="2026" spans="15:25" x14ac:dyDescent="0.25">
      <c r="O2026" s="11">
        <v>232</v>
      </c>
      <c r="P2026" s="11">
        <v>7.25</v>
      </c>
      <c r="Q2026" s="11">
        <v>31.85</v>
      </c>
      <c r="R2026" s="11">
        <v>10.039999999999999</v>
      </c>
      <c r="S2026" s="11">
        <v>21.86</v>
      </c>
      <c r="T2026" s="346">
        <v>0.48</v>
      </c>
      <c r="U2026" s="11">
        <v>0.46</v>
      </c>
      <c r="W2026" s="16">
        <f t="shared" si="228"/>
        <v>-1.9999999999999962E-2</v>
      </c>
      <c r="X2026" s="16"/>
      <c r="Y2026" s="355">
        <f t="shared" si="229"/>
        <v>3.1974522292993628</v>
      </c>
    </row>
    <row r="2027" spans="15:25" x14ac:dyDescent="0.25">
      <c r="O2027" s="11">
        <v>257</v>
      </c>
      <c r="P2027" s="11">
        <v>7.21</v>
      </c>
      <c r="Q2027" s="11">
        <v>26.32</v>
      </c>
      <c r="R2027" s="11">
        <v>10.06</v>
      </c>
      <c r="S2027" s="11">
        <v>20.04</v>
      </c>
      <c r="T2027" s="346">
        <v>0.52</v>
      </c>
      <c r="U2027" s="11">
        <v>0.5</v>
      </c>
      <c r="W2027" s="16">
        <f t="shared" si="228"/>
        <v>-2.0000000000000018E-2</v>
      </c>
      <c r="X2027" s="16"/>
      <c r="Y2027" s="355">
        <f t="shared" si="229"/>
        <v>3.2038216560509554</v>
      </c>
    </row>
    <row r="2028" spans="15:25" x14ac:dyDescent="0.25">
      <c r="O2028" s="11">
        <v>292</v>
      </c>
      <c r="P2028" s="11">
        <v>6.43</v>
      </c>
      <c r="Q2028" s="11">
        <v>25.17</v>
      </c>
      <c r="R2028" s="11">
        <v>10.1</v>
      </c>
      <c r="S2028" s="11">
        <v>19.04</v>
      </c>
      <c r="T2028" s="346">
        <v>0.51</v>
      </c>
      <c r="U2028" s="11">
        <v>0.53</v>
      </c>
      <c r="W2028" s="16">
        <f t="shared" si="228"/>
        <v>2.0000000000000018E-2</v>
      </c>
      <c r="X2028" s="16"/>
      <c r="Y2028" s="355">
        <f t="shared" si="229"/>
        <v>3.2165605095541401</v>
      </c>
    </row>
    <row r="2029" spans="15:25" x14ac:dyDescent="0.25">
      <c r="O2029" s="11">
        <v>44</v>
      </c>
      <c r="P2029" s="11">
        <v>7.28</v>
      </c>
      <c r="Q2029" s="11">
        <v>20.73</v>
      </c>
      <c r="R2029" s="11">
        <v>10.130000000000001</v>
      </c>
      <c r="S2029" s="11">
        <v>17.16</v>
      </c>
      <c r="T2029" s="346">
        <v>0.59</v>
      </c>
      <c r="U2029" s="11">
        <v>0.59</v>
      </c>
      <c r="W2029" s="16">
        <f t="shared" si="228"/>
        <v>0</v>
      </c>
      <c r="X2029" s="16"/>
      <c r="Y2029" s="355">
        <f t="shared" si="229"/>
        <v>3.2261146496815289</v>
      </c>
    </row>
    <row r="2030" spans="15:25" x14ac:dyDescent="0.25">
      <c r="O2030" s="11">
        <v>112</v>
      </c>
      <c r="P2030" s="11">
        <v>5.63</v>
      </c>
      <c r="Q2030" s="11">
        <v>37.72</v>
      </c>
      <c r="R2030" s="11">
        <v>10.34</v>
      </c>
      <c r="S2030" s="11">
        <v>24.41</v>
      </c>
      <c r="T2030" s="346">
        <v>0.39</v>
      </c>
      <c r="U2030" s="11">
        <v>0.42</v>
      </c>
      <c r="W2030" s="16">
        <f t="shared" si="228"/>
        <v>2.9999999999999971E-2</v>
      </c>
      <c r="X2030" s="16"/>
      <c r="Y2030" s="355">
        <f t="shared" si="229"/>
        <v>3.2929936305732483</v>
      </c>
    </row>
    <row r="2031" spans="15:25" x14ac:dyDescent="0.25">
      <c r="O2031" s="11">
        <v>147</v>
      </c>
      <c r="P2031" s="11">
        <v>7.28</v>
      </c>
      <c r="Q2031" s="11">
        <v>30.79</v>
      </c>
      <c r="R2031" s="11">
        <v>10.34</v>
      </c>
      <c r="S2031" s="11">
        <v>21.18</v>
      </c>
      <c r="T2031" s="346">
        <v>0.49</v>
      </c>
      <c r="U2031" s="11">
        <v>0.49</v>
      </c>
      <c r="W2031" s="16">
        <f t="shared" si="228"/>
        <v>0</v>
      </c>
      <c r="X2031" s="16"/>
      <c r="Y2031" s="355">
        <f t="shared" si="229"/>
        <v>3.2929936305732483</v>
      </c>
    </row>
    <row r="2032" spans="15:25" x14ac:dyDescent="0.25">
      <c r="O2032" s="11">
        <v>302</v>
      </c>
      <c r="P2032" s="11">
        <v>6.84</v>
      </c>
      <c r="Q2032" s="11">
        <v>27.9</v>
      </c>
      <c r="R2032" s="11">
        <v>10.35</v>
      </c>
      <c r="S2032" s="11">
        <v>22.82</v>
      </c>
      <c r="T2032" s="346">
        <v>0.49</v>
      </c>
      <c r="U2032" s="11">
        <v>0.45</v>
      </c>
      <c r="W2032" s="16">
        <f t="shared" si="228"/>
        <v>-3.999999999999998E-2</v>
      </c>
      <c r="X2032" s="16"/>
      <c r="Y2032" s="355">
        <f t="shared" si="229"/>
        <v>3.2961783439490442</v>
      </c>
    </row>
    <row r="2033" spans="15:25" x14ac:dyDescent="0.25">
      <c r="O2033" s="11">
        <v>155</v>
      </c>
      <c r="P2033" s="11">
        <v>6.34</v>
      </c>
      <c r="Q2033" s="11">
        <v>27.19</v>
      </c>
      <c r="R2033" s="11">
        <v>10.36</v>
      </c>
      <c r="S2033" s="11">
        <v>20.440000000000001</v>
      </c>
      <c r="T2033" s="346">
        <v>0.48</v>
      </c>
      <c r="U2033" s="11">
        <v>0.51</v>
      </c>
      <c r="W2033" s="16">
        <f t="shared" si="228"/>
        <v>3.0000000000000027E-2</v>
      </c>
      <c r="X2033" s="16"/>
      <c r="Y2033" s="355">
        <f t="shared" si="229"/>
        <v>3.2993630573248405</v>
      </c>
    </row>
    <row r="2034" spans="15:25" x14ac:dyDescent="0.25">
      <c r="O2034" s="11">
        <v>286</v>
      </c>
      <c r="P2034" s="11">
        <v>6.49</v>
      </c>
      <c r="Q2034" s="11">
        <v>35.68</v>
      </c>
      <c r="R2034" s="11">
        <v>10.44</v>
      </c>
      <c r="S2034" s="11">
        <v>22.9</v>
      </c>
      <c r="T2034" s="346">
        <v>0.43</v>
      </c>
      <c r="U2034" s="11">
        <v>0.46</v>
      </c>
      <c r="W2034" s="16">
        <f t="shared" si="228"/>
        <v>3.0000000000000027E-2</v>
      </c>
      <c r="X2034" s="16"/>
      <c r="Y2034" s="355">
        <f t="shared" si="229"/>
        <v>3.3248407643312099</v>
      </c>
    </row>
    <row r="2035" spans="15:25" x14ac:dyDescent="0.25">
      <c r="O2035" s="11">
        <v>49</v>
      </c>
      <c r="P2035" s="11">
        <v>6.87</v>
      </c>
      <c r="Q2035" s="11">
        <v>28.05</v>
      </c>
      <c r="R2035" s="11">
        <v>10.5</v>
      </c>
      <c r="S2035" s="11">
        <v>20.98</v>
      </c>
      <c r="T2035" s="346">
        <v>0.5</v>
      </c>
      <c r="U2035" s="11">
        <v>0.5</v>
      </c>
      <c r="W2035" s="16">
        <f t="shared" si="228"/>
        <v>0</v>
      </c>
      <c r="X2035" s="16"/>
      <c r="Y2035" s="355">
        <f t="shared" si="229"/>
        <v>3.3439490445859872</v>
      </c>
    </row>
    <row r="2036" spans="15:25" x14ac:dyDescent="0.25">
      <c r="O2036" s="11">
        <v>14</v>
      </c>
      <c r="P2036" s="11">
        <v>5.51</v>
      </c>
      <c r="Q2036" s="11">
        <v>25.11</v>
      </c>
      <c r="R2036" s="11">
        <v>10.52</v>
      </c>
      <c r="S2036" s="11">
        <v>20.65</v>
      </c>
      <c r="T2036" s="346">
        <v>0.47</v>
      </c>
      <c r="U2036" s="11">
        <v>0.51</v>
      </c>
      <c r="W2036" s="16">
        <f t="shared" si="228"/>
        <v>4.0000000000000036E-2</v>
      </c>
      <c r="X2036" s="16"/>
      <c r="Y2036" s="355">
        <f t="shared" si="229"/>
        <v>3.3503184713375793</v>
      </c>
    </row>
    <row r="2037" spans="15:25" x14ac:dyDescent="0.25">
      <c r="O2037" s="11">
        <v>176</v>
      </c>
      <c r="P2037" s="11">
        <v>6.57</v>
      </c>
      <c r="Q2037" s="11">
        <v>41.08</v>
      </c>
      <c r="R2037" s="11">
        <v>10.58</v>
      </c>
      <c r="S2037" s="11">
        <v>27.33</v>
      </c>
      <c r="T2037" s="346">
        <v>0.4</v>
      </c>
      <c r="U2037" s="11">
        <v>0.39</v>
      </c>
      <c r="W2037" s="16">
        <f t="shared" si="228"/>
        <v>-1.0000000000000009E-2</v>
      </c>
      <c r="X2037" s="16"/>
      <c r="Y2037" s="355">
        <f t="shared" si="229"/>
        <v>3.3694267515923566</v>
      </c>
    </row>
    <row r="2038" spans="15:25" x14ac:dyDescent="0.25">
      <c r="O2038" s="11">
        <v>206</v>
      </c>
      <c r="P2038" s="11">
        <v>6.93</v>
      </c>
      <c r="Q2038" s="11">
        <v>29.1</v>
      </c>
      <c r="R2038" s="11">
        <v>10.61</v>
      </c>
      <c r="S2038" s="11">
        <v>21.14</v>
      </c>
      <c r="T2038" s="346">
        <v>0.49</v>
      </c>
      <c r="U2038" s="11">
        <v>0.5</v>
      </c>
      <c r="W2038" s="16">
        <f t="shared" si="228"/>
        <v>1.0000000000000009E-2</v>
      </c>
      <c r="X2038" s="16"/>
      <c r="Y2038" s="355">
        <f t="shared" si="229"/>
        <v>3.378980891719745</v>
      </c>
    </row>
    <row r="2039" spans="15:25" x14ac:dyDescent="0.25">
      <c r="O2039" s="11">
        <v>144</v>
      </c>
      <c r="P2039" s="11">
        <v>8</v>
      </c>
      <c r="Q2039" s="11">
        <v>48.88</v>
      </c>
      <c r="R2039" s="11">
        <v>10.66</v>
      </c>
      <c r="S2039" s="11">
        <v>26.52</v>
      </c>
      <c r="T2039" s="346">
        <v>0.4</v>
      </c>
      <c r="U2039" s="11">
        <v>0.4</v>
      </c>
      <c r="W2039" s="16">
        <f t="shared" si="228"/>
        <v>0</v>
      </c>
      <c r="X2039" s="16"/>
      <c r="Y2039" s="355">
        <f t="shared" si="229"/>
        <v>3.394904458598726</v>
      </c>
    </row>
    <row r="2040" spans="15:25" x14ac:dyDescent="0.25">
      <c r="O2040" s="11">
        <v>218</v>
      </c>
      <c r="P2040" s="11">
        <v>7.32</v>
      </c>
      <c r="Q2040" s="11">
        <v>30.61</v>
      </c>
      <c r="R2040" s="11">
        <v>10.66</v>
      </c>
      <c r="S2040" s="11">
        <v>21.06</v>
      </c>
      <c r="T2040" s="346">
        <v>0.49</v>
      </c>
      <c r="U2040" s="11">
        <v>0.51</v>
      </c>
      <c r="W2040" s="16">
        <f t="shared" si="228"/>
        <v>2.0000000000000018E-2</v>
      </c>
      <c r="X2040" s="16"/>
      <c r="Y2040" s="355">
        <f t="shared" si="229"/>
        <v>3.394904458598726</v>
      </c>
    </row>
    <row r="2041" spans="15:25" x14ac:dyDescent="0.25">
      <c r="O2041" s="11">
        <v>78</v>
      </c>
      <c r="P2041" s="11">
        <v>7.74</v>
      </c>
      <c r="Q2041" s="11">
        <v>26.54</v>
      </c>
      <c r="R2041" s="11">
        <v>10.67</v>
      </c>
      <c r="S2041" s="11">
        <v>19.79</v>
      </c>
      <c r="T2041" s="346">
        <v>0.54</v>
      </c>
      <c r="U2041" s="11">
        <v>0.54</v>
      </c>
      <c r="W2041" s="16">
        <f t="shared" si="228"/>
        <v>0</v>
      </c>
      <c r="X2041" s="16"/>
      <c r="Y2041" s="355">
        <f t="shared" si="229"/>
        <v>3.3980891719745223</v>
      </c>
    </row>
    <row r="2042" spans="15:25" x14ac:dyDescent="0.25">
      <c r="O2042" s="11">
        <v>125</v>
      </c>
      <c r="P2042" s="11">
        <v>7.24</v>
      </c>
      <c r="Q2042" s="11">
        <v>23.44</v>
      </c>
      <c r="R2042" s="11">
        <v>10.67</v>
      </c>
      <c r="S2042" s="11">
        <v>18.48</v>
      </c>
      <c r="T2042" s="346">
        <v>0.56000000000000005</v>
      </c>
      <c r="U2042" s="11">
        <v>0.57999999999999996</v>
      </c>
      <c r="W2042" s="16">
        <f t="shared" si="228"/>
        <v>1.9999999999999907E-2</v>
      </c>
      <c r="X2042" s="16"/>
      <c r="Y2042" s="355">
        <f t="shared" si="229"/>
        <v>3.3980891719745223</v>
      </c>
    </row>
    <row r="2043" spans="15:25" x14ac:dyDescent="0.25">
      <c r="O2043" s="11">
        <v>202</v>
      </c>
      <c r="P2043" s="11">
        <v>8.16</v>
      </c>
      <c r="Q2043" s="11">
        <v>44.2</v>
      </c>
      <c r="R2043" s="11">
        <v>10.72</v>
      </c>
      <c r="S2043" s="11">
        <v>25.15</v>
      </c>
      <c r="T2043" s="346">
        <v>0.43</v>
      </c>
      <c r="U2043" s="11">
        <v>0.43</v>
      </c>
      <c r="W2043" s="16">
        <f t="shared" si="228"/>
        <v>0</v>
      </c>
      <c r="X2043" s="16"/>
      <c r="Y2043" s="355">
        <f t="shared" si="229"/>
        <v>3.4140127388535033</v>
      </c>
    </row>
    <row r="2044" spans="15:25" x14ac:dyDescent="0.25">
      <c r="O2044" s="11">
        <v>229</v>
      </c>
      <c r="P2044" s="11">
        <v>8.49</v>
      </c>
      <c r="Q2044" s="11">
        <v>26.83</v>
      </c>
      <c r="R2044" s="11">
        <v>10.72</v>
      </c>
      <c r="S2044" s="11">
        <v>19.53</v>
      </c>
      <c r="T2044" s="346">
        <v>0.56000000000000005</v>
      </c>
      <c r="U2044" s="11">
        <v>0.55000000000000004</v>
      </c>
      <c r="W2044" s="16">
        <f t="shared" si="228"/>
        <v>-1.0000000000000009E-2</v>
      </c>
      <c r="X2044" s="16"/>
      <c r="Y2044" s="355">
        <f t="shared" si="229"/>
        <v>3.4140127388535033</v>
      </c>
    </row>
    <row r="2045" spans="15:25" x14ac:dyDescent="0.25">
      <c r="O2045" s="11">
        <v>47</v>
      </c>
      <c r="P2045" s="11">
        <v>8.35</v>
      </c>
      <c r="Q2045" s="11">
        <v>21.07</v>
      </c>
      <c r="R2045" s="11">
        <v>10.85</v>
      </c>
      <c r="S2045" s="11">
        <v>17.32</v>
      </c>
      <c r="T2045" s="346">
        <v>0.63</v>
      </c>
      <c r="U2045" s="11">
        <v>0.63</v>
      </c>
      <c r="W2045" s="16">
        <f t="shared" si="228"/>
        <v>0</v>
      </c>
      <c r="X2045" s="16"/>
      <c r="Y2045" s="355">
        <f t="shared" si="229"/>
        <v>3.4554140127388533</v>
      </c>
    </row>
    <row r="2046" spans="15:25" x14ac:dyDescent="0.25">
      <c r="O2046" s="11">
        <v>70</v>
      </c>
      <c r="P2046" s="11">
        <v>7.57</v>
      </c>
      <c r="Q2046" s="11">
        <v>28.73</v>
      </c>
      <c r="R2046" s="11">
        <v>10.92</v>
      </c>
      <c r="S2046" s="11">
        <v>21.42</v>
      </c>
      <c r="T2046" s="346">
        <v>0.51</v>
      </c>
      <c r="U2046" s="11">
        <v>0.51</v>
      </c>
      <c r="W2046" s="16">
        <f t="shared" si="228"/>
        <v>0</v>
      </c>
      <c r="X2046" s="16"/>
      <c r="Y2046" s="355">
        <f t="shared" si="229"/>
        <v>3.4777070063694264</v>
      </c>
    </row>
    <row r="2047" spans="15:25" x14ac:dyDescent="0.25">
      <c r="O2047" s="11">
        <v>91</v>
      </c>
      <c r="P2047" s="11">
        <v>7.89</v>
      </c>
      <c r="Q2047" s="11">
        <v>22.89</v>
      </c>
      <c r="R2047" s="11">
        <v>10.94</v>
      </c>
      <c r="S2047" s="11">
        <v>18.57</v>
      </c>
      <c r="T2047" s="346">
        <v>0.59</v>
      </c>
      <c r="U2047" s="11">
        <v>0.59</v>
      </c>
      <c r="W2047" s="16">
        <f t="shared" si="228"/>
        <v>0</v>
      </c>
      <c r="X2047" s="16"/>
      <c r="Y2047" s="355">
        <f t="shared" si="229"/>
        <v>3.484076433121019</v>
      </c>
    </row>
    <row r="2048" spans="15:25" x14ac:dyDescent="0.25">
      <c r="O2048" s="11">
        <v>124</v>
      </c>
      <c r="P2048" s="11">
        <v>6.88</v>
      </c>
      <c r="Q2048" s="11">
        <v>37.1</v>
      </c>
      <c r="R2048" s="11">
        <v>11</v>
      </c>
      <c r="S2048" s="11">
        <v>24.11</v>
      </c>
      <c r="T2048" s="346">
        <v>0.43</v>
      </c>
      <c r="U2048" s="11">
        <v>0.46</v>
      </c>
      <c r="W2048" s="16">
        <f t="shared" si="228"/>
        <v>3.0000000000000027E-2</v>
      </c>
      <c r="X2048" s="16"/>
      <c r="Y2048" s="355">
        <f t="shared" si="229"/>
        <v>3.5031847133757958</v>
      </c>
    </row>
    <row r="2049" spans="15:25" x14ac:dyDescent="0.25">
      <c r="O2049" s="11">
        <v>77</v>
      </c>
      <c r="P2049" s="11">
        <v>8.7100000000000009</v>
      </c>
      <c r="Q2049" s="11">
        <v>29.6</v>
      </c>
      <c r="R2049" s="11">
        <v>11.16</v>
      </c>
      <c r="S2049" s="11">
        <v>21.13</v>
      </c>
      <c r="T2049" s="346">
        <v>0.54</v>
      </c>
      <c r="U2049" s="11">
        <v>0.53</v>
      </c>
      <c r="W2049" s="16">
        <f t="shared" si="228"/>
        <v>-1.0000000000000009E-2</v>
      </c>
      <c r="X2049" s="16"/>
      <c r="Y2049" s="355">
        <f t="shared" si="229"/>
        <v>3.5541401273885351</v>
      </c>
    </row>
    <row r="2050" spans="15:25" x14ac:dyDescent="0.25">
      <c r="O2050" s="11">
        <v>20</v>
      </c>
      <c r="P2050" s="11">
        <v>6.87</v>
      </c>
      <c r="Q2050" s="11">
        <v>41.36</v>
      </c>
      <c r="R2050" s="11">
        <v>11.2</v>
      </c>
      <c r="S2050" s="11">
        <v>25.09</v>
      </c>
      <c r="T2050" s="346">
        <v>0.41</v>
      </c>
      <c r="U2050" s="11">
        <v>0.45</v>
      </c>
      <c r="W2050" s="16">
        <f t="shared" si="228"/>
        <v>4.0000000000000036E-2</v>
      </c>
      <c r="X2050" s="16"/>
      <c r="Y2050" s="355">
        <f t="shared" si="229"/>
        <v>3.5668789808917194</v>
      </c>
    </row>
    <row r="2051" spans="15:25" x14ac:dyDescent="0.25">
      <c r="O2051" s="11">
        <v>68</v>
      </c>
      <c r="P2051" s="11">
        <v>7.83</v>
      </c>
      <c r="Q2051" s="11">
        <v>28.23</v>
      </c>
      <c r="R2051" s="11">
        <v>11.22</v>
      </c>
      <c r="S2051" s="11">
        <v>19.87</v>
      </c>
      <c r="T2051" s="346">
        <v>0.53</v>
      </c>
      <c r="U2051" s="11">
        <v>0.56000000000000005</v>
      </c>
      <c r="W2051" s="16">
        <f t="shared" si="228"/>
        <v>3.0000000000000027E-2</v>
      </c>
      <c r="X2051" s="16"/>
      <c r="Y2051" s="355">
        <f t="shared" si="229"/>
        <v>3.573248407643312</v>
      </c>
    </row>
    <row r="2052" spans="15:25" x14ac:dyDescent="0.25">
      <c r="O2052" s="11">
        <v>106</v>
      </c>
      <c r="P2052" s="11">
        <v>9.01</v>
      </c>
      <c r="Q2052" s="11">
        <v>21.15</v>
      </c>
      <c r="R2052" s="11">
        <v>11.26</v>
      </c>
      <c r="S2052" s="11">
        <v>17.190000000000001</v>
      </c>
      <c r="T2052" s="346">
        <v>0.65</v>
      </c>
      <c r="U2052" s="11">
        <v>0.65</v>
      </c>
      <c r="W2052" s="16">
        <f t="shared" si="228"/>
        <v>0</v>
      </c>
      <c r="X2052" s="16"/>
      <c r="Y2052" s="355">
        <f t="shared" si="229"/>
        <v>3.5859872611464967</v>
      </c>
    </row>
    <row r="2053" spans="15:25" x14ac:dyDescent="0.25">
      <c r="O2053" s="11">
        <v>228</v>
      </c>
      <c r="P2053" s="11">
        <v>8.7200000000000006</v>
      </c>
      <c r="Q2053" s="11">
        <v>26.93</v>
      </c>
      <c r="R2053" s="11">
        <v>11.26</v>
      </c>
      <c r="S2053" s="11">
        <v>20.079999999999998</v>
      </c>
      <c r="T2053" s="346">
        <v>0.56999999999999995</v>
      </c>
      <c r="U2053" s="11">
        <v>0.56000000000000005</v>
      </c>
      <c r="W2053" s="16">
        <f t="shared" si="228"/>
        <v>-9.9999999999998979E-3</v>
      </c>
      <c r="X2053" s="16"/>
      <c r="Y2053" s="355">
        <f t="shared" si="229"/>
        <v>3.5859872611464967</v>
      </c>
    </row>
    <row r="2054" spans="15:25" x14ac:dyDescent="0.25">
      <c r="O2054" s="11">
        <v>255</v>
      </c>
      <c r="P2054" s="11">
        <v>9.11</v>
      </c>
      <c r="Q2054" s="11">
        <v>31.69</v>
      </c>
      <c r="R2054" s="11">
        <v>11.26</v>
      </c>
      <c r="S2054" s="11">
        <v>21.76</v>
      </c>
      <c r="T2054" s="346">
        <v>0.54</v>
      </c>
      <c r="U2054" s="11">
        <v>0.52</v>
      </c>
      <c r="W2054" s="16">
        <f t="shared" si="228"/>
        <v>-2.0000000000000018E-2</v>
      </c>
      <c r="X2054" s="16"/>
      <c r="Y2054" s="355">
        <f t="shared" si="229"/>
        <v>3.5859872611464967</v>
      </c>
    </row>
    <row r="2055" spans="15:25" x14ac:dyDescent="0.25">
      <c r="O2055" s="11">
        <v>243</v>
      </c>
      <c r="P2055" s="11">
        <v>8.18</v>
      </c>
      <c r="Q2055" s="11">
        <v>41.91</v>
      </c>
      <c r="R2055" s="11">
        <v>11.29</v>
      </c>
      <c r="S2055" s="11">
        <v>25.32</v>
      </c>
      <c r="T2055" s="346">
        <v>0.44</v>
      </c>
      <c r="U2055" s="11">
        <v>0.45</v>
      </c>
      <c r="W2055" s="16">
        <f t="shared" si="228"/>
        <v>1.0000000000000009E-2</v>
      </c>
      <c r="X2055" s="16"/>
      <c r="Y2055" s="355">
        <f t="shared" si="229"/>
        <v>3.5955414012738851</v>
      </c>
    </row>
    <row r="2056" spans="15:25" x14ac:dyDescent="0.25">
      <c r="O2056" s="11">
        <v>98</v>
      </c>
      <c r="P2056" s="11">
        <v>6.15</v>
      </c>
      <c r="Q2056" s="11">
        <v>40.5</v>
      </c>
      <c r="R2056" s="11">
        <v>11.3</v>
      </c>
      <c r="S2056" s="11">
        <v>25.49</v>
      </c>
      <c r="T2056" s="346">
        <v>0.39</v>
      </c>
      <c r="U2056" s="11">
        <v>0.44</v>
      </c>
      <c r="W2056" s="16">
        <f t="shared" si="228"/>
        <v>4.9999999999999989E-2</v>
      </c>
      <c r="X2056" s="16"/>
      <c r="Y2056" s="355">
        <f t="shared" si="229"/>
        <v>3.5987261146496814</v>
      </c>
    </row>
    <row r="2057" spans="15:25" x14ac:dyDescent="0.25">
      <c r="O2057" s="11">
        <v>9</v>
      </c>
      <c r="P2057" s="11">
        <v>8.5500000000000007</v>
      </c>
      <c r="Q2057" s="11">
        <v>32.11</v>
      </c>
      <c r="R2057" s="11">
        <v>11.35</v>
      </c>
      <c r="S2057" s="11">
        <v>22.68</v>
      </c>
      <c r="T2057" s="346">
        <v>0.52</v>
      </c>
      <c r="U2057" s="11">
        <v>0.5</v>
      </c>
      <c r="W2057" s="16">
        <f t="shared" si="228"/>
        <v>-2.0000000000000018E-2</v>
      </c>
      <c r="X2057" s="16"/>
      <c r="Y2057" s="355">
        <f t="shared" si="229"/>
        <v>3.614649681528662</v>
      </c>
    </row>
    <row r="2058" spans="15:25" x14ac:dyDescent="0.25">
      <c r="O2058" s="11">
        <v>270</v>
      </c>
      <c r="P2058" s="11">
        <v>9.39</v>
      </c>
      <c r="Q2058" s="11">
        <v>23.68</v>
      </c>
      <c r="R2058" s="11">
        <v>11.38</v>
      </c>
      <c r="S2058" s="11">
        <v>18.07</v>
      </c>
      <c r="T2058" s="346">
        <v>0.63</v>
      </c>
      <c r="U2058" s="11">
        <v>0.63</v>
      </c>
      <c r="W2058" s="16">
        <f t="shared" si="228"/>
        <v>0</v>
      </c>
      <c r="X2058" s="16"/>
      <c r="Y2058" s="355">
        <f t="shared" si="229"/>
        <v>3.6242038216560513</v>
      </c>
    </row>
    <row r="2059" spans="15:25" x14ac:dyDescent="0.25">
      <c r="O2059" s="11">
        <v>239</v>
      </c>
      <c r="P2059" s="11">
        <v>8.6999999999999993</v>
      </c>
      <c r="Q2059" s="11">
        <v>34.71</v>
      </c>
      <c r="R2059" s="11">
        <v>11.41</v>
      </c>
      <c r="S2059" s="11">
        <v>23.55</v>
      </c>
      <c r="T2059" s="346">
        <v>0.5</v>
      </c>
      <c r="U2059" s="11">
        <v>0.48</v>
      </c>
      <c r="W2059" s="16">
        <f t="shared" si="228"/>
        <v>-2.0000000000000018E-2</v>
      </c>
      <c r="X2059" s="16"/>
      <c r="Y2059" s="355">
        <f t="shared" si="229"/>
        <v>3.6337579617834392</v>
      </c>
    </row>
    <row r="2060" spans="15:25" x14ac:dyDescent="0.25">
      <c r="O2060" s="11">
        <v>133</v>
      </c>
      <c r="P2060" s="11">
        <v>8.52</v>
      </c>
      <c r="Q2060" s="11">
        <v>35.36</v>
      </c>
      <c r="R2060" s="11">
        <v>11.44</v>
      </c>
      <c r="S2060" s="11">
        <v>22.98</v>
      </c>
      <c r="T2060" s="346">
        <v>0.49</v>
      </c>
      <c r="U2060" s="11">
        <v>0.5</v>
      </c>
      <c r="W2060" s="16">
        <f t="shared" si="228"/>
        <v>1.0000000000000009E-2</v>
      </c>
      <c r="X2060" s="16"/>
      <c r="Y2060" s="355">
        <f t="shared" si="229"/>
        <v>3.6433121019108277</v>
      </c>
    </row>
    <row r="2061" spans="15:25" x14ac:dyDescent="0.25">
      <c r="O2061" s="11">
        <v>221</v>
      </c>
      <c r="P2061" s="11">
        <v>8.98</v>
      </c>
      <c r="Q2061" s="11">
        <v>28.66</v>
      </c>
      <c r="R2061" s="11">
        <v>11.46</v>
      </c>
      <c r="S2061" s="11">
        <v>20.260000000000002</v>
      </c>
      <c r="T2061" s="346">
        <v>0.56000000000000005</v>
      </c>
      <c r="U2061" s="11">
        <v>0.56999999999999995</v>
      </c>
      <c r="W2061" s="16">
        <f t="shared" si="228"/>
        <v>9.9999999999998979E-3</v>
      </c>
      <c r="X2061" s="16"/>
      <c r="Y2061" s="355">
        <f t="shared" si="229"/>
        <v>3.6496815286624207</v>
      </c>
    </row>
    <row r="2062" spans="15:25" x14ac:dyDescent="0.25">
      <c r="O2062" s="11">
        <v>183</v>
      </c>
      <c r="P2062" s="11">
        <v>6.58</v>
      </c>
      <c r="Q2062" s="11">
        <v>41.39</v>
      </c>
      <c r="R2062" s="11">
        <v>11.56</v>
      </c>
      <c r="S2062" s="11">
        <v>26.03</v>
      </c>
      <c r="T2062" s="346">
        <v>0.4</v>
      </c>
      <c r="U2062" s="11">
        <v>0.44</v>
      </c>
      <c r="W2062" s="16">
        <f t="shared" si="228"/>
        <v>3.999999999999998E-2</v>
      </c>
      <c r="X2062" s="16"/>
      <c r="Y2062" s="355">
        <f t="shared" si="229"/>
        <v>3.6815286624203822</v>
      </c>
    </row>
    <row r="2063" spans="15:25" x14ac:dyDescent="0.25">
      <c r="O2063" s="11">
        <v>6</v>
      </c>
      <c r="P2063" s="11">
        <v>8.59</v>
      </c>
      <c r="Q2063" s="11">
        <v>20.56</v>
      </c>
      <c r="R2063" s="11">
        <v>11.57</v>
      </c>
      <c r="S2063" s="11">
        <v>17.59</v>
      </c>
      <c r="T2063" s="346">
        <v>0.65</v>
      </c>
      <c r="U2063" s="11">
        <v>0.66</v>
      </c>
      <c r="W2063" s="16">
        <f t="shared" si="228"/>
        <v>1.0000000000000009E-2</v>
      </c>
      <c r="X2063" s="16"/>
      <c r="Y2063" s="355">
        <f t="shared" si="229"/>
        <v>3.6847133757961781</v>
      </c>
    </row>
    <row r="2064" spans="15:25" x14ac:dyDescent="0.25">
      <c r="O2064" s="11">
        <v>7</v>
      </c>
      <c r="P2064" s="11">
        <v>8.86</v>
      </c>
      <c r="Q2064" s="11">
        <v>28.5</v>
      </c>
      <c r="R2064" s="11">
        <v>11.59</v>
      </c>
      <c r="S2064" s="11">
        <v>20.58</v>
      </c>
      <c r="T2064" s="346">
        <v>0.56000000000000005</v>
      </c>
      <c r="U2064" s="11">
        <v>0.56000000000000005</v>
      </c>
      <c r="W2064" s="16">
        <f t="shared" si="228"/>
        <v>0</v>
      </c>
      <c r="X2064" s="16"/>
      <c r="Y2064" s="355">
        <f t="shared" si="229"/>
        <v>3.6910828025477707</v>
      </c>
    </row>
    <row r="2065" spans="15:25" x14ac:dyDescent="0.25">
      <c r="O2065" s="11">
        <v>35</v>
      </c>
      <c r="P2065" s="11">
        <v>9.49</v>
      </c>
      <c r="Q2065" s="11">
        <v>26.4</v>
      </c>
      <c r="R2065" s="11">
        <v>11.66</v>
      </c>
      <c r="S2065" s="11">
        <v>20.39</v>
      </c>
      <c r="T2065" s="346">
        <v>0.6</v>
      </c>
      <c r="U2065" s="11">
        <v>0.56999999999999995</v>
      </c>
      <c r="W2065" s="16">
        <f t="shared" si="228"/>
        <v>-3.0000000000000027E-2</v>
      </c>
      <c r="X2065" s="16"/>
      <c r="Y2065" s="355">
        <f t="shared" si="229"/>
        <v>3.7133757961783438</v>
      </c>
    </row>
    <row r="2066" spans="15:25" x14ac:dyDescent="0.25">
      <c r="O2066" s="11">
        <v>205</v>
      </c>
      <c r="P2066" s="11">
        <v>9.58</v>
      </c>
      <c r="Q2066" s="11">
        <v>27.66</v>
      </c>
      <c r="R2066" s="11">
        <v>11.76</v>
      </c>
      <c r="S2066" s="11">
        <v>20.170000000000002</v>
      </c>
      <c r="T2066" s="346">
        <v>0.59</v>
      </c>
      <c r="U2066" s="11">
        <v>0.57999999999999996</v>
      </c>
      <c r="W2066" s="16">
        <f t="shared" si="228"/>
        <v>-1.0000000000000009E-2</v>
      </c>
      <c r="X2066" s="16"/>
      <c r="Y2066" s="355">
        <f t="shared" si="229"/>
        <v>3.7452229299363053</v>
      </c>
    </row>
    <row r="2067" spans="15:25" x14ac:dyDescent="0.25">
      <c r="O2067" s="11">
        <v>224</v>
      </c>
      <c r="P2067" s="11">
        <v>8.6199999999999992</v>
      </c>
      <c r="Q2067" s="11">
        <v>30.06</v>
      </c>
      <c r="R2067" s="11">
        <v>11.76</v>
      </c>
      <c r="S2067" s="11">
        <v>21.62</v>
      </c>
      <c r="T2067" s="346">
        <v>0.54</v>
      </c>
      <c r="U2067" s="11">
        <v>0.54</v>
      </c>
      <c r="W2067" s="16">
        <f t="shared" si="228"/>
        <v>0</v>
      </c>
      <c r="X2067" s="16"/>
      <c r="Y2067" s="355">
        <f t="shared" si="229"/>
        <v>3.7452229299363053</v>
      </c>
    </row>
    <row r="2068" spans="15:25" x14ac:dyDescent="0.25">
      <c r="O2068" s="11">
        <v>25</v>
      </c>
      <c r="P2068" s="11">
        <v>9.08</v>
      </c>
      <c r="Q2068" s="11">
        <v>31.96</v>
      </c>
      <c r="R2068" s="11">
        <v>11.85</v>
      </c>
      <c r="S2068" s="11">
        <v>21.55</v>
      </c>
      <c r="T2068" s="346">
        <v>0.53</v>
      </c>
      <c r="U2068" s="11">
        <v>0.55000000000000004</v>
      </c>
      <c r="W2068" s="16">
        <f t="shared" si="228"/>
        <v>2.0000000000000018E-2</v>
      </c>
      <c r="X2068" s="16"/>
      <c r="Y2068" s="355">
        <f t="shared" si="229"/>
        <v>3.7738853503184711</v>
      </c>
    </row>
    <row r="2069" spans="15:25" x14ac:dyDescent="0.25">
      <c r="O2069" s="11">
        <v>58</v>
      </c>
      <c r="P2069" s="11">
        <v>9.32</v>
      </c>
      <c r="Q2069" s="11">
        <v>26.4</v>
      </c>
      <c r="R2069" s="11">
        <v>11.85</v>
      </c>
      <c r="S2069" s="11">
        <v>19.670000000000002</v>
      </c>
      <c r="T2069" s="346">
        <v>0.59</v>
      </c>
      <c r="U2069" s="11">
        <v>0.6</v>
      </c>
      <c r="W2069" s="16">
        <f t="shared" si="228"/>
        <v>1.0000000000000009E-2</v>
      </c>
      <c r="X2069" s="16"/>
      <c r="Y2069" s="355">
        <f t="shared" si="229"/>
        <v>3.7738853503184711</v>
      </c>
    </row>
    <row r="2070" spans="15:25" x14ac:dyDescent="0.25">
      <c r="O2070" s="11">
        <v>18</v>
      </c>
      <c r="P2070" s="11">
        <v>9.14</v>
      </c>
      <c r="Q2070" s="11">
        <v>33.43</v>
      </c>
      <c r="R2070" s="11">
        <v>11.93</v>
      </c>
      <c r="S2070" s="11">
        <v>23.87</v>
      </c>
      <c r="T2070" s="346">
        <v>0.52</v>
      </c>
      <c r="U2070" s="11">
        <v>0.5</v>
      </c>
      <c r="W2070" s="16">
        <f t="shared" si="228"/>
        <v>-2.0000000000000018E-2</v>
      </c>
      <c r="X2070" s="16"/>
      <c r="Y2070" s="355">
        <f t="shared" si="229"/>
        <v>3.7993630573248405</v>
      </c>
    </row>
    <row r="2071" spans="15:25" x14ac:dyDescent="0.25">
      <c r="O2071" s="11">
        <v>122</v>
      </c>
      <c r="P2071" s="11">
        <v>9.9600000000000009</v>
      </c>
      <c r="Q2071" s="11">
        <v>26.93</v>
      </c>
      <c r="R2071" s="11">
        <v>11.94</v>
      </c>
      <c r="S2071" s="11">
        <v>19.510000000000002</v>
      </c>
      <c r="T2071" s="346">
        <v>0.61</v>
      </c>
      <c r="U2071" s="11">
        <v>0.61</v>
      </c>
      <c r="W2071" s="16">
        <f t="shared" si="228"/>
        <v>0</v>
      </c>
      <c r="X2071" s="16"/>
      <c r="Y2071" s="355">
        <f t="shared" si="229"/>
        <v>3.8025477707006368</v>
      </c>
    </row>
    <row r="2072" spans="15:25" x14ac:dyDescent="0.25">
      <c r="O2072" s="11">
        <v>21</v>
      </c>
      <c r="P2072" s="11">
        <v>10.5</v>
      </c>
      <c r="Q2072" s="11">
        <v>28.57</v>
      </c>
      <c r="R2072" s="11">
        <v>12.01</v>
      </c>
      <c r="S2072" s="11">
        <v>20.329999999999998</v>
      </c>
      <c r="T2072" s="346">
        <v>0.61</v>
      </c>
      <c r="U2072" s="11">
        <v>0.59</v>
      </c>
      <c r="W2072" s="16">
        <f t="shared" si="228"/>
        <v>-2.0000000000000018E-2</v>
      </c>
      <c r="X2072" s="16"/>
      <c r="Y2072" s="355">
        <f t="shared" si="229"/>
        <v>3.8248407643312099</v>
      </c>
    </row>
    <row r="2073" spans="15:25" x14ac:dyDescent="0.25">
      <c r="O2073" s="11">
        <v>182</v>
      </c>
      <c r="P2073" s="11">
        <v>8.4600000000000009</v>
      </c>
      <c r="Q2073" s="11">
        <v>33.01</v>
      </c>
      <c r="R2073" s="11">
        <v>12.12</v>
      </c>
      <c r="S2073" s="11">
        <v>23.85</v>
      </c>
      <c r="T2073" s="346">
        <v>0.51</v>
      </c>
      <c r="U2073" s="11">
        <v>0.51</v>
      </c>
      <c r="W2073" s="16">
        <f t="shared" ref="W2073:W2136" si="230">U2073-T2073</f>
        <v>0</v>
      </c>
      <c r="X2073" s="16"/>
      <c r="Y2073" s="355">
        <f t="shared" ref="Y2073:Y2136" si="231">R2073/3.14</f>
        <v>3.8598726114649677</v>
      </c>
    </row>
    <row r="2074" spans="15:25" x14ac:dyDescent="0.25">
      <c r="O2074" s="11">
        <v>149</v>
      </c>
      <c r="P2074" s="11">
        <v>7.89</v>
      </c>
      <c r="Q2074" s="11">
        <v>29.38</v>
      </c>
      <c r="R2074" s="11">
        <v>12.2</v>
      </c>
      <c r="S2074" s="11">
        <v>22.24</v>
      </c>
      <c r="T2074" s="346">
        <v>0.52</v>
      </c>
      <c r="U2074" s="11">
        <v>0.55000000000000004</v>
      </c>
      <c r="W2074" s="16">
        <f t="shared" si="230"/>
        <v>3.0000000000000027E-2</v>
      </c>
      <c r="X2074" s="16"/>
      <c r="Y2074" s="355">
        <f t="shared" si="231"/>
        <v>3.8853503184713372</v>
      </c>
    </row>
    <row r="2075" spans="15:25" x14ac:dyDescent="0.25">
      <c r="O2075" s="11">
        <v>37</v>
      </c>
      <c r="P2075" s="11">
        <v>8.26</v>
      </c>
      <c r="Q2075" s="11">
        <v>30.64</v>
      </c>
      <c r="R2075" s="11">
        <v>12.22</v>
      </c>
      <c r="S2075" s="11">
        <v>22.69</v>
      </c>
      <c r="T2075" s="346">
        <v>0.52</v>
      </c>
      <c r="U2075" s="11">
        <v>0.54</v>
      </c>
      <c r="W2075" s="16">
        <f t="shared" si="230"/>
        <v>2.0000000000000018E-2</v>
      </c>
      <c r="X2075" s="16"/>
      <c r="Y2075" s="355">
        <f t="shared" si="231"/>
        <v>3.8917197452229302</v>
      </c>
    </row>
    <row r="2076" spans="15:25" x14ac:dyDescent="0.25">
      <c r="O2076" s="11">
        <v>83</v>
      </c>
      <c r="P2076" s="11">
        <v>10.43</v>
      </c>
      <c r="Q2076" s="11">
        <v>23.45</v>
      </c>
      <c r="R2076" s="11">
        <v>12.23</v>
      </c>
      <c r="S2076" s="11">
        <v>18.13</v>
      </c>
      <c r="T2076" s="346">
        <v>0.67</v>
      </c>
      <c r="U2076" s="11">
        <v>0.67</v>
      </c>
      <c r="W2076" s="16">
        <f t="shared" si="230"/>
        <v>0</v>
      </c>
      <c r="X2076" s="16"/>
      <c r="Y2076" s="355">
        <f t="shared" si="231"/>
        <v>3.894904458598726</v>
      </c>
    </row>
    <row r="2077" spans="15:25" x14ac:dyDescent="0.25">
      <c r="O2077" s="11">
        <v>210</v>
      </c>
      <c r="P2077" s="11">
        <v>9.4600000000000009</v>
      </c>
      <c r="Q2077" s="11">
        <v>37.4</v>
      </c>
      <c r="R2077" s="11">
        <v>12.25</v>
      </c>
      <c r="S2077" s="11">
        <v>25.82</v>
      </c>
      <c r="T2077" s="346">
        <v>0.5</v>
      </c>
      <c r="U2077" s="11">
        <v>0.47</v>
      </c>
      <c r="W2077" s="16">
        <f t="shared" si="230"/>
        <v>-3.0000000000000027E-2</v>
      </c>
      <c r="X2077" s="16"/>
      <c r="Y2077" s="355">
        <f t="shared" si="231"/>
        <v>3.9012738853503182</v>
      </c>
    </row>
    <row r="2078" spans="15:25" x14ac:dyDescent="0.25">
      <c r="O2078" s="11">
        <v>13</v>
      </c>
      <c r="P2078" s="11">
        <v>10.33</v>
      </c>
      <c r="Q2078" s="11">
        <v>32.31</v>
      </c>
      <c r="R2078" s="11">
        <v>12.38</v>
      </c>
      <c r="S2078" s="11">
        <v>21.62</v>
      </c>
      <c r="T2078" s="346">
        <v>0.56999999999999995</v>
      </c>
      <c r="U2078" s="11">
        <v>0.56999999999999995</v>
      </c>
      <c r="W2078" s="16">
        <f t="shared" si="230"/>
        <v>0</v>
      </c>
      <c r="X2078" s="16"/>
      <c r="Y2078" s="355">
        <f t="shared" si="231"/>
        <v>3.942675159235669</v>
      </c>
    </row>
    <row r="2079" spans="15:25" x14ac:dyDescent="0.25">
      <c r="O2079" s="11">
        <v>38</v>
      </c>
      <c r="P2079" s="11">
        <v>9.89</v>
      </c>
      <c r="Q2079" s="11">
        <v>19.93</v>
      </c>
      <c r="R2079" s="11">
        <v>12.38</v>
      </c>
      <c r="S2079" s="11">
        <v>17.52</v>
      </c>
      <c r="T2079" s="346">
        <v>0.7</v>
      </c>
      <c r="U2079" s="11">
        <v>0.71</v>
      </c>
      <c r="W2079" s="16">
        <f t="shared" si="230"/>
        <v>1.0000000000000009E-2</v>
      </c>
      <c r="X2079" s="16"/>
      <c r="Y2079" s="355">
        <f t="shared" si="231"/>
        <v>3.942675159235669</v>
      </c>
    </row>
    <row r="2080" spans="15:25" x14ac:dyDescent="0.25">
      <c r="O2080" s="11">
        <v>12</v>
      </c>
      <c r="P2080" s="11">
        <v>9.57</v>
      </c>
      <c r="Q2080" s="11">
        <v>33.18</v>
      </c>
      <c r="R2080" s="11">
        <v>12.46</v>
      </c>
      <c r="S2080" s="11">
        <v>22.51</v>
      </c>
      <c r="T2080" s="346">
        <v>0.54</v>
      </c>
      <c r="U2080" s="11">
        <v>0.55000000000000004</v>
      </c>
      <c r="W2080" s="16">
        <f t="shared" si="230"/>
        <v>1.0000000000000009E-2</v>
      </c>
      <c r="X2080" s="16"/>
      <c r="Y2080" s="355">
        <f t="shared" si="231"/>
        <v>3.9681528662420384</v>
      </c>
    </row>
    <row r="2081" spans="15:25" x14ac:dyDescent="0.25">
      <c r="O2081" s="11">
        <v>181</v>
      </c>
      <c r="P2081" s="11">
        <v>9.08</v>
      </c>
      <c r="Q2081" s="11">
        <v>25.99</v>
      </c>
      <c r="R2081" s="11">
        <v>12.49</v>
      </c>
      <c r="S2081" s="11">
        <v>20.03</v>
      </c>
      <c r="T2081" s="346">
        <v>0.59</v>
      </c>
      <c r="U2081" s="11">
        <v>0.62</v>
      </c>
      <c r="W2081" s="16">
        <f t="shared" si="230"/>
        <v>3.0000000000000027E-2</v>
      </c>
      <c r="X2081" s="16"/>
      <c r="Y2081" s="355">
        <f t="shared" si="231"/>
        <v>3.9777070063694269</v>
      </c>
    </row>
    <row r="2082" spans="15:25" x14ac:dyDescent="0.25">
      <c r="O2082" s="11">
        <v>231</v>
      </c>
      <c r="P2082" s="11">
        <v>11</v>
      </c>
      <c r="Q2082" s="11">
        <v>47.65</v>
      </c>
      <c r="R2082" s="11">
        <v>12.5</v>
      </c>
      <c r="S2082" s="11">
        <v>25.91</v>
      </c>
      <c r="T2082" s="346">
        <v>0.48</v>
      </c>
      <c r="U2082" s="11">
        <v>0.48</v>
      </c>
      <c r="W2082" s="16">
        <f t="shared" si="230"/>
        <v>0</v>
      </c>
      <c r="X2082" s="16"/>
      <c r="Y2082" s="355">
        <f t="shared" si="231"/>
        <v>3.9808917197452227</v>
      </c>
    </row>
    <row r="2083" spans="15:25" x14ac:dyDescent="0.25">
      <c r="O2083" s="11">
        <v>262</v>
      </c>
      <c r="P2083" s="11">
        <v>10.31</v>
      </c>
      <c r="Q2083" s="11">
        <v>33.49</v>
      </c>
      <c r="R2083" s="11">
        <v>12.51</v>
      </c>
      <c r="S2083" s="11">
        <v>22.07</v>
      </c>
      <c r="T2083" s="346">
        <v>0.55000000000000004</v>
      </c>
      <c r="U2083" s="11">
        <v>0.56999999999999995</v>
      </c>
      <c r="W2083" s="16">
        <f t="shared" si="230"/>
        <v>1.9999999999999907E-2</v>
      </c>
      <c r="X2083" s="16"/>
      <c r="Y2083" s="355">
        <f t="shared" si="231"/>
        <v>3.984076433121019</v>
      </c>
    </row>
    <row r="2084" spans="15:25" x14ac:dyDescent="0.25">
      <c r="O2084" s="11">
        <v>295</v>
      </c>
      <c r="P2084" s="11">
        <v>8.93</v>
      </c>
      <c r="Q2084" s="11">
        <v>40.03</v>
      </c>
      <c r="R2084" s="11">
        <v>12.53</v>
      </c>
      <c r="S2084" s="11">
        <v>25.21</v>
      </c>
      <c r="T2084" s="346">
        <v>0.47</v>
      </c>
      <c r="U2084" s="11">
        <v>0.5</v>
      </c>
      <c r="W2084" s="16">
        <f t="shared" si="230"/>
        <v>3.0000000000000027E-2</v>
      </c>
      <c r="X2084" s="16"/>
      <c r="Y2084" s="355">
        <f t="shared" si="231"/>
        <v>3.9904458598726111</v>
      </c>
    </row>
    <row r="2085" spans="15:25" x14ac:dyDescent="0.25">
      <c r="O2085" s="11">
        <v>264</v>
      </c>
      <c r="P2085" s="11">
        <v>10.7</v>
      </c>
      <c r="Q2085" s="11">
        <v>30.42</v>
      </c>
      <c r="R2085" s="11">
        <v>12.54</v>
      </c>
      <c r="S2085" s="11">
        <v>21.02</v>
      </c>
      <c r="T2085" s="346">
        <v>0.59</v>
      </c>
      <c r="U2085" s="11">
        <v>0.6</v>
      </c>
      <c r="W2085" s="16">
        <f t="shared" si="230"/>
        <v>1.0000000000000009E-2</v>
      </c>
      <c r="X2085" s="16"/>
      <c r="Y2085" s="355">
        <f t="shared" si="231"/>
        <v>3.9936305732484074</v>
      </c>
    </row>
    <row r="2086" spans="15:25" x14ac:dyDescent="0.25">
      <c r="O2086" s="11">
        <v>26</v>
      </c>
      <c r="P2086" s="11">
        <v>10.15</v>
      </c>
      <c r="Q2086" s="11">
        <v>33.29</v>
      </c>
      <c r="R2086" s="11">
        <v>12.58</v>
      </c>
      <c r="S2086" s="11">
        <v>22.24</v>
      </c>
      <c r="T2086" s="346">
        <v>0.55000000000000004</v>
      </c>
      <c r="U2086" s="11">
        <v>0.56999999999999995</v>
      </c>
      <c r="W2086" s="16">
        <f t="shared" si="230"/>
        <v>1.9999999999999907E-2</v>
      </c>
      <c r="X2086" s="16"/>
      <c r="Y2086" s="355">
        <f t="shared" si="231"/>
        <v>4.0063694267515926</v>
      </c>
    </row>
    <row r="2087" spans="15:25" x14ac:dyDescent="0.25">
      <c r="O2087" s="11">
        <v>22</v>
      </c>
      <c r="P2087" s="11">
        <v>7.6</v>
      </c>
      <c r="Q2087" s="11">
        <v>31.74</v>
      </c>
      <c r="R2087" s="11">
        <v>12.64</v>
      </c>
      <c r="S2087" s="11">
        <v>23.2</v>
      </c>
      <c r="T2087" s="346">
        <v>0.49</v>
      </c>
      <c r="U2087" s="11">
        <v>0.54</v>
      </c>
      <c r="W2087" s="16">
        <f t="shared" si="230"/>
        <v>5.0000000000000044E-2</v>
      </c>
      <c r="X2087" s="16"/>
      <c r="Y2087" s="355">
        <f t="shared" si="231"/>
        <v>4.0254777070063694</v>
      </c>
    </row>
    <row r="2088" spans="15:25" x14ac:dyDescent="0.25">
      <c r="O2088" s="11">
        <v>129</v>
      </c>
      <c r="P2088" s="11">
        <v>8.8800000000000008</v>
      </c>
      <c r="Q2088" s="11">
        <v>42.01</v>
      </c>
      <c r="R2088" s="11">
        <v>12.68</v>
      </c>
      <c r="S2088" s="11">
        <v>25.69</v>
      </c>
      <c r="T2088" s="346">
        <v>0.46</v>
      </c>
      <c r="U2088" s="11">
        <v>0.49</v>
      </c>
      <c r="W2088" s="16">
        <f t="shared" si="230"/>
        <v>2.9999999999999971E-2</v>
      </c>
      <c r="X2088" s="16"/>
      <c r="Y2088" s="355">
        <f t="shared" si="231"/>
        <v>4.0382165605095537</v>
      </c>
    </row>
    <row r="2089" spans="15:25" x14ac:dyDescent="0.25">
      <c r="O2089" s="11">
        <v>29</v>
      </c>
      <c r="P2089" s="11">
        <v>11.47</v>
      </c>
      <c r="Q2089" s="11">
        <v>35.97</v>
      </c>
      <c r="R2089" s="11">
        <v>12.69</v>
      </c>
      <c r="S2089" s="11">
        <v>22.51</v>
      </c>
      <c r="T2089" s="346">
        <v>0.56000000000000005</v>
      </c>
      <c r="U2089" s="11">
        <v>0.56000000000000005</v>
      </c>
      <c r="W2089" s="16">
        <f t="shared" si="230"/>
        <v>0</v>
      </c>
      <c r="X2089" s="16"/>
      <c r="Y2089" s="355">
        <f t="shared" si="231"/>
        <v>4.0414012738853504</v>
      </c>
    </row>
    <row r="2090" spans="15:25" x14ac:dyDescent="0.25">
      <c r="O2090" s="11">
        <v>59</v>
      </c>
      <c r="P2090" s="11">
        <v>10.19</v>
      </c>
      <c r="Q2090" s="11">
        <v>33.369999999999997</v>
      </c>
      <c r="R2090" s="11">
        <v>12.74</v>
      </c>
      <c r="S2090" s="11">
        <v>21.96</v>
      </c>
      <c r="T2090" s="346">
        <v>0.55000000000000004</v>
      </c>
      <c r="U2090" s="11">
        <v>0.57999999999999996</v>
      </c>
      <c r="W2090" s="16">
        <f t="shared" si="230"/>
        <v>2.9999999999999916E-2</v>
      </c>
      <c r="X2090" s="16"/>
      <c r="Y2090" s="355">
        <f t="shared" si="231"/>
        <v>4.0573248407643314</v>
      </c>
    </row>
    <row r="2091" spans="15:25" x14ac:dyDescent="0.25">
      <c r="O2091" s="11">
        <v>273</v>
      </c>
      <c r="P2091" s="11">
        <v>11.41</v>
      </c>
      <c r="Q2091" s="11">
        <v>32.97</v>
      </c>
      <c r="R2091" s="11">
        <v>12.78</v>
      </c>
      <c r="S2091" s="11">
        <v>21.55</v>
      </c>
      <c r="T2091" s="346">
        <v>0.59</v>
      </c>
      <c r="U2091" s="11">
        <v>0.59</v>
      </c>
      <c r="W2091" s="16">
        <f t="shared" si="230"/>
        <v>0</v>
      </c>
      <c r="X2091" s="16"/>
      <c r="Y2091" s="355">
        <f t="shared" si="231"/>
        <v>4.0700636942675157</v>
      </c>
    </row>
    <row r="2092" spans="15:25" x14ac:dyDescent="0.25">
      <c r="O2092" s="11">
        <v>117</v>
      </c>
      <c r="P2092" s="11">
        <v>10.27</v>
      </c>
      <c r="Q2092" s="11">
        <v>33.07</v>
      </c>
      <c r="R2092" s="11">
        <v>12.98</v>
      </c>
      <c r="S2092" s="11">
        <v>22.16</v>
      </c>
      <c r="T2092" s="346">
        <v>0.56000000000000005</v>
      </c>
      <c r="U2092" s="11">
        <v>0.59</v>
      </c>
      <c r="W2092" s="16">
        <f t="shared" si="230"/>
        <v>2.9999999999999916E-2</v>
      </c>
      <c r="X2092" s="16"/>
      <c r="Y2092" s="355">
        <f t="shared" si="231"/>
        <v>4.1337579617834397</v>
      </c>
    </row>
    <row r="2093" spans="15:25" x14ac:dyDescent="0.25">
      <c r="O2093" s="11">
        <v>3</v>
      </c>
      <c r="P2093" s="11">
        <v>11.56</v>
      </c>
      <c r="Q2093" s="11">
        <v>40.11</v>
      </c>
      <c r="R2093" s="11">
        <v>13.08</v>
      </c>
      <c r="S2093" s="11">
        <v>25.88</v>
      </c>
      <c r="T2093" s="346">
        <v>0.54</v>
      </c>
      <c r="U2093" s="11">
        <v>0.51</v>
      </c>
      <c r="W2093" s="16">
        <f t="shared" si="230"/>
        <v>-3.0000000000000027E-2</v>
      </c>
      <c r="X2093" s="16"/>
      <c r="Y2093" s="355">
        <f t="shared" si="231"/>
        <v>4.1656050955414008</v>
      </c>
    </row>
    <row r="2094" spans="15:25" x14ac:dyDescent="0.25">
      <c r="O2094" s="11">
        <v>200</v>
      </c>
      <c r="P2094" s="11">
        <v>11.89</v>
      </c>
      <c r="Q2094" s="11">
        <v>38.89</v>
      </c>
      <c r="R2094" s="11">
        <v>13.13</v>
      </c>
      <c r="S2094" s="11">
        <v>23.77</v>
      </c>
      <c r="T2094" s="346">
        <v>0.55000000000000004</v>
      </c>
      <c r="U2094" s="11">
        <v>0.55000000000000004</v>
      </c>
      <c r="W2094" s="16">
        <f t="shared" si="230"/>
        <v>0</v>
      </c>
      <c r="X2094" s="16"/>
      <c r="Y2094" s="355">
        <f t="shared" si="231"/>
        <v>4.1815286624203827</v>
      </c>
    </row>
    <row r="2095" spans="15:25" x14ac:dyDescent="0.25">
      <c r="O2095" s="11">
        <v>230</v>
      </c>
      <c r="P2095" s="11">
        <v>10.220000000000001</v>
      </c>
      <c r="Q2095" s="11">
        <v>31.58</v>
      </c>
      <c r="R2095" s="11">
        <v>13.14</v>
      </c>
      <c r="S2095" s="11">
        <v>22.34</v>
      </c>
      <c r="T2095" s="346">
        <v>0.56999999999999995</v>
      </c>
      <c r="U2095" s="11">
        <v>0.59</v>
      </c>
      <c r="W2095" s="16">
        <f t="shared" si="230"/>
        <v>2.0000000000000018E-2</v>
      </c>
      <c r="X2095" s="16"/>
      <c r="Y2095" s="355">
        <f t="shared" si="231"/>
        <v>4.1847133757961785</v>
      </c>
    </row>
    <row r="2096" spans="15:25" x14ac:dyDescent="0.25">
      <c r="O2096" s="11">
        <v>132</v>
      </c>
      <c r="P2096" s="11">
        <v>9.84</v>
      </c>
      <c r="Q2096" s="11">
        <v>34</v>
      </c>
      <c r="R2096" s="11">
        <v>13.18</v>
      </c>
      <c r="S2096" s="11">
        <v>24.03</v>
      </c>
      <c r="T2096" s="346">
        <v>0.54</v>
      </c>
      <c r="U2096" s="11">
        <v>0.55000000000000004</v>
      </c>
      <c r="W2096" s="16">
        <f t="shared" si="230"/>
        <v>1.0000000000000009E-2</v>
      </c>
      <c r="X2096" s="16"/>
      <c r="Y2096" s="355">
        <f t="shared" si="231"/>
        <v>4.1974522292993628</v>
      </c>
    </row>
    <row r="2097" spans="15:25" x14ac:dyDescent="0.25">
      <c r="O2097" s="11">
        <v>294</v>
      </c>
      <c r="P2097" s="11">
        <v>11.63</v>
      </c>
      <c r="Q2097" s="11">
        <v>31.59</v>
      </c>
      <c r="R2097" s="11">
        <v>13.19</v>
      </c>
      <c r="S2097" s="11">
        <v>21.56</v>
      </c>
      <c r="T2097" s="346">
        <v>0.61</v>
      </c>
      <c r="U2097" s="11">
        <v>0.61</v>
      </c>
      <c r="W2097" s="16">
        <f t="shared" si="230"/>
        <v>0</v>
      </c>
      <c r="X2097" s="16"/>
      <c r="Y2097" s="355">
        <f t="shared" si="231"/>
        <v>4.2006369426751586</v>
      </c>
    </row>
    <row r="2098" spans="15:25" x14ac:dyDescent="0.25">
      <c r="O2098" s="11">
        <v>238</v>
      </c>
      <c r="P2098" s="11">
        <v>10.61</v>
      </c>
      <c r="Q2098" s="11">
        <v>28.16</v>
      </c>
      <c r="R2098" s="11">
        <v>13.2</v>
      </c>
      <c r="S2098" s="11">
        <v>20.36</v>
      </c>
      <c r="T2098" s="346">
        <v>0.61</v>
      </c>
      <c r="U2098" s="11">
        <v>0.65</v>
      </c>
      <c r="W2098" s="16">
        <f t="shared" si="230"/>
        <v>4.0000000000000036E-2</v>
      </c>
      <c r="X2098" s="16"/>
      <c r="Y2098" s="355">
        <f t="shared" si="231"/>
        <v>4.2038216560509554</v>
      </c>
    </row>
    <row r="2099" spans="15:25" x14ac:dyDescent="0.25">
      <c r="O2099" s="11">
        <v>93</v>
      </c>
      <c r="P2099" s="11">
        <v>12.92</v>
      </c>
      <c r="Q2099" s="11">
        <v>51.8</v>
      </c>
      <c r="R2099" s="11">
        <v>13.35</v>
      </c>
      <c r="S2099" s="11">
        <v>27.02</v>
      </c>
      <c r="T2099" s="346">
        <v>0.5</v>
      </c>
      <c r="U2099" s="11">
        <v>0.49</v>
      </c>
      <c r="W2099" s="16">
        <f t="shared" si="230"/>
        <v>-1.0000000000000009E-2</v>
      </c>
      <c r="X2099" s="16"/>
      <c r="Y2099" s="355">
        <f t="shared" si="231"/>
        <v>4.2515923566878975</v>
      </c>
    </row>
    <row r="2100" spans="15:25" x14ac:dyDescent="0.25">
      <c r="O2100" s="11">
        <v>89</v>
      </c>
      <c r="P2100" s="11">
        <v>12.73</v>
      </c>
      <c r="Q2100" s="11">
        <v>38.68</v>
      </c>
      <c r="R2100" s="11">
        <v>13.44</v>
      </c>
      <c r="S2100" s="11">
        <v>23.52</v>
      </c>
      <c r="T2100" s="346">
        <v>0.56999999999999995</v>
      </c>
      <c r="U2100" s="11">
        <v>0.56999999999999995</v>
      </c>
      <c r="W2100" s="16">
        <f t="shared" si="230"/>
        <v>0</v>
      </c>
      <c r="X2100" s="16"/>
      <c r="Y2100" s="355">
        <f t="shared" si="231"/>
        <v>4.2802547770700636</v>
      </c>
    </row>
    <row r="2101" spans="15:25" x14ac:dyDescent="0.25">
      <c r="O2101" s="11">
        <v>289</v>
      </c>
      <c r="P2101" s="11">
        <v>10.130000000000001</v>
      </c>
      <c r="Q2101" s="11">
        <v>43.4</v>
      </c>
      <c r="R2101" s="11">
        <v>13.51</v>
      </c>
      <c r="S2101" s="11">
        <v>26.24</v>
      </c>
      <c r="T2101" s="346">
        <v>0.48</v>
      </c>
      <c r="U2101" s="11">
        <v>0.51</v>
      </c>
      <c r="W2101" s="16">
        <f t="shared" si="230"/>
        <v>3.0000000000000027E-2</v>
      </c>
      <c r="X2101" s="16"/>
      <c r="Y2101" s="355">
        <f t="shared" si="231"/>
        <v>4.3025477707006363</v>
      </c>
    </row>
    <row r="2102" spans="15:25" x14ac:dyDescent="0.25">
      <c r="O2102" s="11">
        <v>139</v>
      </c>
      <c r="P2102" s="11">
        <v>11.39</v>
      </c>
      <c r="Q2102" s="11">
        <v>40.61</v>
      </c>
      <c r="R2102" s="11">
        <v>13.52</v>
      </c>
      <c r="S2102" s="11">
        <v>24.85</v>
      </c>
      <c r="T2102" s="346">
        <v>0.53</v>
      </c>
      <c r="U2102" s="11">
        <v>0.54</v>
      </c>
      <c r="W2102" s="16">
        <f t="shared" si="230"/>
        <v>1.0000000000000009E-2</v>
      </c>
      <c r="X2102" s="16"/>
      <c r="Y2102" s="355">
        <f t="shared" si="231"/>
        <v>4.3057324840764331</v>
      </c>
    </row>
    <row r="2103" spans="15:25" x14ac:dyDescent="0.25">
      <c r="O2103" s="11">
        <v>105</v>
      </c>
      <c r="P2103" s="11">
        <v>13.01</v>
      </c>
      <c r="Q2103" s="11">
        <v>57.69</v>
      </c>
      <c r="R2103" s="11">
        <v>13.54</v>
      </c>
      <c r="S2103" s="11">
        <v>30.09</v>
      </c>
      <c r="T2103" s="346">
        <v>0.47</v>
      </c>
      <c r="U2103" s="11">
        <v>0.45</v>
      </c>
      <c r="W2103" s="16">
        <f t="shared" si="230"/>
        <v>-1.9999999999999962E-2</v>
      </c>
      <c r="X2103" s="16"/>
      <c r="Y2103" s="355">
        <f t="shared" si="231"/>
        <v>4.3121019108280247</v>
      </c>
    </row>
    <row r="2104" spans="15:25" x14ac:dyDescent="0.25">
      <c r="O2104" s="11">
        <v>301</v>
      </c>
      <c r="P2104" s="11">
        <v>12.15</v>
      </c>
      <c r="Q2104" s="11">
        <v>34.49</v>
      </c>
      <c r="R2104" s="11">
        <v>13.56</v>
      </c>
      <c r="S2104" s="11">
        <v>22.23</v>
      </c>
      <c r="T2104" s="346">
        <v>0.59</v>
      </c>
      <c r="U2104" s="11">
        <v>0.61</v>
      </c>
      <c r="W2104" s="16">
        <f t="shared" si="230"/>
        <v>2.0000000000000018E-2</v>
      </c>
      <c r="X2104" s="16"/>
      <c r="Y2104" s="355">
        <f t="shared" si="231"/>
        <v>4.3184713375796182</v>
      </c>
    </row>
    <row r="2105" spans="15:25" x14ac:dyDescent="0.25">
      <c r="O2105" s="11">
        <v>114</v>
      </c>
      <c r="P2105" s="11">
        <v>10.1</v>
      </c>
      <c r="Q2105" s="11">
        <v>36.94</v>
      </c>
      <c r="R2105" s="11">
        <v>13.58</v>
      </c>
      <c r="S2105" s="11">
        <v>25.01</v>
      </c>
      <c r="T2105" s="346">
        <v>0.52</v>
      </c>
      <c r="U2105" s="11">
        <v>0.54</v>
      </c>
      <c r="W2105" s="16">
        <f t="shared" si="230"/>
        <v>2.0000000000000018E-2</v>
      </c>
      <c r="X2105" s="16"/>
      <c r="Y2105" s="355">
        <f t="shared" si="231"/>
        <v>4.3248407643312099</v>
      </c>
    </row>
    <row r="2106" spans="15:25" x14ac:dyDescent="0.25">
      <c r="O2106" s="11">
        <v>1</v>
      </c>
      <c r="P2106" s="11">
        <v>12.39</v>
      </c>
      <c r="Q2106" s="11">
        <v>30.52</v>
      </c>
      <c r="R2106" s="11">
        <v>13.59</v>
      </c>
      <c r="S2106" s="11">
        <v>21.2</v>
      </c>
      <c r="T2106" s="346">
        <v>0.64</v>
      </c>
      <c r="U2106" s="11">
        <v>0.64</v>
      </c>
      <c r="W2106" s="16">
        <f t="shared" si="230"/>
        <v>0</v>
      </c>
      <c r="X2106" s="16"/>
      <c r="Y2106" s="355">
        <f t="shared" si="231"/>
        <v>4.3280254777070057</v>
      </c>
    </row>
    <row r="2107" spans="15:25" x14ac:dyDescent="0.25">
      <c r="O2107" s="11">
        <v>50</v>
      </c>
      <c r="P2107" s="11">
        <v>12.72</v>
      </c>
      <c r="Q2107" s="11">
        <v>50.67</v>
      </c>
      <c r="R2107" s="11">
        <v>13.6</v>
      </c>
      <c r="S2107" s="11">
        <v>29.5</v>
      </c>
      <c r="T2107" s="346">
        <v>0.5</v>
      </c>
      <c r="U2107" s="11">
        <v>0.46</v>
      </c>
      <c r="W2107" s="16">
        <f t="shared" si="230"/>
        <v>-3.999999999999998E-2</v>
      </c>
      <c r="X2107" s="16"/>
      <c r="Y2107" s="355">
        <f t="shared" si="231"/>
        <v>4.3312101910828025</v>
      </c>
    </row>
    <row r="2108" spans="15:25" x14ac:dyDescent="0.25">
      <c r="O2108" s="11">
        <v>283</v>
      </c>
      <c r="P2108" s="11">
        <v>13</v>
      </c>
      <c r="Q2108" s="11">
        <v>33.869999999999997</v>
      </c>
      <c r="R2108" s="11">
        <v>13.69</v>
      </c>
      <c r="S2108" s="11">
        <v>22.56</v>
      </c>
      <c r="T2108" s="346">
        <v>0.62</v>
      </c>
      <c r="U2108" s="11">
        <v>0.61</v>
      </c>
      <c r="W2108" s="16">
        <f t="shared" si="230"/>
        <v>-1.0000000000000009E-2</v>
      </c>
      <c r="X2108" s="16"/>
      <c r="Y2108" s="355">
        <f t="shared" si="231"/>
        <v>4.3598726114649677</v>
      </c>
    </row>
    <row r="2109" spans="15:25" x14ac:dyDescent="0.25">
      <c r="O2109" s="11">
        <v>233</v>
      </c>
      <c r="P2109" s="11">
        <v>12.66</v>
      </c>
      <c r="Q2109" s="11">
        <v>39.47</v>
      </c>
      <c r="R2109" s="11">
        <v>13.73</v>
      </c>
      <c r="S2109" s="11">
        <v>24.53</v>
      </c>
      <c r="T2109" s="346">
        <v>0.56999999999999995</v>
      </c>
      <c r="U2109" s="11">
        <v>0.56000000000000005</v>
      </c>
      <c r="W2109" s="16">
        <f t="shared" si="230"/>
        <v>-9.9999999999998979E-3</v>
      </c>
      <c r="X2109" s="16"/>
      <c r="Y2109" s="355">
        <f t="shared" si="231"/>
        <v>4.3726114649681529</v>
      </c>
    </row>
    <row r="2110" spans="15:25" x14ac:dyDescent="0.25">
      <c r="O2110" s="11">
        <v>237</v>
      </c>
      <c r="P2110" s="11">
        <v>10.16</v>
      </c>
      <c r="Q2110" s="11">
        <v>33.82</v>
      </c>
      <c r="R2110" s="11">
        <v>13.77</v>
      </c>
      <c r="S2110" s="11">
        <v>23.27</v>
      </c>
      <c r="T2110" s="346">
        <v>0.55000000000000004</v>
      </c>
      <c r="U2110" s="11">
        <v>0.59</v>
      </c>
      <c r="W2110" s="16">
        <f t="shared" si="230"/>
        <v>3.9999999999999925E-2</v>
      </c>
      <c r="X2110" s="16"/>
      <c r="Y2110" s="355">
        <f t="shared" si="231"/>
        <v>4.3853503184713372</v>
      </c>
    </row>
    <row r="2111" spans="15:25" x14ac:dyDescent="0.25">
      <c r="O2111" s="11">
        <v>247</v>
      </c>
      <c r="P2111" s="11">
        <v>11.63</v>
      </c>
      <c r="Q2111" s="11">
        <v>47.52</v>
      </c>
      <c r="R2111" s="11">
        <v>13.81</v>
      </c>
      <c r="S2111" s="11">
        <v>26.49</v>
      </c>
      <c r="T2111" s="346">
        <v>0.49</v>
      </c>
      <c r="U2111" s="11">
        <v>0.52</v>
      </c>
      <c r="W2111" s="16">
        <f t="shared" si="230"/>
        <v>3.0000000000000027E-2</v>
      </c>
      <c r="X2111" s="16"/>
      <c r="Y2111" s="355">
        <f t="shared" si="231"/>
        <v>4.3980891719745223</v>
      </c>
    </row>
    <row r="2112" spans="15:25" x14ac:dyDescent="0.25">
      <c r="O2112" s="11">
        <v>215</v>
      </c>
      <c r="P2112" s="11">
        <v>10.16</v>
      </c>
      <c r="Q2112" s="11">
        <v>41.45</v>
      </c>
      <c r="R2112" s="11">
        <v>13.83</v>
      </c>
      <c r="S2112" s="11">
        <v>26.03</v>
      </c>
      <c r="T2112" s="346">
        <v>0.5</v>
      </c>
      <c r="U2112" s="11">
        <v>0.53</v>
      </c>
      <c r="W2112" s="16">
        <f t="shared" si="230"/>
        <v>3.0000000000000027E-2</v>
      </c>
      <c r="X2112" s="16"/>
      <c r="Y2112" s="355">
        <f t="shared" si="231"/>
        <v>4.4044585987261149</v>
      </c>
    </row>
    <row r="2113" spans="15:25" x14ac:dyDescent="0.25">
      <c r="O2113" s="11">
        <v>57</v>
      </c>
      <c r="P2113" s="11">
        <v>13.07</v>
      </c>
      <c r="Q2113" s="11">
        <v>31.88</v>
      </c>
      <c r="R2113" s="11">
        <v>13.88</v>
      </c>
      <c r="S2113" s="11">
        <v>21.52</v>
      </c>
      <c r="T2113" s="346">
        <v>0.64</v>
      </c>
      <c r="U2113" s="11">
        <v>0.65</v>
      </c>
      <c r="W2113" s="16">
        <f t="shared" si="230"/>
        <v>1.0000000000000009E-2</v>
      </c>
      <c r="X2113" s="16"/>
      <c r="Y2113" s="355">
        <f t="shared" si="231"/>
        <v>4.4203821656050959</v>
      </c>
    </row>
    <row r="2114" spans="15:25" x14ac:dyDescent="0.25">
      <c r="O2114" s="11">
        <v>267</v>
      </c>
      <c r="P2114" s="11">
        <v>12.58</v>
      </c>
      <c r="Q2114" s="11">
        <v>40.14</v>
      </c>
      <c r="R2114" s="11">
        <v>13.95</v>
      </c>
      <c r="S2114" s="11">
        <v>24.26</v>
      </c>
      <c r="T2114" s="346">
        <v>0.56000000000000005</v>
      </c>
      <c r="U2114" s="11">
        <v>0.56999999999999995</v>
      </c>
      <c r="W2114" s="16">
        <f t="shared" si="230"/>
        <v>9.9999999999998979E-3</v>
      </c>
      <c r="X2114" s="16"/>
      <c r="Y2114" s="355">
        <f t="shared" si="231"/>
        <v>4.4426751592356686</v>
      </c>
    </row>
    <row r="2115" spans="15:25" x14ac:dyDescent="0.25">
      <c r="O2115" s="11">
        <v>251</v>
      </c>
      <c r="P2115" s="11">
        <v>13.14</v>
      </c>
      <c r="Q2115" s="11">
        <v>38.270000000000003</v>
      </c>
      <c r="R2115" s="11">
        <v>13.98</v>
      </c>
      <c r="S2115" s="11">
        <v>23.24</v>
      </c>
      <c r="T2115" s="346">
        <v>0.59</v>
      </c>
      <c r="U2115" s="11">
        <v>0.6</v>
      </c>
      <c r="W2115" s="16">
        <f t="shared" si="230"/>
        <v>1.0000000000000009E-2</v>
      </c>
      <c r="X2115" s="16"/>
      <c r="Y2115" s="355">
        <f t="shared" si="231"/>
        <v>4.452229299363057</v>
      </c>
    </row>
    <row r="2116" spans="15:25" x14ac:dyDescent="0.25">
      <c r="O2116" s="11">
        <v>263</v>
      </c>
      <c r="P2116" s="11">
        <v>11.51</v>
      </c>
      <c r="Q2116" s="11">
        <v>33.700000000000003</v>
      </c>
      <c r="R2116" s="11">
        <v>14.02</v>
      </c>
      <c r="S2116" s="11">
        <v>22.82</v>
      </c>
      <c r="T2116" s="346">
        <v>0.57999999999999996</v>
      </c>
      <c r="U2116" s="11">
        <v>0.61</v>
      </c>
      <c r="W2116" s="16">
        <f t="shared" si="230"/>
        <v>3.0000000000000027E-2</v>
      </c>
      <c r="X2116" s="16"/>
      <c r="Y2116" s="355">
        <f t="shared" si="231"/>
        <v>4.4649681528662422</v>
      </c>
    </row>
    <row r="2117" spans="15:25" x14ac:dyDescent="0.25">
      <c r="O2117" s="11">
        <v>73</v>
      </c>
      <c r="P2117" s="11">
        <v>13.76</v>
      </c>
      <c r="Q2117" s="11">
        <v>54.8</v>
      </c>
      <c r="R2117" s="11">
        <v>14.23</v>
      </c>
      <c r="S2117" s="11">
        <v>28.38</v>
      </c>
      <c r="T2117" s="346">
        <v>0.5</v>
      </c>
      <c r="U2117" s="11">
        <v>0.5</v>
      </c>
      <c r="W2117" s="16">
        <f t="shared" si="230"/>
        <v>0</v>
      </c>
      <c r="X2117" s="16"/>
      <c r="Y2117" s="355">
        <f t="shared" si="231"/>
        <v>4.531847133757962</v>
      </c>
    </row>
    <row r="2118" spans="15:25" x14ac:dyDescent="0.25">
      <c r="O2118" s="11">
        <v>31</v>
      </c>
      <c r="P2118" s="11">
        <v>13.03</v>
      </c>
      <c r="Q2118" s="11">
        <v>33.08</v>
      </c>
      <c r="R2118" s="11">
        <v>14.35</v>
      </c>
      <c r="S2118" s="11">
        <v>22.12</v>
      </c>
      <c r="T2118" s="346">
        <v>0.63</v>
      </c>
      <c r="U2118" s="11">
        <v>0.65</v>
      </c>
      <c r="W2118" s="16">
        <f t="shared" si="230"/>
        <v>2.0000000000000018E-2</v>
      </c>
      <c r="X2118" s="16"/>
      <c r="Y2118" s="355">
        <f t="shared" si="231"/>
        <v>4.5700636942675157</v>
      </c>
    </row>
    <row r="2119" spans="15:25" x14ac:dyDescent="0.25">
      <c r="O2119" s="11">
        <v>121</v>
      </c>
      <c r="P2119" s="11">
        <v>13.58</v>
      </c>
      <c r="Q2119" s="11">
        <v>49.68</v>
      </c>
      <c r="R2119" s="11">
        <v>14.35</v>
      </c>
      <c r="S2119" s="11">
        <v>26.61</v>
      </c>
      <c r="T2119" s="346">
        <v>0.52</v>
      </c>
      <c r="U2119" s="11">
        <v>0.54</v>
      </c>
      <c r="W2119" s="16">
        <f t="shared" si="230"/>
        <v>2.0000000000000018E-2</v>
      </c>
      <c r="X2119" s="16"/>
      <c r="Y2119" s="355">
        <f t="shared" si="231"/>
        <v>4.5700636942675157</v>
      </c>
    </row>
    <row r="2120" spans="15:25" x14ac:dyDescent="0.25">
      <c r="O2120" s="11">
        <v>127</v>
      </c>
      <c r="P2120" s="11">
        <v>13.85</v>
      </c>
      <c r="Q2120" s="11">
        <v>31.7</v>
      </c>
      <c r="R2120" s="11">
        <v>14.45</v>
      </c>
      <c r="S2120" s="11">
        <v>21.54</v>
      </c>
      <c r="T2120" s="346">
        <v>0.66</v>
      </c>
      <c r="U2120" s="11">
        <v>0.67</v>
      </c>
      <c r="W2120" s="16">
        <f t="shared" si="230"/>
        <v>1.0000000000000009E-2</v>
      </c>
      <c r="X2120" s="16"/>
      <c r="Y2120" s="355">
        <f t="shared" si="231"/>
        <v>4.6019108280254777</v>
      </c>
    </row>
    <row r="2121" spans="15:25" x14ac:dyDescent="0.25">
      <c r="O2121" s="11">
        <v>41</v>
      </c>
      <c r="P2121" s="11">
        <v>11.74</v>
      </c>
      <c r="Q2121" s="11">
        <v>39.229999999999997</v>
      </c>
      <c r="R2121" s="11">
        <v>14.55</v>
      </c>
      <c r="S2121" s="11">
        <v>25.09</v>
      </c>
      <c r="T2121" s="346">
        <v>0.55000000000000004</v>
      </c>
      <c r="U2121" s="11">
        <v>0.57999999999999996</v>
      </c>
      <c r="W2121" s="16">
        <f t="shared" si="230"/>
        <v>2.9999999999999916E-2</v>
      </c>
      <c r="X2121" s="16"/>
      <c r="Y2121" s="355">
        <f t="shared" si="231"/>
        <v>4.6337579617834397</v>
      </c>
    </row>
    <row r="2122" spans="15:25" x14ac:dyDescent="0.25">
      <c r="O2122" s="11">
        <v>42</v>
      </c>
      <c r="P2122" s="11">
        <v>13.47</v>
      </c>
      <c r="Q2122" s="11">
        <v>43.6</v>
      </c>
      <c r="R2122" s="11">
        <v>14.61</v>
      </c>
      <c r="S2122" s="11">
        <v>25.74</v>
      </c>
      <c r="T2122" s="346">
        <v>0.56000000000000005</v>
      </c>
      <c r="U2122" s="11">
        <v>0.56999999999999995</v>
      </c>
      <c r="W2122" s="16">
        <f t="shared" si="230"/>
        <v>9.9999999999998979E-3</v>
      </c>
      <c r="X2122" s="16"/>
      <c r="Y2122" s="355">
        <f t="shared" si="231"/>
        <v>4.6528662420382165</v>
      </c>
    </row>
    <row r="2123" spans="15:25" x14ac:dyDescent="0.25">
      <c r="O2123" s="11">
        <v>196</v>
      </c>
      <c r="P2123" s="11">
        <v>14.69</v>
      </c>
      <c r="Q2123" s="11">
        <v>63.36</v>
      </c>
      <c r="R2123" s="11">
        <v>14.69</v>
      </c>
      <c r="S2123" s="11">
        <v>30.38</v>
      </c>
      <c r="T2123" s="346">
        <v>0.48</v>
      </c>
      <c r="U2123" s="11">
        <v>0.48</v>
      </c>
      <c r="W2123" s="16">
        <f t="shared" si="230"/>
        <v>0</v>
      </c>
      <c r="X2123" s="16"/>
      <c r="Y2123" s="355">
        <f t="shared" si="231"/>
        <v>4.6783439490445859</v>
      </c>
    </row>
    <row r="2124" spans="15:25" x14ac:dyDescent="0.25">
      <c r="O2124" s="11">
        <v>131</v>
      </c>
      <c r="P2124" s="11">
        <v>13.62</v>
      </c>
      <c r="Q2124" s="11">
        <v>46.77</v>
      </c>
      <c r="R2124" s="11">
        <v>14.72</v>
      </c>
      <c r="S2124" s="11">
        <v>27.37</v>
      </c>
      <c r="T2124" s="346">
        <v>0.54</v>
      </c>
      <c r="U2124" s="11">
        <v>0.54</v>
      </c>
      <c r="W2124" s="16">
        <f t="shared" si="230"/>
        <v>0</v>
      </c>
      <c r="X2124" s="16"/>
      <c r="Y2124" s="355">
        <f t="shared" si="231"/>
        <v>4.6878980891719744</v>
      </c>
    </row>
    <row r="2125" spans="15:25" x14ac:dyDescent="0.25">
      <c r="O2125" s="11">
        <v>79</v>
      </c>
      <c r="P2125" s="11">
        <v>11.97</v>
      </c>
      <c r="Q2125" s="11">
        <v>44</v>
      </c>
      <c r="R2125" s="11">
        <v>14.89</v>
      </c>
      <c r="S2125" s="11">
        <v>28.01</v>
      </c>
      <c r="T2125" s="346">
        <v>0.52</v>
      </c>
      <c r="U2125" s="11">
        <v>0.53</v>
      </c>
      <c r="W2125" s="16">
        <f t="shared" si="230"/>
        <v>1.0000000000000009E-2</v>
      </c>
      <c r="X2125" s="16"/>
      <c r="Y2125" s="355">
        <f t="shared" si="231"/>
        <v>4.7420382165605099</v>
      </c>
    </row>
    <row r="2126" spans="15:25" x14ac:dyDescent="0.25">
      <c r="O2126" s="11">
        <v>235</v>
      </c>
      <c r="P2126" s="11">
        <v>15.46</v>
      </c>
      <c r="Q2126" s="11">
        <v>48.55</v>
      </c>
      <c r="R2126" s="11">
        <v>14.91</v>
      </c>
      <c r="S2126" s="11">
        <v>26.54</v>
      </c>
      <c r="T2126" s="346">
        <v>0.56000000000000005</v>
      </c>
      <c r="U2126" s="11">
        <v>0.56000000000000005</v>
      </c>
      <c r="W2126" s="16">
        <f t="shared" si="230"/>
        <v>0</v>
      </c>
      <c r="X2126" s="16"/>
      <c r="Y2126" s="355">
        <f t="shared" si="231"/>
        <v>4.7484076433121016</v>
      </c>
    </row>
    <row r="2127" spans="15:25" x14ac:dyDescent="0.25">
      <c r="O2127" s="11">
        <v>297</v>
      </c>
      <c r="P2127" s="11">
        <v>13.35</v>
      </c>
      <c r="Q2127" s="11">
        <v>36.49</v>
      </c>
      <c r="R2127" s="11">
        <v>14.96</v>
      </c>
      <c r="S2127" s="11">
        <v>23.62</v>
      </c>
      <c r="T2127" s="346">
        <v>0.6</v>
      </c>
      <c r="U2127" s="11">
        <v>0.63</v>
      </c>
      <c r="W2127" s="16">
        <f t="shared" si="230"/>
        <v>3.0000000000000027E-2</v>
      </c>
      <c r="X2127" s="16"/>
      <c r="Y2127" s="355">
        <f t="shared" si="231"/>
        <v>4.7643312101910826</v>
      </c>
    </row>
    <row r="2128" spans="15:25" x14ac:dyDescent="0.25">
      <c r="O2128" s="11">
        <v>118</v>
      </c>
      <c r="P2128" s="11">
        <v>13.27</v>
      </c>
      <c r="Q2128" s="11">
        <v>40.75</v>
      </c>
      <c r="R2128" s="11">
        <v>14.98</v>
      </c>
      <c r="S2128" s="11">
        <v>25.22</v>
      </c>
      <c r="T2128" s="346">
        <v>0.56999999999999995</v>
      </c>
      <c r="U2128" s="11">
        <v>0.59</v>
      </c>
      <c r="W2128" s="16">
        <f t="shared" si="230"/>
        <v>2.0000000000000018E-2</v>
      </c>
      <c r="X2128" s="16"/>
      <c r="Y2128" s="355">
        <f t="shared" si="231"/>
        <v>4.7707006369426752</v>
      </c>
    </row>
    <row r="2129" spans="15:25" x14ac:dyDescent="0.25">
      <c r="O2129" s="11">
        <v>195</v>
      </c>
      <c r="P2129" s="11">
        <v>15.4</v>
      </c>
      <c r="Q2129" s="11">
        <v>43.77</v>
      </c>
      <c r="R2129" s="11">
        <v>15</v>
      </c>
      <c r="S2129" s="11">
        <v>25.32</v>
      </c>
      <c r="T2129" s="346">
        <v>0.59</v>
      </c>
      <c r="U2129" s="11">
        <v>0.59</v>
      </c>
      <c r="W2129" s="16">
        <f t="shared" si="230"/>
        <v>0</v>
      </c>
      <c r="X2129" s="16"/>
      <c r="Y2129" s="355">
        <f t="shared" si="231"/>
        <v>4.7770700636942669</v>
      </c>
    </row>
    <row r="2130" spans="15:25" x14ac:dyDescent="0.25">
      <c r="O2130" s="11">
        <v>51</v>
      </c>
      <c r="P2130" s="11">
        <v>15.48</v>
      </c>
      <c r="Q2130" s="11">
        <v>41.02</v>
      </c>
      <c r="R2130" s="11">
        <v>15.09</v>
      </c>
      <c r="S2130" s="11">
        <v>24.69</v>
      </c>
      <c r="T2130" s="346">
        <v>0.61</v>
      </c>
      <c r="U2130" s="11">
        <v>0.61</v>
      </c>
      <c r="W2130" s="16">
        <f t="shared" si="230"/>
        <v>0</v>
      </c>
      <c r="X2130" s="16"/>
      <c r="Y2130" s="355">
        <f t="shared" si="231"/>
        <v>4.8057324840764331</v>
      </c>
    </row>
    <row r="2131" spans="15:25" x14ac:dyDescent="0.25">
      <c r="O2131" s="11">
        <v>100</v>
      </c>
      <c r="P2131" s="11">
        <v>14.8</v>
      </c>
      <c r="Q2131" s="11">
        <v>41.67</v>
      </c>
      <c r="R2131" s="11">
        <v>15.11</v>
      </c>
      <c r="S2131" s="11">
        <v>24.88</v>
      </c>
      <c r="T2131" s="346">
        <v>0.6</v>
      </c>
      <c r="U2131" s="11">
        <v>0.61</v>
      </c>
      <c r="W2131" s="16">
        <f t="shared" si="230"/>
        <v>1.0000000000000009E-2</v>
      </c>
      <c r="X2131" s="16"/>
      <c r="Y2131" s="355">
        <f t="shared" si="231"/>
        <v>4.8121019108280247</v>
      </c>
    </row>
    <row r="2132" spans="15:25" x14ac:dyDescent="0.25">
      <c r="O2132" s="11">
        <v>130</v>
      </c>
      <c r="P2132" s="11">
        <v>15.63</v>
      </c>
      <c r="Q2132" s="11">
        <v>44.38</v>
      </c>
      <c r="R2132" s="11">
        <v>15.11</v>
      </c>
      <c r="S2132" s="11">
        <v>25.47</v>
      </c>
      <c r="T2132" s="346">
        <v>0.59</v>
      </c>
      <c r="U2132" s="11">
        <v>0.59</v>
      </c>
      <c r="W2132" s="16">
        <f t="shared" si="230"/>
        <v>0</v>
      </c>
      <c r="X2132" s="16"/>
      <c r="Y2132" s="355">
        <f t="shared" si="231"/>
        <v>4.8121019108280247</v>
      </c>
    </row>
    <row r="2133" spans="15:25" x14ac:dyDescent="0.25">
      <c r="O2133" s="11">
        <v>45</v>
      </c>
      <c r="P2133" s="11">
        <v>14.56</v>
      </c>
      <c r="Q2133" s="11">
        <v>26.75</v>
      </c>
      <c r="R2133" s="11">
        <v>15.18</v>
      </c>
      <c r="S2133" s="11">
        <v>20.079999999999998</v>
      </c>
      <c r="T2133" s="346">
        <v>0.74</v>
      </c>
      <c r="U2133" s="11">
        <v>0.76</v>
      </c>
      <c r="W2133" s="16">
        <f t="shared" si="230"/>
        <v>2.0000000000000018E-2</v>
      </c>
      <c r="X2133" s="16"/>
      <c r="Y2133" s="355">
        <f t="shared" si="231"/>
        <v>4.8343949044585983</v>
      </c>
    </row>
    <row r="2134" spans="15:25" x14ac:dyDescent="0.25">
      <c r="O2134" s="11">
        <v>226</v>
      </c>
      <c r="P2134" s="11">
        <v>16.43</v>
      </c>
      <c r="Q2134" s="11">
        <v>34.229999999999997</v>
      </c>
      <c r="R2134" s="11">
        <v>15.38</v>
      </c>
      <c r="S2134" s="11">
        <v>22.13</v>
      </c>
      <c r="T2134" s="346">
        <v>0.69</v>
      </c>
      <c r="U2134" s="11">
        <v>0.69</v>
      </c>
      <c r="W2134" s="16">
        <f t="shared" si="230"/>
        <v>0</v>
      </c>
      <c r="X2134" s="16"/>
      <c r="Y2134" s="355">
        <f t="shared" si="231"/>
        <v>4.8980891719745223</v>
      </c>
    </row>
    <row r="2135" spans="15:25" x14ac:dyDescent="0.25">
      <c r="O2135" s="11">
        <v>268</v>
      </c>
      <c r="P2135" s="11">
        <v>16.72</v>
      </c>
      <c r="Q2135" s="11">
        <v>34.299999999999997</v>
      </c>
      <c r="R2135" s="11">
        <v>15.41</v>
      </c>
      <c r="S2135" s="11">
        <v>21.92</v>
      </c>
      <c r="T2135" s="346">
        <v>0.7</v>
      </c>
      <c r="U2135" s="11">
        <v>0.7</v>
      </c>
      <c r="W2135" s="16">
        <f t="shared" si="230"/>
        <v>0</v>
      </c>
      <c r="X2135" s="16"/>
      <c r="Y2135" s="355">
        <f t="shared" si="231"/>
        <v>4.9076433121019107</v>
      </c>
    </row>
    <row r="2136" spans="15:25" x14ac:dyDescent="0.25">
      <c r="O2136" s="11">
        <v>96</v>
      </c>
      <c r="P2136" s="11">
        <v>16.04</v>
      </c>
      <c r="Q2136" s="11">
        <v>43.32</v>
      </c>
      <c r="R2136" s="11">
        <v>15.45</v>
      </c>
      <c r="S2136" s="11">
        <v>24.85</v>
      </c>
      <c r="T2136" s="346">
        <v>0.61</v>
      </c>
      <c r="U2136" s="11">
        <v>0.62</v>
      </c>
      <c r="W2136" s="16">
        <f t="shared" si="230"/>
        <v>1.0000000000000009E-2</v>
      </c>
      <c r="X2136" s="16"/>
      <c r="Y2136" s="355">
        <f t="shared" si="231"/>
        <v>4.920382165605095</v>
      </c>
    </row>
    <row r="2137" spans="15:25" x14ac:dyDescent="0.25">
      <c r="O2137" s="11">
        <v>128</v>
      </c>
      <c r="P2137" s="11">
        <v>14.96</v>
      </c>
      <c r="Q2137" s="11">
        <v>35.44</v>
      </c>
      <c r="R2137" s="11">
        <v>15.63</v>
      </c>
      <c r="S2137" s="11">
        <v>24.6</v>
      </c>
      <c r="T2137" s="346">
        <v>0.65</v>
      </c>
      <c r="U2137" s="11">
        <v>0.64</v>
      </c>
      <c r="W2137" s="16">
        <f t="shared" ref="W2137:W2200" si="232">U2137-T2137</f>
        <v>-1.0000000000000009E-2</v>
      </c>
      <c r="X2137" s="16"/>
      <c r="Y2137" s="355">
        <f t="shared" ref="Y2137:Y2200" si="233">R2137/3.14</f>
        <v>4.9777070063694264</v>
      </c>
    </row>
    <row r="2138" spans="15:25" x14ac:dyDescent="0.25">
      <c r="O2138" s="11">
        <v>142</v>
      </c>
      <c r="P2138" s="11">
        <v>16.13</v>
      </c>
      <c r="Q2138" s="11">
        <v>50.69</v>
      </c>
      <c r="R2138" s="11">
        <v>15.63</v>
      </c>
      <c r="S2138" s="11">
        <v>26.75</v>
      </c>
      <c r="T2138" s="346">
        <v>0.56000000000000005</v>
      </c>
      <c r="U2138" s="11">
        <v>0.57999999999999996</v>
      </c>
      <c r="W2138" s="16">
        <f t="shared" si="232"/>
        <v>1.9999999999999907E-2</v>
      </c>
      <c r="X2138" s="16"/>
      <c r="Y2138" s="355">
        <f t="shared" si="233"/>
        <v>4.9777070063694264</v>
      </c>
    </row>
    <row r="2139" spans="15:25" x14ac:dyDescent="0.25">
      <c r="O2139" s="11">
        <v>187</v>
      </c>
      <c r="P2139" s="11">
        <v>14.5</v>
      </c>
      <c r="Q2139" s="11">
        <v>32.96</v>
      </c>
      <c r="R2139" s="11">
        <v>15.63</v>
      </c>
      <c r="S2139" s="11">
        <v>22.52</v>
      </c>
      <c r="T2139" s="346">
        <v>0.66</v>
      </c>
      <c r="U2139" s="11">
        <v>0.69</v>
      </c>
      <c r="W2139" s="16">
        <f t="shared" si="232"/>
        <v>2.9999999999999916E-2</v>
      </c>
      <c r="X2139" s="16"/>
      <c r="Y2139" s="355">
        <f t="shared" si="233"/>
        <v>4.9777070063694264</v>
      </c>
    </row>
    <row r="2140" spans="15:25" x14ac:dyDescent="0.25">
      <c r="O2140" s="11">
        <v>193</v>
      </c>
      <c r="P2140" s="11">
        <v>15.85</v>
      </c>
      <c r="Q2140" s="11">
        <v>38.28</v>
      </c>
      <c r="R2140" s="11">
        <v>15.85</v>
      </c>
      <c r="S2140" s="11">
        <v>24.44</v>
      </c>
      <c r="T2140" s="346">
        <v>0.64</v>
      </c>
      <c r="U2140" s="11">
        <v>0.65</v>
      </c>
      <c r="W2140" s="16">
        <f t="shared" si="232"/>
        <v>1.0000000000000009E-2</v>
      </c>
      <c r="X2140" s="16"/>
      <c r="Y2140" s="355">
        <f t="shared" si="233"/>
        <v>5.0477707006369421</v>
      </c>
    </row>
    <row r="2141" spans="15:25" x14ac:dyDescent="0.25">
      <c r="O2141" s="11">
        <v>169</v>
      </c>
      <c r="P2141" s="11">
        <v>14.17</v>
      </c>
      <c r="Q2141" s="11">
        <v>45.9</v>
      </c>
      <c r="R2141" s="11">
        <v>15.86</v>
      </c>
      <c r="S2141" s="11">
        <v>27.61</v>
      </c>
      <c r="T2141" s="346">
        <v>0.56000000000000005</v>
      </c>
      <c r="U2141" s="11">
        <v>0.56999999999999995</v>
      </c>
      <c r="W2141" s="16">
        <f t="shared" si="232"/>
        <v>9.9999999999998979E-3</v>
      </c>
      <c r="X2141" s="16"/>
      <c r="Y2141" s="355">
        <f t="shared" si="233"/>
        <v>5.0509554140127388</v>
      </c>
    </row>
    <row r="2142" spans="15:25" x14ac:dyDescent="0.25">
      <c r="O2142" s="11">
        <v>30</v>
      </c>
      <c r="P2142" s="11">
        <v>17.38</v>
      </c>
      <c r="Q2142" s="11">
        <v>41.52</v>
      </c>
      <c r="R2142" s="11">
        <v>16.07</v>
      </c>
      <c r="S2142" s="11">
        <v>24.64</v>
      </c>
      <c r="T2142" s="346">
        <v>0.65</v>
      </c>
      <c r="U2142" s="11">
        <v>0.65</v>
      </c>
      <c r="W2142" s="16">
        <f t="shared" si="232"/>
        <v>0</v>
      </c>
      <c r="X2142" s="16"/>
      <c r="Y2142" s="355">
        <f t="shared" si="233"/>
        <v>5.1178343949044587</v>
      </c>
    </row>
    <row r="2143" spans="15:25" x14ac:dyDescent="0.25">
      <c r="O2143" s="11">
        <v>236</v>
      </c>
      <c r="P2143" s="11">
        <v>15.25</v>
      </c>
      <c r="Q2143" s="11">
        <v>50.97</v>
      </c>
      <c r="R2143" s="11">
        <v>16.07</v>
      </c>
      <c r="S2143" s="11">
        <v>27.9</v>
      </c>
      <c r="T2143" s="346">
        <v>0.55000000000000004</v>
      </c>
      <c r="U2143" s="11">
        <v>0.57999999999999996</v>
      </c>
      <c r="W2143" s="16">
        <f t="shared" si="232"/>
        <v>2.9999999999999916E-2</v>
      </c>
      <c r="X2143" s="16"/>
      <c r="Y2143" s="355">
        <f t="shared" si="233"/>
        <v>5.1178343949044587</v>
      </c>
    </row>
    <row r="2144" spans="15:25" x14ac:dyDescent="0.25">
      <c r="O2144" s="11">
        <v>281</v>
      </c>
      <c r="P2144" s="11">
        <v>15.51</v>
      </c>
      <c r="Q2144" s="11">
        <v>52.43</v>
      </c>
      <c r="R2144" s="11">
        <v>16.18</v>
      </c>
      <c r="S2144" s="11">
        <v>29.57</v>
      </c>
      <c r="T2144" s="346">
        <v>0.54</v>
      </c>
      <c r="U2144" s="11">
        <v>0.55000000000000004</v>
      </c>
      <c r="W2144" s="16">
        <f t="shared" si="232"/>
        <v>1.0000000000000009E-2</v>
      </c>
      <c r="X2144" s="16"/>
      <c r="Y2144" s="355">
        <f t="shared" si="233"/>
        <v>5.1528662420382165</v>
      </c>
    </row>
    <row r="2145" spans="15:25" x14ac:dyDescent="0.25">
      <c r="O2145" s="11">
        <v>24</v>
      </c>
      <c r="P2145" s="11">
        <v>17.79</v>
      </c>
      <c r="Q2145" s="11">
        <v>40.6</v>
      </c>
      <c r="R2145" s="11">
        <v>16.190000000000001</v>
      </c>
      <c r="S2145" s="11">
        <v>24.16</v>
      </c>
      <c r="T2145" s="346">
        <v>0.66</v>
      </c>
      <c r="U2145" s="11">
        <v>0.67</v>
      </c>
      <c r="W2145" s="16">
        <f t="shared" si="232"/>
        <v>1.0000000000000009E-2</v>
      </c>
      <c r="X2145" s="16"/>
      <c r="Y2145" s="355">
        <f t="shared" si="233"/>
        <v>5.1560509554140133</v>
      </c>
    </row>
    <row r="2146" spans="15:25" x14ac:dyDescent="0.25">
      <c r="O2146" s="11">
        <v>90</v>
      </c>
      <c r="P2146" s="11">
        <v>15.71</v>
      </c>
      <c r="Q2146" s="11">
        <v>44.82</v>
      </c>
      <c r="R2146" s="11">
        <v>16.239999999999998</v>
      </c>
      <c r="S2146" s="11">
        <v>25.92</v>
      </c>
      <c r="T2146" s="346">
        <v>0.59</v>
      </c>
      <c r="U2146" s="11">
        <v>0.63</v>
      </c>
      <c r="W2146" s="16">
        <f t="shared" si="232"/>
        <v>4.0000000000000036E-2</v>
      </c>
      <c r="X2146" s="16"/>
      <c r="Y2146" s="355">
        <f t="shared" si="233"/>
        <v>5.1719745222929934</v>
      </c>
    </row>
    <row r="2147" spans="15:25" x14ac:dyDescent="0.25">
      <c r="O2147" s="11">
        <v>296</v>
      </c>
      <c r="P2147" s="11">
        <v>14.41</v>
      </c>
      <c r="Q2147" s="11">
        <v>49.34</v>
      </c>
      <c r="R2147" s="11">
        <v>16.489999999999998</v>
      </c>
      <c r="S2147" s="11">
        <v>28.89</v>
      </c>
      <c r="T2147" s="346">
        <v>0.54</v>
      </c>
      <c r="U2147" s="11">
        <v>0.56999999999999995</v>
      </c>
      <c r="W2147" s="16">
        <f t="shared" si="232"/>
        <v>2.9999999999999916E-2</v>
      </c>
      <c r="X2147" s="16"/>
      <c r="Y2147" s="355">
        <f t="shared" si="233"/>
        <v>5.2515923566878975</v>
      </c>
    </row>
    <row r="2148" spans="15:25" x14ac:dyDescent="0.25">
      <c r="O2148" s="11">
        <v>135</v>
      </c>
      <c r="P2148" s="11">
        <v>17.97</v>
      </c>
      <c r="Q2148" s="11">
        <v>50.67</v>
      </c>
      <c r="R2148" s="11">
        <v>16.53</v>
      </c>
      <c r="S2148" s="11">
        <v>27.35</v>
      </c>
      <c r="T2148" s="346">
        <v>0.6</v>
      </c>
      <c r="U2148" s="11">
        <v>0.6</v>
      </c>
      <c r="W2148" s="16">
        <f t="shared" si="232"/>
        <v>0</v>
      </c>
      <c r="X2148" s="16"/>
      <c r="Y2148" s="355">
        <f t="shared" si="233"/>
        <v>5.2643312101910826</v>
      </c>
    </row>
    <row r="2149" spans="15:25" x14ac:dyDescent="0.25">
      <c r="O2149" s="11">
        <v>39</v>
      </c>
      <c r="P2149" s="11">
        <v>17.13</v>
      </c>
      <c r="Q2149" s="11">
        <v>37.659999999999997</v>
      </c>
      <c r="R2149" s="11">
        <v>16.600000000000001</v>
      </c>
      <c r="S2149" s="11">
        <v>24.48</v>
      </c>
      <c r="T2149" s="346">
        <v>0.67</v>
      </c>
      <c r="U2149" s="11">
        <v>0.68</v>
      </c>
      <c r="W2149" s="16">
        <f t="shared" si="232"/>
        <v>1.0000000000000009E-2</v>
      </c>
      <c r="X2149" s="16"/>
      <c r="Y2149" s="355">
        <f t="shared" si="233"/>
        <v>5.2866242038216562</v>
      </c>
    </row>
    <row r="2150" spans="15:25" x14ac:dyDescent="0.25">
      <c r="O2150" s="11">
        <v>74</v>
      </c>
      <c r="P2150" s="11">
        <v>16.87</v>
      </c>
      <c r="Q2150" s="11">
        <v>56.41</v>
      </c>
      <c r="R2150" s="11">
        <v>16.600000000000001</v>
      </c>
      <c r="S2150" s="11">
        <v>29.27</v>
      </c>
      <c r="T2150" s="346">
        <v>0.55000000000000004</v>
      </c>
      <c r="U2150" s="11">
        <v>0.56999999999999995</v>
      </c>
      <c r="W2150" s="16">
        <f t="shared" si="232"/>
        <v>1.9999999999999907E-2</v>
      </c>
      <c r="X2150" s="16"/>
      <c r="Y2150" s="355">
        <f t="shared" si="233"/>
        <v>5.2866242038216562</v>
      </c>
    </row>
    <row r="2151" spans="15:25" x14ac:dyDescent="0.25">
      <c r="O2151" s="11">
        <v>55</v>
      </c>
      <c r="P2151" s="11">
        <v>18.559999999999999</v>
      </c>
      <c r="Q2151" s="11">
        <v>44.36</v>
      </c>
      <c r="R2151" s="11">
        <v>16.63</v>
      </c>
      <c r="S2151" s="11">
        <v>26.06</v>
      </c>
      <c r="T2151" s="346">
        <v>0.65</v>
      </c>
      <c r="U2151" s="11">
        <v>0.64</v>
      </c>
      <c r="W2151" s="16">
        <f t="shared" si="232"/>
        <v>-1.0000000000000009E-2</v>
      </c>
      <c r="X2151" s="16"/>
      <c r="Y2151" s="355">
        <f t="shared" si="233"/>
        <v>5.2961783439490437</v>
      </c>
    </row>
    <row r="2152" spans="15:25" x14ac:dyDescent="0.25">
      <c r="O2152" s="11">
        <v>82</v>
      </c>
      <c r="P2152" s="11">
        <v>17.12</v>
      </c>
      <c r="Q2152" s="11">
        <v>44.38</v>
      </c>
      <c r="R2152" s="11">
        <v>16.77</v>
      </c>
      <c r="S2152" s="11">
        <v>26.17</v>
      </c>
      <c r="T2152" s="346">
        <v>0.62</v>
      </c>
      <c r="U2152" s="11">
        <v>0.64</v>
      </c>
      <c r="W2152" s="16">
        <f t="shared" si="232"/>
        <v>2.0000000000000018E-2</v>
      </c>
      <c r="X2152" s="16"/>
      <c r="Y2152" s="355">
        <f t="shared" si="233"/>
        <v>5.3407643312101909</v>
      </c>
    </row>
    <row r="2153" spans="15:25" x14ac:dyDescent="0.25">
      <c r="O2153" s="11">
        <v>52</v>
      </c>
      <c r="P2153" s="11">
        <v>19.170000000000002</v>
      </c>
      <c r="Q2153" s="11">
        <v>50.84</v>
      </c>
      <c r="R2153" s="11">
        <v>16.79</v>
      </c>
      <c r="S2153" s="11">
        <v>27.06</v>
      </c>
      <c r="T2153" s="346">
        <v>0.61</v>
      </c>
      <c r="U2153" s="11">
        <v>0.62</v>
      </c>
      <c r="W2153" s="16">
        <f t="shared" si="232"/>
        <v>1.0000000000000009E-2</v>
      </c>
      <c r="X2153" s="16"/>
      <c r="Y2153" s="355">
        <f t="shared" si="233"/>
        <v>5.3471337579617826</v>
      </c>
    </row>
    <row r="2154" spans="15:25" x14ac:dyDescent="0.25">
      <c r="O2154" s="11">
        <v>80</v>
      </c>
      <c r="P2154" s="11">
        <v>18.940000000000001</v>
      </c>
      <c r="Q2154" s="11">
        <v>45</v>
      </c>
      <c r="R2154" s="11">
        <v>16.79</v>
      </c>
      <c r="S2154" s="11">
        <v>26.07</v>
      </c>
      <c r="T2154" s="346">
        <v>0.65</v>
      </c>
      <c r="U2154" s="11">
        <v>0.64</v>
      </c>
      <c r="W2154" s="16">
        <f t="shared" si="232"/>
        <v>-1.0000000000000009E-2</v>
      </c>
      <c r="X2154" s="16"/>
      <c r="Y2154" s="355">
        <f t="shared" si="233"/>
        <v>5.3471337579617826</v>
      </c>
    </row>
    <row r="2155" spans="15:25" x14ac:dyDescent="0.25">
      <c r="O2155" s="11">
        <v>203</v>
      </c>
      <c r="P2155" s="11">
        <v>20.05</v>
      </c>
      <c r="Q2155" s="11">
        <v>47.47</v>
      </c>
      <c r="R2155" s="11">
        <v>16.79</v>
      </c>
      <c r="S2155" s="11">
        <v>25.92</v>
      </c>
      <c r="T2155" s="346">
        <v>0.65</v>
      </c>
      <c r="U2155" s="11">
        <v>0.65</v>
      </c>
      <c r="W2155" s="16">
        <f t="shared" si="232"/>
        <v>0</v>
      </c>
      <c r="X2155" s="16"/>
      <c r="Y2155" s="355">
        <f t="shared" si="233"/>
        <v>5.3471337579617826</v>
      </c>
    </row>
    <row r="2156" spans="15:25" x14ac:dyDescent="0.25">
      <c r="O2156" s="11">
        <v>279</v>
      </c>
      <c r="P2156" s="11">
        <v>17.059999999999999</v>
      </c>
      <c r="Q2156" s="11">
        <v>45.8</v>
      </c>
      <c r="R2156" s="11">
        <v>16.82</v>
      </c>
      <c r="S2156" s="11">
        <v>26.27</v>
      </c>
      <c r="T2156" s="346">
        <v>0.61</v>
      </c>
      <c r="U2156" s="11">
        <v>0.64</v>
      </c>
      <c r="W2156" s="16">
        <f t="shared" si="232"/>
        <v>3.0000000000000027E-2</v>
      </c>
      <c r="X2156" s="16"/>
      <c r="Y2156" s="355">
        <f t="shared" si="233"/>
        <v>5.3566878980891719</v>
      </c>
    </row>
    <row r="2157" spans="15:25" x14ac:dyDescent="0.25">
      <c r="O2157" s="11">
        <v>75</v>
      </c>
      <c r="P2157" s="11">
        <v>19.760000000000002</v>
      </c>
      <c r="Q2157" s="11">
        <v>36.26</v>
      </c>
      <c r="R2157" s="11">
        <v>16.89</v>
      </c>
      <c r="S2157" s="11">
        <v>23.24</v>
      </c>
      <c r="T2157" s="346">
        <v>0.74</v>
      </c>
      <c r="U2157" s="11">
        <v>0.73</v>
      </c>
      <c r="W2157" s="16">
        <f t="shared" si="232"/>
        <v>-1.0000000000000009E-2</v>
      </c>
      <c r="X2157" s="16"/>
      <c r="Y2157" s="355">
        <f t="shared" si="233"/>
        <v>5.3789808917197455</v>
      </c>
    </row>
    <row r="2158" spans="15:25" x14ac:dyDescent="0.25">
      <c r="O2158" s="11">
        <v>250</v>
      </c>
      <c r="P2158" s="11">
        <v>17.57</v>
      </c>
      <c r="Q2158" s="11">
        <v>43.68</v>
      </c>
      <c r="R2158" s="11">
        <v>16.96</v>
      </c>
      <c r="S2158" s="11">
        <v>25.53</v>
      </c>
      <c r="T2158" s="346">
        <v>0.63</v>
      </c>
      <c r="U2158" s="11">
        <v>0.66</v>
      </c>
      <c r="W2158" s="16">
        <f t="shared" si="232"/>
        <v>3.0000000000000027E-2</v>
      </c>
      <c r="X2158" s="16"/>
      <c r="Y2158" s="355">
        <f t="shared" si="233"/>
        <v>5.4012738853503182</v>
      </c>
    </row>
    <row r="2159" spans="15:25" x14ac:dyDescent="0.25">
      <c r="O2159" s="11">
        <v>148</v>
      </c>
      <c r="P2159" s="11">
        <v>17.760000000000002</v>
      </c>
      <c r="Q2159" s="11">
        <v>34.71</v>
      </c>
      <c r="R2159" s="11">
        <v>17.079999999999998</v>
      </c>
      <c r="S2159" s="11">
        <v>23.51</v>
      </c>
      <c r="T2159" s="346">
        <v>0.72</v>
      </c>
      <c r="U2159" s="11">
        <v>0.73</v>
      </c>
      <c r="W2159" s="16">
        <f t="shared" si="232"/>
        <v>1.0000000000000009E-2</v>
      </c>
      <c r="X2159" s="16"/>
      <c r="Y2159" s="355">
        <f t="shared" si="233"/>
        <v>5.4394904458598718</v>
      </c>
    </row>
    <row r="2160" spans="15:25" x14ac:dyDescent="0.25">
      <c r="O2160" s="11">
        <v>76</v>
      </c>
      <c r="P2160" s="11">
        <v>20.65</v>
      </c>
      <c r="Q2160" s="11">
        <v>35.67</v>
      </c>
      <c r="R2160" s="11">
        <v>17.32</v>
      </c>
      <c r="S2160" s="11">
        <v>22.51</v>
      </c>
      <c r="T2160" s="346">
        <v>0.76</v>
      </c>
      <c r="U2160" s="11">
        <v>0.77</v>
      </c>
      <c r="W2160" s="16">
        <f t="shared" si="232"/>
        <v>1.0000000000000009E-2</v>
      </c>
      <c r="X2160" s="16"/>
      <c r="Y2160" s="355">
        <f t="shared" si="233"/>
        <v>5.515923566878981</v>
      </c>
    </row>
    <row r="2161" spans="15:25" x14ac:dyDescent="0.25">
      <c r="O2161" s="11">
        <v>141</v>
      </c>
      <c r="P2161" s="11">
        <v>15.83</v>
      </c>
      <c r="Q2161" s="11">
        <v>60.25</v>
      </c>
      <c r="R2161" s="11">
        <v>17.38</v>
      </c>
      <c r="S2161" s="11">
        <v>32.65</v>
      </c>
      <c r="T2161" s="346">
        <v>0.51</v>
      </c>
      <c r="U2161" s="11">
        <v>0.53</v>
      </c>
      <c r="W2161" s="16">
        <f t="shared" si="232"/>
        <v>2.0000000000000018E-2</v>
      </c>
      <c r="X2161" s="16"/>
      <c r="Y2161" s="355">
        <f t="shared" si="233"/>
        <v>5.5350318471337578</v>
      </c>
    </row>
    <row r="2162" spans="15:25" x14ac:dyDescent="0.25">
      <c r="O2162" s="11">
        <v>53</v>
      </c>
      <c r="P2162" s="11">
        <v>21.73</v>
      </c>
      <c r="Q2162" s="11">
        <v>38.840000000000003</v>
      </c>
      <c r="R2162" s="11">
        <v>17.39</v>
      </c>
      <c r="S2162" s="11">
        <v>23.52</v>
      </c>
      <c r="T2162" s="346">
        <v>0.75</v>
      </c>
      <c r="U2162" s="11">
        <v>0.74</v>
      </c>
      <c r="W2162" s="16">
        <f t="shared" si="232"/>
        <v>-1.0000000000000009E-2</v>
      </c>
      <c r="X2162" s="16"/>
      <c r="Y2162" s="355">
        <f t="shared" si="233"/>
        <v>5.5382165605095537</v>
      </c>
    </row>
    <row r="2163" spans="15:25" x14ac:dyDescent="0.25">
      <c r="O2163" s="11">
        <v>158</v>
      </c>
      <c r="P2163" s="11">
        <v>17.79</v>
      </c>
      <c r="Q2163" s="11">
        <v>44.96</v>
      </c>
      <c r="R2163" s="11">
        <v>17.62</v>
      </c>
      <c r="S2163" s="11">
        <v>27.24</v>
      </c>
      <c r="T2163" s="346">
        <v>0.63</v>
      </c>
      <c r="U2163" s="11">
        <v>0.65</v>
      </c>
      <c r="W2163" s="16">
        <f t="shared" si="232"/>
        <v>2.0000000000000018E-2</v>
      </c>
      <c r="X2163" s="16"/>
      <c r="Y2163" s="355">
        <f t="shared" si="233"/>
        <v>5.6114649681528661</v>
      </c>
    </row>
    <row r="2164" spans="15:25" x14ac:dyDescent="0.25">
      <c r="O2164" s="11">
        <v>8</v>
      </c>
      <c r="P2164" s="11">
        <v>20.420000000000002</v>
      </c>
      <c r="Q2164" s="11">
        <v>49.38</v>
      </c>
      <c r="R2164" s="11">
        <v>17.63</v>
      </c>
      <c r="S2164" s="11">
        <v>27.08</v>
      </c>
      <c r="T2164" s="346">
        <v>0.64</v>
      </c>
      <c r="U2164" s="11">
        <v>0.65</v>
      </c>
      <c r="W2164" s="16">
        <f t="shared" si="232"/>
        <v>1.0000000000000009E-2</v>
      </c>
      <c r="X2164" s="16"/>
      <c r="Y2164" s="355">
        <f t="shared" si="233"/>
        <v>5.614649681528662</v>
      </c>
    </row>
    <row r="2165" spans="15:25" x14ac:dyDescent="0.25">
      <c r="O2165" s="11">
        <v>160</v>
      </c>
      <c r="P2165" s="11">
        <v>16.5</v>
      </c>
      <c r="Q2165" s="11">
        <v>48.57</v>
      </c>
      <c r="R2165" s="11">
        <v>17.71</v>
      </c>
      <c r="S2165" s="11">
        <v>31.07</v>
      </c>
      <c r="T2165" s="346">
        <v>0.57999999999999996</v>
      </c>
      <c r="U2165" s="11">
        <v>0.56999999999999995</v>
      </c>
      <c r="W2165" s="16">
        <f t="shared" si="232"/>
        <v>-1.0000000000000009E-2</v>
      </c>
      <c r="X2165" s="16"/>
      <c r="Y2165" s="355">
        <f t="shared" si="233"/>
        <v>5.6401273885350323</v>
      </c>
    </row>
    <row r="2166" spans="15:25" x14ac:dyDescent="0.25">
      <c r="O2166" s="11">
        <v>86</v>
      </c>
      <c r="P2166" s="11">
        <v>19.72</v>
      </c>
      <c r="Q2166" s="11">
        <v>41.52</v>
      </c>
      <c r="R2166" s="11">
        <v>17.760000000000002</v>
      </c>
      <c r="S2166" s="11">
        <v>25.24</v>
      </c>
      <c r="T2166" s="346">
        <v>0.69</v>
      </c>
      <c r="U2166" s="11">
        <v>0.7</v>
      </c>
      <c r="W2166" s="16">
        <f t="shared" si="232"/>
        <v>1.0000000000000009E-2</v>
      </c>
      <c r="X2166" s="16"/>
      <c r="Y2166" s="355">
        <f t="shared" si="233"/>
        <v>5.6560509554140133</v>
      </c>
    </row>
    <row r="2167" spans="15:25" x14ac:dyDescent="0.25">
      <c r="O2167" s="11">
        <v>184</v>
      </c>
      <c r="P2167" s="11">
        <v>18.98</v>
      </c>
      <c r="Q2167" s="11">
        <v>72.290000000000006</v>
      </c>
      <c r="R2167" s="11">
        <v>17.91</v>
      </c>
      <c r="S2167" s="11">
        <v>34.71</v>
      </c>
      <c r="T2167" s="346">
        <v>0.51</v>
      </c>
      <c r="U2167" s="11">
        <v>0.52</v>
      </c>
      <c r="W2167" s="16">
        <f t="shared" si="232"/>
        <v>1.0000000000000009E-2</v>
      </c>
      <c r="X2167" s="16"/>
      <c r="Y2167" s="355">
        <f t="shared" si="233"/>
        <v>5.7038216560509554</v>
      </c>
    </row>
    <row r="2168" spans="15:25" x14ac:dyDescent="0.25">
      <c r="O2168" s="11">
        <v>217</v>
      </c>
      <c r="P2168" s="11">
        <v>18.149999999999999</v>
      </c>
      <c r="Q2168" s="11">
        <v>50.49</v>
      </c>
      <c r="R2168" s="11">
        <v>17.989999999999998</v>
      </c>
      <c r="S2168" s="11">
        <v>28.49</v>
      </c>
      <c r="T2168" s="346">
        <v>0.6</v>
      </c>
      <c r="U2168" s="11">
        <v>0.63</v>
      </c>
      <c r="W2168" s="16">
        <f t="shared" si="232"/>
        <v>3.0000000000000027E-2</v>
      </c>
      <c r="X2168" s="16"/>
      <c r="Y2168" s="355">
        <f t="shared" si="233"/>
        <v>5.7292993630573239</v>
      </c>
    </row>
    <row r="2169" spans="15:25" x14ac:dyDescent="0.25">
      <c r="O2169" s="11">
        <v>23</v>
      </c>
      <c r="P2169" s="11">
        <v>22.09</v>
      </c>
      <c r="Q2169" s="11">
        <v>44.09</v>
      </c>
      <c r="R2169" s="11">
        <v>18.16</v>
      </c>
      <c r="S2169" s="11">
        <v>25.26</v>
      </c>
      <c r="T2169" s="346">
        <v>0.71</v>
      </c>
      <c r="U2169" s="11">
        <v>0.72</v>
      </c>
      <c r="W2169" s="16">
        <f t="shared" si="232"/>
        <v>1.0000000000000009E-2</v>
      </c>
      <c r="X2169" s="16"/>
      <c r="Y2169" s="355">
        <f t="shared" si="233"/>
        <v>5.7834394904458595</v>
      </c>
    </row>
    <row r="2170" spans="15:25" x14ac:dyDescent="0.25">
      <c r="O2170" s="11">
        <v>168</v>
      </c>
      <c r="P2170" s="11">
        <v>16.29</v>
      </c>
      <c r="Q2170" s="11">
        <v>48.7</v>
      </c>
      <c r="R2170" s="11">
        <v>18.28</v>
      </c>
      <c r="S2170" s="11">
        <v>29.41</v>
      </c>
      <c r="T2170" s="346">
        <v>0.57999999999999996</v>
      </c>
      <c r="U2170" s="11">
        <v>0.62</v>
      </c>
      <c r="W2170" s="16">
        <f t="shared" si="232"/>
        <v>4.0000000000000036E-2</v>
      </c>
      <c r="X2170" s="16"/>
      <c r="Y2170" s="355">
        <f t="shared" si="233"/>
        <v>5.8216560509554141</v>
      </c>
    </row>
    <row r="2171" spans="15:25" x14ac:dyDescent="0.25">
      <c r="O2171" s="11">
        <v>277</v>
      </c>
      <c r="P2171" s="11">
        <v>21.32</v>
      </c>
      <c r="Q2171" s="11">
        <v>46.6</v>
      </c>
      <c r="R2171" s="11">
        <v>18.34</v>
      </c>
      <c r="S2171" s="11">
        <v>26.63</v>
      </c>
      <c r="T2171" s="346">
        <v>0.68</v>
      </c>
      <c r="U2171" s="11">
        <v>0.69</v>
      </c>
      <c r="W2171" s="16">
        <f t="shared" si="232"/>
        <v>9.9999999999998979E-3</v>
      </c>
      <c r="X2171" s="16"/>
      <c r="Y2171" s="355">
        <f t="shared" si="233"/>
        <v>5.8407643312101909</v>
      </c>
    </row>
    <row r="2172" spans="15:25" x14ac:dyDescent="0.25">
      <c r="O2172" s="11">
        <v>15</v>
      </c>
      <c r="P2172" s="11">
        <v>23.91</v>
      </c>
      <c r="Q2172" s="11">
        <v>50.93</v>
      </c>
      <c r="R2172" s="11">
        <v>18.760000000000002</v>
      </c>
      <c r="S2172" s="11">
        <v>27.2</v>
      </c>
      <c r="T2172" s="346">
        <v>0.69</v>
      </c>
      <c r="U2172" s="11">
        <v>0.69</v>
      </c>
      <c r="W2172" s="16">
        <f t="shared" si="232"/>
        <v>0</v>
      </c>
      <c r="X2172" s="16"/>
      <c r="Y2172" s="355">
        <f t="shared" si="233"/>
        <v>5.9745222929936306</v>
      </c>
    </row>
    <row r="2173" spans="15:25" x14ac:dyDescent="0.25">
      <c r="O2173" s="11">
        <v>209</v>
      </c>
      <c r="P2173" s="11">
        <v>20.21</v>
      </c>
      <c r="Q2173" s="11">
        <v>50.63</v>
      </c>
      <c r="R2173" s="11">
        <v>18.84</v>
      </c>
      <c r="S2173" s="11">
        <v>30.1</v>
      </c>
      <c r="T2173" s="346">
        <v>0.63</v>
      </c>
      <c r="U2173" s="11">
        <v>0.63</v>
      </c>
      <c r="W2173" s="16">
        <f t="shared" si="232"/>
        <v>0</v>
      </c>
      <c r="X2173" s="16"/>
      <c r="Y2173" s="355">
        <f t="shared" si="233"/>
        <v>6</v>
      </c>
    </row>
    <row r="2174" spans="15:25" x14ac:dyDescent="0.25">
      <c r="O2174" s="11">
        <v>240</v>
      </c>
      <c r="P2174" s="11">
        <v>24.66</v>
      </c>
      <c r="Q2174" s="11">
        <v>51.53</v>
      </c>
      <c r="R2174" s="11">
        <v>18.989999999999998</v>
      </c>
      <c r="S2174" s="11">
        <v>27.44</v>
      </c>
      <c r="T2174" s="346">
        <v>0.69</v>
      </c>
      <c r="U2174" s="11">
        <v>0.69</v>
      </c>
      <c r="W2174" s="16">
        <f t="shared" si="232"/>
        <v>0</v>
      </c>
      <c r="X2174" s="16"/>
      <c r="Y2174" s="355">
        <f t="shared" si="233"/>
        <v>6.0477707006369421</v>
      </c>
    </row>
    <row r="2175" spans="15:25" x14ac:dyDescent="0.25">
      <c r="O2175" s="11">
        <v>32</v>
      </c>
      <c r="P2175" s="11">
        <v>21.79</v>
      </c>
      <c r="Q2175" s="11">
        <v>43.89</v>
      </c>
      <c r="R2175" s="11">
        <v>19.149999999999999</v>
      </c>
      <c r="S2175" s="11">
        <v>26.88</v>
      </c>
      <c r="T2175" s="346">
        <v>0.7</v>
      </c>
      <c r="U2175" s="11">
        <v>0.71</v>
      </c>
      <c r="W2175" s="16">
        <f t="shared" si="232"/>
        <v>1.0000000000000009E-2</v>
      </c>
      <c r="X2175" s="16"/>
      <c r="Y2175" s="355">
        <f t="shared" si="233"/>
        <v>6.098726114649681</v>
      </c>
    </row>
    <row r="2176" spans="15:25" x14ac:dyDescent="0.25">
      <c r="O2176" s="11">
        <v>293</v>
      </c>
      <c r="P2176" s="11">
        <v>17.809999999999999</v>
      </c>
      <c r="Q2176" s="11">
        <v>53.86</v>
      </c>
      <c r="R2176" s="11">
        <v>19.21</v>
      </c>
      <c r="S2176" s="11">
        <v>30.93</v>
      </c>
      <c r="T2176" s="346">
        <v>0.57999999999999996</v>
      </c>
      <c r="U2176" s="11">
        <v>0.62</v>
      </c>
      <c r="W2176" s="16">
        <f t="shared" si="232"/>
        <v>4.0000000000000036E-2</v>
      </c>
      <c r="X2176" s="16"/>
      <c r="Y2176" s="355">
        <f t="shared" si="233"/>
        <v>6.1178343949044587</v>
      </c>
    </row>
    <row r="2177" spans="15:25" x14ac:dyDescent="0.25">
      <c r="O2177" s="11">
        <v>213</v>
      </c>
      <c r="P2177" s="11">
        <v>20.69</v>
      </c>
      <c r="Q2177" s="11">
        <v>55.62</v>
      </c>
      <c r="R2177" s="11">
        <v>19.39</v>
      </c>
      <c r="S2177" s="11">
        <v>32.409999999999997</v>
      </c>
      <c r="T2177" s="346">
        <v>0.61</v>
      </c>
      <c r="U2177" s="11">
        <v>0.6</v>
      </c>
      <c r="W2177" s="16">
        <f t="shared" si="232"/>
        <v>-1.0000000000000009E-2</v>
      </c>
      <c r="X2177" s="16"/>
      <c r="Y2177" s="355">
        <f t="shared" si="233"/>
        <v>6.1751592356687901</v>
      </c>
    </row>
    <row r="2178" spans="15:25" x14ac:dyDescent="0.25">
      <c r="O2178" s="11">
        <v>204</v>
      </c>
      <c r="P2178" s="11">
        <v>26.45</v>
      </c>
      <c r="Q2178" s="11">
        <v>66.400000000000006</v>
      </c>
      <c r="R2178" s="11">
        <v>19.66</v>
      </c>
      <c r="S2178" s="11">
        <v>32.25</v>
      </c>
      <c r="T2178" s="346">
        <v>0.63</v>
      </c>
      <c r="U2178" s="11">
        <v>0.61</v>
      </c>
      <c r="W2178" s="16">
        <f t="shared" si="232"/>
        <v>-2.0000000000000018E-2</v>
      </c>
      <c r="X2178" s="16"/>
      <c r="Y2178" s="355">
        <f t="shared" si="233"/>
        <v>6.2611464968152868</v>
      </c>
    </row>
    <row r="2179" spans="15:25" x14ac:dyDescent="0.25">
      <c r="O2179" s="11">
        <v>282</v>
      </c>
      <c r="P2179" s="11">
        <v>20.96</v>
      </c>
      <c r="Q2179" s="11">
        <v>61.47</v>
      </c>
      <c r="R2179" s="11">
        <v>19.850000000000001</v>
      </c>
      <c r="S2179" s="11">
        <v>31.39</v>
      </c>
      <c r="T2179" s="346">
        <v>0.57999999999999996</v>
      </c>
      <c r="U2179" s="11">
        <v>0.63</v>
      </c>
      <c r="W2179" s="16">
        <f t="shared" si="232"/>
        <v>5.0000000000000044E-2</v>
      </c>
      <c r="X2179" s="16"/>
      <c r="Y2179" s="355">
        <f t="shared" si="233"/>
        <v>6.3216560509554141</v>
      </c>
    </row>
    <row r="2180" spans="15:25" x14ac:dyDescent="0.25">
      <c r="O2180" s="11">
        <v>222</v>
      </c>
      <c r="P2180" s="11">
        <v>21.8</v>
      </c>
      <c r="Q2180" s="11">
        <v>63.65</v>
      </c>
      <c r="R2180" s="11">
        <v>19.86</v>
      </c>
      <c r="S2180" s="11">
        <v>32.31</v>
      </c>
      <c r="T2180" s="346">
        <v>0.59</v>
      </c>
      <c r="U2180" s="11">
        <v>0.61</v>
      </c>
      <c r="W2180" s="16">
        <f t="shared" si="232"/>
        <v>2.0000000000000018E-2</v>
      </c>
      <c r="X2180" s="16"/>
      <c r="Y2180" s="355">
        <f t="shared" si="233"/>
        <v>6.3248407643312099</v>
      </c>
    </row>
    <row r="2181" spans="15:25" x14ac:dyDescent="0.25">
      <c r="O2181" s="11">
        <v>170</v>
      </c>
      <c r="P2181" s="11">
        <v>23.04</v>
      </c>
      <c r="Q2181" s="11">
        <v>53.68</v>
      </c>
      <c r="R2181" s="11">
        <v>20.350000000000001</v>
      </c>
      <c r="S2181" s="11">
        <v>31.37</v>
      </c>
      <c r="T2181" s="346">
        <v>0.66</v>
      </c>
      <c r="U2181" s="11">
        <v>0.65</v>
      </c>
      <c r="W2181" s="16">
        <f t="shared" si="232"/>
        <v>-1.0000000000000009E-2</v>
      </c>
      <c r="X2181" s="16"/>
      <c r="Y2181" s="355">
        <f t="shared" si="233"/>
        <v>6.4808917197452232</v>
      </c>
    </row>
    <row r="2182" spans="15:25" x14ac:dyDescent="0.25">
      <c r="O2182" s="11">
        <v>298</v>
      </c>
      <c r="P2182" s="11">
        <v>24.97</v>
      </c>
      <c r="Q2182" s="11">
        <v>68.97</v>
      </c>
      <c r="R2182" s="11">
        <v>20.36</v>
      </c>
      <c r="S2182" s="11">
        <v>32.44</v>
      </c>
      <c r="T2182" s="346">
        <v>0.6</v>
      </c>
      <c r="U2182" s="11">
        <v>0.63</v>
      </c>
      <c r="W2182" s="16">
        <f t="shared" si="232"/>
        <v>3.0000000000000027E-2</v>
      </c>
      <c r="X2182" s="16"/>
      <c r="Y2182" s="355">
        <f t="shared" si="233"/>
        <v>6.484076433121019</v>
      </c>
    </row>
    <row r="2183" spans="15:25" x14ac:dyDescent="0.25">
      <c r="O2183" s="11">
        <v>227</v>
      </c>
      <c r="P2183" s="11">
        <v>19.84</v>
      </c>
      <c r="Q2183" s="11">
        <v>48.57</v>
      </c>
      <c r="R2183" s="11">
        <v>20.45</v>
      </c>
      <c r="S2183" s="11">
        <v>29.67</v>
      </c>
      <c r="T2183" s="346">
        <v>0.64</v>
      </c>
      <c r="U2183" s="11">
        <v>0.69</v>
      </c>
      <c r="W2183" s="16">
        <f t="shared" si="232"/>
        <v>4.9999999999999933E-2</v>
      </c>
      <c r="X2183" s="16"/>
      <c r="Y2183" s="355">
        <f t="shared" si="233"/>
        <v>6.5127388535031843</v>
      </c>
    </row>
    <row r="2184" spans="15:25" x14ac:dyDescent="0.25">
      <c r="O2184" s="11">
        <v>40</v>
      </c>
      <c r="P2184" s="11">
        <v>27.64</v>
      </c>
      <c r="Q2184" s="11">
        <v>49.82</v>
      </c>
      <c r="R2184" s="11">
        <v>20.58</v>
      </c>
      <c r="S2184" s="11">
        <v>27.37</v>
      </c>
      <c r="T2184" s="346">
        <v>0.74</v>
      </c>
      <c r="U2184" s="11">
        <v>0.75</v>
      </c>
      <c r="W2184" s="16">
        <f t="shared" si="232"/>
        <v>1.0000000000000009E-2</v>
      </c>
      <c r="X2184" s="16"/>
      <c r="Y2184" s="355">
        <f t="shared" si="233"/>
        <v>6.5541401273885338</v>
      </c>
    </row>
    <row r="2185" spans="15:25" x14ac:dyDescent="0.25">
      <c r="O2185" s="11">
        <v>134</v>
      </c>
      <c r="P2185" s="11">
        <v>26.38</v>
      </c>
      <c r="Q2185" s="11">
        <v>78.84</v>
      </c>
      <c r="R2185" s="11">
        <v>20.61</v>
      </c>
      <c r="S2185" s="11">
        <v>34.659999999999997</v>
      </c>
      <c r="T2185" s="346">
        <v>0.57999999999999996</v>
      </c>
      <c r="U2185" s="11">
        <v>0.59</v>
      </c>
      <c r="W2185" s="16">
        <f t="shared" si="232"/>
        <v>1.0000000000000009E-2</v>
      </c>
      <c r="X2185" s="16"/>
      <c r="Y2185" s="355">
        <f t="shared" si="233"/>
        <v>6.5636942675159231</v>
      </c>
    </row>
    <row r="2186" spans="15:25" x14ac:dyDescent="0.25">
      <c r="O2186" s="11">
        <v>56</v>
      </c>
      <c r="P2186" s="11">
        <v>25.06</v>
      </c>
      <c r="Q2186" s="11">
        <v>78.930000000000007</v>
      </c>
      <c r="R2186" s="11">
        <v>20.79</v>
      </c>
      <c r="S2186" s="11">
        <v>37.159999999999997</v>
      </c>
      <c r="T2186" s="346">
        <v>0.56000000000000005</v>
      </c>
      <c r="U2186" s="11">
        <v>0.56000000000000005</v>
      </c>
      <c r="W2186" s="16">
        <f t="shared" si="232"/>
        <v>0</v>
      </c>
      <c r="X2186" s="16"/>
      <c r="Y2186" s="355">
        <f t="shared" si="233"/>
        <v>6.6210191082802545</v>
      </c>
    </row>
    <row r="2187" spans="15:25" x14ac:dyDescent="0.25">
      <c r="O2187" s="11">
        <v>201</v>
      </c>
      <c r="P2187" s="11">
        <v>28.54</v>
      </c>
      <c r="Q2187" s="11">
        <v>70.98</v>
      </c>
      <c r="R2187" s="11">
        <v>20.92</v>
      </c>
      <c r="S2187" s="11">
        <v>33.71</v>
      </c>
      <c r="T2187" s="346">
        <v>0.63</v>
      </c>
      <c r="U2187" s="11">
        <v>0.62</v>
      </c>
      <c r="W2187" s="16">
        <f t="shared" si="232"/>
        <v>-1.0000000000000009E-2</v>
      </c>
      <c r="X2187" s="16"/>
      <c r="Y2187" s="355">
        <f t="shared" si="233"/>
        <v>6.6624203821656049</v>
      </c>
    </row>
    <row r="2188" spans="15:25" x14ac:dyDescent="0.25">
      <c r="O2188" s="11">
        <v>107</v>
      </c>
      <c r="P2188" s="11">
        <v>31.41</v>
      </c>
      <c r="Q2188" s="11">
        <v>63.51</v>
      </c>
      <c r="R2188" s="11">
        <v>21.39</v>
      </c>
      <c r="S2188" s="11">
        <v>30.52</v>
      </c>
      <c r="T2188" s="346">
        <v>0.7</v>
      </c>
      <c r="U2188" s="11">
        <v>0.7</v>
      </c>
      <c r="W2188" s="16">
        <f t="shared" si="232"/>
        <v>0</v>
      </c>
      <c r="X2188" s="16"/>
      <c r="Y2188" s="355">
        <f t="shared" si="233"/>
        <v>6.8121019108280256</v>
      </c>
    </row>
    <row r="2189" spans="15:25" x14ac:dyDescent="0.25">
      <c r="O2189" s="11">
        <v>179</v>
      </c>
      <c r="P2189" s="11">
        <v>29.32</v>
      </c>
      <c r="Q2189" s="11">
        <v>47.35</v>
      </c>
      <c r="R2189" s="11">
        <v>21.42</v>
      </c>
      <c r="S2189" s="11">
        <v>26.73</v>
      </c>
      <c r="T2189" s="346">
        <v>0.79</v>
      </c>
      <c r="U2189" s="11">
        <v>0.8</v>
      </c>
      <c r="W2189" s="16">
        <f t="shared" si="232"/>
        <v>1.0000000000000009E-2</v>
      </c>
      <c r="X2189" s="16"/>
      <c r="Y2189" s="355">
        <f t="shared" si="233"/>
        <v>6.8216560509554141</v>
      </c>
    </row>
    <row r="2190" spans="15:25" x14ac:dyDescent="0.25">
      <c r="O2190" s="11">
        <v>72</v>
      </c>
      <c r="P2190" s="11">
        <v>29.12</v>
      </c>
      <c r="Q2190" s="11">
        <v>59.48</v>
      </c>
      <c r="R2190" s="11">
        <v>21.48</v>
      </c>
      <c r="S2190" s="11">
        <v>29.61</v>
      </c>
      <c r="T2190" s="346">
        <v>0.7</v>
      </c>
      <c r="U2190" s="11">
        <v>0.73</v>
      </c>
      <c r="W2190" s="16">
        <f t="shared" si="232"/>
        <v>3.0000000000000027E-2</v>
      </c>
      <c r="X2190" s="16"/>
      <c r="Y2190" s="355">
        <f t="shared" si="233"/>
        <v>6.8407643312101909</v>
      </c>
    </row>
    <row r="2191" spans="15:25" x14ac:dyDescent="0.25">
      <c r="O2191" s="11">
        <v>189</v>
      </c>
      <c r="P2191" s="11">
        <v>29.03</v>
      </c>
      <c r="Q2191" s="11">
        <v>60.19</v>
      </c>
      <c r="R2191" s="11">
        <v>21.63</v>
      </c>
      <c r="S2191" s="11">
        <v>31.17</v>
      </c>
      <c r="T2191" s="346">
        <v>0.69</v>
      </c>
      <c r="U2191" s="11">
        <v>0.69</v>
      </c>
      <c r="W2191" s="16">
        <f t="shared" si="232"/>
        <v>0</v>
      </c>
      <c r="X2191" s="16"/>
      <c r="Y2191" s="355">
        <f t="shared" si="233"/>
        <v>6.888535031847133</v>
      </c>
    </row>
    <row r="2192" spans="15:25" x14ac:dyDescent="0.25">
      <c r="O2192" s="11">
        <v>171</v>
      </c>
      <c r="P2192" s="11">
        <v>24.73</v>
      </c>
      <c r="Q2192" s="11">
        <v>50.36</v>
      </c>
      <c r="R2192" s="11">
        <v>21.69</v>
      </c>
      <c r="S2192" s="11">
        <v>29.78</v>
      </c>
      <c r="T2192" s="346">
        <v>0.7</v>
      </c>
      <c r="U2192" s="11">
        <v>0.73</v>
      </c>
      <c r="W2192" s="16">
        <f t="shared" si="232"/>
        <v>3.0000000000000027E-2</v>
      </c>
      <c r="X2192" s="16"/>
      <c r="Y2192" s="355">
        <f t="shared" si="233"/>
        <v>6.9076433121019107</v>
      </c>
    </row>
    <row r="2193" spans="15:25" x14ac:dyDescent="0.25">
      <c r="O2193" s="11">
        <v>84</v>
      </c>
      <c r="P2193" s="11">
        <v>29.57</v>
      </c>
      <c r="Q2193" s="11">
        <v>58.99</v>
      </c>
      <c r="R2193" s="11">
        <v>21.7</v>
      </c>
      <c r="S2193" s="11">
        <v>29.89</v>
      </c>
      <c r="T2193" s="346">
        <v>0.71</v>
      </c>
      <c r="U2193" s="11">
        <v>0.73</v>
      </c>
      <c r="W2193" s="16">
        <f t="shared" si="232"/>
        <v>2.0000000000000018E-2</v>
      </c>
      <c r="X2193" s="16"/>
      <c r="Y2193" s="355">
        <f t="shared" si="233"/>
        <v>6.9108280254777066</v>
      </c>
    </row>
    <row r="2194" spans="15:25" x14ac:dyDescent="0.25">
      <c r="O2194" s="11">
        <v>223</v>
      </c>
      <c r="P2194" s="11">
        <v>31.31</v>
      </c>
      <c r="Q2194" s="11">
        <v>56.59</v>
      </c>
      <c r="R2194" s="11">
        <v>21.71</v>
      </c>
      <c r="S2194" s="11">
        <v>28.84</v>
      </c>
      <c r="T2194" s="346">
        <v>0.74</v>
      </c>
      <c r="U2194" s="11">
        <v>0.75</v>
      </c>
      <c r="W2194" s="16">
        <f t="shared" si="232"/>
        <v>1.0000000000000009E-2</v>
      </c>
      <c r="X2194" s="16"/>
      <c r="Y2194" s="355">
        <f t="shared" si="233"/>
        <v>6.9140127388535033</v>
      </c>
    </row>
    <row r="2195" spans="15:25" x14ac:dyDescent="0.25">
      <c r="O2195" s="11">
        <v>278</v>
      </c>
      <c r="P2195" s="11">
        <v>23.72</v>
      </c>
      <c r="Q2195" s="11">
        <v>74.69</v>
      </c>
      <c r="R2195" s="11">
        <v>22.15</v>
      </c>
      <c r="S2195" s="11">
        <v>37.36</v>
      </c>
      <c r="T2195" s="346">
        <v>0.56000000000000005</v>
      </c>
      <c r="U2195" s="11">
        <v>0.59</v>
      </c>
      <c r="W2195" s="16">
        <f t="shared" si="232"/>
        <v>2.9999999999999916E-2</v>
      </c>
      <c r="X2195" s="16"/>
      <c r="Y2195" s="355">
        <f t="shared" si="233"/>
        <v>7.0541401273885347</v>
      </c>
    </row>
    <row r="2196" spans="15:25" x14ac:dyDescent="0.25">
      <c r="O2196" s="11">
        <v>178</v>
      </c>
      <c r="P2196" s="11">
        <v>26.84</v>
      </c>
      <c r="Q2196" s="11">
        <v>50.75</v>
      </c>
      <c r="R2196" s="11">
        <v>22.43</v>
      </c>
      <c r="S2196" s="11">
        <v>29.64</v>
      </c>
      <c r="T2196" s="346">
        <v>0.73</v>
      </c>
      <c r="U2196" s="11">
        <v>0.76</v>
      </c>
      <c r="W2196" s="16">
        <f t="shared" si="232"/>
        <v>3.0000000000000027E-2</v>
      </c>
      <c r="X2196" s="16"/>
      <c r="Y2196" s="355">
        <f t="shared" si="233"/>
        <v>7.1433121019108272</v>
      </c>
    </row>
    <row r="2197" spans="15:25" x14ac:dyDescent="0.25">
      <c r="O2197" s="11">
        <v>54</v>
      </c>
      <c r="P2197" s="11">
        <v>34.57</v>
      </c>
      <c r="Q2197" s="11">
        <v>63.77</v>
      </c>
      <c r="R2197" s="11">
        <v>22.6</v>
      </c>
      <c r="S2197" s="11">
        <v>30.78</v>
      </c>
      <c r="T2197" s="346">
        <v>0.74</v>
      </c>
      <c r="U2197" s="11">
        <v>0.73</v>
      </c>
      <c r="W2197" s="16">
        <f t="shared" si="232"/>
        <v>-1.0000000000000009E-2</v>
      </c>
      <c r="X2197" s="16"/>
      <c r="Y2197" s="355">
        <f t="shared" si="233"/>
        <v>7.1974522292993628</v>
      </c>
    </row>
    <row r="2198" spans="15:25" x14ac:dyDescent="0.25">
      <c r="O2198" s="11">
        <v>177</v>
      </c>
      <c r="P2198" s="11">
        <v>32.69</v>
      </c>
      <c r="Q2198" s="11">
        <v>77.59</v>
      </c>
      <c r="R2198" s="11">
        <v>22.69</v>
      </c>
      <c r="S2198" s="11">
        <v>35.33</v>
      </c>
      <c r="T2198" s="346">
        <v>0.65</v>
      </c>
      <c r="U2198" s="11">
        <v>0.64</v>
      </c>
      <c r="W2198" s="16">
        <f t="shared" si="232"/>
        <v>-1.0000000000000009E-2</v>
      </c>
      <c r="X2198" s="16"/>
      <c r="Y2198" s="355">
        <f t="shared" si="233"/>
        <v>7.2261146496815289</v>
      </c>
    </row>
    <row r="2199" spans="15:25" x14ac:dyDescent="0.25">
      <c r="O2199" s="11">
        <v>216</v>
      </c>
      <c r="P2199" s="11">
        <v>27.61</v>
      </c>
      <c r="Q2199" s="11">
        <v>58.12</v>
      </c>
      <c r="R2199" s="11">
        <v>22.72</v>
      </c>
      <c r="S2199" s="11">
        <v>31.37</v>
      </c>
      <c r="T2199" s="346">
        <v>0.69</v>
      </c>
      <c r="U2199" s="11">
        <v>0.72</v>
      </c>
      <c r="W2199" s="16">
        <f t="shared" si="232"/>
        <v>3.0000000000000027E-2</v>
      </c>
      <c r="X2199" s="16"/>
      <c r="Y2199" s="355">
        <f t="shared" si="233"/>
        <v>7.2356687898089165</v>
      </c>
    </row>
    <row r="2200" spans="15:25" x14ac:dyDescent="0.25">
      <c r="O2200" s="11">
        <v>4</v>
      </c>
      <c r="P2200" s="11">
        <v>34.270000000000003</v>
      </c>
      <c r="Q2200" s="11">
        <v>68.510000000000005</v>
      </c>
      <c r="R2200" s="11">
        <v>22.99</v>
      </c>
      <c r="S2200" s="11">
        <v>32.36</v>
      </c>
      <c r="T2200" s="346">
        <v>0.71</v>
      </c>
      <c r="U2200" s="11">
        <v>0.71</v>
      </c>
      <c r="W2200" s="16">
        <f t="shared" si="232"/>
        <v>0</v>
      </c>
      <c r="X2200" s="16"/>
      <c r="Y2200" s="355">
        <f t="shared" si="233"/>
        <v>7.3216560509554132</v>
      </c>
    </row>
    <row r="2201" spans="15:25" x14ac:dyDescent="0.25">
      <c r="O2201" s="11">
        <v>188</v>
      </c>
      <c r="P2201" s="11">
        <v>29.05</v>
      </c>
      <c r="Q2201" s="11">
        <v>66.73</v>
      </c>
      <c r="R2201" s="11">
        <v>23.15</v>
      </c>
      <c r="S2201" s="11">
        <v>33.81</v>
      </c>
      <c r="T2201" s="346">
        <v>0.66</v>
      </c>
      <c r="U2201" s="11">
        <v>0.68</v>
      </c>
      <c r="W2201" s="16">
        <f t="shared" ref="W2201:W2227" si="234">U2201-T2201</f>
        <v>2.0000000000000018E-2</v>
      </c>
      <c r="X2201" s="16"/>
      <c r="Y2201" s="355">
        <f t="shared" ref="Y2201:Y2227" si="235">R2201/3.14</f>
        <v>7.372611464968152</v>
      </c>
    </row>
    <row r="2202" spans="15:25" x14ac:dyDescent="0.25">
      <c r="O2202" s="11">
        <v>266</v>
      </c>
      <c r="P2202" s="11">
        <v>36.380000000000003</v>
      </c>
      <c r="Q2202" s="11">
        <v>74.62</v>
      </c>
      <c r="R2202" s="11">
        <v>23.26</v>
      </c>
      <c r="S2202" s="11">
        <v>34.22</v>
      </c>
      <c r="T2202" s="346">
        <v>0.7</v>
      </c>
      <c r="U2202" s="11">
        <v>0.68</v>
      </c>
      <c r="W2202" s="16">
        <f t="shared" si="234"/>
        <v>-1.9999999999999907E-2</v>
      </c>
      <c r="X2202" s="16"/>
      <c r="Y2202" s="355">
        <f t="shared" si="235"/>
        <v>7.4076433121019107</v>
      </c>
    </row>
    <row r="2203" spans="15:25" x14ac:dyDescent="0.25">
      <c r="O2203" s="11">
        <v>241</v>
      </c>
      <c r="P2203" s="11">
        <v>26.47</v>
      </c>
      <c r="Q2203" s="11">
        <v>71.489999999999995</v>
      </c>
      <c r="R2203" s="11">
        <v>23.48</v>
      </c>
      <c r="S2203" s="11">
        <v>35.49</v>
      </c>
      <c r="T2203" s="346">
        <v>0.61</v>
      </c>
      <c r="U2203" s="11">
        <v>0.66</v>
      </c>
      <c r="W2203" s="16">
        <f t="shared" si="234"/>
        <v>5.0000000000000044E-2</v>
      </c>
      <c r="X2203" s="16"/>
      <c r="Y2203" s="355">
        <f t="shared" si="235"/>
        <v>7.4777070063694264</v>
      </c>
    </row>
    <row r="2204" spans="15:25" x14ac:dyDescent="0.25">
      <c r="O2204" s="11">
        <v>153</v>
      </c>
      <c r="P2204" s="11">
        <v>36.130000000000003</v>
      </c>
      <c r="Q2204" s="11">
        <v>76.45</v>
      </c>
      <c r="R2204" s="11">
        <v>23.53</v>
      </c>
      <c r="S2204" s="11">
        <v>33.81</v>
      </c>
      <c r="T2204" s="346">
        <v>0.69</v>
      </c>
      <c r="U2204" s="11">
        <v>0.7</v>
      </c>
      <c r="W2204" s="16">
        <f t="shared" si="234"/>
        <v>1.0000000000000009E-2</v>
      </c>
      <c r="X2204" s="16"/>
      <c r="Y2204" s="355">
        <f t="shared" si="235"/>
        <v>7.4936305732484074</v>
      </c>
    </row>
    <row r="2205" spans="15:25" x14ac:dyDescent="0.25">
      <c r="O2205" s="11">
        <v>60</v>
      </c>
      <c r="P2205" s="11">
        <v>39.119999999999997</v>
      </c>
      <c r="Q2205" s="11">
        <v>73.63</v>
      </c>
      <c r="R2205" s="11">
        <v>23.82</v>
      </c>
      <c r="S2205" s="11">
        <v>32.979999999999997</v>
      </c>
      <c r="T2205" s="346">
        <v>0.73</v>
      </c>
      <c r="U2205" s="11">
        <v>0.72</v>
      </c>
      <c r="W2205" s="16">
        <f t="shared" si="234"/>
        <v>-1.0000000000000009E-2</v>
      </c>
      <c r="X2205" s="16"/>
      <c r="Y2205" s="355">
        <f t="shared" si="235"/>
        <v>7.5859872611464967</v>
      </c>
    </row>
    <row r="2206" spans="15:25" x14ac:dyDescent="0.25">
      <c r="O2206" s="11">
        <v>161</v>
      </c>
      <c r="P2206" s="11">
        <v>37.270000000000003</v>
      </c>
      <c r="Q2206" s="11">
        <v>71.7</v>
      </c>
      <c r="R2206" s="11">
        <v>24.39</v>
      </c>
      <c r="S2206" s="11">
        <v>34.11</v>
      </c>
      <c r="T2206" s="346">
        <v>0.72</v>
      </c>
      <c r="U2206" s="11">
        <v>0.72</v>
      </c>
      <c r="W2206" s="16">
        <f t="shared" si="234"/>
        <v>0</v>
      </c>
      <c r="X2206" s="16"/>
      <c r="Y2206" s="355">
        <f t="shared" si="235"/>
        <v>7.7675159235668785</v>
      </c>
    </row>
    <row r="2207" spans="15:25" x14ac:dyDescent="0.25">
      <c r="O2207" s="11">
        <v>256</v>
      </c>
      <c r="P2207" s="11">
        <v>38.909999999999997</v>
      </c>
      <c r="Q2207" s="11">
        <v>66.180000000000007</v>
      </c>
      <c r="R2207" s="11">
        <v>24.42</v>
      </c>
      <c r="S2207" s="11">
        <v>31.04</v>
      </c>
      <c r="T2207" s="346">
        <v>0.77</v>
      </c>
      <c r="U2207" s="11">
        <v>0.79</v>
      </c>
      <c r="W2207" s="16">
        <f t="shared" si="234"/>
        <v>2.0000000000000018E-2</v>
      </c>
      <c r="X2207" s="16"/>
      <c r="Y2207" s="355">
        <f t="shared" si="235"/>
        <v>7.7770700636942678</v>
      </c>
    </row>
    <row r="2208" spans="15:25" x14ac:dyDescent="0.25">
      <c r="O2208" s="11">
        <v>192</v>
      </c>
      <c r="P2208" s="11">
        <v>37.9</v>
      </c>
      <c r="Q2208" s="11">
        <v>73.06</v>
      </c>
      <c r="R2208" s="11">
        <v>24.67</v>
      </c>
      <c r="S2208" s="11">
        <v>34.369999999999997</v>
      </c>
      <c r="T2208" s="346">
        <v>0.72</v>
      </c>
      <c r="U2208" s="11">
        <v>0.72</v>
      </c>
      <c r="W2208" s="16">
        <f t="shared" si="234"/>
        <v>0</v>
      </c>
      <c r="X2208" s="16"/>
      <c r="Y2208" s="355">
        <f t="shared" si="235"/>
        <v>7.8566878980891719</v>
      </c>
    </row>
    <row r="2209" spans="15:25" x14ac:dyDescent="0.25">
      <c r="O2209" s="11">
        <v>99</v>
      </c>
      <c r="P2209" s="11">
        <v>40.799999999999997</v>
      </c>
      <c r="Q2209" s="11">
        <v>83.8</v>
      </c>
      <c r="R2209" s="11">
        <v>24.73</v>
      </c>
      <c r="S2209" s="11">
        <v>35.36</v>
      </c>
      <c r="T2209" s="346">
        <v>0.7</v>
      </c>
      <c r="U2209" s="11">
        <v>0.7</v>
      </c>
      <c r="W2209" s="16">
        <f t="shared" si="234"/>
        <v>0</v>
      </c>
      <c r="X2209" s="16"/>
      <c r="Y2209" s="355">
        <f t="shared" si="235"/>
        <v>7.8757961783439487</v>
      </c>
    </row>
    <row r="2210" spans="15:25" x14ac:dyDescent="0.25">
      <c r="O2210" s="11">
        <v>219</v>
      </c>
      <c r="P2210" s="11">
        <v>42.16</v>
      </c>
      <c r="Q2210" s="11">
        <v>78.66</v>
      </c>
      <c r="R2210" s="11">
        <v>25.09</v>
      </c>
      <c r="S2210" s="11">
        <v>34.28</v>
      </c>
      <c r="T2210" s="346">
        <v>0.73</v>
      </c>
      <c r="U2210" s="11">
        <v>0.73</v>
      </c>
      <c r="W2210" s="16">
        <f t="shared" si="234"/>
        <v>0</v>
      </c>
      <c r="X2210" s="16"/>
      <c r="Y2210" s="355">
        <f t="shared" si="235"/>
        <v>7.9904458598726107</v>
      </c>
    </row>
    <row r="2211" spans="15:25" x14ac:dyDescent="0.25">
      <c r="O2211" s="11">
        <v>185</v>
      </c>
      <c r="P2211" s="11">
        <v>41.59</v>
      </c>
      <c r="Q2211" s="11">
        <v>65.53</v>
      </c>
      <c r="R2211" s="11">
        <v>25.62</v>
      </c>
      <c r="S2211" s="11">
        <v>31.73</v>
      </c>
      <c r="T2211" s="346">
        <v>0.8</v>
      </c>
      <c r="U2211" s="11">
        <v>0.81</v>
      </c>
      <c r="W2211" s="16">
        <f t="shared" si="234"/>
        <v>1.0000000000000009E-2</v>
      </c>
      <c r="X2211" s="16"/>
      <c r="Y2211" s="355">
        <f t="shared" si="235"/>
        <v>8.1592356687898082</v>
      </c>
    </row>
    <row r="2212" spans="15:25" x14ac:dyDescent="0.25">
      <c r="O2212" s="11">
        <v>245</v>
      </c>
      <c r="P2212" s="11">
        <v>45.67</v>
      </c>
      <c r="Q2212" s="11">
        <v>77.099999999999994</v>
      </c>
      <c r="R2212" s="11">
        <v>25.79</v>
      </c>
      <c r="S2212" s="11">
        <v>33.26</v>
      </c>
      <c r="T2212" s="346">
        <v>0.77</v>
      </c>
      <c r="U2212" s="11">
        <v>0.78</v>
      </c>
      <c r="W2212" s="16">
        <f t="shared" si="234"/>
        <v>1.0000000000000009E-2</v>
      </c>
      <c r="X2212" s="16"/>
      <c r="Y2212" s="355">
        <f t="shared" si="235"/>
        <v>8.2133757961783438</v>
      </c>
    </row>
    <row r="2213" spans="15:25" x14ac:dyDescent="0.25">
      <c r="O2213" s="11">
        <v>234</v>
      </c>
      <c r="P2213" s="11">
        <v>46.71</v>
      </c>
      <c r="Q2213" s="11">
        <v>78.61</v>
      </c>
      <c r="R2213" s="11">
        <v>25.8</v>
      </c>
      <c r="S2213" s="11">
        <v>33.979999999999997</v>
      </c>
      <c r="T2213" s="346">
        <v>0.77</v>
      </c>
      <c r="U2213" s="11">
        <v>0.76</v>
      </c>
      <c r="W2213" s="16">
        <f t="shared" si="234"/>
        <v>-1.0000000000000009E-2</v>
      </c>
      <c r="X2213" s="16"/>
      <c r="Y2213" s="355">
        <f t="shared" si="235"/>
        <v>8.2165605095541405</v>
      </c>
    </row>
    <row r="2214" spans="15:25" x14ac:dyDescent="0.25">
      <c r="O2214" s="11">
        <v>33</v>
      </c>
      <c r="P2214" s="11">
        <v>44.25</v>
      </c>
      <c r="Q2214" s="11">
        <v>83.03</v>
      </c>
      <c r="R2214" s="11">
        <v>26.07</v>
      </c>
      <c r="S2214" s="11">
        <v>35.369999999999997</v>
      </c>
      <c r="T2214" s="346">
        <v>0.73</v>
      </c>
      <c r="U2214" s="11">
        <v>0.74</v>
      </c>
      <c r="W2214" s="16">
        <f t="shared" si="234"/>
        <v>1.0000000000000009E-2</v>
      </c>
      <c r="X2214" s="16"/>
      <c r="Y2214" s="355">
        <f t="shared" si="235"/>
        <v>8.3025477707006363</v>
      </c>
    </row>
    <row r="2215" spans="15:25" x14ac:dyDescent="0.25">
      <c r="O2215" s="11">
        <v>191</v>
      </c>
      <c r="P2215" s="11">
        <v>44.31</v>
      </c>
      <c r="Q2215" s="11">
        <v>81.22</v>
      </c>
      <c r="R2215" s="11">
        <v>26.66</v>
      </c>
      <c r="S2215" s="11">
        <v>35.159999999999997</v>
      </c>
      <c r="T2215" s="346">
        <v>0.74</v>
      </c>
      <c r="U2215" s="11">
        <v>0.76</v>
      </c>
      <c r="W2215" s="16">
        <f t="shared" si="234"/>
        <v>2.0000000000000018E-2</v>
      </c>
      <c r="X2215" s="16"/>
      <c r="Y2215" s="355">
        <f t="shared" si="235"/>
        <v>8.4904458598726116</v>
      </c>
    </row>
    <row r="2216" spans="15:25" x14ac:dyDescent="0.25">
      <c r="O2216" s="11">
        <v>271</v>
      </c>
      <c r="P2216" s="11">
        <v>47.72</v>
      </c>
      <c r="Q2216" s="11">
        <v>79.98</v>
      </c>
      <c r="R2216" s="11">
        <v>26.84</v>
      </c>
      <c r="S2216" s="11">
        <v>34.36</v>
      </c>
      <c r="T2216" s="346">
        <v>0.77</v>
      </c>
      <c r="U2216" s="11">
        <v>0.78</v>
      </c>
      <c r="W2216" s="16">
        <f t="shared" si="234"/>
        <v>1.0000000000000009E-2</v>
      </c>
      <c r="X2216" s="16"/>
      <c r="Y2216" s="355">
        <f t="shared" si="235"/>
        <v>8.5477707006369421</v>
      </c>
    </row>
    <row r="2217" spans="15:25" x14ac:dyDescent="0.25">
      <c r="O2217" s="11">
        <v>162</v>
      </c>
      <c r="P2217" s="11">
        <v>46.29</v>
      </c>
      <c r="Q2217" s="11">
        <v>75.86</v>
      </c>
      <c r="R2217" s="11">
        <v>26.91</v>
      </c>
      <c r="S2217" s="11">
        <v>34.19</v>
      </c>
      <c r="T2217" s="346">
        <v>0.78</v>
      </c>
      <c r="U2217" s="11">
        <v>0.79</v>
      </c>
      <c r="W2217" s="16">
        <f t="shared" si="234"/>
        <v>1.0000000000000009E-2</v>
      </c>
      <c r="X2217" s="16"/>
      <c r="Y2217" s="355">
        <f t="shared" si="235"/>
        <v>8.5700636942675157</v>
      </c>
    </row>
    <row r="2218" spans="15:25" x14ac:dyDescent="0.25">
      <c r="O2218" s="11">
        <v>220</v>
      </c>
      <c r="P2218" s="11">
        <v>43.9</v>
      </c>
      <c r="Q2218" s="11">
        <v>85.2</v>
      </c>
      <c r="R2218" s="11">
        <v>26.97</v>
      </c>
      <c r="S2218" s="11">
        <v>36.76</v>
      </c>
      <c r="T2218" s="346">
        <v>0.72</v>
      </c>
      <c r="U2218" s="11">
        <v>0.73</v>
      </c>
      <c r="W2218" s="16">
        <f t="shared" si="234"/>
        <v>1.0000000000000009E-2</v>
      </c>
      <c r="X2218" s="16"/>
      <c r="Y2218" s="355">
        <f t="shared" si="235"/>
        <v>8.5891719745222925</v>
      </c>
    </row>
    <row r="2219" spans="15:25" x14ac:dyDescent="0.25">
      <c r="O2219" s="11">
        <v>126</v>
      </c>
      <c r="P2219" s="11">
        <v>42.88</v>
      </c>
      <c r="Q2219" s="11">
        <v>98.83</v>
      </c>
      <c r="R2219" s="11">
        <v>27.22</v>
      </c>
      <c r="S2219" s="11">
        <v>39.43</v>
      </c>
      <c r="T2219" s="346">
        <v>0.66</v>
      </c>
      <c r="U2219" s="11">
        <v>0.69</v>
      </c>
      <c r="W2219" s="16">
        <f t="shared" si="234"/>
        <v>2.9999999999999916E-2</v>
      </c>
      <c r="X2219" s="16"/>
      <c r="Y2219" s="355">
        <f t="shared" si="235"/>
        <v>8.6687898089171966</v>
      </c>
    </row>
    <row r="2220" spans="15:25" x14ac:dyDescent="0.25">
      <c r="O2220" s="11">
        <v>186</v>
      </c>
      <c r="P2220" s="11">
        <v>47.53</v>
      </c>
      <c r="Q2220" s="11">
        <v>80.430000000000007</v>
      </c>
      <c r="R2220" s="11">
        <v>27.33</v>
      </c>
      <c r="S2220" s="11">
        <v>34.82</v>
      </c>
      <c r="T2220" s="346">
        <v>0.77</v>
      </c>
      <c r="U2220" s="11">
        <v>0.78</v>
      </c>
      <c r="W2220" s="16">
        <f t="shared" si="234"/>
        <v>1.0000000000000009E-2</v>
      </c>
      <c r="X2220" s="16"/>
      <c r="Y2220" s="355">
        <f t="shared" si="235"/>
        <v>8.7038216560509554</v>
      </c>
    </row>
    <row r="2221" spans="15:25" x14ac:dyDescent="0.25">
      <c r="O2221" s="11">
        <v>225</v>
      </c>
      <c r="P2221" s="11">
        <v>50.19</v>
      </c>
      <c r="Q2221" s="11">
        <v>74.55</v>
      </c>
      <c r="R2221" s="11">
        <v>27.66</v>
      </c>
      <c r="S2221" s="11">
        <v>33.770000000000003</v>
      </c>
      <c r="T2221" s="346">
        <v>0.82</v>
      </c>
      <c r="U2221" s="11">
        <v>0.82</v>
      </c>
      <c r="W2221" s="16">
        <f t="shared" si="234"/>
        <v>0</v>
      </c>
      <c r="X2221" s="16"/>
      <c r="Y2221" s="355">
        <f t="shared" si="235"/>
        <v>8.8089171974522298</v>
      </c>
    </row>
    <row r="2222" spans="15:25" x14ac:dyDescent="0.25">
      <c r="O2222" s="11">
        <v>207</v>
      </c>
      <c r="P2222" s="11">
        <v>47.03</v>
      </c>
      <c r="Q2222" s="11">
        <v>73.11</v>
      </c>
      <c r="R2222" s="11">
        <v>28.17</v>
      </c>
      <c r="S2222" s="11">
        <v>33.229999999999997</v>
      </c>
      <c r="T2222" s="346">
        <v>0.8</v>
      </c>
      <c r="U2222" s="11">
        <v>0.85</v>
      </c>
      <c r="W2222" s="16">
        <f t="shared" si="234"/>
        <v>4.9999999999999933E-2</v>
      </c>
      <c r="X2222" s="16"/>
      <c r="Y2222" s="355">
        <f t="shared" si="235"/>
        <v>8.9713375796178347</v>
      </c>
    </row>
    <row r="2223" spans="15:25" x14ac:dyDescent="0.25">
      <c r="O2223" s="11">
        <v>197</v>
      </c>
      <c r="P2223" s="11">
        <v>47.41</v>
      </c>
      <c r="Q2223" s="11">
        <v>78.92</v>
      </c>
      <c r="R2223" s="11">
        <v>28.26</v>
      </c>
      <c r="S2223" s="11">
        <v>35.75</v>
      </c>
      <c r="T2223" s="346">
        <v>0.78</v>
      </c>
      <c r="U2223" s="11">
        <v>0.79</v>
      </c>
      <c r="W2223" s="16">
        <f t="shared" si="234"/>
        <v>1.0000000000000009E-2</v>
      </c>
      <c r="X2223" s="16"/>
      <c r="Y2223" s="355">
        <f t="shared" si="235"/>
        <v>9</v>
      </c>
    </row>
    <row r="2224" spans="15:25" x14ac:dyDescent="0.25">
      <c r="O2224" s="11">
        <v>244</v>
      </c>
      <c r="P2224" s="11">
        <v>52.09</v>
      </c>
      <c r="Q2224" s="11">
        <v>106.32</v>
      </c>
      <c r="R2224" s="11">
        <v>28.56</v>
      </c>
      <c r="S2224" s="11">
        <v>39.479999999999997</v>
      </c>
      <c r="T2224" s="346">
        <v>0.7</v>
      </c>
      <c r="U2224" s="11">
        <v>0.72</v>
      </c>
      <c r="W2224" s="16">
        <f t="shared" si="234"/>
        <v>2.0000000000000018E-2</v>
      </c>
      <c r="X2224" s="16"/>
      <c r="Y2224" s="355">
        <f t="shared" si="235"/>
        <v>9.0955414012738842</v>
      </c>
    </row>
    <row r="2225" spans="14:25" x14ac:dyDescent="0.25">
      <c r="O2225" s="11">
        <v>199</v>
      </c>
      <c r="P2225" s="11">
        <v>62.77</v>
      </c>
      <c r="Q2225" s="11">
        <v>115.56</v>
      </c>
      <c r="R2225" s="11">
        <v>30.33</v>
      </c>
      <c r="S2225" s="11">
        <v>40.93</v>
      </c>
      <c r="T2225" s="346">
        <v>0.74</v>
      </c>
      <c r="U2225" s="11">
        <v>0.74</v>
      </c>
      <c r="W2225" s="16">
        <f t="shared" si="234"/>
        <v>0</v>
      </c>
      <c r="X2225" s="16"/>
      <c r="Y2225" s="355">
        <f t="shared" si="235"/>
        <v>9.6592356687898082</v>
      </c>
    </row>
    <row r="2226" spans="14:25" x14ac:dyDescent="0.25">
      <c r="O2226" s="11">
        <v>276</v>
      </c>
      <c r="P2226" s="11">
        <v>55.43</v>
      </c>
      <c r="Q2226" s="11">
        <v>88.29</v>
      </c>
      <c r="R2226" s="11">
        <v>30.54</v>
      </c>
      <c r="S2226" s="11">
        <v>38.450000000000003</v>
      </c>
      <c r="T2226" s="346">
        <v>0.79</v>
      </c>
      <c r="U2226" s="11">
        <v>0.79</v>
      </c>
      <c r="W2226" s="16">
        <f t="shared" si="234"/>
        <v>0</v>
      </c>
      <c r="X2226" s="16"/>
      <c r="Y2226" s="355">
        <f t="shared" si="235"/>
        <v>9.7261146496815272</v>
      </c>
    </row>
    <row r="2227" spans="14:25" x14ac:dyDescent="0.25">
      <c r="O2227" s="11">
        <v>198</v>
      </c>
      <c r="P2227" s="11">
        <v>75.010000000000005</v>
      </c>
      <c r="Q2227" s="11">
        <v>112.61</v>
      </c>
      <c r="R2227" s="11">
        <v>33.380000000000003</v>
      </c>
      <c r="S2227" s="11">
        <v>40.700000000000003</v>
      </c>
      <c r="T2227" s="346">
        <v>0.82</v>
      </c>
      <c r="U2227" s="11">
        <v>0.82</v>
      </c>
      <c r="W2227" s="16">
        <f t="shared" si="234"/>
        <v>0</v>
      </c>
      <c r="X2227" s="16"/>
      <c r="Y2227" s="355">
        <f t="shared" si="235"/>
        <v>10.630573248407643</v>
      </c>
    </row>
    <row r="2229" spans="14:25" x14ac:dyDescent="0.25">
      <c r="N2229" s="186" t="s">
        <v>19</v>
      </c>
      <c r="O2229" s="11" t="s">
        <v>3</v>
      </c>
      <c r="P2229" s="11" t="s">
        <v>4</v>
      </c>
      <c r="Q2229" s="11" t="s">
        <v>5</v>
      </c>
      <c r="R2229" s="11" t="s">
        <v>6</v>
      </c>
      <c r="S2229" s="11" t="s">
        <v>7</v>
      </c>
      <c r="T2229" s="346" t="s">
        <v>8</v>
      </c>
      <c r="U2229" s="11" t="s">
        <v>9</v>
      </c>
      <c r="W2229" s="16" t="s">
        <v>245</v>
      </c>
      <c r="X2229" s="16"/>
      <c r="Y2229" s="2" t="s">
        <v>167</v>
      </c>
    </row>
    <row r="2230" spans="14:25" x14ac:dyDescent="0.25">
      <c r="N2230" s="187" t="s">
        <v>232</v>
      </c>
      <c r="O2230" s="11">
        <v>23</v>
      </c>
      <c r="P2230" s="11">
        <v>0.83</v>
      </c>
      <c r="Q2230" s="11">
        <v>12.66</v>
      </c>
      <c r="R2230" s="11">
        <v>3.34</v>
      </c>
      <c r="S2230" s="11">
        <v>13.42</v>
      </c>
      <c r="T2230" s="346">
        <v>0.26</v>
      </c>
      <c r="U2230" s="11">
        <v>0.25</v>
      </c>
      <c r="W2230" s="16">
        <f t="shared" ref="W2230:W2293" si="236">U2230-T2230</f>
        <v>-1.0000000000000009E-2</v>
      </c>
      <c r="X2230" s="16"/>
      <c r="Y2230" s="355">
        <f t="shared" ref="Y2230:Y2293" si="237">R2230/3.14</f>
        <v>1.0636942675159236</v>
      </c>
    </row>
    <row r="2231" spans="14:25" x14ac:dyDescent="0.25">
      <c r="O2231" s="11">
        <v>55</v>
      </c>
      <c r="P2231" s="11">
        <v>0.92</v>
      </c>
      <c r="Q2231" s="11">
        <v>5.88</v>
      </c>
      <c r="R2231" s="11">
        <v>3.56</v>
      </c>
      <c r="S2231" s="11">
        <v>9.2899999999999991</v>
      </c>
      <c r="T2231" s="346">
        <v>0.4</v>
      </c>
      <c r="U2231" s="11">
        <v>0.38</v>
      </c>
      <c r="W2231" s="16">
        <f t="shared" si="236"/>
        <v>-2.0000000000000018E-2</v>
      </c>
      <c r="X2231" s="16"/>
      <c r="Y2231" s="355">
        <f t="shared" si="237"/>
        <v>1.1337579617834395</v>
      </c>
    </row>
    <row r="2232" spans="14:25" x14ac:dyDescent="0.25">
      <c r="O2232" s="11">
        <v>324</v>
      </c>
      <c r="P2232" s="11">
        <v>1.23</v>
      </c>
      <c r="Q2232" s="11">
        <v>7.53</v>
      </c>
      <c r="R2232" s="11">
        <v>4.09</v>
      </c>
      <c r="S2232" s="11">
        <v>10.039999999999999</v>
      </c>
      <c r="T2232" s="346">
        <v>0.4</v>
      </c>
      <c r="U2232" s="11">
        <v>0.41</v>
      </c>
      <c r="W2232" s="16">
        <f t="shared" si="236"/>
        <v>9.9999999999999534E-3</v>
      </c>
      <c r="X2232" s="16"/>
      <c r="Y2232" s="355">
        <f t="shared" si="237"/>
        <v>1.3025477707006368</v>
      </c>
    </row>
    <row r="2233" spans="14:25" x14ac:dyDescent="0.25">
      <c r="O2233" s="11">
        <v>253</v>
      </c>
      <c r="P2233" s="11">
        <v>1.17</v>
      </c>
      <c r="Q2233" s="11">
        <v>6.21</v>
      </c>
      <c r="R2233" s="11">
        <v>4.18</v>
      </c>
      <c r="S2233" s="11">
        <v>9.2200000000000006</v>
      </c>
      <c r="T2233" s="346">
        <v>0.43</v>
      </c>
      <c r="U2233" s="11">
        <v>0.45</v>
      </c>
      <c r="W2233" s="16">
        <f t="shared" si="236"/>
        <v>2.0000000000000018E-2</v>
      </c>
      <c r="X2233" s="16"/>
      <c r="Y2233" s="355">
        <f t="shared" si="237"/>
        <v>1.3312101910828025</v>
      </c>
    </row>
    <row r="2234" spans="14:25" x14ac:dyDescent="0.25">
      <c r="O2234" s="11">
        <v>305</v>
      </c>
      <c r="P2234" s="11">
        <v>1.25</v>
      </c>
      <c r="Q2234" s="11">
        <v>6.7</v>
      </c>
      <c r="R2234" s="11">
        <v>4.38</v>
      </c>
      <c r="S2234" s="11">
        <v>9.7899999999999991</v>
      </c>
      <c r="T2234" s="346">
        <v>0.43</v>
      </c>
      <c r="U2234" s="11">
        <v>0.45</v>
      </c>
      <c r="W2234" s="16">
        <f t="shared" si="236"/>
        <v>2.0000000000000018E-2</v>
      </c>
      <c r="X2234" s="16"/>
      <c r="Y2234" s="355">
        <f t="shared" si="237"/>
        <v>1.394904458598726</v>
      </c>
    </row>
    <row r="2235" spans="14:25" x14ac:dyDescent="0.25">
      <c r="O2235" s="11">
        <v>156</v>
      </c>
      <c r="P2235" s="11">
        <v>1.44</v>
      </c>
      <c r="Q2235" s="11">
        <v>6.68</v>
      </c>
      <c r="R2235" s="11">
        <v>4.4000000000000004</v>
      </c>
      <c r="S2235" s="11">
        <v>9.84</v>
      </c>
      <c r="T2235" s="346">
        <v>0.46</v>
      </c>
      <c r="U2235" s="11">
        <v>0.45</v>
      </c>
      <c r="W2235" s="16">
        <f t="shared" si="236"/>
        <v>-1.0000000000000009E-2</v>
      </c>
      <c r="X2235" s="16"/>
      <c r="Y2235" s="355">
        <f t="shared" si="237"/>
        <v>1.4012738853503186</v>
      </c>
    </row>
    <row r="2236" spans="14:25" x14ac:dyDescent="0.25">
      <c r="O2236" s="11">
        <v>303</v>
      </c>
      <c r="P2236" s="11">
        <v>1.57</v>
      </c>
      <c r="Q2236" s="11">
        <v>14.58</v>
      </c>
      <c r="R2236" s="11">
        <v>4.5599999999999996</v>
      </c>
      <c r="S2236" s="11">
        <v>14.81</v>
      </c>
      <c r="T2236" s="346">
        <v>0.33</v>
      </c>
      <c r="U2236" s="11">
        <v>0.31</v>
      </c>
      <c r="W2236" s="16">
        <f t="shared" si="236"/>
        <v>-2.0000000000000018E-2</v>
      </c>
      <c r="X2236" s="16"/>
      <c r="Y2236" s="355">
        <f t="shared" si="237"/>
        <v>1.4522292993630572</v>
      </c>
    </row>
    <row r="2237" spans="14:25" x14ac:dyDescent="0.25">
      <c r="O2237" s="11">
        <v>49</v>
      </c>
      <c r="P2237" s="11">
        <v>1.65</v>
      </c>
      <c r="Q2237" s="11">
        <v>6.04</v>
      </c>
      <c r="R2237" s="11">
        <v>4.78</v>
      </c>
      <c r="S2237" s="11">
        <v>9.48</v>
      </c>
      <c r="T2237" s="346">
        <v>0.52</v>
      </c>
      <c r="U2237" s="11">
        <v>0.5</v>
      </c>
      <c r="W2237" s="16">
        <f t="shared" si="236"/>
        <v>-2.0000000000000018E-2</v>
      </c>
      <c r="X2237" s="16"/>
      <c r="Y2237" s="355">
        <f t="shared" si="237"/>
        <v>1.5222929936305734</v>
      </c>
    </row>
    <row r="2238" spans="14:25" x14ac:dyDescent="0.25">
      <c r="O2238" s="11">
        <v>82</v>
      </c>
      <c r="P2238" s="11">
        <v>1.72</v>
      </c>
      <c r="Q2238" s="11">
        <v>14.06</v>
      </c>
      <c r="R2238" s="11">
        <v>4.84</v>
      </c>
      <c r="S2238" s="11">
        <v>13.91</v>
      </c>
      <c r="T2238" s="346">
        <v>0.35</v>
      </c>
      <c r="U2238" s="11">
        <v>0.35</v>
      </c>
      <c r="W2238" s="16">
        <f t="shared" si="236"/>
        <v>0</v>
      </c>
      <c r="X2238" s="16"/>
      <c r="Y2238" s="355">
        <f t="shared" si="237"/>
        <v>1.5414012738853502</v>
      </c>
    </row>
    <row r="2239" spans="14:25" x14ac:dyDescent="0.25">
      <c r="O2239" s="11">
        <v>281</v>
      </c>
      <c r="P2239" s="11">
        <v>1.65</v>
      </c>
      <c r="Q2239" s="11">
        <v>11.65</v>
      </c>
      <c r="R2239" s="11">
        <v>5</v>
      </c>
      <c r="S2239" s="11">
        <v>13.37</v>
      </c>
      <c r="T2239" s="346">
        <v>0.38</v>
      </c>
      <c r="U2239" s="11">
        <v>0.37</v>
      </c>
      <c r="W2239" s="16">
        <f t="shared" si="236"/>
        <v>-1.0000000000000009E-2</v>
      </c>
      <c r="X2239" s="16"/>
      <c r="Y2239" s="355">
        <f t="shared" si="237"/>
        <v>1.592356687898089</v>
      </c>
    </row>
    <row r="2240" spans="14:25" x14ac:dyDescent="0.25">
      <c r="O2240" s="11">
        <v>52</v>
      </c>
      <c r="P2240" s="11">
        <v>1.82</v>
      </c>
      <c r="Q2240" s="11">
        <v>15.5</v>
      </c>
      <c r="R2240" s="11">
        <v>5.09</v>
      </c>
      <c r="S2240" s="11">
        <v>14.97</v>
      </c>
      <c r="T2240" s="346">
        <v>0.34</v>
      </c>
      <c r="U2240" s="11">
        <v>0.34</v>
      </c>
      <c r="W2240" s="16">
        <f t="shared" si="236"/>
        <v>0</v>
      </c>
      <c r="X2240" s="16"/>
      <c r="Y2240" s="355">
        <f t="shared" si="237"/>
        <v>1.6210191082802548</v>
      </c>
    </row>
    <row r="2241" spans="15:25" x14ac:dyDescent="0.25">
      <c r="O2241" s="11">
        <v>374</v>
      </c>
      <c r="P2241" s="11">
        <v>1.82</v>
      </c>
      <c r="Q2241" s="11">
        <v>8.65</v>
      </c>
      <c r="R2241" s="11">
        <v>5.16</v>
      </c>
      <c r="S2241" s="11">
        <v>11.51</v>
      </c>
      <c r="T2241" s="346">
        <v>0.46</v>
      </c>
      <c r="U2241" s="11">
        <v>0.45</v>
      </c>
      <c r="W2241" s="16">
        <f t="shared" si="236"/>
        <v>-1.0000000000000009E-2</v>
      </c>
      <c r="X2241" s="16"/>
      <c r="Y2241" s="355">
        <f t="shared" si="237"/>
        <v>1.6433121019108281</v>
      </c>
    </row>
    <row r="2242" spans="15:25" x14ac:dyDescent="0.25">
      <c r="O2242" s="11">
        <v>388</v>
      </c>
      <c r="P2242" s="11">
        <v>1.96</v>
      </c>
      <c r="Q2242" s="11">
        <v>22.19</v>
      </c>
      <c r="R2242" s="11">
        <v>5.38</v>
      </c>
      <c r="S2242" s="11">
        <v>18.190000000000001</v>
      </c>
      <c r="T2242" s="346">
        <v>0.3</v>
      </c>
      <c r="U2242" s="11">
        <v>0.3</v>
      </c>
      <c r="W2242" s="16">
        <f t="shared" si="236"/>
        <v>0</v>
      </c>
      <c r="X2242" s="16"/>
      <c r="Y2242" s="355">
        <f t="shared" si="237"/>
        <v>1.7133757961783438</v>
      </c>
    </row>
    <row r="2243" spans="15:25" x14ac:dyDescent="0.25">
      <c r="O2243" s="11">
        <v>139</v>
      </c>
      <c r="P2243" s="11">
        <v>2</v>
      </c>
      <c r="Q2243" s="11">
        <v>18.03</v>
      </c>
      <c r="R2243" s="11">
        <v>5.4</v>
      </c>
      <c r="S2243" s="11">
        <v>15.97</v>
      </c>
      <c r="T2243" s="346">
        <v>0.33</v>
      </c>
      <c r="U2243" s="11">
        <v>0.34</v>
      </c>
      <c r="W2243" s="16">
        <f t="shared" si="236"/>
        <v>1.0000000000000009E-2</v>
      </c>
      <c r="X2243" s="16"/>
      <c r="Y2243" s="355">
        <f t="shared" si="237"/>
        <v>1.7197452229299364</v>
      </c>
    </row>
    <row r="2244" spans="15:25" x14ac:dyDescent="0.25">
      <c r="O2244" s="11">
        <v>142</v>
      </c>
      <c r="P2244" s="11">
        <v>2.04</v>
      </c>
      <c r="Q2244" s="11">
        <v>11.11</v>
      </c>
      <c r="R2244" s="11">
        <v>5.44</v>
      </c>
      <c r="S2244" s="11">
        <v>12.56</v>
      </c>
      <c r="T2244" s="346">
        <v>0.43</v>
      </c>
      <c r="U2244" s="11">
        <v>0.43</v>
      </c>
      <c r="W2244" s="16">
        <f t="shared" si="236"/>
        <v>0</v>
      </c>
      <c r="X2244" s="16"/>
      <c r="Y2244" s="355">
        <f t="shared" si="237"/>
        <v>1.7324840764331211</v>
      </c>
    </row>
    <row r="2245" spans="15:25" x14ac:dyDescent="0.25">
      <c r="O2245" s="11">
        <v>232</v>
      </c>
      <c r="P2245" s="11">
        <v>1.98</v>
      </c>
      <c r="Q2245" s="11">
        <v>15.69</v>
      </c>
      <c r="R2245" s="11">
        <v>5.49</v>
      </c>
      <c r="S2245" s="11">
        <v>14.87</v>
      </c>
      <c r="T2245" s="346">
        <v>0.36</v>
      </c>
      <c r="U2245" s="11">
        <v>0.37</v>
      </c>
      <c r="W2245" s="16">
        <f t="shared" si="236"/>
        <v>1.0000000000000009E-2</v>
      </c>
      <c r="X2245" s="16"/>
      <c r="Y2245" s="355">
        <f t="shared" si="237"/>
        <v>1.7484076433121019</v>
      </c>
    </row>
    <row r="2246" spans="15:25" x14ac:dyDescent="0.25">
      <c r="O2246" s="11">
        <v>25</v>
      </c>
      <c r="P2246" s="11">
        <v>2.27</v>
      </c>
      <c r="Q2246" s="11">
        <v>20.58</v>
      </c>
      <c r="R2246" s="11">
        <v>5.6</v>
      </c>
      <c r="S2246" s="11">
        <v>17.39</v>
      </c>
      <c r="T2246" s="346">
        <v>0.33</v>
      </c>
      <c r="U2246" s="11">
        <v>0.32</v>
      </c>
      <c r="W2246" s="16">
        <f t="shared" si="236"/>
        <v>-1.0000000000000009E-2</v>
      </c>
      <c r="X2246" s="16"/>
      <c r="Y2246" s="355">
        <f t="shared" si="237"/>
        <v>1.7834394904458597</v>
      </c>
    </row>
    <row r="2247" spans="15:25" x14ac:dyDescent="0.25">
      <c r="O2247" s="11">
        <v>457</v>
      </c>
      <c r="P2247" s="11">
        <v>2.25</v>
      </c>
      <c r="Q2247" s="11">
        <v>12</v>
      </c>
      <c r="R2247" s="11">
        <v>5.6</v>
      </c>
      <c r="S2247" s="11">
        <v>13.42</v>
      </c>
      <c r="T2247" s="346">
        <v>0.43</v>
      </c>
      <c r="U2247" s="11">
        <v>0.42</v>
      </c>
      <c r="W2247" s="16">
        <f t="shared" si="236"/>
        <v>-1.0000000000000009E-2</v>
      </c>
      <c r="X2247" s="16"/>
      <c r="Y2247" s="355">
        <f t="shared" si="237"/>
        <v>1.7834394904458597</v>
      </c>
    </row>
    <row r="2248" spans="15:25" x14ac:dyDescent="0.25">
      <c r="O2248" s="11">
        <v>51</v>
      </c>
      <c r="P2248" s="11">
        <v>2.31</v>
      </c>
      <c r="Q2248" s="11">
        <v>10.220000000000001</v>
      </c>
      <c r="R2248" s="11">
        <v>5.62</v>
      </c>
      <c r="S2248" s="11">
        <v>12.23</v>
      </c>
      <c r="T2248" s="346">
        <v>0.48</v>
      </c>
      <c r="U2248" s="11">
        <v>0.46</v>
      </c>
      <c r="W2248" s="16">
        <f t="shared" si="236"/>
        <v>-1.9999999999999962E-2</v>
      </c>
      <c r="X2248" s="16"/>
      <c r="Y2248" s="355">
        <f t="shared" si="237"/>
        <v>1.7898089171974523</v>
      </c>
    </row>
    <row r="2249" spans="15:25" x14ac:dyDescent="0.25">
      <c r="O2249" s="11">
        <v>50</v>
      </c>
      <c r="P2249" s="11">
        <v>2.36</v>
      </c>
      <c r="Q2249" s="11">
        <v>8.25</v>
      </c>
      <c r="R2249" s="11">
        <v>5.66</v>
      </c>
      <c r="S2249" s="11">
        <v>10.82</v>
      </c>
      <c r="T2249" s="346">
        <v>0.53</v>
      </c>
      <c r="U2249" s="11">
        <v>0.52</v>
      </c>
      <c r="W2249" s="16">
        <f t="shared" si="236"/>
        <v>-1.0000000000000009E-2</v>
      </c>
      <c r="X2249" s="16"/>
      <c r="Y2249" s="355">
        <f t="shared" si="237"/>
        <v>1.802547770700637</v>
      </c>
    </row>
    <row r="2250" spans="15:25" x14ac:dyDescent="0.25">
      <c r="O2250" s="11">
        <v>421</v>
      </c>
      <c r="P2250" s="11">
        <v>2.2400000000000002</v>
      </c>
      <c r="Q2250" s="11">
        <v>12.09</v>
      </c>
      <c r="R2250" s="11">
        <v>5.66</v>
      </c>
      <c r="S2250" s="11">
        <v>12.91</v>
      </c>
      <c r="T2250" s="346">
        <v>0.43</v>
      </c>
      <c r="U2250" s="11">
        <v>0.44</v>
      </c>
      <c r="W2250" s="16">
        <f t="shared" si="236"/>
        <v>1.0000000000000009E-2</v>
      </c>
      <c r="X2250" s="16"/>
      <c r="Y2250" s="355">
        <f t="shared" si="237"/>
        <v>1.802547770700637</v>
      </c>
    </row>
    <row r="2251" spans="15:25" x14ac:dyDescent="0.25">
      <c r="O2251" s="11">
        <v>101</v>
      </c>
      <c r="P2251" s="11">
        <v>2</v>
      </c>
      <c r="Q2251" s="11">
        <v>11.99</v>
      </c>
      <c r="R2251" s="11">
        <v>5.71</v>
      </c>
      <c r="S2251" s="11">
        <v>13.32</v>
      </c>
      <c r="T2251" s="346">
        <v>0.41</v>
      </c>
      <c r="U2251" s="11">
        <v>0.43</v>
      </c>
      <c r="W2251" s="16">
        <f t="shared" si="236"/>
        <v>2.0000000000000018E-2</v>
      </c>
      <c r="X2251" s="16"/>
      <c r="Y2251" s="355">
        <f t="shared" si="237"/>
        <v>1.8184713375796178</v>
      </c>
    </row>
    <row r="2252" spans="15:25" x14ac:dyDescent="0.25">
      <c r="O2252" s="11">
        <v>133</v>
      </c>
      <c r="P2252" s="11">
        <v>2.36</v>
      </c>
      <c r="Q2252" s="11">
        <v>15.75</v>
      </c>
      <c r="R2252" s="11">
        <v>5.72</v>
      </c>
      <c r="S2252" s="11">
        <v>14.91</v>
      </c>
      <c r="T2252" s="346">
        <v>0.39</v>
      </c>
      <c r="U2252" s="11">
        <v>0.38</v>
      </c>
      <c r="W2252" s="16">
        <f t="shared" si="236"/>
        <v>-1.0000000000000009E-2</v>
      </c>
      <c r="X2252" s="16"/>
      <c r="Y2252" s="355">
        <f t="shared" si="237"/>
        <v>1.8216560509554138</v>
      </c>
    </row>
    <row r="2253" spans="15:25" x14ac:dyDescent="0.25">
      <c r="O2253" s="11">
        <v>152</v>
      </c>
      <c r="P2253" s="11">
        <v>2.42</v>
      </c>
      <c r="Q2253" s="11">
        <v>13.82</v>
      </c>
      <c r="R2253" s="11">
        <v>5.75</v>
      </c>
      <c r="S2253" s="11">
        <v>13.82</v>
      </c>
      <c r="T2253" s="346">
        <v>0.42</v>
      </c>
      <c r="U2253" s="11">
        <v>0.42</v>
      </c>
      <c r="W2253" s="16">
        <f t="shared" si="236"/>
        <v>0</v>
      </c>
      <c r="X2253" s="16"/>
      <c r="Y2253" s="355">
        <f t="shared" si="237"/>
        <v>1.8312101910828025</v>
      </c>
    </row>
    <row r="2254" spans="15:25" x14ac:dyDescent="0.25">
      <c r="O2254" s="11">
        <v>56</v>
      </c>
      <c r="P2254" s="11">
        <v>2.35</v>
      </c>
      <c r="Q2254" s="11">
        <v>9.75</v>
      </c>
      <c r="R2254" s="11">
        <v>5.82</v>
      </c>
      <c r="S2254" s="11">
        <v>11.92</v>
      </c>
      <c r="T2254" s="346">
        <v>0.49</v>
      </c>
      <c r="U2254" s="11">
        <v>0.49</v>
      </c>
      <c r="W2254" s="16">
        <f t="shared" si="236"/>
        <v>0</v>
      </c>
      <c r="X2254" s="16"/>
      <c r="Y2254" s="355">
        <f t="shared" si="237"/>
        <v>1.8535031847133758</v>
      </c>
    </row>
    <row r="2255" spans="15:25" x14ac:dyDescent="0.25">
      <c r="O2255" s="11">
        <v>201</v>
      </c>
      <c r="P2255" s="11">
        <v>2.4</v>
      </c>
      <c r="Q2255" s="11">
        <v>20.16</v>
      </c>
      <c r="R2255" s="11">
        <v>5.84</v>
      </c>
      <c r="S2255" s="11">
        <v>17.170000000000002</v>
      </c>
      <c r="T2255" s="346">
        <v>0.34</v>
      </c>
      <c r="U2255" s="11">
        <v>0.34</v>
      </c>
      <c r="W2255" s="16">
        <f t="shared" si="236"/>
        <v>0</v>
      </c>
      <c r="X2255" s="16"/>
      <c r="Y2255" s="355">
        <f t="shared" si="237"/>
        <v>1.859872611464968</v>
      </c>
    </row>
    <row r="2256" spans="15:25" x14ac:dyDescent="0.25">
      <c r="O2256" s="11">
        <v>314</v>
      </c>
      <c r="P2256" s="11">
        <v>2.37</v>
      </c>
      <c r="Q2256" s="11">
        <v>16.89</v>
      </c>
      <c r="R2256" s="11">
        <v>5.87</v>
      </c>
      <c r="S2256" s="11">
        <v>15.35</v>
      </c>
      <c r="T2256" s="346">
        <v>0.37</v>
      </c>
      <c r="U2256" s="11">
        <v>0.38</v>
      </c>
      <c r="W2256" s="16">
        <f t="shared" si="236"/>
        <v>1.0000000000000009E-2</v>
      </c>
      <c r="X2256" s="16"/>
      <c r="Y2256" s="355">
        <f t="shared" si="237"/>
        <v>1.8694267515923566</v>
      </c>
    </row>
    <row r="2257" spans="15:25" x14ac:dyDescent="0.25">
      <c r="O2257" s="11">
        <v>340</v>
      </c>
      <c r="P2257" s="11">
        <v>2.13</v>
      </c>
      <c r="Q2257" s="11">
        <v>15.72</v>
      </c>
      <c r="R2257" s="11">
        <v>5.87</v>
      </c>
      <c r="S2257" s="11">
        <v>15.03</v>
      </c>
      <c r="T2257" s="346">
        <v>0.37</v>
      </c>
      <c r="U2257" s="11">
        <v>0.39</v>
      </c>
      <c r="W2257" s="16">
        <f t="shared" si="236"/>
        <v>2.0000000000000018E-2</v>
      </c>
      <c r="X2257" s="16"/>
      <c r="Y2257" s="355">
        <f t="shared" si="237"/>
        <v>1.8694267515923566</v>
      </c>
    </row>
    <row r="2258" spans="15:25" x14ac:dyDescent="0.25">
      <c r="O2258" s="11">
        <v>112</v>
      </c>
      <c r="P2258" s="11">
        <v>2.5299999999999998</v>
      </c>
      <c r="Q2258" s="11">
        <v>24.61</v>
      </c>
      <c r="R2258" s="11">
        <v>5.91</v>
      </c>
      <c r="S2258" s="11">
        <v>19.16</v>
      </c>
      <c r="T2258" s="346">
        <v>0.32</v>
      </c>
      <c r="U2258" s="11">
        <v>0.31</v>
      </c>
      <c r="W2258" s="16">
        <f t="shared" si="236"/>
        <v>-1.0000000000000009E-2</v>
      </c>
      <c r="X2258" s="16"/>
      <c r="Y2258" s="355">
        <f t="shared" si="237"/>
        <v>1.8821656050955413</v>
      </c>
    </row>
    <row r="2259" spans="15:25" x14ac:dyDescent="0.25">
      <c r="O2259" s="11">
        <v>237</v>
      </c>
      <c r="P2259" s="11">
        <v>2.4700000000000002</v>
      </c>
      <c r="Q2259" s="11">
        <v>15.66</v>
      </c>
      <c r="R2259" s="11">
        <v>5.94</v>
      </c>
      <c r="S2259" s="11">
        <v>14.7</v>
      </c>
      <c r="T2259" s="346">
        <v>0.4</v>
      </c>
      <c r="U2259" s="11">
        <v>0.4</v>
      </c>
      <c r="W2259" s="16">
        <f t="shared" si="236"/>
        <v>0</v>
      </c>
      <c r="X2259" s="16"/>
      <c r="Y2259" s="355">
        <f t="shared" si="237"/>
        <v>1.89171974522293</v>
      </c>
    </row>
    <row r="2260" spans="15:25" x14ac:dyDescent="0.25">
      <c r="O2260" s="11">
        <v>284</v>
      </c>
      <c r="P2260" s="11">
        <v>2.1800000000000002</v>
      </c>
      <c r="Q2260" s="11">
        <v>17.55</v>
      </c>
      <c r="R2260" s="11">
        <v>5.97</v>
      </c>
      <c r="S2260" s="11">
        <v>16.11</v>
      </c>
      <c r="T2260" s="346">
        <v>0.35</v>
      </c>
      <c r="U2260" s="11">
        <v>0.37</v>
      </c>
      <c r="W2260" s="16">
        <f t="shared" si="236"/>
        <v>2.0000000000000018E-2</v>
      </c>
      <c r="X2260" s="16"/>
      <c r="Y2260" s="355">
        <f t="shared" si="237"/>
        <v>1.9012738853503184</v>
      </c>
    </row>
    <row r="2261" spans="15:25" x14ac:dyDescent="0.25">
      <c r="O2261" s="11">
        <v>173</v>
      </c>
      <c r="P2261" s="11">
        <v>2.4</v>
      </c>
      <c r="Q2261" s="11">
        <v>17.100000000000001</v>
      </c>
      <c r="R2261" s="11">
        <v>6.13</v>
      </c>
      <c r="S2261" s="11">
        <v>15.75</v>
      </c>
      <c r="T2261" s="346">
        <v>0.37</v>
      </c>
      <c r="U2261" s="11">
        <v>0.39</v>
      </c>
      <c r="W2261" s="16">
        <f t="shared" si="236"/>
        <v>2.0000000000000018E-2</v>
      </c>
      <c r="X2261" s="16"/>
      <c r="Y2261" s="355">
        <f t="shared" si="237"/>
        <v>1.9522292993630572</v>
      </c>
    </row>
    <row r="2262" spans="15:25" x14ac:dyDescent="0.25">
      <c r="O2262" s="11">
        <v>329</v>
      </c>
      <c r="P2262" s="11">
        <v>2.78</v>
      </c>
      <c r="Q2262" s="11">
        <v>11.69</v>
      </c>
      <c r="R2262" s="11">
        <v>6.15</v>
      </c>
      <c r="S2262" s="11">
        <v>12.81</v>
      </c>
      <c r="T2262" s="346">
        <v>0.49</v>
      </c>
      <c r="U2262" s="11">
        <v>0.48</v>
      </c>
      <c r="W2262" s="16">
        <f t="shared" si="236"/>
        <v>-1.0000000000000009E-2</v>
      </c>
      <c r="X2262" s="16"/>
      <c r="Y2262" s="355">
        <f t="shared" si="237"/>
        <v>1.9585987261146498</v>
      </c>
    </row>
    <row r="2263" spans="15:25" x14ac:dyDescent="0.25">
      <c r="O2263" s="11">
        <v>313</v>
      </c>
      <c r="P2263" s="11">
        <v>2.42</v>
      </c>
      <c r="Q2263" s="11">
        <v>16.25</v>
      </c>
      <c r="R2263" s="11">
        <v>6.28</v>
      </c>
      <c r="S2263" s="11">
        <v>16.100000000000001</v>
      </c>
      <c r="T2263" s="346">
        <v>0.39</v>
      </c>
      <c r="U2263" s="11">
        <v>0.39</v>
      </c>
      <c r="W2263" s="16">
        <f t="shared" si="236"/>
        <v>0</v>
      </c>
      <c r="X2263" s="16"/>
      <c r="Y2263" s="355">
        <f t="shared" si="237"/>
        <v>2</v>
      </c>
    </row>
    <row r="2264" spans="15:25" x14ac:dyDescent="0.25">
      <c r="O2264" s="11">
        <v>346</v>
      </c>
      <c r="P2264" s="11">
        <v>2.42</v>
      </c>
      <c r="Q2264" s="11">
        <v>11.98</v>
      </c>
      <c r="R2264" s="11">
        <v>6.28</v>
      </c>
      <c r="S2264" s="11">
        <v>13.63</v>
      </c>
      <c r="T2264" s="346">
        <v>0.45</v>
      </c>
      <c r="U2264" s="11">
        <v>0.46</v>
      </c>
      <c r="W2264" s="16">
        <f t="shared" si="236"/>
        <v>1.0000000000000009E-2</v>
      </c>
      <c r="X2264" s="16"/>
      <c r="Y2264" s="355">
        <f t="shared" si="237"/>
        <v>2</v>
      </c>
    </row>
    <row r="2265" spans="15:25" x14ac:dyDescent="0.25">
      <c r="O2265" s="11">
        <v>371</v>
      </c>
      <c r="P2265" s="11">
        <v>2.7</v>
      </c>
      <c r="Q2265" s="11">
        <v>15.1</v>
      </c>
      <c r="R2265" s="11">
        <v>6.28</v>
      </c>
      <c r="S2265" s="11">
        <v>15.01</v>
      </c>
      <c r="T2265" s="346">
        <v>0.42</v>
      </c>
      <c r="U2265" s="11">
        <v>0.42</v>
      </c>
      <c r="W2265" s="16">
        <f t="shared" si="236"/>
        <v>0</v>
      </c>
      <c r="X2265" s="16"/>
      <c r="Y2265" s="355">
        <f t="shared" si="237"/>
        <v>2</v>
      </c>
    </row>
    <row r="2266" spans="15:25" x14ac:dyDescent="0.25">
      <c r="O2266" s="11">
        <v>221</v>
      </c>
      <c r="P2266" s="11">
        <v>2.96</v>
      </c>
      <c r="Q2266" s="11">
        <v>20.92</v>
      </c>
      <c r="R2266" s="11">
        <v>6.35</v>
      </c>
      <c r="S2266" s="11">
        <v>17.5</v>
      </c>
      <c r="T2266" s="346">
        <v>0.38</v>
      </c>
      <c r="U2266" s="11">
        <v>0.36</v>
      </c>
      <c r="W2266" s="16">
        <f t="shared" si="236"/>
        <v>-2.0000000000000018E-2</v>
      </c>
      <c r="X2266" s="16"/>
      <c r="Y2266" s="355">
        <f t="shared" si="237"/>
        <v>2.0222929936305731</v>
      </c>
    </row>
    <row r="2267" spans="15:25" x14ac:dyDescent="0.25">
      <c r="O2267" s="11">
        <v>267</v>
      </c>
      <c r="P2267" s="11">
        <v>2.81</v>
      </c>
      <c r="Q2267" s="11">
        <v>7.76</v>
      </c>
      <c r="R2267" s="11">
        <v>6.37</v>
      </c>
      <c r="S2267" s="11">
        <v>10.35</v>
      </c>
      <c r="T2267" s="346">
        <v>0.6</v>
      </c>
      <c r="U2267" s="11">
        <v>0.62</v>
      </c>
      <c r="W2267" s="16">
        <f t="shared" si="236"/>
        <v>2.0000000000000018E-2</v>
      </c>
      <c r="X2267" s="16"/>
      <c r="Y2267" s="355">
        <f t="shared" si="237"/>
        <v>2.0286624203821657</v>
      </c>
    </row>
    <row r="2268" spans="15:25" x14ac:dyDescent="0.25">
      <c r="O2268" s="11">
        <v>118</v>
      </c>
      <c r="P2268" s="11">
        <v>2.99</v>
      </c>
      <c r="Q2268" s="11">
        <v>11.93</v>
      </c>
      <c r="R2268" s="11">
        <v>6.48</v>
      </c>
      <c r="S2268" s="11">
        <v>13.13</v>
      </c>
      <c r="T2268" s="346">
        <v>0.5</v>
      </c>
      <c r="U2268" s="11">
        <v>0.49</v>
      </c>
      <c r="W2268" s="16">
        <f t="shared" si="236"/>
        <v>-1.0000000000000009E-2</v>
      </c>
      <c r="X2268" s="16"/>
      <c r="Y2268" s="355">
        <f t="shared" si="237"/>
        <v>2.0636942675159236</v>
      </c>
    </row>
    <row r="2269" spans="15:25" x14ac:dyDescent="0.25">
      <c r="O2269" s="11">
        <v>252</v>
      </c>
      <c r="P2269" s="11">
        <v>2.73</v>
      </c>
      <c r="Q2269" s="11">
        <v>6.88</v>
      </c>
      <c r="R2269" s="11">
        <v>6.48</v>
      </c>
      <c r="S2269" s="11">
        <v>10.19</v>
      </c>
      <c r="T2269" s="346">
        <v>0.63</v>
      </c>
      <c r="U2269" s="11">
        <v>0.64</v>
      </c>
      <c r="W2269" s="16">
        <f t="shared" si="236"/>
        <v>1.0000000000000009E-2</v>
      </c>
      <c r="X2269" s="16"/>
      <c r="Y2269" s="355">
        <f t="shared" si="237"/>
        <v>2.0636942675159236</v>
      </c>
    </row>
    <row r="2270" spans="15:25" x14ac:dyDescent="0.25">
      <c r="O2270" s="11">
        <v>320</v>
      </c>
      <c r="P2270" s="11">
        <v>2.78</v>
      </c>
      <c r="Q2270" s="11">
        <v>16.79</v>
      </c>
      <c r="R2270" s="11">
        <v>6.5</v>
      </c>
      <c r="S2270" s="11">
        <v>15.6</v>
      </c>
      <c r="T2270" s="346">
        <v>0.41</v>
      </c>
      <c r="U2270" s="11">
        <v>0.42</v>
      </c>
      <c r="W2270" s="16">
        <f t="shared" si="236"/>
        <v>1.0000000000000009E-2</v>
      </c>
      <c r="X2270" s="16"/>
      <c r="Y2270" s="355">
        <f t="shared" si="237"/>
        <v>2.0700636942675157</v>
      </c>
    </row>
    <row r="2271" spans="15:25" x14ac:dyDescent="0.25">
      <c r="O2271" s="11">
        <v>335</v>
      </c>
      <c r="P2271" s="11">
        <v>2.84</v>
      </c>
      <c r="Q2271" s="11">
        <v>12.89</v>
      </c>
      <c r="R2271" s="11">
        <v>6.5</v>
      </c>
      <c r="S2271" s="11">
        <v>13.6</v>
      </c>
      <c r="T2271" s="346">
        <v>0.47</v>
      </c>
      <c r="U2271" s="11">
        <v>0.48</v>
      </c>
      <c r="W2271" s="16">
        <f t="shared" si="236"/>
        <v>1.0000000000000009E-2</v>
      </c>
      <c r="X2271" s="16"/>
      <c r="Y2271" s="355">
        <f t="shared" si="237"/>
        <v>2.0700636942675157</v>
      </c>
    </row>
    <row r="2272" spans="15:25" x14ac:dyDescent="0.25">
      <c r="O2272" s="11">
        <v>416</v>
      </c>
      <c r="P2272" s="11">
        <v>3.07</v>
      </c>
      <c r="Q2272" s="11">
        <v>13.18</v>
      </c>
      <c r="R2272" s="11">
        <v>6.5</v>
      </c>
      <c r="S2272" s="11">
        <v>13.6</v>
      </c>
      <c r="T2272" s="346">
        <v>0.48</v>
      </c>
      <c r="U2272" s="11">
        <v>0.48</v>
      </c>
      <c r="W2272" s="16">
        <f t="shared" si="236"/>
        <v>0</v>
      </c>
      <c r="X2272" s="16"/>
      <c r="Y2272" s="355">
        <f t="shared" si="237"/>
        <v>2.0700636942675157</v>
      </c>
    </row>
    <row r="2273" spans="15:25" x14ac:dyDescent="0.25">
      <c r="O2273" s="11">
        <v>24</v>
      </c>
      <c r="P2273" s="11">
        <v>2.99</v>
      </c>
      <c r="Q2273" s="11">
        <v>24.6</v>
      </c>
      <c r="R2273" s="11">
        <v>6.59</v>
      </c>
      <c r="S2273" s="11">
        <v>19.25</v>
      </c>
      <c r="T2273" s="346">
        <v>0.35</v>
      </c>
      <c r="U2273" s="11">
        <v>0.34</v>
      </c>
      <c r="W2273" s="16">
        <f t="shared" si="236"/>
        <v>-9.9999999999999534E-3</v>
      </c>
      <c r="X2273" s="16"/>
      <c r="Y2273" s="355">
        <f t="shared" si="237"/>
        <v>2.0987261146496814</v>
      </c>
    </row>
    <row r="2274" spans="15:25" x14ac:dyDescent="0.25">
      <c r="O2274" s="11">
        <v>322</v>
      </c>
      <c r="P2274" s="11">
        <v>2.94</v>
      </c>
      <c r="Q2274" s="11">
        <v>15.83</v>
      </c>
      <c r="R2274" s="11">
        <v>6.59</v>
      </c>
      <c r="S2274" s="11">
        <v>15.04</v>
      </c>
      <c r="T2274" s="346">
        <v>0.43</v>
      </c>
      <c r="U2274" s="11">
        <v>0.44</v>
      </c>
      <c r="W2274" s="16">
        <f t="shared" si="236"/>
        <v>1.0000000000000009E-2</v>
      </c>
      <c r="X2274" s="16"/>
      <c r="Y2274" s="355">
        <f t="shared" si="237"/>
        <v>2.0987261146496814</v>
      </c>
    </row>
    <row r="2275" spans="15:25" x14ac:dyDescent="0.25">
      <c r="O2275" s="11">
        <v>85</v>
      </c>
      <c r="P2275" s="11">
        <v>3.07</v>
      </c>
      <c r="Q2275" s="11">
        <v>23.74</v>
      </c>
      <c r="R2275" s="11">
        <v>6.62</v>
      </c>
      <c r="S2275" s="11">
        <v>18.38</v>
      </c>
      <c r="T2275" s="346">
        <v>0.36</v>
      </c>
      <c r="U2275" s="11">
        <v>0.36</v>
      </c>
      <c r="W2275" s="16">
        <f t="shared" si="236"/>
        <v>0</v>
      </c>
      <c r="X2275" s="16"/>
      <c r="Y2275" s="355">
        <f t="shared" si="237"/>
        <v>2.1082802547770698</v>
      </c>
    </row>
    <row r="2276" spans="15:25" x14ac:dyDescent="0.25">
      <c r="O2276" s="11">
        <v>46</v>
      </c>
      <c r="P2276" s="11">
        <v>3.15</v>
      </c>
      <c r="Q2276" s="11">
        <v>19.059999999999999</v>
      </c>
      <c r="R2276" s="11">
        <v>6.66</v>
      </c>
      <c r="S2276" s="11">
        <v>16.32</v>
      </c>
      <c r="T2276" s="346">
        <v>0.41</v>
      </c>
      <c r="U2276" s="11">
        <v>0.41</v>
      </c>
      <c r="W2276" s="16">
        <f t="shared" si="236"/>
        <v>0</v>
      </c>
      <c r="X2276" s="16"/>
      <c r="Y2276" s="355">
        <f t="shared" si="237"/>
        <v>2.1210191082802545</v>
      </c>
    </row>
    <row r="2277" spans="15:25" x14ac:dyDescent="0.25">
      <c r="O2277" s="11">
        <v>195</v>
      </c>
      <c r="P2277" s="11">
        <v>3.19</v>
      </c>
      <c r="Q2277" s="11">
        <v>26.96</v>
      </c>
      <c r="R2277" s="11">
        <v>6.66</v>
      </c>
      <c r="S2277" s="11">
        <v>20.73</v>
      </c>
      <c r="T2277" s="346">
        <v>0.34</v>
      </c>
      <c r="U2277" s="11">
        <v>0.32</v>
      </c>
      <c r="W2277" s="16">
        <f t="shared" si="236"/>
        <v>-2.0000000000000018E-2</v>
      </c>
      <c r="X2277" s="16"/>
      <c r="Y2277" s="355">
        <f t="shared" si="237"/>
        <v>2.1210191082802545</v>
      </c>
    </row>
    <row r="2278" spans="15:25" x14ac:dyDescent="0.25">
      <c r="O2278" s="11">
        <v>277</v>
      </c>
      <c r="P2278" s="11">
        <v>3.22</v>
      </c>
      <c r="Q2278" s="11">
        <v>15.03</v>
      </c>
      <c r="R2278" s="11">
        <v>6.68</v>
      </c>
      <c r="S2278" s="11">
        <v>14.6</v>
      </c>
      <c r="T2278" s="346">
        <v>0.46</v>
      </c>
      <c r="U2278" s="11">
        <v>0.46</v>
      </c>
      <c r="W2278" s="16">
        <f t="shared" si="236"/>
        <v>0</v>
      </c>
      <c r="X2278" s="16"/>
      <c r="Y2278" s="355">
        <f t="shared" si="237"/>
        <v>2.1273885350318471</v>
      </c>
    </row>
    <row r="2279" spans="15:25" x14ac:dyDescent="0.25">
      <c r="O2279" s="11">
        <v>312</v>
      </c>
      <c r="P2279" s="11">
        <v>3.21</v>
      </c>
      <c r="Q2279" s="11">
        <v>8.35</v>
      </c>
      <c r="R2279" s="11">
        <v>6.68</v>
      </c>
      <c r="S2279" s="11">
        <v>10.82</v>
      </c>
      <c r="T2279" s="346">
        <v>0.62</v>
      </c>
      <c r="U2279" s="11">
        <v>0.62</v>
      </c>
      <c r="W2279" s="16">
        <f t="shared" si="236"/>
        <v>0</v>
      </c>
      <c r="X2279" s="16"/>
      <c r="Y2279" s="355">
        <f t="shared" si="237"/>
        <v>2.1273885350318471</v>
      </c>
    </row>
    <row r="2280" spans="15:25" x14ac:dyDescent="0.25">
      <c r="O2280" s="11">
        <v>307</v>
      </c>
      <c r="P2280" s="11">
        <v>3.13</v>
      </c>
      <c r="Q2280" s="11">
        <v>10.3</v>
      </c>
      <c r="R2280" s="11">
        <v>6.7</v>
      </c>
      <c r="S2280" s="11">
        <v>12.16</v>
      </c>
      <c r="T2280" s="346">
        <v>0.55000000000000004</v>
      </c>
      <c r="U2280" s="11">
        <v>0.55000000000000004</v>
      </c>
      <c r="W2280" s="16">
        <f t="shared" si="236"/>
        <v>0</v>
      </c>
      <c r="X2280" s="16"/>
      <c r="Y2280" s="355">
        <f t="shared" si="237"/>
        <v>2.1337579617834397</v>
      </c>
    </row>
    <row r="2281" spans="15:25" x14ac:dyDescent="0.25">
      <c r="O2281" s="11">
        <v>409</v>
      </c>
      <c r="P2281" s="11">
        <v>2.83</v>
      </c>
      <c r="Q2281" s="11">
        <v>19.32</v>
      </c>
      <c r="R2281" s="11">
        <v>6.75</v>
      </c>
      <c r="S2281" s="11">
        <v>17.510000000000002</v>
      </c>
      <c r="T2281" s="346">
        <v>0.38</v>
      </c>
      <c r="U2281" s="11">
        <v>0.39</v>
      </c>
      <c r="W2281" s="16">
        <f t="shared" si="236"/>
        <v>1.0000000000000009E-2</v>
      </c>
      <c r="X2281" s="16"/>
      <c r="Y2281" s="355">
        <f t="shared" si="237"/>
        <v>2.1496815286624202</v>
      </c>
    </row>
    <row r="2282" spans="15:25" x14ac:dyDescent="0.25">
      <c r="O2282" s="11">
        <v>86</v>
      </c>
      <c r="P2282" s="11">
        <v>2.89</v>
      </c>
      <c r="Q2282" s="11">
        <v>34.96</v>
      </c>
      <c r="R2282" s="11">
        <v>6.78</v>
      </c>
      <c r="S2282" s="11">
        <v>23.48</v>
      </c>
      <c r="T2282" s="346">
        <v>0.28999999999999998</v>
      </c>
      <c r="U2282" s="11">
        <v>0.28999999999999998</v>
      </c>
      <c r="W2282" s="16">
        <f t="shared" si="236"/>
        <v>0</v>
      </c>
      <c r="X2282" s="16"/>
      <c r="Y2282" s="355">
        <f t="shared" si="237"/>
        <v>2.1592356687898091</v>
      </c>
    </row>
    <row r="2283" spans="15:25" x14ac:dyDescent="0.25">
      <c r="O2283" s="11">
        <v>157</v>
      </c>
      <c r="P2283" s="11">
        <v>2.77</v>
      </c>
      <c r="Q2283" s="11">
        <v>13.33</v>
      </c>
      <c r="R2283" s="11">
        <v>6.78</v>
      </c>
      <c r="S2283" s="11">
        <v>14.25</v>
      </c>
      <c r="T2283" s="346">
        <v>0.46</v>
      </c>
      <c r="U2283" s="11">
        <v>0.48</v>
      </c>
      <c r="W2283" s="16">
        <f t="shared" si="236"/>
        <v>1.9999999999999962E-2</v>
      </c>
      <c r="X2283" s="16"/>
      <c r="Y2283" s="355">
        <f t="shared" si="237"/>
        <v>2.1592356687898091</v>
      </c>
    </row>
    <row r="2284" spans="15:25" x14ac:dyDescent="0.25">
      <c r="O2284" s="11">
        <v>136</v>
      </c>
      <c r="P2284" s="11">
        <v>3.11</v>
      </c>
      <c r="Q2284" s="11">
        <v>10.19</v>
      </c>
      <c r="R2284" s="11">
        <v>6.85</v>
      </c>
      <c r="S2284" s="11">
        <v>12.2</v>
      </c>
      <c r="T2284" s="346">
        <v>0.55000000000000004</v>
      </c>
      <c r="U2284" s="11">
        <v>0.56000000000000005</v>
      </c>
      <c r="W2284" s="16">
        <f t="shared" si="236"/>
        <v>1.0000000000000009E-2</v>
      </c>
      <c r="X2284" s="16"/>
      <c r="Y2284" s="355">
        <f t="shared" si="237"/>
        <v>2.1815286624203818</v>
      </c>
    </row>
    <row r="2285" spans="15:25" x14ac:dyDescent="0.25">
      <c r="O2285" s="11">
        <v>111</v>
      </c>
      <c r="P2285" s="11">
        <v>2.6</v>
      </c>
      <c r="Q2285" s="11">
        <v>22.45</v>
      </c>
      <c r="R2285" s="11">
        <v>6.88</v>
      </c>
      <c r="S2285" s="11">
        <v>18.190000000000001</v>
      </c>
      <c r="T2285" s="346">
        <v>0.34</v>
      </c>
      <c r="U2285" s="11">
        <v>0.38</v>
      </c>
      <c r="W2285" s="16">
        <f t="shared" si="236"/>
        <v>3.999999999999998E-2</v>
      </c>
      <c r="X2285" s="16"/>
      <c r="Y2285" s="355">
        <f t="shared" si="237"/>
        <v>2.1910828025477707</v>
      </c>
    </row>
    <row r="2286" spans="15:25" x14ac:dyDescent="0.25">
      <c r="O2286" s="11">
        <v>182</v>
      </c>
      <c r="P2286" s="11">
        <v>3.41</v>
      </c>
      <c r="Q2286" s="11">
        <v>15.13</v>
      </c>
      <c r="R2286" s="11">
        <v>6.9</v>
      </c>
      <c r="S2286" s="11">
        <v>14.57</v>
      </c>
      <c r="T2286" s="346">
        <v>0.47</v>
      </c>
      <c r="U2286" s="11">
        <v>0.47</v>
      </c>
      <c r="W2286" s="16">
        <f t="shared" si="236"/>
        <v>0</v>
      </c>
      <c r="X2286" s="16"/>
      <c r="Y2286" s="355">
        <f t="shared" si="237"/>
        <v>2.1974522292993632</v>
      </c>
    </row>
    <row r="2287" spans="15:25" x14ac:dyDescent="0.25">
      <c r="O2287" s="11">
        <v>225</v>
      </c>
      <c r="P2287" s="11">
        <v>3.52</v>
      </c>
      <c r="Q2287" s="11">
        <v>17.440000000000001</v>
      </c>
      <c r="R2287" s="11">
        <v>6.9</v>
      </c>
      <c r="S2287" s="11">
        <v>15.54</v>
      </c>
      <c r="T2287" s="346">
        <v>0.45</v>
      </c>
      <c r="U2287" s="11">
        <v>0.44</v>
      </c>
      <c r="W2287" s="16">
        <f t="shared" si="236"/>
        <v>-1.0000000000000009E-2</v>
      </c>
      <c r="X2287" s="16"/>
      <c r="Y2287" s="355">
        <f t="shared" si="237"/>
        <v>2.1974522292993632</v>
      </c>
    </row>
    <row r="2288" spans="15:25" x14ac:dyDescent="0.25">
      <c r="O2288" s="11">
        <v>383</v>
      </c>
      <c r="P2288" s="11">
        <v>3.52</v>
      </c>
      <c r="Q2288" s="11">
        <v>17.170000000000002</v>
      </c>
      <c r="R2288" s="11">
        <v>6.9</v>
      </c>
      <c r="S2288" s="11">
        <v>15.88</v>
      </c>
      <c r="T2288" s="346">
        <v>0.45</v>
      </c>
      <c r="U2288" s="11">
        <v>0.43</v>
      </c>
      <c r="W2288" s="16">
        <f t="shared" si="236"/>
        <v>-2.0000000000000018E-2</v>
      </c>
      <c r="X2288" s="16"/>
      <c r="Y2288" s="355">
        <f t="shared" si="237"/>
        <v>2.1974522292993632</v>
      </c>
    </row>
    <row r="2289" spans="15:25" x14ac:dyDescent="0.25">
      <c r="O2289" s="11">
        <v>331</v>
      </c>
      <c r="P2289" s="11">
        <v>3.38</v>
      </c>
      <c r="Q2289" s="11">
        <v>8.82</v>
      </c>
      <c r="R2289" s="11">
        <v>6.97</v>
      </c>
      <c r="S2289" s="11">
        <v>11.19</v>
      </c>
      <c r="T2289" s="346">
        <v>0.62</v>
      </c>
      <c r="U2289" s="11">
        <v>0.62</v>
      </c>
      <c r="W2289" s="16">
        <f t="shared" si="236"/>
        <v>0</v>
      </c>
      <c r="X2289" s="16"/>
      <c r="Y2289" s="355">
        <f t="shared" si="237"/>
        <v>2.2197452229299359</v>
      </c>
    </row>
    <row r="2290" spans="15:25" x14ac:dyDescent="0.25">
      <c r="O2290" s="11">
        <v>64</v>
      </c>
      <c r="P2290" s="11">
        <v>3.32</v>
      </c>
      <c r="Q2290" s="11">
        <v>17.29</v>
      </c>
      <c r="R2290" s="11">
        <v>7</v>
      </c>
      <c r="S2290" s="11">
        <v>15.72</v>
      </c>
      <c r="T2290" s="346">
        <v>0.44</v>
      </c>
      <c r="U2290" s="11">
        <v>0.44</v>
      </c>
      <c r="W2290" s="16">
        <f t="shared" si="236"/>
        <v>0</v>
      </c>
      <c r="X2290" s="16"/>
      <c r="Y2290" s="355">
        <f t="shared" si="237"/>
        <v>2.2292993630573248</v>
      </c>
    </row>
    <row r="2291" spans="15:25" x14ac:dyDescent="0.25">
      <c r="O2291" s="11">
        <v>294</v>
      </c>
      <c r="P2291" s="11">
        <v>3.48</v>
      </c>
      <c r="Q2291" s="11">
        <v>21.07</v>
      </c>
      <c r="R2291" s="11">
        <v>7.01</v>
      </c>
      <c r="S2291" s="11">
        <v>17.16</v>
      </c>
      <c r="T2291" s="346">
        <v>0.41</v>
      </c>
      <c r="U2291" s="11">
        <v>0.41</v>
      </c>
      <c r="W2291" s="16">
        <f t="shared" si="236"/>
        <v>0</v>
      </c>
      <c r="X2291" s="16"/>
      <c r="Y2291" s="355">
        <f t="shared" si="237"/>
        <v>2.2324840764331211</v>
      </c>
    </row>
    <row r="2292" spans="15:25" x14ac:dyDescent="0.25">
      <c r="O2292" s="11">
        <v>333</v>
      </c>
      <c r="P2292" s="11">
        <v>3.1</v>
      </c>
      <c r="Q2292" s="11">
        <v>8.06</v>
      </c>
      <c r="R2292" s="11">
        <v>7.02</v>
      </c>
      <c r="S2292" s="11">
        <v>10.78</v>
      </c>
      <c r="T2292" s="346">
        <v>0.62</v>
      </c>
      <c r="U2292" s="11">
        <v>0.65</v>
      </c>
      <c r="W2292" s="16">
        <f t="shared" si="236"/>
        <v>3.0000000000000027E-2</v>
      </c>
      <c r="X2292" s="16"/>
      <c r="Y2292" s="355">
        <f t="shared" si="237"/>
        <v>2.2356687898089169</v>
      </c>
    </row>
    <row r="2293" spans="15:25" x14ac:dyDescent="0.25">
      <c r="O2293" s="11">
        <v>16</v>
      </c>
      <c r="P2293" s="11">
        <v>3.47</v>
      </c>
      <c r="Q2293" s="11">
        <v>43.46</v>
      </c>
      <c r="R2293" s="11">
        <v>7.03</v>
      </c>
      <c r="S2293" s="11">
        <v>26.91</v>
      </c>
      <c r="T2293" s="346">
        <v>0.28000000000000003</v>
      </c>
      <c r="U2293" s="11">
        <v>0.26</v>
      </c>
      <c r="W2293" s="16">
        <f t="shared" si="236"/>
        <v>-2.0000000000000018E-2</v>
      </c>
      <c r="X2293" s="16"/>
      <c r="Y2293" s="355">
        <f t="shared" si="237"/>
        <v>2.2388535031847132</v>
      </c>
    </row>
    <row r="2294" spans="15:25" x14ac:dyDescent="0.25">
      <c r="O2294" s="11">
        <v>10</v>
      </c>
      <c r="P2294" s="11">
        <v>3.69</v>
      </c>
      <c r="Q2294" s="11">
        <v>30.19</v>
      </c>
      <c r="R2294" s="11">
        <v>7.1</v>
      </c>
      <c r="S2294" s="11">
        <v>21.32</v>
      </c>
      <c r="T2294" s="346">
        <v>0.35</v>
      </c>
      <c r="U2294" s="11">
        <v>0.33</v>
      </c>
      <c r="W2294" s="16">
        <f t="shared" ref="W2294:W2357" si="238">U2294-T2294</f>
        <v>-1.9999999999999962E-2</v>
      </c>
      <c r="X2294" s="16"/>
      <c r="Y2294" s="355">
        <f t="shared" ref="Y2294:Y2357" si="239">R2294/3.14</f>
        <v>2.2611464968152863</v>
      </c>
    </row>
    <row r="2295" spans="15:25" x14ac:dyDescent="0.25">
      <c r="O2295" s="11">
        <v>72</v>
      </c>
      <c r="P2295" s="11">
        <v>3.63</v>
      </c>
      <c r="Q2295" s="11">
        <v>16.02</v>
      </c>
      <c r="R2295" s="11">
        <v>7.12</v>
      </c>
      <c r="S2295" s="11">
        <v>15.26</v>
      </c>
      <c r="T2295" s="346">
        <v>0.48</v>
      </c>
      <c r="U2295" s="11">
        <v>0.47</v>
      </c>
      <c r="W2295" s="16">
        <f t="shared" si="238"/>
        <v>-1.0000000000000009E-2</v>
      </c>
      <c r="X2295" s="16"/>
      <c r="Y2295" s="355">
        <f t="shared" si="239"/>
        <v>2.2675159235668789</v>
      </c>
    </row>
    <row r="2296" spans="15:25" x14ac:dyDescent="0.25">
      <c r="O2296" s="11">
        <v>389</v>
      </c>
      <c r="P2296" s="11">
        <v>3.32</v>
      </c>
      <c r="Q2296" s="11">
        <v>16.38</v>
      </c>
      <c r="R2296" s="11">
        <v>7.15</v>
      </c>
      <c r="S2296" s="11">
        <v>16.09</v>
      </c>
      <c r="T2296" s="346">
        <v>0.45</v>
      </c>
      <c r="U2296" s="11">
        <v>0.44</v>
      </c>
      <c r="W2296" s="16">
        <f t="shared" si="238"/>
        <v>-1.0000000000000009E-2</v>
      </c>
      <c r="X2296" s="16"/>
      <c r="Y2296" s="355">
        <f t="shared" si="239"/>
        <v>2.2770700636942673</v>
      </c>
    </row>
    <row r="2297" spans="15:25" x14ac:dyDescent="0.25">
      <c r="O2297" s="11">
        <v>212</v>
      </c>
      <c r="P2297" s="11">
        <v>3.1</v>
      </c>
      <c r="Q2297" s="11">
        <v>22.26</v>
      </c>
      <c r="R2297" s="11">
        <v>7.19</v>
      </c>
      <c r="S2297" s="11">
        <v>18.79</v>
      </c>
      <c r="T2297" s="346">
        <v>0.37</v>
      </c>
      <c r="U2297" s="11">
        <v>0.38</v>
      </c>
      <c r="W2297" s="16">
        <f t="shared" si="238"/>
        <v>1.0000000000000009E-2</v>
      </c>
      <c r="X2297" s="16"/>
      <c r="Y2297" s="355">
        <f t="shared" si="239"/>
        <v>2.2898089171974521</v>
      </c>
    </row>
    <row r="2298" spans="15:25" x14ac:dyDescent="0.25">
      <c r="O2298" s="11">
        <v>276</v>
      </c>
      <c r="P2298" s="11">
        <v>3.24</v>
      </c>
      <c r="Q2298" s="11">
        <v>22.82</v>
      </c>
      <c r="R2298" s="11">
        <v>7.19</v>
      </c>
      <c r="S2298" s="11">
        <v>18.2</v>
      </c>
      <c r="T2298" s="346">
        <v>0.38</v>
      </c>
      <c r="U2298" s="11">
        <v>0.4</v>
      </c>
      <c r="W2298" s="16">
        <f t="shared" si="238"/>
        <v>2.0000000000000018E-2</v>
      </c>
      <c r="X2298" s="16"/>
      <c r="Y2298" s="355">
        <f t="shared" si="239"/>
        <v>2.2898089171974521</v>
      </c>
    </row>
    <row r="2299" spans="15:25" x14ac:dyDescent="0.25">
      <c r="O2299" s="11">
        <v>256</v>
      </c>
      <c r="P2299" s="11">
        <v>3.47</v>
      </c>
      <c r="Q2299" s="11">
        <v>22.95</v>
      </c>
      <c r="R2299" s="11">
        <v>7.23</v>
      </c>
      <c r="S2299" s="11">
        <v>18.079999999999998</v>
      </c>
      <c r="T2299" s="346">
        <v>0.39</v>
      </c>
      <c r="U2299" s="11">
        <v>0.4</v>
      </c>
      <c r="W2299" s="16">
        <f t="shared" si="238"/>
        <v>1.0000000000000009E-2</v>
      </c>
      <c r="X2299" s="16"/>
      <c r="Y2299" s="355">
        <f t="shared" si="239"/>
        <v>2.3025477707006372</v>
      </c>
    </row>
    <row r="2300" spans="15:25" x14ac:dyDescent="0.25">
      <c r="O2300" s="11">
        <v>444</v>
      </c>
      <c r="P2300" s="11">
        <v>3.06</v>
      </c>
      <c r="Q2300" s="11">
        <v>19.88</v>
      </c>
      <c r="R2300" s="11">
        <v>7.23</v>
      </c>
      <c r="S2300" s="11">
        <v>17.239999999999998</v>
      </c>
      <c r="T2300" s="346">
        <v>0.39</v>
      </c>
      <c r="U2300" s="11">
        <v>0.42</v>
      </c>
      <c r="W2300" s="16">
        <f t="shared" si="238"/>
        <v>2.9999999999999971E-2</v>
      </c>
      <c r="X2300" s="16"/>
      <c r="Y2300" s="355">
        <f t="shared" si="239"/>
        <v>2.3025477707006372</v>
      </c>
    </row>
    <row r="2301" spans="15:25" x14ac:dyDescent="0.25">
      <c r="O2301" s="11">
        <v>168</v>
      </c>
      <c r="P2301" s="11">
        <v>3.56</v>
      </c>
      <c r="Q2301" s="11">
        <v>15.42</v>
      </c>
      <c r="R2301" s="11">
        <v>7.25</v>
      </c>
      <c r="S2301" s="11">
        <v>14.6</v>
      </c>
      <c r="T2301" s="346">
        <v>0.48</v>
      </c>
      <c r="U2301" s="11">
        <v>0.5</v>
      </c>
      <c r="W2301" s="16">
        <f t="shared" si="238"/>
        <v>2.0000000000000018E-2</v>
      </c>
      <c r="X2301" s="16"/>
      <c r="Y2301" s="355">
        <f t="shared" si="239"/>
        <v>2.3089171974522293</v>
      </c>
    </row>
    <row r="2302" spans="15:25" x14ac:dyDescent="0.25">
      <c r="O2302" s="11">
        <v>316</v>
      </c>
      <c r="P2302" s="11">
        <v>3.5</v>
      </c>
      <c r="Q2302" s="11">
        <v>16.23</v>
      </c>
      <c r="R2302" s="11">
        <v>7.28</v>
      </c>
      <c r="S2302" s="11">
        <v>15.13</v>
      </c>
      <c r="T2302" s="346">
        <v>0.46</v>
      </c>
      <c r="U2302" s="11">
        <v>0.48</v>
      </c>
      <c r="W2302" s="16">
        <f t="shared" si="238"/>
        <v>1.9999999999999962E-2</v>
      </c>
      <c r="X2302" s="16"/>
      <c r="Y2302" s="355">
        <f t="shared" si="239"/>
        <v>2.3184713375796178</v>
      </c>
    </row>
    <row r="2303" spans="15:25" x14ac:dyDescent="0.25">
      <c r="O2303" s="11">
        <v>200</v>
      </c>
      <c r="P2303" s="11">
        <v>3.93</v>
      </c>
      <c r="Q2303" s="11">
        <v>14.96</v>
      </c>
      <c r="R2303" s="11">
        <v>7.32</v>
      </c>
      <c r="S2303" s="11">
        <v>14.38</v>
      </c>
      <c r="T2303" s="346">
        <v>0.51</v>
      </c>
      <c r="U2303" s="11">
        <v>0.51</v>
      </c>
      <c r="W2303" s="16">
        <f t="shared" si="238"/>
        <v>0</v>
      </c>
      <c r="X2303" s="16"/>
      <c r="Y2303" s="355">
        <f t="shared" si="239"/>
        <v>2.3312101910828025</v>
      </c>
    </row>
    <row r="2304" spans="15:25" x14ac:dyDescent="0.25">
      <c r="O2304" s="11">
        <v>96</v>
      </c>
      <c r="P2304" s="11">
        <v>3.32</v>
      </c>
      <c r="Q2304" s="11">
        <v>11.42</v>
      </c>
      <c r="R2304" s="11">
        <v>7.33</v>
      </c>
      <c r="S2304" s="11">
        <v>12.81</v>
      </c>
      <c r="T2304" s="346">
        <v>0.54</v>
      </c>
      <c r="U2304" s="11">
        <v>0.56999999999999995</v>
      </c>
      <c r="W2304" s="16">
        <f t="shared" si="238"/>
        <v>2.9999999999999916E-2</v>
      </c>
      <c r="X2304" s="16"/>
      <c r="Y2304" s="355">
        <f t="shared" si="239"/>
        <v>2.3343949044585988</v>
      </c>
    </row>
    <row r="2305" spans="15:25" x14ac:dyDescent="0.25">
      <c r="O2305" s="11">
        <v>266</v>
      </c>
      <c r="P2305" s="11">
        <v>3.11</v>
      </c>
      <c r="Q2305" s="11">
        <v>8.3000000000000007</v>
      </c>
      <c r="R2305" s="11">
        <v>7.37</v>
      </c>
      <c r="S2305" s="11">
        <v>11.31</v>
      </c>
      <c r="T2305" s="346">
        <v>0.61</v>
      </c>
      <c r="U2305" s="11">
        <v>0.65</v>
      </c>
      <c r="W2305" s="16">
        <f t="shared" si="238"/>
        <v>4.0000000000000036E-2</v>
      </c>
      <c r="X2305" s="16"/>
      <c r="Y2305" s="355">
        <f t="shared" si="239"/>
        <v>2.3471337579617835</v>
      </c>
    </row>
    <row r="2306" spans="15:25" x14ac:dyDescent="0.25">
      <c r="O2306" s="11">
        <v>258</v>
      </c>
      <c r="P2306" s="11">
        <v>3.34</v>
      </c>
      <c r="Q2306" s="11">
        <v>13.13</v>
      </c>
      <c r="R2306" s="11">
        <v>7.4</v>
      </c>
      <c r="S2306" s="11">
        <v>14</v>
      </c>
      <c r="T2306" s="346">
        <v>0.5</v>
      </c>
      <c r="U2306" s="11">
        <v>0.53</v>
      </c>
      <c r="W2306" s="16">
        <f t="shared" si="238"/>
        <v>3.0000000000000027E-2</v>
      </c>
      <c r="X2306" s="16"/>
      <c r="Y2306" s="355">
        <f t="shared" si="239"/>
        <v>2.3566878980891719</v>
      </c>
    </row>
    <row r="2307" spans="15:25" x14ac:dyDescent="0.25">
      <c r="O2307" s="11">
        <v>299</v>
      </c>
      <c r="P2307" s="11">
        <v>3.75</v>
      </c>
      <c r="Q2307" s="11">
        <v>24.18</v>
      </c>
      <c r="R2307" s="11">
        <v>7.47</v>
      </c>
      <c r="S2307" s="11">
        <v>19.16</v>
      </c>
      <c r="T2307" s="346">
        <v>0.39</v>
      </c>
      <c r="U2307" s="11">
        <v>0.39</v>
      </c>
      <c r="W2307" s="16">
        <f t="shared" si="238"/>
        <v>0</v>
      </c>
      <c r="X2307" s="16"/>
      <c r="Y2307" s="355">
        <f t="shared" si="239"/>
        <v>2.378980891719745</v>
      </c>
    </row>
    <row r="2308" spans="15:25" x14ac:dyDescent="0.25">
      <c r="O2308" s="11">
        <v>127</v>
      </c>
      <c r="P2308" s="11">
        <v>4.0999999999999996</v>
      </c>
      <c r="Q2308" s="11">
        <v>16.14</v>
      </c>
      <c r="R2308" s="11">
        <v>7.56</v>
      </c>
      <c r="S2308" s="11">
        <v>15.17</v>
      </c>
      <c r="T2308" s="346">
        <v>0.5</v>
      </c>
      <c r="U2308" s="11">
        <v>0.5</v>
      </c>
      <c r="W2308" s="16">
        <f t="shared" si="238"/>
        <v>0</v>
      </c>
      <c r="X2308" s="16"/>
      <c r="Y2308" s="355">
        <f t="shared" si="239"/>
        <v>2.4076433121019107</v>
      </c>
    </row>
    <row r="2309" spans="15:25" x14ac:dyDescent="0.25">
      <c r="O2309" s="11">
        <v>386</v>
      </c>
      <c r="P2309" s="11">
        <v>3.78</v>
      </c>
      <c r="Q2309" s="11">
        <v>30.76</v>
      </c>
      <c r="R2309" s="11">
        <v>7.56</v>
      </c>
      <c r="S2309" s="11">
        <v>21.12</v>
      </c>
      <c r="T2309" s="346">
        <v>0.35</v>
      </c>
      <c r="U2309" s="11">
        <v>0.36</v>
      </c>
      <c r="W2309" s="16">
        <f t="shared" si="238"/>
        <v>1.0000000000000009E-2</v>
      </c>
      <c r="X2309" s="16"/>
      <c r="Y2309" s="355">
        <f t="shared" si="239"/>
        <v>2.4076433121019107</v>
      </c>
    </row>
    <row r="2310" spans="15:25" x14ac:dyDescent="0.25">
      <c r="O2310" s="11">
        <v>196</v>
      </c>
      <c r="P2310" s="11">
        <v>3.85</v>
      </c>
      <c r="Q2310" s="11">
        <v>12.04</v>
      </c>
      <c r="R2310" s="11">
        <v>7.62</v>
      </c>
      <c r="S2310" s="11">
        <v>13.43</v>
      </c>
      <c r="T2310" s="346">
        <v>0.56999999999999995</v>
      </c>
      <c r="U2310" s="11">
        <v>0.56999999999999995</v>
      </c>
      <c r="W2310" s="16">
        <f t="shared" si="238"/>
        <v>0</v>
      </c>
      <c r="X2310" s="16"/>
      <c r="Y2310" s="355">
        <f t="shared" si="239"/>
        <v>2.426751592356688</v>
      </c>
    </row>
    <row r="2311" spans="15:25" x14ac:dyDescent="0.25">
      <c r="O2311" s="11">
        <v>114</v>
      </c>
      <c r="P2311" s="11">
        <v>4.1399999999999997</v>
      </c>
      <c r="Q2311" s="11">
        <v>16.7</v>
      </c>
      <c r="R2311" s="11">
        <v>7.66</v>
      </c>
      <c r="S2311" s="11">
        <v>15.32</v>
      </c>
      <c r="T2311" s="346">
        <v>0.5</v>
      </c>
      <c r="U2311" s="11">
        <v>0.5</v>
      </c>
      <c r="W2311" s="16">
        <f t="shared" si="238"/>
        <v>0</v>
      </c>
      <c r="X2311" s="16"/>
      <c r="Y2311" s="355">
        <f t="shared" si="239"/>
        <v>2.4394904458598727</v>
      </c>
    </row>
    <row r="2312" spans="15:25" x14ac:dyDescent="0.25">
      <c r="O2312" s="11">
        <v>450</v>
      </c>
      <c r="P2312" s="11">
        <v>4.03</v>
      </c>
      <c r="Q2312" s="11">
        <v>17.899999999999999</v>
      </c>
      <c r="R2312" s="11">
        <v>7.66</v>
      </c>
      <c r="S2312" s="11">
        <v>16.2</v>
      </c>
      <c r="T2312" s="346">
        <v>0.47</v>
      </c>
      <c r="U2312" s="11">
        <v>0.47</v>
      </c>
      <c r="W2312" s="16">
        <f t="shared" si="238"/>
        <v>0</v>
      </c>
      <c r="X2312" s="16"/>
      <c r="Y2312" s="355">
        <f t="shared" si="239"/>
        <v>2.4394904458598727</v>
      </c>
    </row>
    <row r="2313" spans="15:25" x14ac:dyDescent="0.25">
      <c r="O2313" s="11">
        <v>280</v>
      </c>
      <c r="P2313" s="11">
        <v>3.67</v>
      </c>
      <c r="Q2313" s="11">
        <v>21.22</v>
      </c>
      <c r="R2313" s="11">
        <v>7.67</v>
      </c>
      <c r="S2313" s="11">
        <v>17.55</v>
      </c>
      <c r="T2313" s="346">
        <v>0.42</v>
      </c>
      <c r="U2313" s="11">
        <v>0.44</v>
      </c>
      <c r="W2313" s="16">
        <f t="shared" si="238"/>
        <v>2.0000000000000018E-2</v>
      </c>
      <c r="X2313" s="16"/>
      <c r="Y2313" s="355">
        <f t="shared" si="239"/>
        <v>2.4426751592356686</v>
      </c>
    </row>
    <row r="2314" spans="15:25" x14ac:dyDescent="0.25">
      <c r="O2314" s="11">
        <v>380</v>
      </c>
      <c r="P2314" s="11">
        <v>4.05</v>
      </c>
      <c r="Q2314" s="11">
        <v>17.61</v>
      </c>
      <c r="R2314" s="11">
        <v>7.76</v>
      </c>
      <c r="S2314" s="11">
        <v>16.23</v>
      </c>
      <c r="T2314" s="346">
        <v>0.48</v>
      </c>
      <c r="U2314" s="11">
        <v>0.48</v>
      </c>
      <c r="W2314" s="16">
        <f t="shared" si="238"/>
        <v>0</v>
      </c>
      <c r="X2314" s="16"/>
      <c r="Y2314" s="355">
        <f t="shared" si="239"/>
        <v>2.4713375796178343</v>
      </c>
    </row>
    <row r="2315" spans="15:25" x14ac:dyDescent="0.25">
      <c r="O2315" s="11">
        <v>20</v>
      </c>
      <c r="P2315" s="11">
        <v>4.42</v>
      </c>
      <c r="Q2315" s="11">
        <v>27.02</v>
      </c>
      <c r="R2315" s="11">
        <v>7.78</v>
      </c>
      <c r="S2315" s="11">
        <v>19.420000000000002</v>
      </c>
      <c r="T2315" s="346">
        <v>0.4</v>
      </c>
      <c r="U2315" s="11">
        <v>0.4</v>
      </c>
      <c r="W2315" s="16">
        <f t="shared" si="238"/>
        <v>0</v>
      </c>
      <c r="X2315" s="16"/>
      <c r="Y2315" s="355">
        <f t="shared" si="239"/>
        <v>2.4777070063694269</v>
      </c>
    </row>
    <row r="2316" spans="15:25" x14ac:dyDescent="0.25">
      <c r="O2316" s="11">
        <v>176</v>
      </c>
      <c r="P2316" s="11">
        <v>4.53</v>
      </c>
      <c r="Q2316" s="11">
        <v>22.41</v>
      </c>
      <c r="R2316" s="11">
        <v>7.78</v>
      </c>
      <c r="S2316" s="11">
        <v>17.690000000000001</v>
      </c>
      <c r="T2316" s="346">
        <v>0.45</v>
      </c>
      <c r="U2316" s="11">
        <v>0.44</v>
      </c>
      <c r="W2316" s="16">
        <f t="shared" si="238"/>
        <v>-1.0000000000000009E-2</v>
      </c>
      <c r="X2316" s="16"/>
      <c r="Y2316" s="355">
        <f t="shared" si="239"/>
        <v>2.4777070063694269</v>
      </c>
    </row>
    <row r="2317" spans="15:25" x14ac:dyDescent="0.25">
      <c r="O2317" s="11">
        <v>1</v>
      </c>
      <c r="P2317" s="11">
        <v>4.24</v>
      </c>
      <c r="Q2317" s="11">
        <v>25.24</v>
      </c>
      <c r="R2317" s="11">
        <v>7.91</v>
      </c>
      <c r="S2317" s="11">
        <v>19.39</v>
      </c>
      <c r="T2317" s="346">
        <v>0.41</v>
      </c>
      <c r="U2317" s="11">
        <v>0.41</v>
      </c>
      <c r="W2317" s="16">
        <f t="shared" si="238"/>
        <v>0</v>
      </c>
      <c r="X2317" s="16"/>
      <c r="Y2317" s="355">
        <f t="shared" si="239"/>
        <v>2.5191082802547768</v>
      </c>
    </row>
    <row r="2318" spans="15:25" x14ac:dyDescent="0.25">
      <c r="O2318" s="11">
        <v>150</v>
      </c>
      <c r="P2318" s="11">
        <v>4.1399999999999997</v>
      </c>
      <c r="Q2318" s="11">
        <v>16.04</v>
      </c>
      <c r="R2318" s="11">
        <v>7.94</v>
      </c>
      <c r="S2318" s="11">
        <v>15.17</v>
      </c>
      <c r="T2318" s="346">
        <v>0.51</v>
      </c>
      <c r="U2318" s="11">
        <v>0.52</v>
      </c>
      <c r="W2318" s="16">
        <f t="shared" si="238"/>
        <v>1.0000000000000009E-2</v>
      </c>
      <c r="X2318" s="16"/>
      <c r="Y2318" s="355">
        <f t="shared" si="239"/>
        <v>2.5286624203821657</v>
      </c>
    </row>
    <row r="2319" spans="15:25" x14ac:dyDescent="0.25">
      <c r="O2319" s="11">
        <v>2</v>
      </c>
      <c r="P2319" s="11">
        <v>4.51</v>
      </c>
      <c r="Q2319" s="11">
        <v>30.1</v>
      </c>
      <c r="R2319" s="11">
        <v>7.97</v>
      </c>
      <c r="S2319" s="11">
        <v>20.84</v>
      </c>
      <c r="T2319" s="346">
        <v>0.39</v>
      </c>
      <c r="U2319" s="11">
        <v>0.38</v>
      </c>
      <c r="W2319" s="16">
        <f t="shared" si="238"/>
        <v>-1.0000000000000009E-2</v>
      </c>
      <c r="X2319" s="16"/>
      <c r="Y2319" s="355">
        <f t="shared" si="239"/>
        <v>2.5382165605095541</v>
      </c>
    </row>
    <row r="2320" spans="15:25" x14ac:dyDescent="0.25">
      <c r="O2320" s="11">
        <v>154</v>
      </c>
      <c r="P2320" s="11">
        <v>4.1399999999999997</v>
      </c>
      <c r="Q2320" s="11">
        <v>22.82</v>
      </c>
      <c r="R2320" s="11">
        <v>7.97</v>
      </c>
      <c r="S2320" s="11">
        <v>18.03</v>
      </c>
      <c r="T2320" s="346">
        <v>0.43</v>
      </c>
      <c r="U2320" s="11">
        <v>0.44</v>
      </c>
      <c r="W2320" s="16">
        <f t="shared" si="238"/>
        <v>1.0000000000000009E-2</v>
      </c>
      <c r="X2320" s="16"/>
      <c r="Y2320" s="355">
        <f t="shared" si="239"/>
        <v>2.5382165605095541</v>
      </c>
    </row>
    <row r="2321" spans="15:25" x14ac:dyDescent="0.25">
      <c r="O2321" s="11">
        <v>81</v>
      </c>
      <c r="P2321" s="11">
        <v>4.62</v>
      </c>
      <c r="Q2321" s="11">
        <v>18.23</v>
      </c>
      <c r="R2321" s="11">
        <v>8.1199999999999992</v>
      </c>
      <c r="S2321" s="11">
        <v>15.97</v>
      </c>
      <c r="T2321" s="346">
        <v>0.5</v>
      </c>
      <c r="U2321" s="11">
        <v>0.51</v>
      </c>
      <c r="W2321" s="16">
        <f t="shared" si="238"/>
        <v>1.0000000000000009E-2</v>
      </c>
      <c r="X2321" s="16"/>
      <c r="Y2321" s="355">
        <f t="shared" si="239"/>
        <v>2.5859872611464967</v>
      </c>
    </row>
    <row r="2322" spans="15:25" x14ac:dyDescent="0.25">
      <c r="O2322" s="11">
        <v>455</v>
      </c>
      <c r="P2322" s="11">
        <v>4.1500000000000004</v>
      </c>
      <c r="Q2322" s="11">
        <v>16.53</v>
      </c>
      <c r="R2322" s="11">
        <v>8.16</v>
      </c>
      <c r="S2322" s="11">
        <v>15.72</v>
      </c>
      <c r="T2322" s="346">
        <v>0.5</v>
      </c>
      <c r="U2322" s="11">
        <v>0.52</v>
      </c>
      <c r="W2322" s="16">
        <f t="shared" si="238"/>
        <v>2.0000000000000018E-2</v>
      </c>
      <c r="X2322" s="16"/>
      <c r="Y2322" s="355">
        <f t="shared" si="239"/>
        <v>2.5987261146496814</v>
      </c>
    </row>
    <row r="2323" spans="15:25" x14ac:dyDescent="0.25">
      <c r="O2323" s="11">
        <v>443</v>
      </c>
      <c r="P2323" s="11">
        <v>4.79</v>
      </c>
      <c r="Q2323" s="11">
        <v>16.77</v>
      </c>
      <c r="R2323" s="11">
        <v>8.19</v>
      </c>
      <c r="S2323" s="11">
        <v>15.67</v>
      </c>
      <c r="T2323" s="346">
        <v>0.53</v>
      </c>
      <c r="U2323" s="11">
        <v>0.52</v>
      </c>
      <c r="W2323" s="16">
        <f t="shared" si="238"/>
        <v>-1.0000000000000009E-2</v>
      </c>
      <c r="X2323" s="16"/>
      <c r="Y2323" s="355">
        <f t="shared" si="239"/>
        <v>2.6082802547770698</v>
      </c>
    </row>
    <row r="2324" spans="15:25" x14ac:dyDescent="0.25">
      <c r="O2324" s="11">
        <v>164</v>
      </c>
      <c r="P2324" s="11">
        <v>4.97</v>
      </c>
      <c r="Q2324" s="11">
        <v>19.8</v>
      </c>
      <c r="R2324" s="11">
        <v>8.2799999999999994</v>
      </c>
      <c r="S2324" s="11">
        <v>16.54</v>
      </c>
      <c r="T2324" s="346">
        <v>0.5</v>
      </c>
      <c r="U2324" s="11">
        <v>0.5</v>
      </c>
      <c r="W2324" s="16">
        <f t="shared" si="238"/>
        <v>0</v>
      </c>
      <c r="X2324" s="16"/>
      <c r="Y2324" s="355">
        <f t="shared" si="239"/>
        <v>2.6369426751592355</v>
      </c>
    </row>
    <row r="2325" spans="15:25" x14ac:dyDescent="0.25">
      <c r="O2325" s="11">
        <v>231</v>
      </c>
      <c r="P2325" s="11">
        <v>3.62</v>
      </c>
      <c r="Q2325" s="11">
        <v>18.510000000000002</v>
      </c>
      <c r="R2325" s="11">
        <v>8.2899999999999991</v>
      </c>
      <c r="S2325" s="11">
        <v>16.98</v>
      </c>
      <c r="T2325" s="346">
        <v>0.44</v>
      </c>
      <c r="U2325" s="11">
        <v>0.49</v>
      </c>
      <c r="W2325" s="16">
        <f t="shared" si="238"/>
        <v>4.9999999999999989E-2</v>
      </c>
      <c r="X2325" s="16"/>
      <c r="Y2325" s="355">
        <f t="shared" si="239"/>
        <v>2.6401273885350314</v>
      </c>
    </row>
    <row r="2326" spans="15:25" x14ac:dyDescent="0.25">
      <c r="O2326" s="11">
        <v>321</v>
      </c>
      <c r="P2326" s="11">
        <v>5.03</v>
      </c>
      <c r="Q2326" s="11">
        <v>14.52</v>
      </c>
      <c r="R2326" s="11">
        <v>8.3000000000000007</v>
      </c>
      <c r="S2326" s="11">
        <v>14.06</v>
      </c>
      <c r="T2326" s="346">
        <v>0.59</v>
      </c>
      <c r="U2326" s="11">
        <v>0.59</v>
      </c>
      <c r="W2326" s="16">
        <f t="shared" si="238"/>
        <v>0</v>
      </c>
      <c r="X2326" s="16"/>
      <c r="Y2326" s="355">
        <f t="shared" si="239"/>
        <v>2.6433121019108281</v>
      </c>
    </row>
    <row r="2327" spans="15:25" x14ac:dyDescent="0.25">
      <c r="O2327" s="11">
        <v>429</v>
      </c>
      <c r="P2327" s="11">
        <v>4.8499999999999996</v>
      </c>
      <c r="Q2327" s="11">
        <v>24.31</v>
      </c>
      <c r="R2327" s="11">
        <v>8.34</v>
      </c>
      <c r="S2327" s="11">
        <v>19.13</v>
      </c>
      <c r="T2327" s="346">
        <v>0.45</v>
      </c>
      <c r="U2327" s="11">
        <v>0.44</v>
      </c>
      <c r="W2327" s="16">
        <f t="shared" si="238"/>
        <v>-1.0000000000000009E-2</v>
      </c>
      <c r="X2327" s="16"/>
      <c r="Y2327" s="355">
        <f t="shared" si="239"/>
        <v>2.6560509554140124</v>
      </c>
    </row>
    <row r="2328" spans="15:25" x14ac:dyDescent="0.25">
      <c r="O2328" s="11">
        <v>205</v>
      </c>
      <c r="P2328" s="11">
        <v>4.68</v>
      </c>
      <c r="Q2328" s="11">
        <v>18.37</v>
      </c>
      <c r="R2328" s="11">
        <v>8.41</v>
      </c>
      <c r="S2328" s="11">
        <v>16.36</v>
      </c>
      <c r="T2328" s="346">
        <v>0.5</v>
      </c>
      <c r="U2328" s="11">
        <v>0.51</v>
      </c>
      <c r="W2328" s="16">
        <f t="shared" si="238"/>
        <v>1.0000000000000009E-2</v>
      </c>
      <c r="X2328" s="16"/>
      <c r="Y2328" s="355">
        <f t="shared" si="239"/>
        <v>2.6783439490445859</v>
      </c>
    </row>
    <row r="2329" spans="15:25" x14ac:dyDescent="0.25">
      <c r="O2329" s="11">
        <v>95</v>
      </c>
      <c r="P2329" s="11">
        <v>5.09</v>
      </c>
      <c r="Q2329" s="11">
        <v>11.53</v>
      </c>
      <c r="R2329" s="11">
        <v>8.44</v>
      </c>
      <c r="S2329" s="11">
        <v>12.76</v>
      </c>
      <c r="T2329" s="346">
        <v>0.66</v>
      </c>
      <c r="U2329" s="11">
        <v>0.66</v>
      </c>
      <c r="W2329" s="16">
        <f t="shared" si="238"/>
        <v>0</v>
      </c>
      <c r="X2329" s="16"/>
      <c r="Y2329" s="355">
        <f t="shared" si="239"/>
        <v>2.6878980891719744</v>
      </c>
    </row>
    <row r="2330" spans="15:25" x14ac:dyDescent="0.25">
      <c r="O2330" s="11">
        <v>214</v>
      </c>
      <c r="P2330" s="11">
        <v>5.03</v>
      </c>
      <c r="Q2330" s="11">
        <v>30.48</v>
      </c>
      <c r="R2330" s="11">
        <v>8.4700000000000006</v>
      </c>
      <c r="S2330" s="11">
        <v>21.27</v>
      </c>
      <c r="T2330" s="346">
        <v>0.41</v>
      </c>
      <c r="U2330" s="11">
        <v>0.4</v>
      </c>
      <c r="W2330" s="16">
        <f t="shared" si="238"/>
        <v>-9.9999999999999534E-3</v>
      </c>
      <c r="X2330" s="16"/>
      <c r="Y2330" s="355">
        <f t="shared" si="239"/>
        <v>2.6974522292993632</v>
      </c>
    </row>
    <row r="2331" spans="15:25" x14ac:dyDescent="0.25">
      <c r="O2331" s="11">
        <v>353</v>
      </c>
      <c r="P2331" s="11">
        <v>5</v>
      </c>
      <c r="Q2331" s="11">
        <v>30.36</v>
      </c>
      <c r="R2331" s="11">
        <v>8.5399999999999991</v>
      </c>
      <c r="S2331" s="11">
        <v>21.15</v>
      </c>
      <c r="T2331" s="346">
        <v>0.41</v>
      </c>
      <c r="U2331" s="11">
        <v>0.4</v>
      </c>
      <c r="W2331" s="16">
        <f t="shared" si="238"/>
        <v>-9.9999999999999534E-3</v>
      </c>
      <c r="X2331" s="16"/>
      <c r="Y2331" s="355">
        <f t="shared" si="239"/>
        <v>2.7197452229299359</v>
      </c>
    </row>
    <row r="2332" spans="15:25" x14ac:dyDescent="0.25">
      <c r="O2332" s="11">
        <v>381</v>
      </c>
      <c r="P2332" s="11">
        <v>4.45</v>
      </c>
      <c r="Q2332" s="11">
        <v>20.11</v>
      </c>
      <c r="R2332" s="11">
        <v>8.56</v>
      </c>
      <c r="S2332" s="11">
        <v>17.09</v>
      </c>
      <c r="T2332" s="346">
        <v>0.47</v>
      </c>
      <c r="U2332" s="11">
        <v>0.5</v>
      </c>
      <c r="W2332" s="16">
        <f t="shared" si="238"/>
        <v>3.0000000000000027E-2</v>
      </c>
      <c r="X2332" s="16"/>
      <c r="Y2332" s="355">
        <f t="shared" si="239"/>
        <v>2.7261146496815285</v>
      </c>
    </row>
    <row r="2333" spans="15:25" x14ac:dyDescent="0.25">
      <c r="O2333" s="11">
        <v>404</v>
      </c>
      <c r="P2333" s="11">
        <v>4.42</v>
      </c>
      <c r="Q2333" s="11">
        <v>13.55</v>
      </c>
      <c r="R2333" s="11">
        <v>8.56</v>
      </c>
      <c r="S2333" s="11">
        <v>14.18</v>
      </c>
      <c r="T2333" s="346">
        <v>0.56999999999999995</v>
      </c>
      <c r="U2333" s="11">
        <v>0.6</v>
      </c>
      <c r="W2333" s="16">
        <f t="shared" si="238"/>
        <v>3.0000000000000027E-2</v>
      </c>
      <c r="X2333" s="16"/>
      <c r="Y2333" s="355">
        <f t="shared" si="239"/>
        <v>2.7261146496815285</v>
      </c>
    </row>
    <row r="2334" spans="15:25" x14ac:dyDescent="0.25">
      <c r="O2334" s="11">
        <v>149</v>
      </c>
      <c r="P2334" s="11">
        <v>4.6900000000000004</v>
      </c>
      <c r="Q2334" s="11">
        <v>25.46</v>
      </c>
      <c r="R2334" s="11">
        <v>8.57</v>
      </c>
      <c r="S2334" s="11">
        <v>19.100000000000001</v>
      </c>
      <c r="T2334" s="346">
        <v>0.43</v>
      </c>
      <c r="U2334" s="11">
        <v>0.45</v>
      </c>
      <c r="W2334" s="16">
        <f t="shared" si="238"/>
        <v>2.0000000000000018E-2</v>
      </c>
      <c r="X2334" s="16"/>
      <c r="Y2334" s="355">
        <f t="shared" si="239"/>
        <v>2.7292993630573248</v>
      </c>
    </row>
    <row r="2335" spans="15:25" x14ac:dyDescent="0.25">
      <c r="O2335" s="11">
        <v>125</v>
      </c>
      <c r="P2335" s="11">
        <v>5.19</v>
      </c>
      <c r="Q2335" s="11">
        <v>17.010000000000002</v>
      </c>
      <c r="R2335" s="11">
        <v>8.6</v>
      </c>
      <c r="S2335" s="11">
        <v>15.54</v>
      </c>
      <c r="T2335" s="346">
        <v>0.55000000000000004</v>
      </c>
      <c r="U2335" s="11">
        <v>0.55000000000000004</v>
      </c>
      <c r="W2335" s="16">
        <f t="shared" si="238"/>
        <v>0</v>
      </c>
      <c r="X2335" s="16"/>
      <c r="Y2335" s="355">
        <f t="shared" si="239"/>
        <v>2.7388535031847132</v>
      </c>
    </row>
    <row r="2336" spans="15:25" x14ac:dyDescent="0.25">
      <c r="O2336" s="11">
        <v>343</v>
      </c>
      <c r="P2336" s="11">
        <v>4.82</v>
      </c>
      <c r="Q2336" s="11">
        <v>15.33</v>
      </c>
      <c r="R2336" s="11">
        <v>8.6</v>
      </c>
      <c r="S2336" s="11">
        <v>15.04</v>
      </c>
      <c r="T2336" s="346">
        <v>0.56000000000000005</v>
      </c>
      <c r="U2336" s="11">
        <v>0.56999999999999995</v>
      </c>
      <c r="W2336" s="16">
        <f t="shared" si="238"/>
        <v>9.9999999999998979E-3</v>
      </c>
      <c r="X2336" s="16"/>
      <c r="Y2336" s="355">
        <f t="shared" si="239"/>
        <v>2.7388535031847132</v>
      </c>
    </row>
    <row r="2337" spans="15:25" x14ac:dyDescent="0.25">
      <c r="O2337" s="11">
        <v>433</v>
      </c>
      <c r="P2337" s="11">
        <v>5.42</v>
      </c>
      <c r="Q2337" s="11">
        <v>28.06</v>
      </c>
      <c r="R2337" s="11">
        <v>8.66</v>
      </c>
      <c r="S2337" s="11">
        <v>20.170000000000002</v>
      </c>
      <c r="T2337" s="346">
        <v>0.44</v>
      </c>
      <c r="U2337" s="11">
        <v>0.43</v>
      </c>
      <c r="W2337" s="16">
        <f t="shared" si="238"/>
        <v>-1.0000000000000009E-2</v>
      </c>
      <c r="X2337" s="16"/>
      <c r="Y2337" s="355">
        <f t="shared" si="239"/>
        <v>2.7579617834394905</v>
      </c>
    </row>
    <row r="2338" spans="15:25" x14ac:dyDescent="0.25">
      <c r="O2338" s="11">
        <v>84</v>
      </c>
      <c r="P2338" s="11">
        <v>4.7300000000000004</v>
      </c>
      <c r="Q2338" s="11">
        <v>15.27</v>
      </c>
      <c r="R2338" s="11">
        <v>8.73</v>
      </c>
      <c r="S2338" s="11">
        <v>14.92</v>
      </c>
      <c r="T2338" s="346">
        <v>0.56000000000000005</v>
      </c>
      <c r="U2338" s="11">
        <v>0.59</v>
      </c>
      <c r="W2338" s="16">
        <f t="shared" si="238"/>
        <v>2.9999999999999916E-2</v>
      </c>
      <c r="X2338" s="16"/>
      <c r="Y2338" s="355">
        <f t="shared" si="239"/>
        <v>2.7802547770700636</v>
      </c>
    </row>
    <row r="2339" spans="15:25" x14ac:dyDescent="0.25">
      <c r="O2339" s="11">
        <v>110</v>
      </c>
      <c r="P2339" s="11">
        <v>5.0599999999999996</v>
      </c>
      <c r="Q2339" s="11">
        <v>23.06</v>
      </c>
      <c r="R2339" s="11">
        <v>8.73</v>
      </c>
      <c r="S2339" s="11">
        <v>18.440000000000001</v>
      </c>
      <c r="T2339" s="346">
        <v>0.47</v>
      </c>
      <c r="U2339" s="11">
        <v>0.47</v>
      </c>
      <c r="W2339" s="16">
        <f t="shared" si="238"/>
        <v>0</v>
      </c>
      <c r="X2339" s="16"/>
      <c r="Y2339" s="355">
        <f t="shared" si="239"/>
        <v>2.7802547770700636</v>
      </c>
    </row>
    <row r="2340" spans="15:25" x14ac:dyDescent="0.25">
      <c r="O2340" s="11">
        <v>131</v>
      </c>
      <c r="P2340" s="11">
        <v>4.99</v>
      </c>
      <c r="Q2340" s="11">
        <v>13.09</v>
      </c>
      <c r="R2340" s="11">
        <v>8.73</v>
      </c>
      <c r="S2340" s="11">
        <v>13.77</v>
      </c>
      <c r="T2340" s="346">
        <v>0.62</v>
      </c>
      <c r="U2340" s="11">
        <v>0.63</v>
      </c>
      <c r="W2340" s="16">
        <f t="shared" si="238"/>
        <v>1.0000000000000009E-2</v>
      </c>
      <c r="X2340" s="16"/>
      <c r="Y2340" s="355">
        <f t="shared" si="239"/>
        <v>2.7802547770700636</v>
      </c>
    </row>
    <row r="2341" spans="15:25" x14ac:dyDescent="0.25">
      <c r="O2341" s="11">
        <v>428</v>
      </c>
      <c r="P2341" s="11">
        <v>4.88</v>
      </c>
      <c r="Q2341" s="11">
        <v>17.71</v>
      </c>
      <c r="R2341" s="11">
        <v>8.74</v>
      </c>
      <c r="S2341" s="11">
        <v>16.010000000000002</v>
      </c>
      <c r="T2341" s="346">
        <v>0.52</v>
      </c>
      <c r="U2341" s="11">
        <v>0.55000000000000004</v>
      </c>
      <c r="W2341" s="16">
        <f t="shared" si="238"/>
        <v>3.0000000000000027E-2</v>
      </c>
      <c r="X2341" s="16"/>
      <c r="Y2341" s="355">
        <f t="shared" si="239"/>
        <v>2.7834394904458599</v>
      </c>
    </row>
    <row r="2342" spans="15:25" x14ac:dyDescent="0.25">
      <c r="O2342" s="11">
        <v>191</v>
      </c>
      <c r="P2342" s="11">
        <v>5.05</v>
      </c>
      <c r="Q2342" s="11">
        <v>16.760000000000002</v>
      </c>
      <c r="R2342" s="11">
        <v>8.99</v>
      </c>
      <c r="S2342" s="11">
        <v>16.05</v>
      </c>
      <c r="T2342" s="346">
        <v>0.55000000000000004</v>
      </c>
      <c r="U2342" s="11">
        <v>0.56000000000000005</v>
      </c>
      <c r="W2342" s="16">
        <f t="shared" si="238"/>
        <v>1.0000000000000009E-2</v>
      </c>
      <c r="X2342" s="16"/>
      <c r="Y2342" s="355">
        <f t="shared" si="239"/>
        <v>2.8630573248407645</v>
      </c>
    </row>
    <row r="2343" spans="15:25" x14ac:dyDescent="0.25">
      <c r="O2343" s="11">
        <v>265</v>
      </c>
      <c r="P2343" s="11">
        <v>5.6</v>
      </c>
      <c r="Q2343" s="11">
        <v>24.64</v>
      </c>
      <c r="R2343" s="11">
        <v>8.99</v>
      </c>
      <c r="S2343" s="11">
        <v>18.59</v>
      </c>
      <c r="T2343" s="346">
        <v>0.48</v>
      </c>
      <c r="U2343" s="11">
        <v>0.48</v>
      </c>
      <c r="W2343" s="16">
        <f t="shared" si="238"/>
        <v>0</v>
      </c>
      <c r="X2343" s="16"/>
      <c r="Y2343" s="355">
        <f t="shared" si="239"/>
        <v>2.8630573248407645</v>
      </c>
    </row>
    <row r="2344" spans="15:25" x14ac:dyDescent="0.25">
      <c r="O2344" s="11">
        <v>418</v>
      </c>
      <c r="P2344" s="11">
        <v>5.43</v>
      </c>
      <c r="Q2344" s="11">
        <v>20.09</v>
      </c>
      <c r="R2344" s="11">
        <v>9</v>
      </c>
      <c r="S2344" s="11">
        <v>16.760000000000002</v>
      </c>
      <c r="T2344" s="346">
        <v>0.52</v>
      </c>
      <c r="U2344" s="11">
        <v>0.54</v>
      </c>
      <c r="W2344" s="16">
        <f t="shared" si="238"/>
        <v>2.0000000000000018E-2</v>
      </c>
      <c r="X2344" s="16"/>
      <c r="Y2344" s="355">
        <f t="shared" si="239"/>
        <v>2.8662420382165603</v>
      </c>
    </row>
    <row r="2345" spans="15:25" x14ac:dyDescent="0.25">
      <c r="O2345" s="11">
        <v>178</v>
      </c>
      <c r="P2345" s="11">
        <v>5.58</v>
      </c>
      <c r="Q2345" s="11">
        <v>18.559999999999999</v>
      </c>
      <c r="R2345" s="11">
        <v>9.01</v>
      </c>
      <c r="S2345" s="11">
        <v>16.18</v>
      </c>
      <c r="T2345" s="346">
        <v>0.55000000000000004</v>
      </c>
      <c r="U2345" s="11">
        <v>0.56000000000000005</v>
      </c>
      <c r="W2345" s="16">
        <f t="shared" si="238"/>
        <v>1.0000000000000009E-2</v>
      </c>
      <c r="X2345" s="16"/>
      <c r="Y2345" s="355">
        <f t="shared" si="239"/>
        <v>2.8694267515923566</v>
      </c>
    </row>
    <row r="2346" spans="15:25" x14ac:dyDescent="0.25">
      <c r="O2346" s="11">
        <v>362</v>
      </c>
      <c r="P2346" s="11">
        <v>5.6</v>
      </c>
      <c r="Q2346" s="11">
        <v>25.49</v>
      </c>
      <c r="R2346" s="11">
        <v>9.0299999999999994</v>
      </c>
      <c r="S2346" s="11">
        <v>19.190000000000001</v>
      </c>
      <c r="T2346" s="346">
        <v>0.47</v>
      </c>
      <c r="U2346" s="11">
        <v>0.47</v>
      </c>
      <c r="W2346" s="16">
        <f t="shared" si="238"/>
        <v>0</v>
      </c>
      <c r="X2346" s="16"/>
      <c r="Y2346" s="355">
        <f t="shared" si="239"/>
        <v>2.8757961783439487</v>
      </c>
    </row>
    <row r="2347" spans="15:25" x14ac:dyDescent="0.25">
      <c r="O2347" s="11">
        <v>426</v>
      </c>
      <c r="P2347" s="11">
        <v>5.71</v>
      </c>
      <c r="Q2347" s="11">
        <v>19.21</v>
      </c>
      <c r="R2347" s="11">
        <v>9.09</v>
      </c>
      <c r="S2347" s="11">
        <v>16.350000000000001</v>
      </c>
      <c r="T2347" s="346">
        <v>0.55000000000000004</v>
      </c>
      <c r="U2347" s="11">
        <v>0.56000000000000005</v>
      </c>
      <c r="W2347" s="16">
        <f t="shared" si="238"/>
        <v>1.0000000000000009E-2</v>
      </c>
      <c r="X2347" s="16"/>
      <c r="Y2347" s="355">
        <f t="shared" si="239"/>
        <v>2.894904458598726</v>
      </c>
    </row>
    <row r="2348" spans="15:25" x14ac:dyDescent="0.25">
      <c r="O2348" s="11">
        <v>121</v>
      </c>
      <c r="P2348" s="11">
        <v>5.25</v>
      </c>
      <c r="Q2348" s="11">
        <v>20.18</v>
      </c>
      <c r="R2348" s="11">
        <v>9.1</v>
      </c>
      <c r="S2348" s="11">
        <v>17.86</v>
      </c>
      <c r="T2348" s="346">
        <v>0.51</v>
      </c>
      <c r="U2348" s="11">
        <v>0.51</v>
      </c>
      <c r="W2348" s="16">
        <f t="shared" si="238"/>
        <v>0</v>
      </c>
      <c r="X2348" s="16"/>
      <c r="Y2348" s="355">
        <f t="shared" si="239"/>
        <v>2.8980891719745219</v>
      </c>
    </row>
    <row r="2349" spans="15:25" x14ac:dyDescent="0.25">
      <c r="O2349" s="11">
        <v>128</v>
      </c>
      <c r="P2349" s="11">
        <v>5.48</v>
      </c>
      <c r="Q2349" s="11">
        <v>28.11</v>
      </c>
      <c r="R2349" s="11">
        <v>9.1199999999999992</v>
      </c>
      <c r="S2349" s="11">
        <v>20.74</v>
      </c>
      <c r="T2349" s="346">
        <v>0.44</v>
      </c>
      <c r="U2349" s="11">
        <v>0.44</v>
      </c>
      <c r="W2349" s="16">
        <f t="shared" si="238"/>
        <v>0</v>
      </c>
      <c r="X2349" s="16"/>
      <c r="Y2349" s="355">
        <f t="shared" si="239"/>
        <v>2.9044585987261144</v>
      </c>
    </row>
    <row r="2350" spans="15:25" x14ac:dyDescent="0.25">
      <c r="O2350" s="11">
        <v>203</v>
      </c>
      <c r="P2350" s="11">
        <v>5.53</v>
      </c>
      <c r="Q2350" s="11">
        <v>27.13</v>
      </c>
      <c r="R2350" s="11">
        <v>9.17</v>
      </c>
      <c r="S2350" s="11">
        <v>19.82</v>
      </c>
      <c r="T2350" s="346">
        <v>0.45</v>
      </c>
      <c r="U2350" s="11">
        <v>0.46</v>
      </c>
      <c r="W2350" s="16">
        <f t="shared" si="238"/>
        <v>1.0000000000000009E-2</v>
      </c>
      <c r="X2350" s="16"/>
      <c r="Y2350" s="355">
        <f t="shared" si="239"/>
        <v>2.9203821656050954</v>
      </c>
    </row>
    <row r="2351" spans="15:25" x14ac:dyDescent="0.25">
      <c r="O2351" s="11">
        <v>368</v>
      </c>
      <c r="P2351" s="11">
        <v>5.6</v>
      </c>
      <c r="Q2351" s="11">
        <v>28.1</v>
      </c>
      <c r="R2351" s="11">
        <v>9.1999999999999993</v>
      </c>
      <c r="S2351" s="11">
        <v>20.45</v>
      </c>
      <c r="T2351" s="346">
        <v>0.45</v>
      </c>
      <c r="U2351" s="11">
        <v>0.45</v>
      </c>
      <c r="W2351" s="16">
        <f t="shared" si="238"/>
        <v>0</v>
      </c>
      <c r="X2351" s="16"/>
      <c r="Y2351" s="355">
        <f t="shared" si="239"/>
        <v>2.9299363057324839</v>
      </c>
    </row>
    <row r="2352" spans="15:25" x14ac:dyDescent="0.25">
      <c r="O2352" s="11">
        <v>204</v>
      </c>
      <c r="P2352" s="11">
        <v>4.7699999999999996</v>
      </c>
      <c r="Q2352" s="11">
        <v>18.79</v>
      </c>
      <c r="R2352" s="11">
        <v>9.26</v>
      </c>
      <c r="S2352" s="11">
        <v>17.11</v>
      </c>
      <c r="T2352" s="346">
        <v>0.5</v>
      </c>
      <c r="U2352" s="11">
        <v>0.54</v>
      </c>
      <c r="W2352" s="16">
        <f t="shared" si="238"/>
        <v>4.0000000000000036E-2</v>
      </c>
      <c r="X2352" s="16"/>
      <c r="Y2352" s="355">
        <f t="shared" si="239"/>
        <v>2.9490445859872612</v>
      </c>
    </row>
    <row r="2353" spans="15:25" x14ac:dyDescent="0.25">
      <c r="O2353" s="11">
        <v>365</v>
      </c>
      <c r="P2353" s="11">
        <v>5.82</v>
      </c>
      <c r="Q2353" s="11">
        <v>19.420000000000002</v>
      </c>
      <c r="R2353" s="11">
        <v>9.26</v>
      </c>
      <c r="S2353" s="11">
        <v>16.579999999999998</v>
      </c>
      <c r="T2353" s="346">
        <v>0.55000000000000004</v>
      </c>
      <c r="U2353" s="11">
        <v>0.56000000000000005</v>
      </c>
      <c r="W2353" s="16">
        <f t="shared" si="238"/>
        <v>1.0000000000000009E-2</v>
      </c>
      <c r="X2353" s="16"/>
      <c r="Y2353" s="355">
        <f t="shared" si="239"/>
        <v>2.9490445859872612</v>
      </c>
    </row>
    <row r="2354" spans="15:25" x14ac:dyDescent="0.25">
      <c r="O2354" s="11">
        <v>116</v>
      </c>
      <c r="P2354" s="11">
        <v>5.29</v>
      </c>
      <c r="Q2354" s="11">
        <v>16.55</v>
      </c>
      <c r="R2354" s="11">
        <v>9.2899999999999991</v>
      </c>
      <c r="S2354" s="11">
        <v>15.76</v>
      </c>
      <c r="T2354" s="346">
        <v>0.56999999999999995</v>
      </c>
      <c r="U2354" s="11">
        <v>0.59</v>
      </c>
      <c r="W2354" s="16">
        <f t="shared" si="238"/>
        <v>2.0000000000000018E-2</v>
      </c>
      <c r="X2354" s="16"/>
      <c r="Y2354" s="355">
        <f t="shared" si="239"/>
        <v>2.9585987261146491</v>
      </c>
    </row>
    <row r="2355" spans="15:25" x14ac:dyDescent="0.25">
      <c r="O2355" s="11">
        <v>22</v>
      </c>
      <c r="P2355" s="11">
        <v>5.46</v>
      </c>
      <c r="Q2355" s="11">
        <v>22.87</v>
      </c>
      <c r="R2355" s="11">
        <v>9.31</v>
      </c>
      <c r="S2355" s="11">
        <v>18.440000000000001</v>
      </c>
      <c r="T2355" s="346">
        <v>0.49</v>
      </c>
      <c r="U2355" s="11">
        <v>0.5</v>
      </c>
      <c r="W2355" s="16">
        <f t="shared" si="238"/>
        <v>1.0000000000000009E-2</v>
      </c>
      <c r="X2355" s="16"/>
      <c r="Y2355" s="355">
        <f t="shared" si="239"/>
        <v>2.9649681528662422</v>
      </c>
    </row>
    <row r="2356" spans="15:25" x14ac:dyDescent="0.25">
      <c r="O2356" s="11">
        <v>357</v>
      </c>
      <c r="P2356" s="11">
        <v>6.11</v>
      </c>
      <c r="Q2356" s="11">
        <v>31.98</v>
      </c>
      <c r="R2356" s="11">
        <v>9.32</v>
      </c>
      <c r="S2356" s="11">
        <v>21.55</v>
      </c>
      <c r="T2356" s="346">
        <v>0.44</v>
      </c>
      <c r="U2356" s="11">
        <v>0.43</v>
      </c>
      <c r="W2356" s="16">
        <f t="shared" si="238"/>
        <v>-1.0000000000000009E-2</v>
      </c>
      <c r="X2356" s="16"/>
      <c r="Y2356" s="355">
        <f t="shared" si="239"/>
        <v>2.968152866242038</v>
      </c>
    </row>
    <row r="2357" spans="15:25" x14ac:dyDescent="0.25">
      <c r="O2357" s="11">
        <v>430</v>
      </c>
      <c r="P2357" s="11">
        <v>6.12</v>
      </c>
      <c r="Q2357" s="11">
        <v>18.100000000000001</v>
      </c>
      <c r="R2357" s="11">
        <v>9.32</v>
      </c>
      <c r="S2357" s="11">
        <v>16.02</v>
      </c>
      <c r="T2357" s="346">
        <v>0.57999999999999996</v>
      </c>
      <c r="U2357" s="11">
        <v>0.57999999999999996</v>
      </c>
      <c r="W2357" s="16">
        <f t="shared" si="238"/>
        <v>0</v>
      </c>
      <c r="X2357" s="16"/>
      <c r="Y2357" s="355">
        <f t="shared" si="239"/>
        <v>2.968152866242038</v>
      </c>
    </row>
    <row r="2358" spans="15:25" x14ac:dyDescent="0.25">
      <c r="O2358" s="11">
        <v>106</v>
      </c>
      <c r="P2358" s="11">
        <v>5.98</v>
      </c>
      <c r="Q2358" s="11">
        <v>24.73</v>
      </c>
      <c r="R2358" s="11">
        <v>9.35</v>
      </c>
      <c r="S2358" s="11">
        <v>18.77</v>
      </c>
      <c r="T2358" s="346">
        <v>0.49</v>
      </c>
      <c r="U2358" s="11">
        <v>0.5</v>
      </c>
      <c r="W2358" s="16">
        <f t="shared" ref="W2358:W2421" si="240">U2358-T2358</f>
        <v>1.0000000000000009E-2</v>
      </c>
      <c r="X2358" s="16"/>
      <c r="Y2358" s="355">
        <f t="shared" ref="Y2358:Y2421" si="241">R2358/3.14</f>
        <v>2.9777070063694264</v>
      </c>
    </row>
    <row r="2359" spans="15:25" x14ac:dyDescent="0.25">
      <c r="O2359" s="11">
        <v>247</v>
      </c>
      <c r="P2359" s="11">
        <v>5.75</v>
      </c>
      <c r="Q2359" s="11">
        <v>17.91</v>
      </c>
      <c r="R2359" s="11">
        <v>9.3800000000000008</v>
      </c>
      <c r="S2359" s="11">
        <v>15.94</v>
      </c>
      <c r="T2359" s="346">
        <v>0.56999999999999995</v>
      </c>
      <c r="U2359" s="11">
        <v>0.59</v>
      </c>
      <c r="W2359" s="16">
        <f t="shared" si="240"/>
        <v>2.0000000000000018E-2</v>
      </c>
      <c r="X2359" s="16"/>
      <c r="Y2359" s="355">
        <f t="shared" si="241"/>
        <v>2.9872611464968153</v>
      </c>
    </row>
    <row r="2360" spans="15:25" x14ac:dyDescent="0.25">
      <c r="O2360" s="11">
        <v>273</v>
      </c>
      <c r="P2360" s="11">
        <v>5.9</v>
      </c>
      <c r="Q2360" s="11">
        <v>23.44</v>
      </c>
      <c r="R2360" s="11">
        <v>9.4</v>
      </c>
      <c r="S2360" s="11">
        <v>18.07</v>
      </c>
      <c r="T2360" s="346">
        <v>0.5</v>
      </c>
      <c r="U2360" s="11">
        <v>0.52</v>
      </c>
      <c r="W2360" s="16">
        <f t="shared" si="240"/>
        <v>2.0000000000000018E-2</v>
      </c>
      <c r="X2360" s="16"/>
      <c r="Y2360" s="355">
        <f t="shared" si="241"/>
        <v>2.9936305732484074</v>
      </c>
    </row>
    <row r="2361" spans="15:25" x14ac:dyDescent="0.25">
      <c r="O2361" s="11">
        <v>279</v>
      </c>
      <c r="P2361" s="11">
        <v>5.9</v>
      </c>
      <c r="Q2361" s="11">
        <v>21.02</v>
      </c>
      <c r="R2361" s="11">
        <v>9.5399999999999991</v>
      </c>
      <c r="S2361" s="11">
        <v>17.64</v>
      </c>
      <c r="T2361" s="346">
        <v>0.53</v>
      </c>
      <c r="U2361" s="11">
        <v>0.54</v>
      </c>
      <c r="W2361" s="16">
        <f t="shared" si="240"/>
        <v>1.0000000000000009E-2</v>
      </c>
      <c r="X2361" s="16"/>
      <c r="Y2361" s="355">
        <f t="shared" si="241"/>
        <v>3.0382165605095537</v>
      </c>
    </row>
    <row r="2362" spans="15:25" x14ac:dyDescent="0.25">
      <c r="O2362" s="11">
        <v>255</v>
      </c>
      <c r="P2362" s="11">
        <v>6.16</v>
      </c>
      <c r="Q2362" s="11">
        <v>28.79</v>
      </c>
      <c r="R2362" s="11">
        <v>9.57</v>
      </c>
      <c r="S2362" s="11">
        <v>20.41</v>
      </c>
      <c r="T2362" s="346">
        <v>0.46</v>
      </c>
      <c r="U2362" s="11">
        <v>0.47</v>
      </c>
      <c r="W2362" s="16">
        <f t="shared" si="240"/>
        <v>9.9999999999999534E-3</v>
      </c>
      <c r="X2362" s="16"/>
      <c r="Y2362" s="355">
        <f t="shared" si="241"/>
        <v>3.0477707006369426</v>
      </c>
    </row>
    <row r="2363" spans="15:25" x14ac:dyDescent="0.25">
      <c r="O2363" s="11">
        <v>297</v>
      </c>
      <c r="P2363" s="11">
        <v>6.36</v>
      </c>
      <c r="Q2363" s="11">
        <v>27.6</v>
      </c>
      <c r="R2363" s="11">
        <v>9.59</v>
      </c>
      <c r="S2363" s="11">
        <v>19.72</v>
      </c>
      <c r="T2363" s="346">
        <v>0.48</v>
      </c>
      <c r="U2363" s="11">
        <v>0.49</v>
      </c>
      <c r="W2363" s="16">
        <f t="shared" si="240"/>
        <v>1.0000000000000009E-2</v>
      </c>
      <c r="X2363" s="16"/>
      <c r="Y2363" s="355">
        <f t="shared" si="241"/>
        <v>3.0541401273885347</v>
      </c>
    </row>
    <row r="2364" spans="15:25" x14ac:dyDescent="0.25">
      <c r="O2364" s="11">
        <v>39</v>
      </c>
      <c r="P2364" s="11">
        <v>5.83</v>
      </c>
      <c r="Q2364" s="11">
        <v>21.31</v>
      </c>
      <c r="R2364" s="11">
        <v>9.6199999999999992</v>
      </c>
      <c r="S2364" s="11">
        <v>17.82</v>
      </c>
      <c r="T2364" s="346">
        <v>0.52</v>
      </c>
      <c r="U2364" s="11">
        <v>0.54</v>
      </c>
      <c r="W2364" s="16">
        <f t="shared" si="240"/>
        <v>2.0000000000000018E-2</v>
      </c>
      <c r="X2364" s="16"/>
      <c r="Y2364" s="355">
        <f t="shared" si="241"/>
        <v>3.0636942675159231</v>
      </c>
    </row>
    <row r="2365" spans="15:25" x14ac:dyDescent="0.25">
      <c r="O2365" s="11">
        <v>288</v>
      </c>
      <c r="P2365" s="11">
        <v>6.36</v>
      </c>
      <c r="Q2365" s="11">
        <v>23.74</v>
      </c>
      <c r="R2365" s="11">
        <v>9.64</v>
      </c>
      <c r="S2365" s="11">
        <v>18.260000000000002</v>
      </c>
      <c r="T2365" s="346">
        <v>0.52</v>
      </c>
      <c r="U2365" s="11">
        <v>0.53</v>
      </c>
      <c r="W2365" s="16">
        <f t="shared" si="240"/>
        <v>1.0000000000000009E-2</v>
      </c>
      <c r="X2365" s="16"/>
      <c r="Y2365" s="355">
        <f t="shared" si="241"/>
        <v>3.0700636942675161</v>
      </c>
    </row>
    <row r="2366" spans="15:25" x14ac:dyDescent="0.25">
      <c r="O2366" s="11">
        <v>19</v>
      </c>
      <c r="P2366" s="11">
        <v>6.55</v>
      </c>
      <c r="Q2366" s="11">
        <v>29.61</v>
      </c>
      <c r="R2366" s="11">
        <v>9.65</v>
      </c>
      <c r="S2366" s="11">
        <v>20.32</v>
      </c>
      <c r="T2366" s="346">
        <v>0.47</v>
      </c>
      <c r="U2366" s="11">
        <v>0.47</v>
      </c>
      <c r="W2366" s="16">
        <f t="shared" si="240"/>
        <v>0</v>
      </c>
      <c r="X2366" s="16"/>
      <c r="Y2366" s="355">
        <f t="shared" si="241"/>
        <v>3.073248407643312</v>
      </c>
    </row>
    <row r="2367" spans="15:25" x14ac:dyDescent="0.25">
      <c r="O2367" s="11">
        <v>216</v>
      </c>
      <c r="P2367" s="11">
        <v>5.81</v>
      </c>
      <c r="Q2367" s="11">
        <v>27.53</v>
      </c>
      <c r="R2367" s="11">
        <v>9.67</v>
      </c>
      <c r="S2367" s="11">
        <v>20.32</v>
      </c>
      <c r="T2367" s="346">
        <v>0.46</v>
      </c>
      <c r="U2367" s="11">
        <v>0.48</v>
      </c>
      <c r="W2367" s="16">
        <f t="shared" si="240"/>
        <v>1.9999999999999962E-2</v>
      </c>
      <c r="X2367" s="16"/>
      <c r="Y2367" s="355">
        <f t="shared" si="241"/>
        <v>3.0796178343949041</v>
      </c>
    </row>
    <row r="2368" spans="15:25" x14ac:dyDescent="0.25">
      <c r="O2368" s="11">
        <v>301</v>
      </c>
      <c r="P2368" s="11">
        <v>6.04</v>
      </c>
      <c r="Q2368" s="11">
        <v>24.47</v>
      </c>
      <c r="R2368" s="11">
        <v>9.69</v>
      </c>
      <c r="S2368" s="11">
        <v>18.98</v>
      </c>
      <c r="T2368" s="346">
        <v>0.5</v>
      </c>
      <c r="U2368" s="11">
        <v>0.51</v>
      </c>
      <c r="W2368" s="16">
        <f t="shared" si="240"/>
        <v>1.0000000000000009E-2</v>
      </c>
      <c r="X2368" s="16"/>
      <c r="Y2368" s="355">
        <f t="shared" si="241"/>
        <v>3.0859872611464967</v>
      </c>
    </row>
    <row r="2369" spans="15:25" x14ac:dyDescent="0.25">
      <c r="O2369" s="11">
        <v>90</v>
      </c>
      <c r="P2369" s="11">
        <v>6.3</v>
      </c>
      <c r="Q2369" s="11">
        <v>29.19</v>
      </c>
      <c r="R2369" s="11">
        <v>9.75</v>
      </c>
      <c r="S2369" s="11">
        <v>20.57</v>
      </c>
      <c r="T2369" s="346">
        <v>0.46</v>
      </c>
      <c r="U2369" s="11">
        <v>0.47</v>
      </c>
      <c r="W2369" s="16">
        <f t="shared" si="240"/>
        <v>9.9999999999999534E-3</v>
      </c>
      <c r="X2369" s="16"/>
      <c r="Y2369" s="355">
        <f t="shared" si="241"/>
        <v>3.105095541401274</v>
      </c>
    </row>
    <row r="2370" spans="15:25" x14ac:dyDescent="0.25">
      <c r="O2370" s="11">
        <v>134</v>
      </c>
      <c r="P2370" s="11">
        <v>6.91</v>
      </c>
      <c r="Q2370" s="11">
        <v>27.38</v>
      </c>
      <c r="R2370" s="11">
        <v>9.86</v>
      </c>
      <c r="S2370" s="11">
        <v>19.829999999999998</v>
      </c>
      <c r="T2370" s="346">
        <v>0.5</v>
      </c>
      <c r="U2370" s="11">
        <v>0.5</v>
      </c>
      <c r="W2370" s="16">
        <f t="shared" si="240"/>
        <v>0</v>
      </c>
      <c r="X2370" s="16"/>
      <c r="Y2370" s="355">
        <f t="shared" si="241"/>
        <v>3.1401273885350314</v>
      </c>
    </row>
    <row r="2371" spans="15:25" x14ac:dyDescent="0.25">
      <c r="O2371" s="11">
        <v>337</v>
      </c>
      <c r="P2371" s="11">
        <v>5.82</v>
      </c>
      <c r="Q2371" s="11">
        <v>27.53</v>
      </c>
      <c r="R2371" s="11">
        <v>9.86</v>
      </c>
      <c r="S2371" s="11">
        <v>20.12</v>
      </c>
      <c r="T2371" s="346">
        <v>0.46</v>
      </c>
      <c r="U2371" s="11">
        <v>0.49</v>
      </c>
      <c r="W2371" s="16">
        <f t="shared" si="240"/>
        <v>2.9999999999999971E-2</v>
      </c>
      <c r="X2371" s="16"/>
      <c r="Y2371" s="355">
        <f t="shared" si="241"/>
        <v>3.1401273885350314</v>
      </c>
    </row>
    <row r="2372" spans="15:25" x14ac:dyDescent="0.25">
      <c r="O2372" s="11">
        <v>41</v>
      </c>
      <c r="P2372" s="11">
        <v>6.73</v>
      </c>
      <c r="Q2372" s="11">
        <v>27.41</v>
      </c>
      <c r="R2372" s="11">
        <v>9.91</v>
      </c>
      <c r="S2372" s="11">
        <v>20.7</v>
      </c>
      <c r="T2372" s="346">
        <v>0.5</v>
      </c>
      <c r="U2372" s="11">
        <v>0.48</v>
      </c>
      <c r="W2372" s="16">
        <f t="shared" si="240"/>
        <v>-2.0000000000000018E-2</v>
      </c>
      <c r="X2372" s="16"/>
      <c r="Y2372" s="355">
        <f t="shared" si="241"/>
        <v>3.1560509554140128</v>
      </c>
    </row>
    <row r="2373" spans="15:25" x14ac:dyDescent="0.25">
      <c r="O2373" s="11">
        <v>283</v>
      </c>
      <c r="P2373" s="11">
        <v>6.76</v>
      </c>
      <c r="Q2373" s="11">
        <v>12.28</v>
      </c>
      <c r="R2373" s="11">
        <v>9.94</v>
      </c>
      <c r="S2373" s="11">
        <v>13.34</v>
      </c>
      <c r="T2373" s="346">
        <v>0.74</v>
      </c>
      <c r="U2373" s="11">
        <v>0.74</v>
      </c>
      <c r="W2373" s="16">
        <f t="shared" si="240"/>
        <v>0</v>
      </c>
      <c r="X2373" s="16"/>
      <c r="Y2373" s="355">
        <f t="shared" si="241"/>
        <v>3.1656050955414008</v>
      </c>
    </row>
    <row r="2374" spans="15:25" x14ac:dyDescent="0.25">
      <c r="O2374" s="11">
        <v>356</v>
      </c>
      <c r="P2374" s="11">
        <v>6.49</v>
      </c>
      <c r="Q2374" s="11">
        <v>34</v>
      </c>
      <c r="R2374" s="11">
        <v>9.9600000000000009</v>
      </c>
      <c r="S2374" s="11">
        <v>22.49</v>
      </c>
      <c r="T2374" s="346">
        <v>0.44</v>
      </c>
      <c r="U2374" s="11">
        <v>0.44</v>
      </c>
      <c r="W2374" s="16">
        <f t="shared" si="240"/>
        <v>0</v>
      </c>
      <c r="X2374" s="16"/>
      <c r="Y2374" s="355">
        <f t="shared" si="241"/>
        <v>3.1719745222929938</v>
      </c>
    </row>
    <row r="2375" spans="15:25" x14ac:dyDescent="0.25">
      <c r="O2375" s="11">
        <v>62</v>
      </c>
      <c r="P2375" s="11">
        <v>7.19</v>
      </c>
      <c r="Q2375" s="11">
        <v>32.51</v>
      </c>
      <c r="R2375" s="11">
        <v>10</v>
      </c>
      <c r="S2375" s="11">
        <v>22.03</v>
      </c>
      <c r="T2375" s="346">
        <v>0.47</v>
      </c>
      <c r="U2375" s="11">
        <v>0.45</v>
      </c>
      <c r="W2375" s="16">
        <f t="shared" si="240"/>
        <v>-1.9999999999999962E-2</v>
      </c>
      <c r="X2375" s="16"/>
      <c r="Y2375" s="355">
        <f t="shared" si="241"/>
        <v>3.1847133757961781</v>
      </c>
    </row>
    <row r="2376" spans="15:25" x14ac:dyDescent="0.25">
      <c r="O2376" s="11">
        <v>309</v>
      </c>
      <c r="P2376" s="11">
        <v>6.99</v>
      </c>
      <c r="Q2376" s="11">
        <v>15.66</v>
      </c>
      <c r="R2376" s="11">
        <v>10.01</v>
      </c>
      <c r="S2376" s="11">
        <v>15.14</v>
      </c>
      <c r="T2376" s="346">
        <v>0.67</v>
      </c>
      <c r="U2376" s="11">
        <v>0.66</v>
      </c>
      <c r="W2376" s="16">
        <f t="shared" si="240"/>
        <v>-1.0000000000000009E-2</v>
      </c>
      <c r="X2376" s="16"/>
      <c r="Y2376" s="355">
        <f t="shared" si="241"/>
        <v>3.1878980891719744</v>
      </c>
    </row>
    <row r="2377" spans="15:25" x14ac:dyDescent="0.25">
      <c r="O2377" s="11">
        <v>336</v>
      </c>
      <c r="P2377" s="11">
        <v>5.76</v>
      </c>
      <c r="Q2377" s="11">
        <v>21.07</v>
      </c>
      <c r="R2377" s="11">
        <v>10.050000000000001</v>
      </c>
      <c r="S2377" s="11">
        <v>18.07</v>
      </c>
      <c r="T2377" s="346">
        <v>0.52</v>
      </c>
      <c r="U2377" s="11">
        <v>0.56000000000000005</v>
      </c>
      <c r="W2377" s="16">
        <f t="shared" si="240"/>
        <v>4.0000000000000036E-2</v>
      </c>
      <c r="X2377" s="16"/>
      <c r="Y2377" s="355">
        <f t="shared" si="241"/>
        <v>3.2006369426751595</v>
      </c>
    </row>
    <row r="2378" spans="15:25" x14ac:dyDescent="0.25">
      <c r="O2378" s="11">
        <v>227</v>
      </c>
      <c r="P2378" s="11">
        <v>6.67</v>
      </c>
      <c r="Q2378" s="11">
        <v>14.05</v>
      </c>
      <c r="R2378" s="11">
        <v>10.130000000000001</v>
      </c>
      <c r="S2378" s="11">
        <v>14.03</v>
      </c>
      <c r="T2378" s="346">
        <v>0.69</v>
      </c>
      <c r="U2378" s="11">
        <v>0.72</v>
      </c>
      <c r="W2378" s="16">
        <f t="shared" si="240"/>
        <v>3.0000000000000027E-2</v>
      </c>
      <c r="X2378" s="16"/>
      <c r="Y2378" s="355">
        <f t="shared" si="241"/>
        <v>3.2261146496815289</v>
      </c>
    </row>
    <row r="2379" spans="15:25" x14ac:dyDescent="0.25">
      <c r="O2379" s="11">
        <v>161</v>
      </c>
      <c r="P2379" s="11">
        <v>6.99</v>
      </c>
      <c r="Q2379" s="11">
        <v>21.39</v>
      </c>
      <c r="R2379" s="11">
        <v>10.19</v>
      </c>
      <c r="S2379" s="11">
        <v>17.600000000000001</v>
      </c>
      <c r="T2379" s="346">
        <v>0.56999999999999995</v>
      </c>
      <c r="U2379" s="11">
        <v>0.57999999999999996</v>
      </c>
      <c r="W2379" s="16">
        <f t="shared" si="240"/>
        <v>1.0000000000000009E-2</v>
      </c>
      <c r="X2379" s="16"/>
      <c r="Y2379" s="355">
        <f t="shared" si="241"/>
        <v>3.2452229299363053</v>
      </c>
    </row>
    <row r="2380" spans="15:25" x14ac:dyDescent="0.25">
      <c r="O2380" s="11">
        <v>262</v>
      </c>
      <c r="P2380" s="11">
        <v>7.02</v>
      </c>
      <c r="Q2380" s="11">
        <v>26.04</v>
      </c>
      <c r="R2380" s="11">
        <v>10.19</v>
      </c>
      <c r="S2380" s="11">
        <v>19.28</v>
      </c>
      <c r="T2380" s="346">
        <v>0.52</v>
      </c>
      <c r="U2380" s="11">
        <v>0.53</v>
      </c>
      <c r="W2380" s="16">
        <f t="shared" si="240"/>
        <v>1.0000000000000009E-2</v>
      </c>
      <c r="X2380" s="16"/>
      <c r="Y2380" s="355">
        <f t="shared" si="241"/>
        <v>3.2452229299363053</v>
      </c>
    </row>
    <row r="2381" spans="15:25" x14ac:dyDescent="0.25">
      <c r="O2381" s="11">
        <v>146</v>
      </c>
      <c r="P2381" s="11">
        <v>7.36</v>
      </c>
      <c r="Q2381" s="11">
        <v>20.74</v>
      </c>
      <c r="R2381" s="11">
        <v>10.31</v>
      </c>
      <c r="S2381" s="11">
        <v>17.100000000000001</v>
      </c>
      <c r="T2381" s="346">
        <v>0.6</v>
      </c>
      <c r="U2381" s="11">
        <v>0.6</v>
      </c>
      <c r="W2381" s="16">
        <f t="shared" si="240"/>
        <v>0</v>
      </c>
      <c r="X2381" s="16"/>
      <c r="Y2381" s="355">
        <f t="shared" si="241"/>
        <v>3.2834394904458599</v>
      </c>
    </row>
    <row r="2382" spans="15:25" x14ac:dyDescent="0.25">
      <c r="O2382" s="11">
        <v>278</v>
      </c>
      <c r="P2382" s="11">
        <v>5.47</v>
      </c>
      <c r="Q2382" s="11">
        <v>26.63</v>
      </c>
      <c r="R2382" s="11">
        <v>10.31</v>
      </c>
      <c r="S2382" s="11">
        <v>20.43</v>
      </c>
      <c r="T2382" s="346">
        <v>0.45</v>
      </c>
      <c r="U2382" s="11">
        <v>0.5</v>
      </c>
      <c r="W2382" s="16">
        <f t="shared" si="240"/>
        <v>4.9999999999999989E-2</v>
      </c>
      <c r="X2382" s="16"/>
      <c r="Y2382" s="355">
        <f t="shared" si="241"/>
        <v>3.2834394904458599</v>
      </c>
    </row>
    <row r="2383" spans="15:25" x14ac:dyDescent="0.25">
      <c r="O2383" s="11">
        <v>326</v>
      </c>
      <c r="P2383" s="11">
        <v>6.8</v>
      </c>
      <c r="Q2383" s="11">
        <v>14.23</v>
      </c>
      <c r="R2383" s="11">
        <v>10.31</v>
      </c>
      <c r="S2383" s="11">
        <v>14.21</v>
      </c>
      <c r="T2383" s="346">
        <v>0.69</v>
      </c>
      <c r="U2383" s="11">
        <v>0.73</v>
      </c>
      <c r="W2383" s="16">
        <f t="shared" si="240"/>
        <v>4.0000000000000036E-2</v>
      </c>
      <c r="X2383" s="16"/>
      <c r="Y2383" s="355">
        <f t="shared" si="241"/>
        <v>3.2834394904458599</v>
      </c>
    </row>
    <row r="2384" spans="15:25" x14ac:dyDescent="0.25">
      <c r="O2384" s="11">
        <v>91</v>
      </c>
      <c r="P2384" s="11">
        <v>7.59</v>
      </c>
      <c r="Q2384" s="11">
        <v>21.84</v>
      </c>
      <c r="R2384" s="11">
        <v>10.38</v>
      </c>
      <c r="S2384" s="11">
        <v>17.600000000000001</v>
      </c>
      <c r="T2384" s="346">
        <v>0.59</v>
      </c>
      <c r="U2384" s="11">
        <v>0.59</v>
      </c>
      <c r="W2384" s="16">
        <f t="shared" si="240"/>
        <v>0</v>
      </c>
      <c r="X2384" s="16"/>
      <c r="Y2384" s="355">
        <f t="shared" si="241"/>
        <v>3.3057324840764331</v>
      </c>
    </row>
    <row r="2385" spans="15:25" x14ac:dyDescent="0.25">
      <c r="O2385" s="11">
        <v>14</v>
      </c>
      <c r="P2385" s="11">
        <v>5.74</v>
      </c>
      <c r="Q2385" s="11">
        <v>29.25</v>
      </c>
      <c r="R2385" s="11">
        <v>10.39</v>
      </c>
      <c r="S2385" s="11">
        <v>22.31</v>
      </c>
      <c r="T2385" s="346">
        <v>0.44</v>
      </c>
      <c r="U2385" s="11">
        <v>0.47</v>
      </c>
      <c r="W2385" s="16">
        <f t="shared" si="240"/>
        <v>2.9999999999999971E-2</v>
      </c>
      <c r="X2385" s="16"/>
      <c r="Y2385" s="355">
        <f t="shared" si="241"/>
        <v>3.3089171974522293</v>
      </c>
    </row>
    <row r="2386" spans="15:25" x14ac:dyDescent="0.25">
      <c r="O2386" s="11">
        <v>345</v>
      </c>
      <c r="P2386" s="11">
        <v>7.22</v>
      </c>
      <c r="Q2386" s="11">
        <v>19.64</v>
      </c>
      <c r="R2386" s="11">
        <v>10.44</v>
      </c>
      <c r="S2386" s="11">
        <v>16.850000000000001</v>
      </c>
      <c r="T2386" s="346">
        <v>0.61</v>
      </c>
      <c r="U2386" s="11">
        <v>0.62</v>
      </c>
      <c r="W2386" s="16">
        <f t="shared" si="240"/>
        <v>1.0000000000000009E-2</v>
      </c>
      <c r="X2386" s="16"/>
      <c r="Y2386" s="355">
        <f t="shared" si="241"/>
        <v>3.3248407643312099</v>
      </c>
    </row>
    <row r="2387" spans="15:25" x14ac:dyDescent="0.25">
      <c r="O2387" s="11">
        <v>311</v>
      </c>
      <c r="P2387" s="11">
        <v>6.88</v>
      </c>
      <c r="Q2387" s="11">
        <v>30.41</v>
      </c>
      <c r="R2387" s="11">
        <v>10.5</v>
      </c>
      <c r="S2387" s="11">
        <v>20.88</v>
      </c>
      <c r="T2387" s="346">
        <v>0.48</v>
      </c>
      <c r="U2387" s="11">
        <v>0.5</v>
      </c>
      <c r="W2387" s="16">
        <f t="shared" si="240"/>
        <v>2.0000000000000018E-2</v>
      </c>
      <c r="X2387" s="16"/>
      <c r="Y2387" s="355">
        <f t="shared" si="241"/>
        <v>3.3439490445859872</v>
      </c>
    </row>
    <row r="2388" spans="15:25" x14ac:dyDescent="0.25">
      <c r="O2388" s="11">
        <v>159</v>
      </c>
      <c r="P2388" s="11">
        <v>7.84</v>
      </c>
      <c r="Q2388" s="11">
        <v>27.93</v>
      </c>
      <c r="R2388" s="11">
        <v>10.54</v>
      </c>
      <c r="S2388" s="11">
        <v>20.02</v>
      </c>
      <c r="T2388" s="346">
        <v>0.53</v>
      </c>
      <c r="U2388" s="11">
        <v>0.53</v>
      </c>
      <c r="W2388" s="16">
        <f t="shared" si="240"/>
        <v>0</v>
      </c>
      <c r="X2388" s="16"/>
      <c r="Y2388" s="355">
        <f t="shared" si="241"/>
        <v>3.3566878980891715</v>
      </c>
    </row>
    <row r="2389" spans="15:25" x14ac:dyDescent="0.25">
      <c r="O2389" s="11">
        <v>441</v>
      </c>
      <c r="P2389" s="11">
        <v>8.01</v>
      </c>
      <c r="Q2389" s="11">
        <v>31.53</v>
      </c>
      <c r="R2389" s="11">
        <v>10.6</v>
      </c>
      <c r="S2389" s="11">
        <v>20.95</v>
      </c>
      <c r="T2389" s="346">
        <v>0.5</v>
      </c>
      <c r="U2389" s="11">
        <v>0.51</v>
      </c>
      <c r="W2389" s="16">
        <f t="shared" si="240"/>
        <v>1.0000000000000009E-2</v>
      </c>
      <c r="X2389" s="16"/>
      <c r="Y2389" s="355">
        <f t="shared" si="241"/>
        <v>3.3757961783439487</v>
      </c>
    </row>
    <row r="2390" spans="15:25" x14ac:dyDescent="0.25">
      <c r="O2390" s="11">
        <v>28</v>
      </c>
      <c r="P2390" s="11">
        <v>7.27</v>
      </c>
      <c r="Q2390" s="11">
        <v>32.6</v>
      </c>
      <c r="R2390" s="11">
        <v>10.66</v>
      </c>
      <c r="S2390" s="11">
        <v>21.56</v>
      </c>
      <c r="T2390" s="346">
        <v>0.47</v>
      </c>
      <c r="U2390" s="11">
        <v>0.49</v>
      </c>
      <c r="W2390" s="16">
        <f t="shared" si="240"/>
        <v>2.0000000000000018E-2</v>
      </c>
      <c r="X2390" s="16"/>
      <c r="Y2390" s="355">
        <f t="shared" si="241"/>
        <v>3.394904458598726</v>
      </c>
    </row>
    <row r="2391" spans="15:25" x14ac:dyDescent="0.25">
      <c r="O2391" s="11">
        <v>358</v>
      </c>
      <c r="P2391" s="11">
        <v>7.07</v>
      </c>
      <c r="Q2391" s="11">
        <v>21.77</v>
      </c>
      <c r="R2391" s="11">
        <v>10.66</v>
      </c>
      <c r="S2391" s="11">
        <v>17.82</v>
      </c>
      <c r="T2391" s="346">
        <v>0.56999999999999995</v>
      </c>
      <c r="U2391" s="11">
        <v>0.6</v>
      </c>
      <c r="W2391" s="16">
        <f t="shared" si="240"/>
        <v>3.0000000000000027E-2</v>
      </c>
      <c r="X2391" s="16"/>
      <c r="Y2391" s="355">
        <f t="shared" si="241"/>
        <v>3.394904458598726</v>
      </c>
    </row>
    <row r="2392" spans="15:25" x14ac:dyDescent="0.25">
      <c r="O2392" s="11">
        <v>124</v>
      </c>
      <c r="P2392" s="11">
        <v>7.36</v>
      </c>
      <c r="Q2392" s="11">
        <v>32.03</v>
      </c>
      <c r="R2392" s="11">
        <v>10.85</v>
      </c>
      <c r="S2392" s="11">
        <v>21.64</v>
      </c>
      <c r="T2392" s="346">
        <v>0.48</v>
      </c>
      <c r="U2392" s="11">
        <v>0.5</v>
      </c>
      <c r="W2392" s="16">
        <f t="shared" si="240"/>
        <v>2.0000000000000018E-2</v>
      </c>
      <c r="X2392" s="16"/>
      <c r="Y2392" s="355">
        <f t="shared" si="241"/>
        <v>3.4554140127388533</v>
      </c>
    </row>
    <row r="2393" spans="15:25" x14ac:dyDescent="0.25">
      <c r="O2393" s="11">
        <v>317</v>
      </c>
      <c r="P2393" s="11">
        <v>7.34</v>
      </c>
      <c r="Q2393" s="11">
        <v>28.34</v>
      </c>
      <c r="R2393" s="11">
        <v>10.85</v>
      </c>
      <c r="S2393" s="11">
        <v>20.68</v>
      </c>
      <c r="T2393" s="346">
        <v>0.51</v>
      </c>
      <c r="U2393" s="11">
        <v>0.52</v>
      </c>
      <c r="W2393" s="16">
        <f t="shared" si="240"/>
        <v>1.0000000000000009E-2</v>
      </c>
      <c r="X2393" s="16"/>
      <c r="Y2393" s="355">
        <f t="shared" si="241"/>
        <v>3.4554140127388533</v>
      </c>
    </row>
    <row r="2394" spans="15:25" x14ac:dyDescent="0.25">
      <c r="O2394" s="11">
        <v>210</v>
      </c>
      <c r="P2394" s="11">
        <v>8.3000000000000007</v>
      </c>
      <c r="Q2394" s="11">
        <v>27.03</v>
      </c>
      <c r="R2394" s="11">
        <v>10.89</v>
      </c>
      <c r="S2394" s="11">
        <v>20</v>
      </c>
      <c r="T2394" s="346">
        <v>0.55000000000000004</v>
      </c>
      <c r="U2394" s="11">
        <v>0.54</v>
      </c>
      <c r="W2394" s="16">
        <f t="shared" si="240"/>
        <v>-1.0000000000000009E-2</v>
      </c>
      <c r="X2394" s="16"/>
      <c r="Y2394" s="355">
        <f t="shared" si="241"/>
        <v>3.4681528662420384</v>
      </c>
    </row>
    <row r="2395" spans="15:25" x14ac:dyDescent="0.25">
      <c r="O2395" s="11">
        <v>243</v>
      </c>
      <c r="P2395" s="11">
        <v>6.47</v>
      </c>
      <c r="Q2395" s="11">
        <v>13.07</v>
      </c>
      <c r="R2395" s="11">
        <v>11.07</v>
      </c>
      <c r="S2395" s="11">
        <v>15.01</v>
      </c>
      <c r="T2395" s="346">
        <v>0.7</v>
      </c>
      <c r="U2395" s="11">
        <v>0.74</v>
      </c>
      <c r="W2395" s="16">
        <f t="shared" si="240"/>
        <v>4.0000000000000036E-2</v>
      </c>
      <c r="X2395" s="16"/>
      <c r="Y2395" s="355">
        <f t="shared" si="241"/>
        <v>3.5254777070063694</v>
      </c>
    </row>
    <row r="2396" spans="15:25" x14ac:dyDescent="0.25">
      <c r="O2396" s="11">
        <v>339</v>
      </c>
      <c r="P2396" s="11">
        <v>8.23</v>
      </c>
      <c r="Q2396" s="11">
        <v>31.98</v>
      </c>
      <c r="R2396" s="11">
        <v>11.09</v>
      </c>
      <c r="S2396" s="11">
        <v>21.4</v>
      </c>
      <c r="T2396" s="346">
        <v>0.51</v>
      </c>
      <c r="U2396" s="11">
        <v>0.52</v>
      </c>
      <c r="W2396" s="16">
        <f t="shared" si="240"/>
        <v>1.0000000000000009E-2</v>
      </c>
      <c r="X2396" s="16"/>
      <c r="Y2396" s="355">
        <f t="shared" si="241"/>
        <v>3.5318471337579616</v>
      </c>
    </row>
    <row r="2397" spans="15:25" x14ac:dyDescent="0.25">
      <c r="O2397" s="11">
        <v>11</v>
      </c>
      <c r="P2397" s="11">
        <v>8.7100000000000009</v>
      </c>
      <c r="Q2397" s="11">
        <v>32.82</v>
      </c>
      <c r="R2397" s="11">
        <v>11.1</v>
      </c>
      <c r="S2397" s="11">
        <v>22.06</v>
      </c>
      <c r="T2397" s="346">
        <v>0.52</v>
      </c>
      <c r="U2397" s="11">
        <v>0.5</v>
      </c>
      <c r="W2397" s="16">
        <f t="shared" si="240"/>
        <v>-2.0000000000000018E-2</v>
      </c>
      <c r="X2397" s="16"/>
      <c r="Y2397" s="355">
        <f t="shared" si="241"/>
        <v>3.5350318471337578</v>
      </c>
    </row>
    <row r="2398" spans="15:25" x14ac:dyDescent="0.25">
      <c r="O2398" s="11">
        <v>289</v>
      </c>
      <c r="P2398" s="11">
        <v>8.35</v>
      </c>
      <c r="Q2398" s="11">
        <v>24.81</v>
      </c>
      <c r="R2398" s="11">
        <v>11.1</v>
      </c>
      <c r="S2398" s="11">
        <v>18.73</v>
      </c>
      <c r="T2398" s="346">
        <v>0.57999999999999996</v>
      </c>
      <c r="U2398" s="11">
        <v>0.59</v>
      </c>
      <c r="W2398" s="16">
        <f t="shared" si="240"/>
        <v>1.0000000000000009E-2</v>
      </c>
      <c r="X2398" s="16"/>
      <c r="Y2398" s="355">
        <f t="shared" si="241"/>
        <v>3.5350318471337578</v>
      </c>
    </row>
    <row r="2399" spans="15:25" x14ac:dyDescent="0.25">
      <c r="O2399" s="11">
        <v>407</v>
      </c>
      <c r="P2399" s="11">
        <v>8.07</v>
      </c>
      <c r="Q2399" s="11">
        <v>33.409999999999997</v>
      </c>
      <c r="R2399" s="11">
        <v>11.13</v>
      </c>
      <c r="S2399" s="11">
        <v>22.3</v>
      </c>
      <c r="T2399" s="346">
        <v>0.49</v>
      </c>
      <c r="U2399" s="11">
        <v>0.5</v>
      </c>
      <c r="W2399" s="16">
        <f t="shared" si="240"/>
        <v>1.0000000000000009E-2</v>
      </c>
      <c r="X2399" s="16"/>
      <c r="Y2399" s="355">
        <f t="shared" si="241"/>
        <v>3.5445859872611467</v>
      </c>
    </row>
    <row r="2400" spans="15:25" x14ac:dyDescent="0.25">
      <c r="O2400" s="11">
        <v>302</v>
      </c>
      <c r="P2400" s="11">
        <v>6.98</v>
      </c>
      <c r="Q2400" s="11">
        <v>30.92</v>
      </c>
      <c r="R2400" s="11">
        <v>11.18</v>
      </c>
      <c r="S2400" s="11">
        <v>22</v>
      </c>
      <c r="T2400" s="346">
        <v>0.48</v>
      </c>
      <c r="U2400" s="11">
        <v>0.51</v>
      </c>
      <c r="W2400" s="16">
        <f t="shared" si="240"/>
        <v>3.0000000000000027E-2</v>
      </c>
      <c r="X2400" s="16"/>
      <c r="Y2400" s="355">
        <f t="shared" si="241"/>
        <v>3.5605095541401273</v>
      </c>
    </row>
    <row r="2401" spans="15:25" x14ac:dyDescent="0.25">
      <c r="O2401" s="11">
        <v>61</v>
      </c>
      <c r="P2401" s="11">
        <v>7.79</v>
      </c>
      <c r="Q2401" s="11">
        <v>33.75</v>
      </c>
      <c r="R2401" s="11">
        <v>11.19</v>
      </c>
      <c r="S2401" s="11">
        <v>22.57</v>
      </c>
      <c r="T2401" s="346">
        <v>0.48</v>
      </c>
      <c r="U2401" s="11">
        <v>0.5</v>
      </c>
      <c r="W2401" s="16">
        <f t="shared" si="240"/>
        <v>2.0000000000000018E-2</v>
      </c>
      <c r="X2401" s="16"/>
      <c r="Y2401" s="355">
        <f t="shared" si="241"/>
        <v>3.5636942675159231</v>
      </c>
    </row>
    <row r="2402" spans="15:25" x14ac:dyDescent="0.25">
      <c r="O2402" s="11">
        <v>175</v>
      </c>
      <c r="P2402" s="11">
        <v>7.38</v>
      </c>
      <c r="Q2402" s="11">
        <v>27.18</v>
      </c>
      <c r="R2402" s="11">
        <v>11.2</v>
      </c>
      <c r="S2402" s="11">
        <v>20.420000000000002</v>
      </c>
      <c r="T2402" s="346">
        <v>0.52</v>
      </c>
      <c r="U2402" s="11">
        <v>0.55000000000000004</v>
      </c>
      <c r="W2402" s="16">
        <f t="shared" si="240"/>
        <v>3.0000000000000027E-2</v>
      </c>
      <c r="X2402" s="16"/>
      <c r="Y2402" s="355">
        <f t="shared" si="241"/>
        <v>3.5668789808917194</v>
      </c>
    </row>
    <row r="2403" spans="15:25" x14ac:dyDescent="0.25">
      <c r="O2403" s="11">
        <v>411</v>
      </c>
      <c r="P2403" s="11">
        <v>8.6300000000000008</v>
      </c>
      <c r="Q2403" s="11">
        <v>24.58</v>
      </c>
      <c r="R2403" s="11">
        <v>11.29</v>
      </c>
      <c r="S2403" s="11">
        <v>19.27</v>
      </c>
      <c r="T2403" s="346">
        <v>0.59</v>
      </c>
      <c r="U2403" s="11">
        <v>0.59</v>
      </c>
      <c r="W2403" s="16">
        <f t="shared" si="240"/>
        <v>0</v>
      </c>
      <c r="X2403" s="16"/>
      <c r="Y2403" s="355">
        <f t="shared" si="241"/>
        <v>3.5955414012738851</v>
      </c>
    </row>
    <row r="2404" spans="15:25" x14ac:dyDescent="0.25">
      <c r="O2404" s="11">
        <v>413</v>
      </c>
      <c r="P2404" s="11">
        <v>6.7</v>
      </c>
      <c r="Q2404" s="11">
        <v>19.25</v>
      </c>
      <c r="R2404" s="11">
        <v>11.29</v>
      </c>
      <c r="S2404" s="11">
        <v>17.64</v>
      </c>
      <c r="T2404" s="346">
        <v>0.59</v>
      </c>
      <c r="U2404" s="11">
        <v>0.64</v>
      </c>
      <c r="W2404" s="16">
        <f t="shared" si="240"/>
        <v>5.0000000000000044E-2</v>
      </c>
      <c r="X2404" s="16"/>
      <c r="Y2404" s="355">
        <f t="shared" si="241"/>
        <v>3.5955414012738851</v>
      </c>
    </row>
    <row r="2405" spans="15:25" x14ac:dyDescent="0.25">
      <c r="O2405" s="11">
        <v>248</v>
      </c>
      <c r="P2405" s="11">
        <v>8.06</v>
      </c>
      <c r="Q2405" s="11">
        <v>26.14</v>
      </c>
      <c r="R2405" s="11">
        <v>11.3</v>
      </c>
      <c r="S2405" s="11">
        <v>19.61</v>
      </c>
      <c r="T2405" s="346">
        <v>0.56000000000000005</v>
      </c>
      <c r="U2405" s="11">
        <v>0.57999999999999996</v>
      </c>
      <c r="W2405" s="16">
        <f t="shared" si="240"/>
        <v>1.9999999999999907E-2</v>
      </c>
      <c r="X2405" s="16"/>
      <c r="Y2405" s="355">
        <f t="shared" si="241"/>
        <v>3.5987261146496814</v>
      </c>
    </row>
    <row r="2406" spans="15:25" x14ac:dyDescent="0.25">
      <c r="O2406" s="11">
        <v>436</v>
      </c>
      <c r="P2406" s="11">
        <v>9.26</v>
      </c>
      <c r="Q2406" s="11">
        <v>29.1</v>
      </c>
      <c r="R2406" s="11">
        <v>11.31</v>
      </c>
      <c r="S2406" s="11">
        <v>20.61</v>
      </c>
      <c r="T2406" s="346">
        <v>0.56000000000000005</v>
      </c>
      <c r="U2406" s="11">
        <v>0.55000000000000004</v>
      </c>
      <c r="W2406" s="16">
        <f t="shared" si="240"/>
        <v>-1.0000000000000009E-2</v>
      </c>
      <c r="X2406" s="16"/>
      <c r="Y2406" s="355">
        <f t="shared" si="241"/>
        <v>3.6019108280254777</v>
      </c>
    </row>
    <row r="2407" spans="15:25" x14ac:dyDescent="0.25">
      <c r="O2407" s="11">
        <v>287</v>
      </c>
      <c r="P2407" s="11">
        <v>8.8699999999999992</v>
      </c>
      <c r="Q2407" s="11">
        <v>35.57</v>
      </c>
      <c r="R2407" s="11">
        <v>11.32</v>
      </c>
      <c r="S2407" s="11">
        <v>22.43</v>
      </c>
      <c r="T2407" s="346">
        <v>0.5</v>
      </c>
      <c r="U2407" s="11">
        <v>0.5</v>
      </c>
      <c r="W2407" s="16">
        <f t="shared" si="240"/>
        <v>0</v>
      </c>
      <c r="X2407" s="16"/>
      <c r="Y2407" s="355">
        <f t="shared" si="241"/>
        <v>3.605095541401274</v>
      </c>
    </row>
    <row r="2408" spans="15:25" x14ac:dyDescent="0.25">
      <c r="O2408" s="11">
        <v>193</v>
      </c>
      <c r="P2408" s="11">
        <v>7.82</v>
      </c>
      <c r="Q2408" s="11">
        <v>31.71</v>
      </c>
      <c r="R2408" s="11">
        <v>11.35</v>
      </c>
      <c r="S2408" s="11">
        <v>22.16</v>
      </c>
      <c r="T2408" s="346">
        <v>0.5</v>
      </c>
      <c r="U2408" s="11">
        <v>0.51</v>
      </c>
      <c r="W2408" s="16">
        <f t="shared" si="240"/>
        <v>1.0000000000000009E-2</v>
      </c>
      <c r="X2408" s="16"/>
      <c r="Y2408" s="355">
        <f t="shared" si="241"/>
        <v>3.614649681528662</v>
      </c>
    </row>
    <row r="2409" spans="15:25" x14ac:dyDescent="0.25">
      <c r="O2409" s="11">
        <v>261</v>
      </c>
      <c r="P2409" s="11">
        <v>8.6999999999999993</v>
      </c>
      <c r="Q2409" s="11">
        <v>14.47</v>
      </c>
      <c r="R2409" s="11">
        <v>11.4</v>
      </c>
      <c r="S2409" s="11">
        <v>14.69</v>
      </c>
      <c r="T2409" s="346">
        <v>0.78</v>
      </c>
      <c r="U2409" s="11">
        <v>0.78</v>
      </c>
      <c r="W2409" s="16">
        <f t="shared" si="240"/>
        <v>0</v>
      </c>
      <c r="X2409" s="16"/>
      <c r="Y2409" s="355">
        <f t="shared" si="241"/>
        <v>3.6305732484076434</v>
      </c>
    </row>
    <row r="2410" spans="15:25" x14ac:dyDescent="0.25">
      <c r="O2410" s="11">
        <v>192</v>
      </c>
      <c r="P2410" s="11">
        <v>8.92</v>
      </c>
      <c r="Q2410" s="11">
        <v>40.799999999999997</v>
      </c>
      <c r="R2410" s="11">
        <v>11.41</v>
      </c>
      <c r="S2410" s="11">
        <v>24.33</v>
      </c>
      <c r="T2410" s="346">
        <v>0.47</v>
      </c>
      <c r="U2410" s="11">
        <v>0.47</v>
      </c>
      <c r="W2410" s="16">
        <f t="shared" si="240"/>
        <v>0</v>
      </c>
      <c r="X2410" s="16"/>
      <c r="Y2410" s="355">
        <f t="shared" si="241"/>
        <v>3.6337579617834392</v>
      </c>
    </row>
    <row r="2411" spans="15:25" x14ac:dyDescent="0.25">
      <c r="O2411" s="11">
        <v>218</v>
      </c>
      <c r="P2411" s="11">
        <v>8.6999999999999993</v>
      </c>
      <c r="Q2411" s="11">
        <v>38.14</v>
      </c>
      <c r="R2411" s="11">
        <v>11.41</v>
      </c>
      <c r="S2411" s="11">
        <v>23.81</v>
      </c>
      <c r="T2411" s="346">
        <v>0.48</v>
      </c>
      <c r="U2411" s="11">
        <v>0.48</v>
      </c>
      <c r="W2411" s="16">
        <f t="shared" si="240"/>
        <v>0</v>
      </c>
      <c r="X2411" s="16"/>
      <c r="Y2411" s="355">
        <f t="shared" si="241"/>
        <v>3.6337579617834392</v>
      </c>
    </row>
    <row r="2412" spans="15:25" x14ac:dyDescent="0.25">
      <c r="O2412" s="11">
        <v>344</v>
      </c>
      <c r="P2412" s="11">
        <v>8.17</v>
      </c>
      <c r="Q2412" s="11">
        <v>20.65</v>
      </c>
      <c r="R2412" s="11">
        <v>11.44</v>
      </c>
      <c r="S2412" s="11">
        <v>17.760000000000002</v>
      </c>
      <c r="T2412" s="346">
        <v>0.63</v>
      </c>
      <c r="U2412" s="11">
        <v>0.64</v>
      </c>
      <c r="W2412" s="16">
        <f t="shared" si="240"/>
        <v>1.0000000000000009E-2</v>
      </c>
      <c r="X2412" s="16"/>
      <c r="Y2412" s="355">
        <f t="shared" si="241"/>
        <v>3.6433121019108277</v>
      </c>
    </row>
    <row r="2413" spans="15:25" x14ac:dyDescent="0.25">
      <c r="O2413" s="11">
        <v>453</v>
      </c>
      <c r="P2413" s="11">
        <v>9.1199999999999992</v>
      </c>
      <c r="Q2413" s="11">
        <v>23.79</v>
      </c>
      <c r="R2413" s="11">
        <v>11.54</v>
      </c>
      <c r="S2413" s="11">
        <v>18.91</v>
      </c>
      <c r="T2413" s="346">
        <v>0.62</v>
      </c>
      <c r="U2413" s="11">
        <v>0.61</v>
      </c>
      <c r="W2413" s="16">
        <f t="shared" si="240"/>
        <v>-1.0000000000000009E-2</v>
      </c>
      <c r="X2413" s="16"/>
      <c r="Y2413" s="355">
        <f t="shared" si="241"/>
        <v>3.6751592356687892</v>
      </c>
    </row>
    <row r="2414" spans="15:25" x14ac:dyDescent="0.25">
      <c r="O2414" s="11">
        <v>53</v>
      </c>
      <c r="P2414" s="11">
        <v>9.5299999999999994</v>
      </c>
      <c r="Q2414" s="11">
        <v>31.06</v>
      </c>
      <c r="R2414" s="11">
        <v>11.57</v>
      </c>
      <c r="S2414" s="11">
        <v>20.98</v>
      </c>
      <c r="T2414" s="346">
        <v>0.55000000000000004</v>
      </c>
      <c r="U2414" s="11">
        <v>0.55000000000000004</v>
      </c>
      <c r="W2414" s="16">
        <f t="shared" si="240"/>
        <v>0</v>
      </c>
      <c r="X2414" s="16"/>
      <c r="Y2414" s="355">
        <f t="shared" si="241"/>
        <v>3.6847133757961781</v>
      </c>
    </row>
    <row r="2415" spans="15:25" x14ac:dyDescent="0.25">
      <c r="O2415" s="11">
        <v>35</v>
      </c>
      <c r="P2415" s="11">
        <v>9.41</v>
      </c>
      <c r="Q2415" s="11">
        <v>29.94</v>
      </c>
      <c r="R2415" s="11">
        <v>11.59</v>
      </c>
      <c r="S2415" s="11">
        <v>20.76</v>
      </c>
      <c r="T2415" s="346">
        <v>0.56000000000000005</v>
      </c>
      <c r="U2415" s="11">
        <v>0.56000000000000005</v>
      </c>
      <c r="W2415" s="16">
        <f t="shared" si="240"/>
        <v>0</v>
      </c>
      <c r="X2415" s="16"/>
      <c r="Y2415" s="355">
        <f t="shared" si="241"/>
        <v>3.6910828025477707</v>
      </c>
    </row>
    <row r="2416" spans="15:25" x14ac:dyDescent="0.25">
      <c r="O2416" s="11">
        <v>250</v>
      </c>
      <c r="P2416" s="11">
        <v>9.5500000000000007</v>
      </c>
      <c r="Q2416" s="11">
        <v>40.24</v>
      </c>
      <c r="R2416" s="11">
        <v>11.59</v>
      </c>
      <c r="S2416" s="11">
        <v>24.35</v>
      </c>
      <c r="T2416" s="346">
        <v>0.49</v>
      </c>
      <c r="U2416" s="11">
        <v>0.48</v>
      </c>
      <c r="W2416" s="16">
        <f t="shared" si="240"/>
        <v>-1.0000000000000009E-2</v>
      </c>
      <c r="X2416" s="16"/>
      <c r="Y2416" s="355">
        <f t="shared" si="241"/>
        <v>3.6910828025477707</v>
      </c>
    </row>
    <row r="2417" spans="15:25" x14ac:dyDescent="0.25">
      <c r="O2417" s="11">
        <v>129</v>
      </c>
      <c r="P2417" s="11">
        <v>9.51</v>
      </c>
      <c r="Q2417" s="11">
        <v>33.14</v>
      </c>
      <c r="R2417" s="11">
        <v>11.6</v>
      </c>
      <c r="S2417" s="11">
        <v>21.58</v>
      </c>
      <c r="T2417" s="346">
        <v>0.54</v>
      </c>
      <c r="U2417" s="11">
        <v>0.54</v>
      </c>
      <c r="W2417" s="16">
        <f t="shared" si="240"/>
        <v>0</v>
      </c>
      <c r="X2417" s="16"/>
      <c r="Y2417" s="355">
        <f t="shared" si="241"/>
        <v>3.6942675159235665</v>
      </c>
    </row>
    <row r="2418" spans="15:25" x14ac:dyDescent="0.25">
      <c r="O2418" s="11">
        <v>226</v>
      </c>
      <c r="P2418" s="11">
        <v>7.82</v>
      </c>
      <c r="Q2418" s="11">
        <v>24.36</v>
      </c>
      <c r="R2418" s="11">
        <v>11.74</v>
      </c>
      <c r="S2418" s="11">
        <v>19.12</v>
      </c>
      <c r="T2418" s="346">
        <v>0.56999999999999995</v>
      </c>
      <c r="U2418" s="11">
        <v>0.61</v>
      </c>
      <c r="W2418" s="16">
        <f t="shared" si="240"/>
        <v>4.0000000000000036E-2</v>
      </c>
      <c r="X2418" s="16"/>
      <c r="Y2418" s="355">
        <f t="shared" si="241"/>
        <v>3.7388535031847132</v>
      </c>
    </row>
    <row r="2419" spans="15:25" x14ac:dyDescent="0.25">
      <c r="O2419" s="11">
        <v>427</v>
      </c>
      <c r="P2419" s="11">
        <v>8.17</v>
      </c>
      <c r="Q2419" s="11">
        <v>26.66</v>
      </c>
      <c r="R2419" s="11">
        <v>11.81</v>
      </c>
      <c r="S2419" s="11">
        <v>20.32</v>
      </c>
      <c r="T2419" s="346">
        <v>0.55000000000000004</v>
      </c>
      <c r="U2419" s="11">
        <v>0.57999999999999996</v>
      </c>
      <c r="W2419" s="16">
        <f t="shared" si="240"/>
        <v>2.9999999999999916E-2</v>
      </c>
      <c r="X2419" s="16"/>
      <c r="Y2419" s="355">
        <f t="shared" si="241"/>
        <v>3.7611464968152868</v>
      </c>
    </row>
    <row r="2420" spans="15:25" x14ac:dyDescent="0.25">
      <c r="O2420" s="11">
        <v>187</v>
      </c>
      <c r="P2420" s="11">
        <v>9.85</v>
      </c>
      <c r="Q2420" s="11">
        <v>18.309999999999999</v>
      </c>
      <c r="R2420" s="11">
        <v>11.9</v>
      </c>
      <c r="S2420" s="11">
        <v>16.190000000000001</v>
      </c>
      <c r="T2420" s="346">
        <v>0.73</v>
      </c>
      <c r="U2420" s="11">
        <v>0.74</v>
      </c>
      <c r="W2420" s="16">
        <f t="shared" si="240"/>
        <v>1.0000000000000009E-2</v>
      </c>
      <c r="X2420" s="16"/>
      <c r="Y2420" s="355">
        <f t="shared" si="241"/>
        <v>3.7898089171974521</v>
      </c>
    </row>
    <row r="2421" spans="15:25" x14ac:dyDescent="0.25">
      <c r="O2421" s="11">
        <v>29</v>
      </c>
      <c r="P2421" s="11">
        <v>9.7899999999999991</v>
      </c>
      <c r="Q2421" s="11">
        <v>35.89</v>
      </c>
      <c r="R2421" s="11">
        <v>12.03</v>
      </c>
      <c r="S2421" s="11">
        <v>23.1</v>
      </c>
      <c r="T2421" s="346">
        <v>0.52</v>
      </c>
      <c r="U2421" s="11">
        <v>0.52</v>
      </c>
      <c r="W2421" s="16">
        <f t="shared" si="240"/>
        <v>0</v>
      </c>
      <c r="X2421" s="16"/>
      <c r="Y2421" s="355">
        <f t="shared" si="241"/>
        <v>3.831210191082802</v>
      </c>
    </row>
    <row r="2422" spans="15:25" x14ac:dyDescent="0.25">
      <c r="O2422" s="11">
        <v>306</v>
      </c>
      <c r="P2422" s="11">
        <v>10.25</v>
      </c>
      <c r="Q2422" s="11">
        <v>37.36</v>
      </c>
      <c r="R2422" s="11">
        <v>12.06</v>
      </c>
      <c r="S2422" s="11">
        <v>23.13</v>
      </c>
      <c r="T2422" s="346">
        <v>0.52</v>
      </c>
      <c r="U2422" s="11">
        <v>0.52</v>
      </c>
      <c r="W2422" s="16">
        <f t="shared" ref="W2422:W2485" si="242">U2422-T2422</f>
        <v>0</v>
      </c>
      <c r="X2422" s="16"/>
      <c r="Y2422" s="355">
        <f t="shared" ref="Y2422:Y2485" si="243">R2422/3.14</f>
        <v>3.8407643312101909</v>
      </c>
    </row>
    <row r="2423" spans="15:25" x14ac:dyDescent="0.25">
      <c r="O2423" s="11">
        <v>185</v>
      </c>
      <c r="P2423" s="11">
        <v>9.27</v>
      </c>
      <c r="Q2423" s="11">
        <v>42.43</v>
      </c>
      <c r="R2423" s="11">
        <v>12.1</v>
      </c>
      <c r="S2423" s="11">
        <v>24.55</v>
      </c>
      <c r="T2423" s="346">
        <v>0.47</v>
      </c>
      <c r="U2423" s="11">
        <v>0.49</v>
      </c>
      <c r="W2423" s="16">
        <f t="shared" si="242"/>
        <v>2.0000000000000018E-2</v>
      </c>
      <c r="X2423" s="16"/>
      <c r="Y2423" s="355">
        <f t="shared" si="243"/>
        <v>3.8535031847133756</v>
      </c>
    </row>
    <row r="2424" spans="15:25" x14ac:dyDescent="0.25">
      <c r="O2424" s="11">
        <v>44</v>
      </c>
      <c r="P2424" s="11">
        <v>9.6199999999999992</v>
      </c>
      <c r="Q2424" s="11">
        <v>44.73</v>
      </c>
      <c r="R2424" s="11">
        <v>12.23</v>
      </c>
      <c r="S2424" s="11">
        <v>25.91</v>
      </c>
      <c r="T2424" s="346">
        <v>0.46</v>
      </c>
      <c r="U2424" s="11">
        <v>0.47</v>
      </c>
      <c r="W2424" s="16">
        <f t="shared" si="242"/>
        <v>9.9999999999999534E-3</v>
      </c>
      <c r="X2424" s="16"/>
      <c r="Y2424" s="355">
        <f t="shared" si="243"/>
        <v>3.894904458598726</v>
      </c>
    </row>
    <row r="2425" spans="15:25" x14ac:dyDescent="0.25">
      <c r="O2425" s="11">
        <v>319</v>
      </c>
      <c r="P2425" s="11">
        <v>9.83</v>
      </c>
      <c r="Q2425" s="11">
        <v>25.6</v>
      </c>
      <c r="R2425" s="11">
        <v>12.23</v>
      </c>
      <c r="S2425" s="11">
        <v>19.579999999999998</v>
      </c>
      <c r="T2425" s="346">
        <v>0.62</v>
      </c>
      <c r="U2425" s="11">
        <v>0.62</v>
      </c>
      <c r="W2425" s="16">
        <f t="shared" si="242"/>
        <v>0</v>
      </c>
      <c r="X2425" s="16"/>
      <c r="Y2425" s="355">
        <f t="shared" si="243"/>
        <v>3.894904458598726</v>
      </c>
    </row>
    <row r="2426" spans="15:25" x14ac:dyDescent="0.25">
      <c r="O2426" s="11">
        <v>89</v>
      </c>
      <c r="P2426" s="11">
        <v>7.87</v>
      </c>
      <c r="Q2426" s="11">
        <v>19.170000000000002</v>
      </c>
      <c r="R2426" s="11">
        <v>12.26</v>
      </c>
      <c r="S2426" s="11">
        <v>17.82</v>
      </c>
      <c r="T2426" s="346">
        <v>0.64</v>
      </c>
      <c r="U2426" s="11">
        <v>0.69</v>
      </c>
      <c r="W2426" s="16">
        <f t="shared" si="242"/>
        <v>4.9999999999999933E-2</v>
      </c>
      <c r="X2426" s="16"/>
      <c r="Y2426" s="355">
        <f t="shared" si="243"/>
        <v>3.9044585987261144</v>
      </c>
    </row>
    <row r="2427" spans="15:25" x14ac:dyDescent="0.25">
      <c r="O2427" s="11">
        <v>355</v>
      </c>
      <c r="P2427" s="11">
        <v>9.32</v>
      </c>
      <c r="Q2427" s="11">
        <v>32.229999999999997</v>
      </c>
      <c r="R2427" s="11">
        <v>12.3</v>
      </c>
      <c r="S2427" s="11">
        <v>21.91</v>
      </c>
      <c r="T2427" s="346">
        <v>0.54</v>
      </c>
      <c r="U2427" s="11">
        <v>0.56000000000000005</v>
      </c>
      <c r="W2427" s="16">
        <f t="shared" si="242"/>
        <v>2.0000000000000018E-2</v>
      </c>
      <c r="X2427" s="16"/>
      <c r="Y2427" s="355">
        <f t="shared" si="243"/>
        <v>3.9171974522292996</v>
      </c>
    </row>
    <row r="2428" spans="15:25" x14ac:dyDescent="0.25">
      <c r="O2428" s="11">
        <v>148</v>
      </c>
      <c r="P2428" s="11">
        <v>10.64</v>
      </c>
      <c r="Q2428" s="11">
        <v>24.84</v>
      </c>
      <c r="R2428" s="11">
        <v>12.32</v>
      </c>
      <c r="S2428" s="11">
        <v>18.66</v>
      </c>
      <c r="T2428" s="346">
        <v>0.65</v>
      </c>
      <c r="U2428" s="11">
        <v>0.66</v>
      </c>
      <c r="W2428" s="16">
        <f t="shared" si="242"/>
        <v>1.0000000000000009E-2</v>
      </c>
      <c r="X2428" s="16"/>
      <c r="Y2428" s="355">
        <f t="shared" si="243"/>
        <v>3.9235668789808917</v>
      </c>
    </row>
    <row r="2429" spans="15:25" x14ac:dyDescent="0.25">
      <c r="O2429" s="11">
        <v>375</v>
      </c>
      <c r="P2429" s="11">
        <v>10.89</v>
      </c>
      <c r="Q2429" s="11">
        <v>52.84</v>
      </c>
      <c r="R2429" s="11">
        <v>12.42</v>
      </c>
      <c r="S2429" s="11">
        <v>27.68</v>
      </c>
      <c r="T2429" s="346">
        <v>0.45</v>
      </c>
      <c r="U2429" s="11">
        <v>0.45</v>
      </c>
      <c r="W2429" s="16">
        <f t="shared" si="242"/>
        <v>0</v>
      </c>
      <c r="X2429" s="16"/>
      <c r="Y2429" s="355">
        <f t="shared" si="243"/>
        <v>3.9554140127388533</v>
      </c>
    </row>
    <row r="2430" spans="15:25" x14ac:dyDescent="0.25">
      <c r="O2430" s="11">
        <v>352</v>
      </c>
      <c r="P2430" s="11">
        <v>10.54</v>
      </c>
      <c r="Q2430" s="11">
        <v>38.65</v>
      </c>
      <c r="R2430" s="11">
        <v>12.48</v>
      </c>
      <c r="S2430" s="11">
        <v>23.65</v>
      </c>
      <c r="T2430" s="346">
        <v>0.52</v>
      </c>
      <c r="U2430" s="11">
        <v>0.53</v>
      </c>
      <c r="W2430" s="16">
        <f t="shared" si="242"/>
        <v>1.0000000000000009E-2</v>
      </c>
      <c r="X2430" s="16"/>
      <c r="Y2430" s="355">
        <f t="shared" si="243"/>
        <v>3.9745222929936306</v>
      </c>
    </row>
    <row r="2431" spans="15:25" x14ac:dyDescent="0.25">
      <c r="O2431" s="11">
        <v>440</v>
      </c>
      <c r="P2431" s="11">
        <v>10.9</v>
      </c>
      <c r="Q2431" s="11">
        <v>31.38</v>
      </c>
      <c r="R2431" s="11">
        <v>12.6</v>
      </c>
      <c r="S2431" s="11">
        <v>21.2</v>
      </c>
      <c r="T2431" s="346">
        <v>0.59</v>
      </c>
      <c r="U2431" s="11">
        <v>0.59</v>
      </c>
      <c r="W2431" s="16">
        <f t="shared" si="242"/>
        <v>0</v>
      </c>
      <c r="X2431" s="16"/>
      <c r="Y2431" s="355">
        <f t="shared" si="243"/>
        <v>4.0127388535031843</v>
      </c>
    </row>
    <row r="2432" spans="15:25" x14ac:dyDescent="0.25">
      <c r="O2432" s="11">
        <v>325</v>
      </c>
      <c r="P2432" s="11">
        <v>9.58</v>
      </c>
      <c r="Q2432" s="11">
        <v>35.36</v>
      </c>
      <c r="R2432" s="11">
        <v>12.63</v>
      </c>
      <c r="S2432" s="11">
        <v>22.83</v>
      </c>
      <c r="T2432" s="346">
        <v>0.52</v>
      </c>
      <c r="U2432" s="11">
        <v>0.55000000000000004</v>
      </c>
      <c r="W2432" s="16">
        <f t="shared" si="242"/>
        <v>3.0000000000000027E-2</v>
      </c>
      <c r="X2432" s="16"/>
      <c r="Y2432" s="355">
        <f t="shared" si="243"/>
        <v>4.0222929936305736</v>
      </c>
    </row>
    <row r="2433" spans="15:25" x14ac:dyDescent="0.25">
      <c r="O2433" s="11">
        <v>367</v>
      </c>
      <c r="P2433" s="11">
        <v>10.02</v>
      </c>
      <c r="Q2433" s="11">
        <v>35.450000000000003</v>
      </c>
      <c r="R2433" s="11">
        <v>12.64</v>
      </c>
      <c r="S2433" s="11">
        <v>23.35</v>
      </c>
      <c r="T2433" s="346">
        <v>0.53</v>
      </c>
      <c r="U2433" s="11">
        <v>0.54</v>
      </c>
      <c r="W2433" s="16">
        <f t="shared" si="242"/>
        <v>1.0000000000000009E-2</v>
      </c>
      <c r="X2433" s="16"/>
      <c r="Y2433" s="355">
        <f t="shared" si="243"/>
        <v>4.0254777070063694</v>
      </c>
    </row>
    <row r="2434" spans="15:25" x14ac:dyDescent="0.25">
      <c r="O2434" s="11">
        <v>138</v>
      </c>
      <c r="P2434" s="11">
        <v>9.3800000000000008</v>
      </c>
      <c r="Q2434" s="11">
        <v>36.450000000000003</v>
      </c>
      <c r="R2434" s="11">
        <v>12.69</v>
      </c>
      <c r="S2434" s="11">
        <v>24.07</v>
      </c>
      <c r="T2434" s="346">
        <v>0.51</v>
      </c>
      <c r="U2434" s="11">
        <v>0.53</v>
      </c>
      <c r="W2434" s="16">
        <f t="shared" si="242"/>
        <v>2.0000000000000018E-2</v>
      </c>
      <c r="X2434" s="16"/>
      <c r="Y2434" s="355">
        <f t="shared" si="243"/>
        <v>4.0414012738853504</v>
      </c>
    </row>
    <row r="2435" spans="15:25" x14ac:dyDescent="0.25">
      <c r="O2435" s="11">
        <v>274</v>
      </c>
      <c r="P2435" s="11">
        <v>11.13</v>
      </c>
      <c r="Q2435" s="11">
        <v>32.67</v>
      </c>
      <c r="R2435" s="11">
        <v>12.72</v>
      </c>
      <c r="S2435" s="11">
        <v>21.67</v>
      </c>
      <c r="T2435" s="346">
        <v>0.57999999999999996</v>
      </c>
      <c r="U2435" s="11">
        <v>0.59</v>
      </c>
      <c r="W2435" s="16">
        <f t="shared" si="242"/>
        <v>1.0000000000000009E-2</v>
      </c>
      <c r="X2435" s="16"/>
      <c r="Y2435" s="355">
        <f t="shared" si="243"/>
        <v>4.0509554140127388</v>
      </c>
    </row>
    <row r="2436" spans="15:25" x14ac:dyDescent="0.25">
      <c r="O2436" s="11">
        <v>27</v>
      </c>
      <c r="P2436" s="11">
        <v>11.51</v>
      </c>
      <c r="Q2436" s="11">
        <v>43.03</v>
      </c>
      <c r="R2436" s="11">
        <v>12.8</v>
      </c>
      <c r="S2436" s="11">
        <v>25.09</v>
      </c>
      <c r="T2436" s="346">
        <v>0.52</v>
      </c>
      <c r="U2436" s="11">
        <v>0.51</v>
      </c>
      <c r="W2436" s="16">
        <f t="shared" si="242"/>
        <v>-1.0000000000000009E-2</v>
      </c>
      <c r="X2436" s="16"/>
      <c r="Y2436" s="355">
        <f t="shared" si="243"/>
        <v>4.0764331210191083</v>
      </c>
    </row>
    <row r="2437" spans="15:25" x14ac:dyDescent="0.25">
      <c r="O2437" s="11">
        <v>361</v>
      </c>
      <c r="P2437" s="11">
        <v>10.41</v>
      </c>
      <c r="Q2437" s="11">
        <v>38.24</v>
      </c>
      <c r="R2437" s="11">
        <v>12.8</v>
      </c>
      <c r="S2437" s="11">
        <v>23.82</v>
      </c>
      <c r="T2437" s="346">
        <v>0.52</v>
      </c>
      <c r="U2437" s="11">
        <v>0.54</v>
      </c>
      <c r="W2437" s="16">
        <f t="shared" si="242"/>
        <v>2.0000000000000018E-2</v>
      </c>
      <c r="X2437" s="16"/>
      <c r="Y2437" s="355">
        <f t="shared" si="243"/>
        <v>4.0764331210191083</v>
      </c>
    </row>
    <row r="2438" spans="15:25" x14ac:dyDescent="0.25">
      <c r="O2438" s="11">
        <v>119</v>
      </c>
      <c r="P2438" s="11">
        <v>11.75</v>
      </c>
      <c r="Q2438" s="11">
        <v>34.18</v>
      </c>
      <c r="R2438" s="11">
        <v>12.82</v>
      </c>
      <c r="S2438" s="11">
        <v>22.52</v>
      </c>
      <c r="T2438" s="346">
        <v>0.59</v>
      </c>
      <c r="U2438" s="11">
        <v>0.56999999999999995</v>
      </c>
      <c r="W2438" s="16">
        <f t="shared" si="242"/>
        <v>-2.0000000000000018E-2</v>
      </c>
      <c r="X2438" s="16"/>
      <c r="Y2438" s="355">
        <f t="shared" si="243"/>
        <v>4.0828025477707008</v>
      </c>
    </row>
    <row r="2439" spans="15:25" x14ac:dyDescent="0.25">
      <c r="O2439" s="11">
        <v>423</v>
      </c>
      <c r="P2439" s="11">
        <v>10.01</v>
      </c>
      <c r="Q2439" s="11">
        <v>17.940000000000001</v>
      </c>
      <c r="R2439" s="11">
        <v>12.88</v>
      </c>
      <c r="S2439" s="11">
        <v>17.25</v>
      </c>
      <c r="T2439" s="346">
        <v>0.75</v>
      </c>
      <c r="U2439" s="11">
        <v>0.75</v>
      </c>
      <c r="W2439" s="16">
        <f t="shared" si="242"/>
        <v>0</v>
      </c>
      <c r="X2439" s="16"/>
      <c r="Y2439" s="355">
        <f t="shared" si="243"/>
        <v>4.1019108280254777</v>
      </c>
    </row>
    <row r="2440" spans="15:25" x14ac:dyDescent="0.25">
      <c r="O2440" s="11">
        <v>145</v>
      </c>
      <c r="P2440" s="11">
        <v>9.93</v>
      </c>
      <c r="Q2440" s="11">
        <v>28.25</v>
      </c>
      <c r="R2440" s="11">
        <v>12.91</v>
      </c>
      <c r="S2440" s="11">
        <v>20.63</v>
      </c>
      <c r="T2440" s="346">
        <v>0.59</v>
      </c>
      <c r="U2440" s="11">
        <v>0.63</v>
      </c>
      <c r="W2440" s="16">
        <f t="shared" si="242"/>
        <v>4.0000000000000036E-2</v>
      </c>
      <c r="X2440" s="16"/>
      <c r="Y2440" s="355">
        <f t="shared" si="243"/>
        <v>4.1114649681528661</v>
      </c>
    </row>
    <row r="2441" spans="15:25" x14ac:dyDescent="0.25">
      <c r="O2441" s="11">
        <v>174</v>
      </c>
      <c r="P2441" s="11">
        <v>11.2</v>
      </c>
      <c r="Q2441" s="11">
        <v>37.409999999999997</v>
      </c>
      <c r="R2441" s="11">
        <v>13</v>
      </c>
      <c r="S2441" s="11">
        <v>22.94</v>
      </c>
      <c r="T2441" s="346">
        <v>0.55000000000000004</v>
      </c>
      <c r="U2441" s="11">
        <v>0.56999999999999995</v>
      </c>
      <c r="W2441" s="16">
        <f t="shared" si="242"/>
        <v>1.9999999999999907E-2</v>
      </c>
      <c r="X2441" s="16"/>
      <c r="Y2441" s="355">
        <f t="shared" si="243"/>
        <v>4.1401273885350314</v>
      </c>
    </row>
    <row r="2442" spans="15:25" x14ac:dyDescent="0.25">
      <c r="O2442" s="11">
        <v>359</v>
      </c>
      <c r="P2442" s="11">
        <v>11.83</v>
      </c>
      <c r="Q2442" s="11">
        <v>34.33</v>
      </c>
      <c r="R2442" s="11">
        <v>13.07</v>
      </c>
      <c r="S2442" s="11">
        <v>22.1</v>
      </c>
      <c r="T2442" s="346">
        <v>0.59</v>
      </c>
      <c r="U2442" s="11">
        <v>0.59</v>
      </c>
      <c r="W2442" s="16">
        <f t="shared" si="242"/>
        <v>0</v>
      </c>
      <c r="X2442" s="16"/>
      <c r="Y2442" s="355">
        <f t="shared" si="243"/>
        <v>4.1624203821656049</v>
      </c>
    </row>
    <row r="2443" spans="15:25" x14ac:dyDescent="0.25">
      <c r="O2443" s="11">
        <v>445</v>
      </c>
      <c r="P2443" s="11">
        <v>10.26</v>
      </c>
      <c r="Q2443" s="11">
        <v>32.96</v>
      </c>
      <c r="R2443" s="11">
        <v>13.12</v>
      </c>
      <c r="S2443" s="11">
        <v>22.54</v>
      </c>
      <c r="T2443" s="346">
        <v>0.56000000000000005</v>
      </c>
      <c r="U2443" s="11">
        <v>0.57999999999999996</v>
      </c>
      <c r="W2443" s="16">
        <f t="shared" si="242"/>
        <v>1.9999999999999907E-2</v>
      </c>
      <c r="X2443" s="16"/>
      <c r="Y2443" s="355">
        <f t="shared" si="243"/>
        <v>4.1783439490445859</v>
      </c>
    </row>
    <row r="2444" spans="15:25" x14ac:dyDescent="0.25">
      <c r="O2444" s="11">
        <v>369</v>
      </c>
      <c r="P2444" s="11">
        <v>11.62</v>
      </c>
      <c r="Q2444" s="11">
        <v>46.08</v>
      </c>
      <c r="R2444" s="11">
        <v>13.13</v>
      </c>
      <c r="S2444" s="11">
        <v>27.41</v>
      </c>
      <c r="T2444" s="346">
        <v>0.5</v>
      </c>
      <c r="U2444" s="11">
        <v>0.48</v>
      </c>
      <c r="W2444" s="16">
        <f t="shared" si="242"/>
        <v>-2.0000000000000018E-2</v>
      </c>
      <c r="X2444" s="16"/>
      <c r="Y2444" s="355">
        <f t="shared" si="243"/>
        <v>4.1815286624203827</v>
      </c>
    </row>
    <row r="2445" spans="15:25" x14ac:dyDescent="0.25">
      <c r="O2445" s="11">
        <v>310</v>
      </c>
      <c r="P2445" s="11">
        <v>11.64</v>
      </c>
      <c r="Q2445" s="11">
        <v>35.43</v>
      </c>
      <c r="R2445" s="11">
        <v>13.28</v>
      </c>
      <c r="S2445" s="11">
        <v>22.63</v>
      </c>
      <c r="T2445" s="346">
        <v>0.56999999999999995</v>
      </c>
      <c r="U2445" s="11">
        <v>0.59</v>
      </c>
      <c r="W2445" s="16">
        <f t="shared" si="242"/>
        <v>2.0000000000000018E-2</v>
      </c>
      <c r="X2445" s="16"/>
      <c r="Y2445" s="355">
        <f t="shared" si="243"/>
        <v>4.2292993630573248</v>
      </c>
    </row>
    <row r="2446" spans="15:25" x14ac:dyDescent="0.25">
      <c r="O2446" s="11">
        <v>12</v>
      </c>
      <c r="P2446" s="11">
        <v>12.28</v>
      </c>
      <c r="Q2446" s="11">
        <v>45.33</v>
      </c>
      <c r="R2446" s="11">
        <v>13.34</v>
      </c>
      <c r="S2446" s="11">
        <v>25.87</v>
      </c>
      <c r="T2446" s="346">
        <v>0.52</v>
      </c>
      <c r="U2446" s="11">
        <v>0.52</v>
      </c>
      <c r="W2446" s="16">
        <f t="shared" si="242"/>
        <v>0</v>
      </c>
      <c r="X2446" s="16"/>
      <c r="Y2446" s="355">
        <f t="shared" si="243"/>
        <v>4.2484076433121016</v>
      </c>
    </row>
    <row r="2447" spans="15:25" x14ac:dyDescent="0.25">
      <c r="O2447" s="11">
        <v>282</v>
      </c>
      <c r="P2447" s="11">
        <v>10.62</v>
      </c>
      <c r="Q2447" s="11">
        <v>21.13</v>
      </c>
      <c r="R2447" s="11">
        <v>13.43</v>
      </c>
      <c r="S2447" s="11">
        <v>18.79</v>
      </c>
      <c r="T2447" s="346">
        <v>0.71</v>
      </c>
      <c r="U2447" s="11">
        <v>0.71</v>
      </c>
      <c r="W2447" s="16">
        <f t="shared" si="242"/>
        <v>0</v>
      </c>
      <c r="X2447" s="16"/>
      <c r="Y2447" s="355">
        <f t="shared" si="243"/>
        <v>4.2770700636942669</v>
      </c>
    </row>
    <row r="2448" spans="15:25" x14ac:dyDescent="0.25">
      <c r="O2448" s="11">
        <v>323</v>
      </c>
      <c r="P2448" s="11">
        <v>11.53</v>
      </c>
      <c r="Q2448" s="11">
        <v>27.78</v>
      </c>
      <c r="R2448" s="11">
        <v>13.43</v>
      </c>
      <c r="S2448" s="11">
        <v>20.48</v>
      </c>
      <c r="T2448" s="346">
        <v>0.64</v>
      </c>
      <c r="U2448" s="11">
        <v>0.66</v>
      </c>
      <c r="W2448" s="16">
        <f t="shared" si="242"/>
        <v>2.0000000000000018E-2</v>
      </c>
      <c r="X2448" s="16"/>
      <c r="Y2448" s="355">
        <f t="shared" si="243"/>
        <v>4.2770700636942669</v>
      </c>
    </row>
    <row r="2449" spans="15:25" x14ac:dyDescent="0.25">
      <c r="O2449" s="11">
        <v>414</v>
      </c>
      <c r="P2449" s="11">
        <v>9.24</v>
      </c>
      <c r="Q2449" s="11">
        <v>22.12</v>
      </c>
      <c r="R2449" s="11">
        <v>13.43</v>
      </c>
      <c r="S2449" s="11">
        <v>20.56</v>
      </c>
      <c r="T2449" s="346">
        <v>0.65</v>
      </c>
      <c r="U2449" s="11">
        <v>0.65</v>
      </c>
      <c r="W2449" s="16">
        <f t="shared" si="242"/>
        <v>0</v>
      </c>
      <c r="X2449" s="16"/>
      <c r="Y2449" s="355">
        <f t="shared" si="243"/>
        <v>4.2770700636942669</v>
      </c>
    </row>
    <row r="2450" spans="15:25" x14ac:dyDescent="0.25">
      <c r="O2450" s="11">
        <v>48</v>
      </c>
      <c r="P2450" s="11">
        <v>11.74</v>
      </c>
      <c r="Q2450" s="11">
        <v>19.47</v>
      </c>
      <c r="R2450" s="11">
        <v>13.46</v>
      </c>
      <c r="S2450" s="11">
        <v>16.87</v>
      </c>
      <c r="T2450" s="346">
        <v>0.78</v>
      </c>
      <c r="U2450" s="11">
        <v>0.8</v>
      </c>
      <c r="W2450" s="16">
        <f t="shared" si="242"/>
        <v>2.0000000000000018E-2</v>
      </c>
      <c r="X2450" s="16"/>
      <c r="Y2450" s="355">
        <f t="shared" si="243"/>
        <v>4.2866242038216562</v>
      </c>
    </row>
    <row r="2451" spans="15:25" x14ac:dyDescent="0.25">
      <c r="O2451" s="11">
        <v>330</v>
      </c>
      <c r="P2451" s="11">
        <v>10.97</v>
      </c>
      <c r="Q2451" s="11">
        <v>45.64</v>
      </c>
      <c r="R2451" s="11">
        <v>13.48</v>
      </c>
      <c r="S2451" s="11">
        <v>26.1</v>
      </c>
      <c r="T2451" s="346">
        <v>0.49</v>
      </c>
      <c r="U2451" s="11">
        <v>0.52</v>
      </c>
      <c r="W2451" s="16">
        <f t="shared" si="242"/>
        <v>3.0000000000000027E-2</v>
      </c>
      <c r="X2451" s="16"/>
      <c r="Y2451" s="355">
        <f t="shared" si="243"/>
        <v>4.2929936305732488</v>
      </c>
    </row>
    <row r="2452" spans="15:25" x14ac:dyDescent="0.25">
      <c r="O2452" s="11">
        <v>21</v>
      </c>
      <c r="P2452" s="11">
        <v>12.2</v>
      </c>
      <c r="Q2452" s="11">
        <v>39.07</v>
      </c>
      <c r="R2452" s="11">
        <v>13.62</v>
      </c>
      <c r="S2452" s="11">
        <v>24.28</v>
      </c>
      <c r="T2452" s="346">
        <v>0.56000000000000005</v>
      </c>
      <c r="U2452" s="11">
        <v>0.56000000000000005</v>
      </c>
      <c r="W2452" s="16">
        <f t="shared" si="242"/>
        <v>0</v>
      </c>
      <c r="X2452" s="16"/>
      <c r="Y2452" s="355">
        <f t="shared" si="243"/>
        <v>4.3375796178343942</v>
      </c>
    </row>
    <row r="2453" spans="15:25" x14ac:dyDescent="0.25">
      <c r="O2453" s="11">
        <v>408</v>
      </c>
      <c r="P2453" s="11">
        <v>12.8</v>
      </c>
      <c r="Q2453" s="11">
        <v>31.21</v>
      </c>
      <c r="R2453" s="11">
        <v>13.63</v>
      </c>
      <c r="S2453" s="11">
        <v>21.04</v>
      </c>
      <c r="T2453" s="346">
        <v>0.64</v>
      </c>
      <c r="U2453" s="11">
        <v>0.65</v>
      </c>
      <c r="W2453" s="16">
        <f t="shared" si="242"/>
        <v>1.0000000000000009E-2</v>
      </c>
      <c r="X2453" s="16"/>
      <c r="Y2453" s="355">
        <f t="shared" si="243"/>
        <v>4.3407643312101909</v>
      </c>
    </row>
    <row r="2454" spans="15:25" x14ac:dyDescent="0.25">
      <c r="O2454" s="11">
        <v>73</v>
      </c>
      <c r="P2454" s="11">
        <v>11.69</v>
      </c>
      <c r="Q2454" s="11">
        <v>31.48</v>
      </c>
      <c r="R2454" s="11">
        <v>13.64</v>
      </c>
      <c r="S2454" s="11">
        <v>21.68</v>
      </c>
      <c r="T2454" s="346">
        <v>0.61</v>
      </c>
      <c r="U2454" s="11">
        <v>0.63</v>
      </c>
      <c r="W2454" s="16">
        <f t="shared" si="242"/>
        <v>2.0000000000000018E-2</v>
      </c>
      <c r="X2454" s="16"/>
      <c r="Y2454" s="355">
        <f t="shared" si="243"/>
        <v>4.3439490445859876</v>
      </c>
    </row>
    <row r="2455" spans="15:25" x14ac:dyDescent="0.25">
      <c r="O2455" s="11">
        <v>58</v>
      </c>
      <c r="P2455" s="11">
        <v>10.51</v>
      </c>
      <c r="Q2455" s="11">
        <v>39.94</v>
      </c>
      <c r="R2455" s="11">
        <v>13.69</v>
      </c>
      <c r="S2455" s="11">
        <v>25.62</v>
      </c>
      <c r="T2455" s="346">
        <v>0.51</v>
      </c>
      <c r="U2455" s="11">
        <v>0.53</v>
      </c>
      <c r="W2455" s="16">
        <f t="shared" si="242"/>
        <v>2.0000000000000018E-2</v>
      </c>
      <c r="X2455" s="16"/>
      <c r="Y2455" s="355">
        <f t="shared" si="243"/>
        <v>4.3598726114649677</v>
      </c>
    </row>
    <row r="2456" spans="15:25" x14ac:dyDescent="0.25">
      <c r="O2456" s="11">
        <v>18</v>
      </c>
      <c r="P2456" s="11">
        <v>11.23</v>
      </c>
      <c r="Q2456" s="11">
        <v>22.95</v>
      </c>
      <c r="R2456" s="11">
        <v>13.77</v>
      </c>
      <c r="S2456" s="11">
        <v>18.739999999999998</v>
      </c>
      <c r="T2456" s="346">
        <v>0.7</v>
      </c>
      <c r="U2456" s="11">
        <v>0.73</v>
      </c>
      <c r="W2456" s="16">
        <f t="shared" si="242"/>
        <v>3.0000000000000027E-2</v>
      </c>
      <c r="X2456" s="16"/>
      <c r="Y2456" s="355">
        <f t="shared" si="243"/>
        <v>4.3853503184713372</v>
      </c>
    </row>
    <row r="2457" spans="15:25" x14ac:dyDescent="0.25">
      <c r="O2457" s="11">
        <v>451</v>
      </c>
      <c r="P2457" s="11">
        <v>13.43</v>
      </c>
      <c r="Q2457" s="11">
        <v>44.54</v>
      </c>
      <c r="R2457" s="11">
        <v>13.77</v>
      </c>
      <c r="S2457" s="11">
        <v>27.27</v>
      </c>
      <c r="T2457" s="346">
        <v>0.55000000000000004</v>
      </c>
      <c r="U2457" s="11">
        <v>0.5</v>
      </c>
      <c r="W2457" s="16">
        <f t="shared" si="242"/>
        <v>-5.0000000000000044E-2</v>
      </c>
      <c r="X2457" s="16"/>
      <c r="Y2457" s="355">
        <f t="shared" si="243"/>
        <v>4.3853503184713372</v>
      </c>
    </row>
    <row r="2458" spans="15:25" x14ac:dyDescent="0.25">
      <c r="O2458" s="11">
        <v>100</v>
      </c>
      <c r="P2458" s="11">
        <v>13.2</v>
      </c>
      <c r="Q2458" s="11">
        <v>40.51</v>
      </c>
      <c r="R2458" s="11">
        <v>13.78</v>
      </c>
      <c r="S2458" s="11">
        <v>23.94</v>
      </c>
      <c r="T2458" s="346">
        <v>0.56999999999999995</v>
      </c>
      <c r="U2458" s="11">
        <v>0.57999999999999996</v>
      </c>
      <c r="W2458" s="16">
        <f t="shared" si="242"/>
        <v>1.0000000000000009E-2</v>
      </c>
      <c r="X2458" s="16"/>
      <c r="Y2458" s="355">
        <f t="shared" si="243"/>
        <v>4.388535031847133</v>
      </c>
    </row>
    <row r="2459" spans="15:25" x14ac:dyDescent="0.25">
      <c r="O2459" s="11">
        <v>377</v>
      </c>
      <c r="P2459" s="11">
        <v>13.16</v>
      </c>
      <c r="Q2459" s="11">
        <v>37.44</v>
      </c>
      <c r="R2459" s="11">
        <v>13.87</v>
      </c>
      <c r="S2459" s="11">
        <v>22.98</v>
      </c>
      <c r="T2459" s="346">
        <v>0.59</v>
      </c>
      <c r="U2459" s="11">
        <v>0.6</v>
      </c>
      <c r="W2459" s="16">
        <f t="shared" si="242"/>
        <v>1.0000000000000009E-2</v>
      </c>
      <c r="X2459" s="16"/>
      <c r="Y2459" s="355">
        <f t="shared" si="243"/>
        <v>4.4171974522292992</v>
      </c>
    </row>
    <row r="2460" spans="15:25" x14ac:dyDescent="0.25">
      <c r="O2460" s="11">
        <v>295</v>
      </c>
      <c r="P2460" s="11">
        <v>12.78</v>
      </c>
      <c r="Q2460" s="11">
        <v>35.54</v>
      </c>
      <c r="R2460" s="11">
        <v>13.9</v>
      </c>
      <c r="S2460" s="11">
        <v>22.79</v>
      </c>
      <c r="T2460" s="346">
        <v>0.6</v>
      </c>
      <c r="U2460" s="11">
        <v>0.61</v>
      </c>
      <c r="W2460" s="16">
        <f t="shared" si="242"/>
        <v>1.0000000000000009E-2</v>
      </c>
      <c r="X2460" s="16"/>
      <c r="Y2460" s="355">
        <f t="shared" si="243"/>
        <v>4.4267515923566876</v>
      </c>
    </row>
    <row r="2461" spans="15:25" x14ac:dyDescent="0.25">
      <c r="O2461" s="11">
        <v>410</v>
      </c>
      <c r="P2461" s="11">
        <v>11.29</v>
      </c>
      <c r="Q2461" s="11">
        <v>31.19</v>
      </c>
      <c r="R2461" s="11">
        <v>13.9</v>
      </c>
      <c r="S2461" s="11">
        <v>21.89</v>
      </c>
      <c r="T2461" s="346">
        <v>0.6</v>
      </c>
      <c r="U2461" s="11">
        <v>0.63</v>
      </c>
      <c r="W2461" s="16">
        <f t="shared" si="242"/>
        <v>3.0000000000000027E-2</v>
      </c>
      <c r="X2461" s="16"/>
      <c r="Y2461" s="355">
        <f t="shared" si="243"/>
        <v>4.4267515923566876</v>
      </c>
    </row>
    <row r="2462" spans="15:25" x14ac:dyDescent="0.25">
      <c r="O2462" s="11">
        <v>431</v>
      </c>
      <c r="P2462" s="11">
        <v>10.59</v>
      </c>
      <c r="Q2462" s="11">
        <v>38.33</v>
      </c>
      <c r="R2462" s="11">
        <v>13.99</v>
      </c>
      <c r="S2462" s="11">
        <v>24.5</v>
      </c>
      <c r="T2462" s="346">
        <v>0.53</v>
      </c>
      <c r="U2462" s="11">
        <v>0.56999999999999995</v>
      </c>
      <c r="W2462" s="16">
        <f t="shared" si="242"/>
        <v>3.9999999999999925E-2</v>
      </c>
      <c r="X2462" s="16"/>
      <c r="Y2462" s="355">
        <f t="shared" si="243"/>
        <v>4.4554140127388537</v>
      </c>
    </row>
    <row r="2463" spans="15:25" x14ac:dyDescent="0.25">
      <c r="O2463" s="11">
        <v>439</v>
      </c>
      <c r="P2463" s="11">
        <v>13.71</v>
      </c>
      <c r="Q2463" s="11">
        <v>31.62</v>
      </c>
      <c r="R2463" s="11">
        <v>14.07</v>
      </c>
      <c r="S2463" s="11">
        <v>21.5</v>
      </c>
      <c r="T2463" s="346">
        <v>0.66</v>
      </c>
      <c r="U2463" s="11">
        <v>0.65</v>
      </c>
      <c r="W2463" s="16">
        <f t="shared" si="242"/>
        <v>-1.0000000000000009E-2</v>
      </c>
      <c r="X2463" s="16"/>
      <c r="Y2463" s="355">
        <f t="shared" si="243"/>
        <v>4.4808917197452232</v>
      </c>
    </row>
    <row r="2464" spans="15:25" x14ac:dyDescent="0.25">
      <c r="O2464" s="11">
        <v>372</v>
      </c>
      <c r="P2464" s="11">
        <v>11.6</v>
      </c>
      <c r="Q2464" s="11">
        <v>43.63</v>
      </c>
      <c r="R2464" s="11">
        <v>14.08</v>
      </c>
      <c r="S2464" s="11">
        <v>27.19</v>
      </c>
      <c r="T2464" s="346">
        <v>0.52</v>
      </c>
      <c r="U2464" s="11">
        <v>0.52</v>
      </c>
      <c r="W2464" s="16">
        <f t="shared" si="242"/>
        <v>0</v>
      </c>
      <c r="X2464" s="16"/>
      <c r="Y2464" s="355">
        <f t="shared" si="243"/>
        <v>4.484076433121019</v>
      </c>
    </row>
    <row r="2465" spans="15:25" x14ac:dyDescent="0.25">
      <c r="O2465" s="11">
        <v>387</v>
      </c>
      <c r="P2465" s="11">
        <v>11.29</v>
      </c>
      <c r="Q2465" s="11">
        <v>40.29</v>
      </c>
      <c r="R2465" s="11">
        <v>14.08</v>
      </c>
      <c r="S2465" s="11">
        <v>24.49</v>
      </c>
      <c r="T2465" s="346">
        <v>0.53</v>
      </c>
      <c r="U2465" s="11">
        <v>0.57999999999999996</v>
      </c>
      <c r="W2465" s="16">
        <f t="shared" si="242"/>
        <v>4.9999999999999933E-2</v>
      </c>
      <c r="X2465" s="16"/>
      <c r="Y2465" s="355">
        <f t="shared" si="243"/>
        <v>4.484076433121019</v>
      </c>
    </row>
    <row r="2466" spans="15:25" x14ac:dyDescent="0.25">
      <c r="O2466" s="11">
        <v>318</v>
      </c>
      <c r="P2466" s="11">
        <v>13.78</v>
      </c>
      <c r="Q2466" s="11">
        <v>37.299999999999997</v>
      </c>
      <c r="R2466" s="11">
        <v>14.32</v>
      </c>
      <c r="S2466" s="11">
        <v>23.05</v>
      </c>
      <c r="T2466" s="346">
        <v>0.61</v>
      </c>
      <c r="U2466" s="11">
        <v>0.62</v>
      </c>
      <c r="W2466" s="16">
        <f t="shared" si="242"/>
        <v>1.0000000000000009E-2</v>
      </c>
      <c r="X2466" s="16"/>
      <c r="Y2466" s="355">
        <f t="shared" si="243"/>
        <v>4.5605095541401273</v>
      </c>
    </row>
    <row r="2467" spans="15:25" x14ac:dyDescent="0.25">
      <c r="O2467" s="11">
        <v>378</v>
      </c>
      <c r="P2467" s="11">
        <v>12.67</v>
      </c>
      <c r="Q2467" s="11">
        <v>37.06</v>
      </c>
      <c r="R2467" s="11">
        <v>14.42</v>
      </c>
      <c r="S2467" s="11">
        <v>24.11</v>
      </c>
      <c r="T2467" s="346">
        <v>0.57999999999999996</v>
      </c>
      <c r="U2467" s="11">
        <v>0.6</v>
      </c>
      <c r="W2467" s="16">
        <f t="shared" si="242"/>
        <v>2.0000000000000018E-2</v>
      </c>
      <c r="X2467" s="16"/>
      <c r="Y2467" s="355">
        <f t="shared" si="243"/>
        <v>4.5923566878980893</v>
      </c>
    </row>
    <row r="2468" spans="15:25" x14ac:dyDescent="0.25">
      <c r="O2468" s="11">
        <v>202</v>
      </c>
      <c r="P2468" s="11">
        <v>12.25</v>
      </c>
      <c r="Q2468" s="11">
        <v>40.58</v>
      </c>
      <c r="R2468" s="11">
        <v>14.45</v>
      </c>
      <c r="S2468" s="11">
        <v>24.84</v>
      </c>
      <c r="T2468" s="346">
        <v>0.55000000000000004</v>
      </c>
      <c r="U2468" s="11">
        <v>0.57999999999999996</v>
      </c>
      <c r="W2468" s="16">
        <f t="shared" si="242"/>
        <v>2.9999999999999916E-2</v>
      </c>
      <c r="X2468" s="16"/>
      <c r="Y2468" s="355">
        <f t="shared" si="243"/>
        <v>4.6019108280254777</v>
      </c>
    </row>
    <row r="2469" spans="15:25" x14ac:dyDescent="0.25">
      <c r="O2469" s="11">
        <v>285</v>
      </c>
      <c r="P2469" s="11">
        <v>14.6</v>
      </c>
      <c r="Q2469" s="11">
        <v>40.72</v>
      </c>
      <c r="R2469" s="11">
        <v>14.45</v>
      </c>
      <c r="S2469" s="11">
        <v>24.05</v>
      </c>
      <c r="T2469" s="346">
        <v>0.6</v>
      </c>
      <c r="U2469" s="11">
        <v>0.6</v>
      </c>
      <c r="W2469" s="16">
        <f t="shared" si="242"/>
        <v>0</v>
      </c>
      <c r="X2469" s="16"/>
      <c r="Y2469" s="355">
        <f t="shared" si="243"/>
        <v>4.6019108280254777</v>
      </c>
    </row>
    <row r="2470" spans="15:25" x14ac:dyDescent="0.25">
      <c r="O2470" s="11">
        <v>45</v>
      </c>
      <c r="P2470" s="11">
        <v>13.62</v>
      </c>
      <c r="Q2470" s="11">
        <v>36.75</v>
      </c>
      <c r="R2470" s="11">
        <v>14.48</v>
      </c>
      <c r="S2470" s="11">
        <v>23.29</v>
      </c>
      <c r="T2470" s="346">
        <v>0.61</v>
      </c>
      <c r="U2470" s="11">
        <v>0.62</v>
      </c>
      <c r="W2470" s="16">
        <f t="shared" si="242"/>
        <v>1.0000000000000009E-2</v>
      </c>
      <c r="X2470" s="16"/>
      <c r="Y2470" s="355">
        <f t="shared" si="243"/>
        <v>4.6114649681528661</v>
      </c>
    </row>
    <row r="2471" spans="15:25" x14ac:dyDescent="0.25">
      <c r="O2471" s="11">
        <v>363</v>
      </c>
      <c r="P2471" s="11">
        <v>14.23</v>
      </c>
      <c r="Q2471" s="11">
        <v>38.07</v>
      </c>
      <c r="R2471" s="11">
        <v>14.53</v>
      </c>
      <c r="S2471" s="11">
        <v>23.71</v>
      </c>
      <c r="T2471" s="346">
        <v>0.61</v>
      </c>
      <c r="U2471" s="11">
        <v>0.61</v>
      </c>
      <c r="W2471" s="16">
        <f t="shared" si="242"/>
        <v>0</v>
      </c>
      <c r="X2471" s="16"/>
      <c r="Y2471" s="355">
        <f t="shared" si="243"/>
        <v>4.6273885350318471</v>
      </c>
    </row>
    <row r="2472" spans="15:25" x14ac:dyDescent="0.25">
      <c r="O2472" s="11">
        <v>376</v>
      </c>
      <c r="P2472" s="11">
        <v>14.42</v>
      </c>
      <c r="Q2472" s="11">
        <v>51.72</v>
      </c>
      <c r="R2472" s="11">
        <v>14.57</v>
      </c>
      <c r="S2472" s="11">
        <v>27.39</v>
      </c>
      <c r="T2472" s="346">
        <v>0.53</v>
      </c>
      <c r="U2472" s="11">
        <v>0.53</v>
      </c>
      <c r="W2472" s="16">
        <f t="shared" si="242"/>
        <v>0</v>
      </c>
      <c r="X2472" s="16"/>
      <c r="Y2472" s="355">
        <f t="shared" si="243"/>
        <v>4.6401273885350314</v>
      </c>
    </row>
    <row r="2473" spans="15:25" x14ac:dyDescent="0.25">
      <c r="O2473" s="11">
        <v>424</v>
      </c>
      <c r="P2473" s="11">
        <v>11.76</v>
      </c>
      <c r="Q2473" s="11">
        <v>29.92</v>
      </c>
      <c r="R2473" s="11">
        <v>14.59</v>
      </c>
      <c r="S2473" s="11">
        <v>21.67</v>
      </c>
      <c r="T2473" s="346">
        <v>0.63</v>
      </c>
      <c r="U2473" s="11">
        <v>0.67</v>
      </c>
      <c r="W2473" s="16">
        <f t="shared" si="242"/>
        <v>4.0000000000000036E-2</v>
      </c>
      <c r="X2473" s="16"/>
      <c r="Y2473" s="355">
        <f t="shared" si="243"/>
        <v>4.6464968152866239</v>
      </c>
    </row>
    <row r="2474" spans="15:25" x14ac:dyDescent="0.25">
      <c r="O2474" s="11">
        <v>438</v>
      </c>
      <c r="P2474" s="11">
        <v>12.2</v>
      </c>
      <c r="Q2474" s="11">
        <v>22.17</v>
      </c>
      <c r="R2474" s="11">
        <v>14.71</v>
      </c>
      <c r="S2474" s="11">
        <v>19.87</v>
      </c>
      <c r="T2474" s="346">
        <v>0.74</v>
      </c>
      <c r="U2474" s="11">
        <v>0.74</v>
      </c>
      <c r="W2474" s="16">
        <f t="shared" si="242"/>
        <v>0</v>
      </c>
      <c r="X2474" s="16"/>
      <c r="Y2474" s="355">
        <f t="shared" si="243"/>
        <v>4.6847133757961785</v>
      </c>
    </row>
    <row r="2475" spans="15:25" x14ac:dyDescent="0.25">
      <c r="O2475" s="11">
        <v>434</v>
      </c>
      <c r="P2475" s="11">
        <v>12.31</v>
      </c>
      <c r="Q2475" s="11">
        <v>25.58</v>
      </c>
      <c r="R2475" s="11">
        <v>14.73</v>
      </c>
      <c r="S2475" s="11">
        <v>20.61</v>
      </c>
      <c r="T2475" s="346">
        <v>0.69</v>
      </c>
      <c r="U2475" s="11">
        <v>0.71</v>
      </c>
      <c r="W2475" s="16">
        <f t="shared" si="242"/>
        <v>2.0000000000000018E-2</v>
      </c>
      <c r="X2475" s="16"/>
      <c r="Y2475" s="355">
        <f t="shared" si="243"/>
        <v>4.6910828025477702</v>
      </c>
    </row>
    <row r="2476" spans="15:25" x14ac:dyDescent="0.25">
      <c r="O2476" s="11">
        <v>437</v>
      </c>
      <c r="P2476" s="11">
        <v>14.88</v>
      </c>
      <c r="Q2476" s="11">
        <v>29.73</v>
      </c>
      <c r="R2476" s="11">
        <v>14.84</v>
      </c>
      <c r="S2476" s="11">
        <v>21.11</v>
      </c>
      <c r="T2476" s="346">
        <v>0.71</v>
      </c>
      <c r="U2476" s="11">
        <v>0.7</v>
      </c>
      <c r="W2476" s="16">
        <f t="shared" si="242"/>
        <v>-1.0000000000000009E-2</v>
      </c>
      <c r="X2476" s="16"/>
      <c r="Y2476" s="355">
        <f t="shared" si="243"/>
        <v>4.7261146496815281</v>
      </c>
    </row>
    <row r="2477" spans="15:25" x14ac:dyDescent="0.25">
      <c r="O2477" s="11">
        <v>33</v>
      </c>
      <c r="P2477" s="11">
        <v>13.7</v>
      </c>
      <c r="Q2477" s="11">
        <v>49.19</v>
      </c>
      <c r="R2477" s="11">
        <v>14.95</v>
      </c>
      <c r="S2477" s="11">
        <v>26.9</v>
      </c>
      <c r="T2477" s="346">
        <v>0.53</v>
      </c>
      <c r="U2477" s="11">
        <v>0.56000000000000005</v>
      </c>
      <c r="W2477" s="16">
        <f t="shared" si="242"/>
        <v>3.0000000000000027E-2</v>
      </c>
      <c r="X2477" s="16"/>
      <c r="Y2477" s="355">
        <f t="shared" si="243"/>
        <v>4.7611464968152859</v>
      </c>
    </row>
    <row r="2478" spans="15:25" x14ac:dyDescent="0.25">
      <c r="O2478" s="11">
        <v>67</v>
      </c>
      <c r="P2478" s="11">
        <v>14.08</v>
      </c>
      <c r="Q2478" s="11">
        <v>23.38</v>
      </c>
      <c r="R2478" s="11">
        <v>14.97</v>
      </c>
      <c r="S2478" s="11">
        <v>18.760000000000002</v>
      </c>
      <c r="T2478" s="346">
        <v>0.78</v>
      </c>
      <c r="U2478" s="11">
        <v>0.8</v>
      </c>
      <c r="W2478" s="16">
        <f t="shared" si="242"/>
        <v>2.0000000000000018E-2</v>
      </c>
      <c r="X2478" s="16"/>
      <c r="Y2478" s="355">
        <f t="shared" si="243"/>
        <v>4.7675159235668794</v>
      </c>
    </row>
    <row r="2479" spans="15:25" x14ac:dyDescent="0.25">
      <c r="O2479" s="11">
        <v>351</v>
      </c>
      <c r="P2479" s="11">
        <v>14.73</v>
      </c>
      <c r="Q2479" s="11">
        <v>45.24</v>
      </c>
      <c r="R2479" s="11">
        <v>15</v>
      </c>
      <c r="S2479" s="11">
        <v>25.44</v>
      </c>
      <c r="T2479" s="346">
        <v>0.56999999999999995</v>
      </c>
      <c r="U2479" s="11">
        <v>0.59</v>
      </c>
      <c r="W2479" s="16">
        <f t="shared" si="242"/>
        <v>2.0000000000000018E-2</v>
      </c>
      <c r="X2479" s="16"/>
      <c r="Y2479" s="355">
        <f t="shared" si="243"/>
        <v>4.7770700636942669</v>
      </c>
    </row>
    <row r="2480" spans="15:25" x14ac:dyDescent="0.25">
      <c r="O2480" s="11">
        <v>47</v>
      </c>
      <c r="P2480" s="11">
        <v>15.49</v>
      </c>
      <c r="Q2480" s="11">
        <v>41.03</v>
      </c>
      <c r="R2480" s="11">
        <v>15.14</v>
      </c>
      <c r="S2480" s="11">
        <v>24.28</v>
      </c>
      <c r="T2480" s="346">
        <v>0.61</v>
      </c>
      <c r="U2480" s="11">
        <v>0.62</v>
      </c>
      <c r="W2480" s="16">
        <f t="shared" si="242"/>
        <v>1.0000000000000009E-2</v>
      </c>
      <c r="X2480" s="16"/>
      <c r="Y2480" s="355">
        <f t="shared" si="243"/>
        <v>4.8216560509554141</v>
      </c>
    </row>
    <row r="2481" spans="15:25" x14ac:dyDescent="0.25">
      <c r="O2481" s="11">
        <v>366</v>
      </c>
      <c r="P2481" s="11">
        <v>13.79</v>
      </c>
      <c r="Q2481" s="11">
        <v>41.21</v>
      </c>
      <c r="R2481" s="11">
        <v>15.14</v>
      </c>
      <c r="S2481" s="11">
        <v>24.86</v>
      </c>
      <c r="T2481" s="346">
        <v>0.57999999999999996</v>
      </c>
      <c r="U2481" s="11">
        <v>0.61</v>
      </c>
      <c r="W2481" s="16">
        <f t="shared" si="242"/>
        <v>3.0000000000000027E-2</v>
      </c>
      <c r="X2481" s="16"/>
      <c r="Y2481" s="355">
        <f t="shared" si="243"/>
        <v>4.8216560509554141</v>
      </c>
    </row>
    <row r="2482" spans="15:25" x14ac:dyDescent="0.25">
      <c r="O2482" s="11">
        <v>143</v>
      </c>
      <c r="P2482" s="11">
        <v>15.35</v>
      </c>
      <c r="Q2482" s="11">
        <v>38.31</v>
      </c>
      <c r="R2482" s="11">
        <v>15.17</v>
      </c>
      <c r="S2482" s="11">
        <v>23.59</v>
      </c>
      <c r="T2482" s="346">
        <v>0.63</v>
      </c>
      <c r="U2482" s="11">
        <v>0.64</v>
      </c>
      <c r="W2482" s="16">
        <f t="shared" si="242"/>
        <v>1.0000000000000009E-2</v>
      </c>
      <c r="X2482" s="16"/>
      <c r="Y2482" s="355">
        <f t="shared" si="243"/>
        <v>4.8312101910828025</v>
      </c>
    </row>
    <row r="2483" spans="15:25" x14ac:dyDescent="0.25">
      <c r="O2483" s="11">
        <v>123</v>
      </c>
      <c r="P2483" s="11">
        <v>15.49</v>
      </c>
      <c r="Q2483" s="11">
        <v>48.44</v>
      </c>
      <c r="R2483" s="11">
        <v>15.22</v>
      </c>
      <c r="S2483" s="11">
        <v>26.95</v>
      </c>
      <c r="T2483" s="346">
        <v>0.56999999999999995</v>
      </c>
      <c r="U2483" s="11">
        <v>0.56000000000000005</v>
      </c>
      <c r="W2483" s="16">
        <f t="shared" si="242"/>
        <v>-9.9999999999998979E-3</v>
      </c>
      <c r="X2483" s="16"/>
      <c r="Y2483" s="355">
        <f t="shared" si="243"/>
        <v>4.8471337579617835</v>
      </c>
    </row>
    <row r="2484" spans="15:25" x14ac:dyDescent="0.25">
      <c r="O2484" s="11">
        <v>446</v>
      </c>
      <c r="P2484" s="11">
        <v>13.7</v>
      </c>
      <c r="Q2484" s="11">
        <v>43.09</v>
      </c>
      <c r="R2484" s="11">
        <v>15.25</v>
      </c>
      <c r="S2484" s="11">
        <v>25.69</v>
      </c>
      <c r="T2484" s="346">
        <v>0.56000000000000005</v>
      </c>
      <c r="U2484" s="11">
        <v>0.59</v>
      </c>
      <c r="W2484" s="16">
        <f t="shared" si="242"/>
        <v>2.9999999999999916E-2</v>
      </c>
      <c r="X2484" s="16"/>
      <c r="Y2484" s="355">
        <f t="shared" si="243"/>
        <v>4.8566878980891719</v>
      </c>
    </row>
    <row r="2485" spans="15:25" x14ac:dyDescent="0.25">
      <c r="O2485" s="11">
        <v>37</v>
      </c>
      <c r="P2485" s="11">
        <v>13.9</v>
      </c>
      <c r="Q2485" s="11">
        <v>45.86</v>
      </c>
      <c r="R2485" s="11">
        <v>15.28</v>
      </c>
      <c r="S2485" s="11">
        <v>26.59</v>
      </c>
      <c r="T2485" s="346">
        <v>0.55000000000000004</v>
      </c>
      <c r="U2485" s="11">
        <v>0.56999999999999995</v>
      </c>
      <c r="W2485" s="16">
        <f t="shared" si="242"/>
        <v>1.9999999999999907E-2</v>
      </c>
      <c r="X2485" s="16"/>
      <c r="Y2485" s="355">
        <f t="shared" si="243"/>
        <v>4.8662420382165603</v>
      </c>
    </row>
    <row r="2486" spans="15:25" x14ac:dyDescent="0.25">
      <c r="O2486" s="11">
        <v>130</v>
      </c>
      <c r="P2486" s="11">
        <v>16.489999999999998</v>
      </c>
      <c r="Q2486" s="11">
        <v>29.55</v>
      </c>
      <c r="R2486" s="11">
        <v>15.28</v>
      </c>
      <c r="S2486" s="11">
        <v>20.350000000000001</v>
      </c>
      <c r="T2486" s="346">
        <v>0.75</v>
      </c>
      <c r="U2486" s="11">
        <v>0.75</v>
      </c>
      <c r="W2486" s="16">
        <f t="shared" ref="W2486:W2549" si="244">U2486-T2486</f>
        <v>0</v>
      </c>
      <c r="X2486" s="16"/>
      <c r="Y2486" s="355">
        <f t="shared" ref="Y2486:Y2549" si="245">R2486/3.14</f>
        <v>4.8662420382165603</v>
      </c>
    </row>
    <row r="2487" spans="15:25" x14ac:dyDescent="0.25">
      <c r="O2487" s="11">
        <v>432</v>
      </c>
      <c r="P2487" s="11">
        <v>16.350000000000001</v>
      </c>
      <c r="Q2487" s="11">
        <v>32.39</v>
      </c>
      <c r="R2487" s="11">
        <v>15.35</v>
      </c>
      <c r="S2487" s="11">
        <v>21.76</v>
      </c>
      <c r="T2487" s="346">
        <v>0.71</v>
      </c>
      <c r="U2487" s="11">
        <v>0.71</v>
      </c>
      <c r="W2487" s="16">
        <f t="shared" si="244"/>
        <v>0</v>
      </c>
      <c r="X2487" s="16"/>
      <c r="Y2487" s="355">
        <f t="shared" si="245"/>
        <v>4.8885350318471339</v>
      </c>
    </row>
    <row r="2488" spans="15:25" x14ac:dyDescent="0.25">
      <c r="O2488" s="11">
        <v>327</v>
      </c>
      <c r="P2488" s="11">
        <v>16.27</v>
      </c>
      <c r="Q2488" s="11">
        <v>35.57</v>
      </c>
      <c r="R2488" s="11">
        <v>15.39</v>
      </c>
      <c r="S2488" s="11">
        <v>22.55</v>
      </c>
      <c r="T2488" s="346">
        <v>0.68</v>
      </c>
      <c r="U2488" s="11">
        <v>0.68</v>
      </c>
      <c r="W2488" s="16">
        <f t="shared" si="244"/>
        <v>0</v>
      </c>
      <c r="X2488" s="16"/>
      <c r="Y2488" s="355">
        <f t="shared" si="245"/>
        <v>4.9012738853503182</v>
      </c>
    </row>
    <row r="2489" spans="15:25" x14ac:dyDescent="0.25">
      <c r="O2489" s="11">
        <v>109</v>
      </c>
      <c r="P2489" s="11">
        <v>16.010000000000002</v>
      </c>
      <c r="Q2489" s="11">
        <v>45.99</v>
      </c>
      <c r="R2489" s="11">
        <v>15.54</v>
      </c>
      <c r="S2489" s="11">
        <v>25.82</v>
      </c>
      <c r="T2489" s="346">
        <v>0.59</v>
      </c>
      <c r="U2489" s="11">
        <v>0.6</v>
      </c>
      <c r="W2489" s="16">
        <f t="shared" si="244"/>
        <v>1.0000000000000009E-2</v>
      </c>
      <c r="X2489" s="16"/>
      <c r="Y2489" s="355">
        <f t="shared" si="245"/>
        <v>4.9490445859872603</v>
      </c>
    </row>
    <row r="2490" spans="15:25" x14ac:dyDescent="0.25">
      <c r="O2490" s="11">
        <v>99</v>
      </c>
      <c r="P2490" s="11">
        <v>14.3</v>
      </c>
      <c r="Q2490" s="11">
        <v>39.630000000000003</v>
      </c>
      <c r="R2490" s="11">
        <v>15.55</v>
      </c>
      <c r="S2490" s="11">
        <v>24.9</v>
      </c>
      <c r="T2490" s="346">
        <v>0.6</v>
      </c>
      <c r="U2490" s="11">
        <v>0.62</v>
      </c>
      <c r="W2490" s="16">
        <f t="shared" si="244"/>
        <v>2.0000000000000018E-2</v>
      </c>
      <c r="X2490" s="16"/>
      <c r="Y2490" s="355">
        <f t="shared" si="245"/>
        <v>4.952229299363057</v>
      </c>
    </row>
    <row r="2491" spans="15:25" x14ac:dyDescent="0.25">
      <c r="O2491" s="11">
        <v>177</v>
      </c>
      <c r="P2491" s="11">
        <v>17.170000000000002</v>
      </c>
      <c r="Q2491" s="11">
        <v>35.71</v>
      </c>
      <c r="R2491" s="11">
        <v>15.66</v>
      </c>
      <c r="S2491" s="11">
        <v>22.74</v>
      </c>
      <c r="T2491" s="346">
        <v>0.69</v>
      </c>
      <c r="U2491" s="11">
        <v>0.69</v>
      </c>
      <c r="W2491" s="16">
        <f t="shared" si="244"/>
        <v>0</v>
      </c>
      <c r="X2491" s="16"/>
      <c r="Y2491" s="355">
        <f t="shared" si="245"/>
        <v>4.9872611464968148</v>
      </c>
    </row>
    <row r="2492" spans="15:25" x14ac:dyDescent="0.25">
      <c r="O2492" s="11">
        <v>234</v>
      </c>
      <c r="P2492" s="11">
        <v>16.63</v>
      </c>
      <c r="Q2492" s="11">
        <v>37.04</v>
      </c>
      <c r="R2492" s="11">
        <v>15.69</v>
      </c>
      <c r="S2492" s="11">
        <v>23.16</v>
      </c>
      <c r="T2492" s="346">
        <v>0.67</v>
      </c>
      <c r="U2492" s="11">
        <v>0.68</v>
      </c>
      <c r="W2492" s="16">
        <f t="shared" si="244"/>
        <v>1.0000000000000009E-2</v>
      </c>
      <c r="X2492" s="16"/>
      <c r="Y2492" s="355">
        <f t="shared" si="245"/>
        <v>4.9968152866242033</v>
      </c>
    </row>
    <row r="2493" spans="15:25" x14ac:dyDescent="0.25">
      <c r="O2493" s="11">
        <v>447</v>
      </c>
      <c r="P2493" s="11">
        <v>17.559999999999999</v>
      </c>
      <c r="Q2493" s="11">
        <v>37.56</v>
      </c>
      <c r="R2493" s="11">
        <v>15.74</v>
      </c>
      <c r="S2493" s="11">
        <v>23.16</v>
      </c>
      <c r="T2493" s="346">
        <v>0.68</v>
      </c>
      <c r="U2493" s="11">
        <v>0.68</v>
      </c>
      <c r="W2493" s="16">
        <f t="shared" si="244"/>
        <v>0</v>
      </c>
      <c r="X2493" s="16"/>
      <c r="Y2493" s="355">
        <f t="shared" si="245"/>
        <v>5.0127388535031843</v>
      </c>
    </row>
    <row r="2494" spans="15:25" x14ac:dyDescent="0.25">
      <c r="O2494" s="11">
        <v>293</v>
      </c>
      <c r="P2494" s="11">
        <v>18.03</v>
      </c>
      <c r="Q2494" s="11">
        <v>31.56</v>
      </c>
      <c r="R2494" s="11">
        <v>16.010000000000002</v>
      </c>
      <c r="S2494" s="11">
        <v>21.23</v>
      </c>
      <c r="T2494" s="346">
        <v>0.76</v>
      </c>
      <c r="U2494" s="11">
        <v>0.75</v>
      </c>
      <c r="W2494" s="16">
        <f t="shared" si="244"/>
        <v>-1.0000000000000009E-2</v>
      </c>
      <c r="X2494" s="16"/>
      <c r="Y2494" s="355">
        <f t="shared" si="245"/>
        <v>5.0987261146496818</v>
      </c>
    </row>
    <row r="2495" spans="15:25" x14ac:dyDescent="0.25">
      <c r="O2495" s="11">
        <v>115</v>
      </c>
      <c r="P2495" s="11">
        <v>15.9</v>
      </c>
      <c r="Q2495" s="11">
        <v>51.87</v>
      </c>
      <c r="R2495" s="11">
        <v>16.05</v>
      </c>
      <c r="S2495" s="11">
        <v>27.41</v>
      </c>
      <c r="T2495" s="346">
        <v>0.55000000000000004</v>
      </c>
      <c r="U2495" s="11">
        <v>0.59</v>
      </c>
      <c r="W2495" s="16">
        <f t="shared" si="244"/>
        <v>3.9999999999999925E-2</v>
      </c>
      <c r="X2495" s="16"/>
      <c r="Y2495" s="355">
        <f t="shared" si="245"/>
        <v>5.1114649681528661</v>
      </c>
    </row>
    <row r="2496" spans="15:25" x14ac:dyDescent="0.25">
      <c r="O2496" s="11">
        <v>370</v>
      </c>
      <c r="P2496" s="11">
        <v>14.65</v>
      </c>
      <c r="Q2496" s="11">
        <v>45.81</v>
      </c>
      <c r="R2496" s="11">
        <v>16.23</v>
      </c>
      <c r="S2496" s="11">
        <v>26.54</v>
      </c>
      <c r="T2496" s="346">
        <v>0.56999999999999995</v>
      </c>
      <c r="U2496" s="11">
        <v>0.61</v>
      </c>
      <c r="W2496" s="16">
        <f t="shared" si="244"/>
        <v>4.0000000000000036E-2</v>
      </c>
      <c r="X2496" s="16"/>
      <c r="Y2496" s="355">
        <f t="shared" si="245"/>
        <v>5.1687898089171975</v>
      </c>
    </row>
    <row r="2497" spans="15:25" x14ac:dyDescent="0.25">
      <c r="O2497" s="11">
        <v>207</v>
      </c>
      <c r="P2497" s="11">
        <v>15.1</v>
      </c>
      <c r="Q2497" s="11">
        <v>49.23</v>
      </c>
      <c r="R2497" s="11">
        <v>16.34</v>
      </c>
      <c r="S2497" s="11">
        <v>27.91</v>
      </c>
      <c r="T2497" s="346">
        <v>0.55000000000000004</v>
      </c>
      <c r="U2497" s="11">
        <v>0.59</v>
      </c>
      <c r="W2497" s="16">
        <f t="shared" si="244"/>
        <v>3.9999999999999925E-2</v>
      </c>
      <c r="X2497" s="16"/>
      <c r="Y2497" s="355">
        <f t="shared" si="245"/>
        <v>5.2038216560509554</v>
      </c>
    </row>
    <row r="2498" spans="15:25" x14ac:dyDescent="0.25">
      <c r="O2498" s="11">
        <v>296</v>
      </c>
      <c r="P2498" s="11">
        <v>17.34</v>
      </c>
      <c r="Q2498" s="11">
        <v>45.7</v>
      </c>
      <c r="R2498" s="11">
        <v>16.34</v>
      </c>
      <c r="S2498" s="11">
        <v>25.48</v>
      </c>
      <c r="T2498" s="346">
        <v>0.62</v>
      </c>
      <c r="U2498" s="11">
        <v>0.64</v>
      </c>
      <c r="W2498" s="16">
        <f t="shared" si="244"/>
        <v>2.0000000000000018E-2</v>
      </c>
      <c r="X2498" s="16"/>
      <c r="Y2498" s="355">
        <f t="shared" si="245"/>
        <v>5.2038216560509554</v>
      </c>
    </row>
    <row r="2499" spans="15:25" x14ac:dyDescent="0.25">
      <c r="O2499" s="11">
        <v>308</v>
      </c>
      <c r="P2499" s="11">
        <v>17.82</v>
      </c>
      <c r="Q2499" s="11">
        <v>28.94</v>
      </c>
      <c r="R2499" s="11">
        <v>16.350000000000001</v>
      </c>
      <c r="S2499" s="11">
        <v>20.49</v>
      </c>
      <c r="T2499" s="346">
        <v>0.78</v>
      </c>
      <c r="U2499" s="11">
        <v>0.8</v>
      </c>
      <c r="W2499" s="16">
        <f t="shared" si="244"/>
        <v>2.0000000000000018E-2</v>
      </c>
      <c r="X2499" s="16"/>
      <c r="Y2499" s="355">
        <f t="shared" si="245"/>
        <v>5.2070063694267521</v>
      </c>
    </row>
    <row r="2500" spans="15:25" x14ac:dyDescent="0.25">
      <c r="O2500" s="11">
        <v>184</v>
      </c>
      <c r="P2500" s="11">
        <v>18.89</v>
      </c>
      <c r="Q2500" s="11">
        <v>48.63</v>
      </c>
      <c r="R2500" s="11">
        <v>16.36</v>
      </c>
      <c r="S2500" s="11">
        <v>26.25</v>
      </c>
      <c r="T2500" s="346">
        <v>0.62</v>
      </c>
      <c r="U2500" s="11">
        <v>0.62</v>
      </c>
      <c r="W2500" s="16">
        <f t="shared" si="244"/>
        <v>0</v>
      </c>
      <c r="X2500" s="16"/>
      <c r="Y2500" s="355">
        <f t="shared" si="245"/>
        <v>5.2101910828025471</v>
      </c>
    </row>
    <row r="2501" spans="15:25" x14ac:dyDescent="0.25">
      <c r="O2501" s="11">
        <v>272</v>
      </c>
      <c r="P2501" s="11">
        <v>15.09</v>
      </c>
      <c r="Q2501" s="11">
        <v>46.17</v>
      </c>
      <c r="R2501" s="11">
        <v>16.41</v>
      </c>
      <c r="S2501" s="11">
        <v>26.67</v>
      </c>
      <c r="T2501" s="346">
        <v>0.56999999999999995</v>
      </c>
      <c r="U2501" s="11">
        <v>0.62</v>
      </c>
      <c r="W2501" s="16">
        <f t="shared" si="244"/>
        <v>5.0000000000000044E-2</v>
      </c>
      <c r="X2501" s="16"/>
      <c r="Y2501" s="355">
        <f t="shared" si="245"/>
        <v>5.2261146496815281</v>
      </c>
    </row>
    <row r="2502" spans="15:25" x14ac:dyDescent="0.25">
      <c r="O2502" s="11">
        <v>59</v>
      </c>
      <c r="P2502" s="11">
        <v>18.3</v>
      </c>
      <c r="Q2502" s="11">
        <v>60.56</v>
      </c>
      <c r="R2502" s="11">
        <v>16.420000000000002</v>
      </c>
      <c r="S2502" s="11">
        <v>30.71</v>
      </c>
      <c r="T2502" s="346">
        <v>0.55000000000000004</v>
      </c>
      <c r="U2502" s="11">
        <v>0.53</v>
      </c>
      <c r="W2502" s="16">
        <f t="shared" si="244"/>
        <v>-2.0000000000000018E-2</v>
      </c>
      <c r="X2502" s="16"/>
      <c r="Y2502" s="355">
        <f t="shared" si="245"/>
        <v>5.2292993630573248</v>
      </c>
    </row>
    <row r="2503" spans="15:25" x14ac:dyDescent="0.25">
      <c r="O2503" s="11">
        <v>415</v>
      </c>
      <c r="P2503" s="11">
        <v>18.04</v>
      </c>
      <c r="Q2503" s="11">
        <v>27.79</v>
      </c>
      <c r="R2503" s="11">
        <v>16.600000000000001</v>
      </c>
      <c r="S2503" s="11">
        <v>20.49</v>
      </c>
      <c r="T2503" s="346">
        <v>0.81</v>
      </c>
      <c r="U2503" s="11">
        <v>0.81</v>
      </c>
      <c r="W2503" s="16">
        <f t="shared" si="244"/>
        <v>0</v>
      </c>
      <c r="X2503" s="16"/>
      <c r="Y2503" s="355">
        <f t="shared" si="245"/>
        <v>5.2866242038216562</v>
      </c>
    </row>
    <row r="2504" spans="15:25" x14ac:dyDescent="0.25">
      <c r="O2504" s="11">
        <v>137</v>
      </c>
      <c r="P2504" s="11">
        <v>19.86</v>
      </c>
      <c r="Q2504" s="11">
        <v>36.28</v>
      </c>
      <c r="R2504" s="11">
        <v>16.7</v>
      </c>
      <c r="S2504" s="11">
        <v>22.73</v>
      </c>
      <c r="T2504" s="346">
        <v>0.74</v>
      </c>
      <c r="U2504" s="11">
        <v>0.73</v>
      </c>
      <c r="W2504" s="16">
        <f t="shared" si="244"/>
        <v>-1.0000000000000009E-2</v>
      </c>
      <c r="X2504" s="16"/>
      <c r="Y2504" s="355">
        <f t="shared" si="245"/>
        <v>5.3184713375796173</v>
      </c>
    </row>
    <row r="2505" spans="15:25" x14ac:dyDescent="0.25">
      <c r="O2505" s="11">
        <v>401</v>
      </c>
      <c r="P2505" s="11">
        <v>19.34</v>
      </c>
      <c r="Q2505" s="11">
        <v>46</v>
      </c>
      <c r="R2505" s="11">
        <v>16.71</v>
      </c>
      <c r="S2505" s="11">
        <v>25.55</v>
      </c>
      <c r="T2505" s="346">
        <v>0.65</v>
      </c>
      <c r="U2505" s="11">
        <v>0.65</v>
      </c>
      <c r="W2505" s="16">
        <f t="shared" si="244"/>
        <v>0</v>
      </c>
      <c r="X2505" s="16"/>
      <c r="Y2505" s="355">
        <f t="shared" si="245"/>
        <v>5.3216560509554141</v>
      </c>
    </row>
    <row r="2506" spans="15:25" x14ac:dyDescent="0.25">
      <c r="O2506" s="11">
        <v>400</v>
      </c>
      <c r="P2506" s="11">
        <v>20.34</v>
      </c>
      <c r="Q2506" s="11">
        <v>47.57</v>
      </c>
      <c r="R2506" s="11">
        <v>16.850000000000001</v>
      </c>
      <c r="S2506" s="11">
        <v>25.78</v>
      </c>
      <c r="T2506" s="346">
        <v>0.65</v>
      </c>
      <c r="U2506" s="11">
        <v>0.65</v>
      </c>
      <c r="W2506" s="16">
        <f t="shared" si="244"/>
        <v>0</v>
      </c>
      <c r="X2506" s="16"/>
      <c r="Y2506" s="355">
        <f t="shared" si="245"/>
        <v>5.3662420382165603</v>
      </c>
    </row>
    <row r="2507" spans="15:25" x14ac:dyDescent="0.25">
      <c r="O2507" s="11">
        <v>144</v>
      </c>
      <c r="P2507" s="11">
        <v>19.8</v>
      </c>
      <c r="Q2507" s="11">
        <v>40.270000000000003</v>
      </c>
      <c r="R2507" s="11">
        <v>16.899999999999999</v>
      </c>
      <c r="S2507" s="11">
        <v>23.85</v>
      </c>
      <c r="T2507" s="346">
        <v>0.7</v>
      </c>
      <c r="U2507" s="11">
        <v>0.71</v>
      </c>
      <c r="W2507" s="16">
        <f t="shared" si="244"/>
        <v>1.0000000000000009E-2</v>
      </c>
      <c r="X2507" s="16"/>
      <c r="Y2507" s="355">
        <f t="shared" si="245"/>
        <v>5.3821656050955404</v>
      </c>
    </row>
    <row r="2508" spans="15:25" x14ac:dyDescent="0.25">
      <c r="O2508" s="11">
        <v>373</v>
      </c>
      <c r="P2508" s="11">
        <v>17.57</v>
      </c>
      <c r="Q2508" s="11">
        <v>76.69</v>
      </c>
      <c r="R2508" s="11">
        <v>16.899999999999999</v>
      </c>
      <c r="S2508" s="11">
        <v>36.049999999999997</v>
      </c>
      <c r="T2508" s="346">
        <v>0.48</v>
      </c>
      <c r="U2508" s="11">
        <v>0.47</v>
      </c>
      <c r="W2508" s="16">
        <f t="shared" si="244"/>
        <v>-1.0000000000000009E-2</v>
      </c>
      <c r="X2508" s="16"/>
      <c r="Y2508" s="355">
        <f t="shared" si="245"/>
        <v>5.3821656050955404</v>
      </c>
    </row>
    <row r="2509" spans="15:25" x14ac:dyDescent="0.25">
      <c r="O2509" s="11">
        <v>117</v>
      </c>
      <c r="P2509" s="11">
        <v>17.79</v>
      </c>
      <c r="Q2509" s="11">
        <v>33.67</v>
      </c>
      <c r="R2509" s="11">
        <v>16.95</v>
      </c>
      <c r="S2509" s="11">
        <v>22.43</v>
      </c>
      <c r="T2509" s="346">
        <v>0.73</v>
      </c>
      <c r="U2509" s="11">
        <v>0.76</v>
      </c>
      <c r="W2509" s="16">
        <f t="shared" si="244"/>
        <v>3.0000000000000027E-2</v>
      </c>
      <c r="X2509" s="16"/>
      <c r="Y2509" s="355">
        <f t="shared" si="245"/>
        <v>5.3980891719745214</v>
      </c>
    </row>
    <row r="2510" spans="15:25" x14ac:dyDescent="0.25">
      <c r="O2510" s="11">
        <v>132</v>
      </c>
      <c r="P2510" s="11">
        <v>19.54</v>
      </c>
      <c r="Q2510" s="11">
        <v>45.01</v>
      </c>
      <c r="R2510" s="11">
        <v>17.059999999999999</v>
      </c>
      <c r="S2510" s="11">
        <v>25.7</v>
      </c>
      <c r="T2510" s="346">
        <v>0.66</v>
      </c>
      <c r="U2510" s="11">
        <v>0.66</v>
      </c>
      <c r="W2510" s="16">
        <f t="shared" si="244"/>
        <v>0</v>
      </c>
      <c r="X2510" s="16"/>
      <c r="Y2510" s="355">
        <f t="shared" si="245"/>
        <v>5.4331210191082793</v>
      </c>
    </row>
    <row r="2511" spans="15:25" x14ac:dyDescent="0.25">
      <c r="O2511" s="11">
        <v>43</v>
      </c>
      <c r="P2511" s="11">
        <v>18.39</v>
      </c>
      <c r="Q2511" s="11">
        <v>51.66</v>
      </c>
      <c r="R2511" s="11">
        <v>17.100000000000001</v>
      </c>
      <c r="S2511" s="11">
        <v>28.07</v>
      </c>
      <c r="T2511" s="346">
        <v>0.6</v>
      </c>
      <c r="U2511" s="11">
        <v>0.61</v>
      </c>
      <c r="W2511" s="16">
        <f t="shared" si="244"/>
        <v>1.0000000000000009E-2</v>
      </c>
      <c r="X2511" s="16"/>
      <c r="Y2511" s="355">
        <f t="shared" si="245"/>
        <v>5.4458598726114653</v>
      </c>
    </row>
    <row r="2512" spans="15:25" x14ac:dyDescent="0.25">
      <c r="O2512" s="11">
        <v>354</v>
      </c>
      <c r="P2512" s="11">
        <v>17.3</v>
      </c>
      <c r="Q2512" s="11">
        <v>41.37</v>
      </c>
      <c r="R2512" s="11">
        <v>17.11</v>
      </c>
      <c r="S2512" s="11">
        <v>25.61</v>
      </c>
      <c r="T2512" s="346">
        <v>0.65</v>
      </c>
      <c r="U2512" s="11">
        <v>0.67</v>
      </c>
      <c r="W2512" s="16">
        <f t="shared" si="244"/>
        <v>2.0000000000000018E-2</v>
      </c>
      <c r="X2512" s="16"/>
      <c r="Y2512" s="355">
        <f t="shared" si="245"/>
        <v>5.4490445859872612</v>
      </c>
    </row>
    <row r="2513" spans="15:25" x14ac:dyDescent="0.25">
      <c r="O2513" s="11">
        <v>334</v>
      </c>
      <c r="P2513" s="11">
        <v>18.16</v>
      </c>
      <c r="Q2513" s="11">
        <v>50.93</v>
      </c>
      <c r="R2513" s="11">
        <v>17.149999999999999</v>
      </c>
      <c r="S2513" s="11">
        <v>27.55</v>
      </c>
      <c r="T2513" s="346">
        <v>0.6</v>
      </c>
      <c r="U2513" s="11">
        <v>0.62</v>
      </c>
      <c r="W2513" s="16">
        <f t="shared" si="244"/>
        <v>2.0000000000000018E-2</v>
      </c>
      <c r="X2513" s="16"/>
      <c r="Y2513" s="355">
        <f t="shared" si="245"/>
        <v>5.4617834394904454</v>
      </c>
    </row>
    <row r="2514" spans="15:25" x14ac:dyDescent="0.25">
      <c r="O2514" s="11">
        <v>120</v>
      </c>
      <c r="P2514" s="11">
        <v>19.47</v>
      </c>
      <c r="Q2514" s="11">
        <v>65.989999999999995</v>
      </c>
      <c r="R2514" s="11">
        <v>17.2</v>
      </c>
      <c r="S2514" s="11">
        <v>31.51</v>
      </c>
      <c r="T2514" s="346">
        <v>0.54</v>
      </c>
      <c r="U2514" s="11">
        <v>0.55000000000000004</v>
      </c>
      <c r="W2514" s="16">
        <f t="shared" si="244"/>
        <v>1.0000000000000009E-2</v>
      </c>
      <c r="X2514" s="16"/>
      <c r="Y2514" s="355">
        <f t="shared" si="245"/>
        <v>5.4777070063694264</v>
      </c>
    </row>
    <row r="2515" spans="15:25" x14ac:dyDescent="0.25">
      <c r="O2515" s="11">
        <v>75</v>
      </c>
      <c r="P2515" s="11">
        <v>17.57</v>
      </c>
      <c r="Q2515" s="11">
        <v>38.369999999999997</v>
      </c>
      <c r="R2515" s="11">
        <v>17.22</v>
      </c>
      <c r="S2515" s="11">
        <v>24.66</v>
      </c>
      <c r="T2515" s="346">
        <v>0.68</v>
      </c>
      <c r="U2515" s="11">
        <v>0.7</v>
      </c>
      <c r="W2515" s="16">
        <f t="shared" si="244"/>
        <v>1.9999999999999907E-2</v>
      </c>
      <c r="X2515" s="16"/>
      <c r="Y2515" s="355">
        <f t="shared" si="245"/>
        <v>5.4840764331210181</v>
      </c>
    </row>
    <row r="2516" spans="15:25" x14ac:dyDescent="0.25">
      <c r="O2516" s="11">
        <v>167</v>
      </c>
      <c r="P2516" s="11">
        <v>20.36</v>
      </c>
      <c r="Q2516" s="11">
        <v>42.53</v>
      </c>
      <c r="R2516" s="11">
        <v>17.23</v>
      </c>
      <c r="S2516" s="11">
        <v>24.42</v>
      </c>
      <c r="T2516" s="346">
        <v>0.69</v>
      </c>
      <c r="U2516" s="11">
        <v>0.71</v>
      </c>
      <c r="W2516" s="16">
        <f t="shared" si="244"/>
        <v>2.0000000000000018E-2</v>
      </c>
      <c r="X2516" s="16"/>
      <c r="Y2516" s="355">
        <f t="shared" si="245"/>
        <v>5.4872611464968148</v>
      </c>
    </row>
    <row r="2517" spans="15:25" x14ac:dyDescent="0.25">
      <c r="O2517" s="11">
        <v>122</v>
      </c>
      <c r="P2517" s="11">
        <v>17.559999999999999</v>
      </c>
      <c r="Q2517" s="11">
        <v>48.23</v>
      </c>
      <c r="R2517" s="11">
        <v>17.239999999999998</v>
      </c>
      <c r="S2517" s="11">
        <v>27.11</v>
      </c>
      <c r="T2517" s="346">
        <v>0.6</v>
      </c>
      <c r="U2517" s="11">
        <v>0.64</v>
      </c>
      <c r="W2517" s="16">
        <f t="shared" si="244"/>
        <v>4.0000000000000036E-2</v>
      </c>
      <c r="X2517" s="16"/>
      <c r="Y2517" s="355">
        <f t="shared" si="245"/>
        <v>5.4904458598726107</v>
      </c>
    </row>
    <row r="2518" spans="15:25" x14ac:dyDescent="0.25">
      <c r="O2518" s="11">
        <v>13</v>
      </c>
      <c r="P2518" s="11">
        <v>19.11</v>
      </c>
      <c r="Q2518" s="11">
        <v>56.89</v>
      </c>
      <c r="R2518" s="11">
        <v>17.28</v>
      </c>
      <c r="S2518" s="11">
        <v>29.64</v>
      </c>
      <c r="T2518" s="346">
        <v>0.57999999999999996</v>
      </c>
      <c r="U2518" s="11">
        <v>0.57999999999999996</v>
      </c>
      <c r="W2518" s="16">
        <f t="shared" si="244"/>
        <v>0</v>
      </c>
      <c r="X2518" s="16"/>
      <c r="Y2518" s="355">
        <f t="shared" si="245"/>
        <v>5.5031847133757967</v>
      </c>
    </row>
    <row r="2519" spans="15:25" x14ac:dyDescent="0.25">
      <c r="O2519" s="11">
        <v>194</v>
      </c>
      <c r="P2519" s="11">
        <v>21.43</v>
      </c>
      <c r="Q2519" s="11">
        <v>62.7</v>
      </c>
      <c r="R2519" s="11">
        <v>17.53</v>
      </c>
      <c r="S2519" s="11">
        <v>30.44</v>
      </c>
      <c r="T2519" s="346">
        <v>0.57999999999999996</v>
      </c>
      <c r="U2519" s="11">
        <v>0.57999999999999996</v>
      </c>
      <c r="W2519" s="16">
        <f t="shared" si="244"/>
        <v>0</v>
      </c>
      <c r="X2519" s="16"/>
      <c r="Y2519" s="355">
        <f t="shared" si="245"/>
        <v>5.5828025477707008</v>
      </c>
    </row>
    <row r="2520" spans="15:25" x14ac:dyDescent="0.25">
      <c r="O2520" s="11">
        <v>211</v>
      </c>
      <c r="P2520" s="11">
        <v>18.22</v>
      </c>
      <c r="Q2520" s="11">
        <v>37.76</v>
      </c>
      <c r="R2520" s="11">
        <v>17.7</v>
      </c>
      <c r="S2520" s="11">
        <v>24.46</v>
      </c>
      <c r="T2520" s="346">
        <v>0.69</v>
      </c>
      <c r="U2520" s="11">
        <v>0.72</v>
      </c>
      <c r="W2520" s="16">
        <f t="shared" si="244"/>
        <v>3.0000000000000027E-2</v>
      </c>
      <c r="X2520" s="16"/>
      <c r="Y2520" s="355">
        <f t="shared" si="245"/>
        <v>5.6369426751592355</v>
      </c>
    </row>
    <row r="2521" spans="15:25" x14ac:dyDescent="0.25">
      <c r="O2521" s="11">
        <v>448</v>
      </c>
      <c r="P2521" s="11">
        <v>21.59</v>
      </c>
      <c r="Q2521" s="11">
        <v>38.72</v>
      </c>
      <c r="R2521" s="11">
        <v>17.73</v>
      </c>
      <c r="S2521" s="11">
        <v>23.77</v>
      </c>
      <c r="T2521" s="346">
        <v>0.75</v>
      </c>
      <c r="U2521" s="11">
        <v>0.75</v>
      </c>
      <c r="W2521" s="16">
        <f t="shared" si="244"/>
        <v>0</v>
      </c>
      <c r="X2521" s="16"/>
      <c r="Y2521" s="355">
        <f t="shared" si="245"/>
        <v>5.6464968152866239</v>
      </c>
    </row>
    <row r="2522" spans="15:25" x14ac:dyDescent="0.25">
      <c r="O2522" s="11">
        <v>126</v>
      </c>
      <c r="P2522" s="11">
        <v>19.09</v>
      </c>
      <c r="Q2522" s="11">
        <v>47.36</v>
      </c>
      <c r="R2522" s="11">
        <v>18.100000000000001</v>
      </c>
      <c r="S2522" s="11">
        <v>27.45</v>
      </c>
      <c r="T2522" s="346">
        <v>0.63</v>
      </c>
      <c r="U2522" s="11">
        <v>0.66</v>
      </c>
      <c r="W2522" s="16">
        <f t="shared" si="244"/>
        <v>3.0000000000000027E-2</v>
      </c>
      <c r="X2522" s="16"/>
      <c r="Y2522" s="355">
        <f t="shared" si="245"/>
        <v>5.7643312101910826</v>
      </c>
    </row>
    <row r="2523" spans="15:25" x14ac:dyDescent="0.25">
      <c r="O2523" s="11">
        <v>158</v>
      </c>
      <c r="P2523" s="11">
        <v>21.43</v>
      </c>
      <c r="Q2523" s="11">
        <v>55.78</v>
      </c>
      <c r="R2523" s="11">
        <v>18.100000000000001</v>
      </c>
      <c r="S2523" s="11">
        <v>28.6</v>
      </c>
      <c r="T2523" s="346">
        <v>0.62</v>
      </c>
      <c r="U2523" s="11">
        <v>0.63</v>
      </c>
      <c r="W2523" s="16">
        <f t="shared" si="244"/>
        <v>1.0000000000000009E-2</v>
      </c>
      <c r="X2523" s="16"/>
      <c r="Y2523" s="355">
        <f t="shared" si="245"/>
        <v>5.7643312101910826</v>
      </c>
    </row>
    <row r="2524" spans="15:25" x14ac:dyDescent="0.25">
      <c r="O2524" s="11">
        <v>392</v>
      </c>
      <c r="P2524" s="11">
        <v>21.44</v>
      </c>
      <c r="Q2524" s="11">
        <v>36.24</v>
      </c>
      <c r="R2524" s="11">
        <v>18.100000000000001</v>
      </c>
      <c r="S2524" s="11">
        <v>23.01</v>
      </c>
      <c r="T2524" s="346">
        <v>0.77</v>
      </c>
      <c r="U2524" s="11">
        <v>0.79</v>
      </c>
      <c r="W2524" s="16">
        <f t="shared" si="244"/>
        <v>2.0000000000000018E-2</v>
      </c>
      <c r="X2524" s="16"/>
      <c r="Y2524" s="355">
        <f t="shared" si="245"/>
        <v>5.7643312101910826</v>
      </c>
    </row>
    <row r="2525" spans="15:25" x14ac:dyDescent="0.25">
      <c r="O2525" s="11">
        <v>435</v>
      </c>
      <c r="P2525" s="11">
        <v>20.100000000000001</v>
      </c>
      <c r="Q2525" s="11">
        <v>50.14</v>
      </c>
      <c r="R2525" s="11">
        <v>18.25</v>
      </c>
      <c r="S2525" s="11">
        <v>29.03</v>
      </c>
      <c r="T2525" s="346">
        <v>0.63</v>
      </c>
      <c r="U2525" s="11">
        <v>0.63</v>
      </c>
      <c r="W2525" s="16">
        <f t="shared" si="244"/>
        <v>0</v>
      </c>
      <c r="X2525" s="16"/>
      <c r="Y2525" s="355">
        <f t="shared" si="245"/>
        <v>5.8121019108280256</v>
      </c>
    </row>
    <row r="2526" spans="15:25" x14ac:dyDescent="0.25">
      <c r="O2526" s="11">
        <v>338</v>
      </c>
      <c r="P2526" s="11">
        <v>22.88</v>
      </c>
      <c r="Q2526" s="11">
        <v>49.51</v>
      </c>
      <c r="R2526" s="11">
        <v>18.3</v>
      </c>
      <c r="S2526" s="11">
        <v>26.63</v>
      </c>
      <c r="T2526" s="346">
        <v>0.68</v>
      </c>
      <c r="U2526" s="11">
        <v>0.69</v>
      </c>
      <c r="W2526" s="16">
        <f t="shared" si="244"/>
        <v>9.9999999999998979E-3</v>
      </c>
      <c r="X2526" s="16"/>
      <c r="Y2526" s="355">
        <f t="shared" si="245"/>
        <v>5.8280254777070066</v>
      </c>
    </row>
    <row r="2527" spans="15:25" x14ac:dyDescent="0.25">
      <c r="O2527" s="11">
        <v>379</v>
      </c>
      <c r="P2527" s="11">
        <v>23.17</v>
      </c>
      <c r="Q2527" s="11">
        <v>53.52</v>
      </c>
      <c r="R2527" s="11">
        <v>18.38</v>
      </c>
      <c r="S2527" s="11">
        <v>28.99</v>
      </c>
      <c r="T2527" s="346">
        <v>0.66</v>
      </c>
      <c r="U2527" s="11">
        <v>0.63</v>
      </c>
      <c r="W2527" s="16">
        <f t="shared" si="244"/>
        <v>-3.0000000000000027E-2</v>
      </c>
      <c r="X2527" s="16"/>
      <c r="Y2527" s="355">
        <f t="shared" si="245"/>
        <v>5.8535031847133752</v>
      </c>
    </row>
    <row r="2528" spans="15:25" x14ac:dyDescent="0.25">
      <c r="O2528" s="11">
        <v>275</v>
      </c>
      <c r="P2528" s="11">
        <v>21.54</v>
      </c>
      <c r="Q2528" s="11">
        <v>42.54</v>
      </c>
      <c r="R2528" s="11">
        <v>18.53</v>
      </c>
      <c r="S2528" s="11">
        <v>25.03</v>
      </c>
      <c r="T2528" s="346">
        <v>0.71</v>
      </c>
      <c r="U2528" s="11">
        <v>0.74</v>
      </c>
      <c r="W2528" s="16">
        <f t="shared" si="244"/>
        <v>3.0000000000000027E-2</v>
      </c>
      <c r="X2528" s="16"/>
      <c r="Y2528" s="355">
        <f t="shared" si="245"/>
        <v>5.9012738853503182</v>
      </c>
    </row>
    <row r="2529" spans="15:25" x14ac:dyDescent="0.25">
      <c r="O2529" s="11">
        <v>452</v>
      </c>
      <c r="P2529" s="11">
        <v>22.05</v>
      </c>
      <c r="Q2529" s="11">
        <v>63.44</v>
      </c>
      <c r="R2529" s="11">
        <v>18.600000000000001</v>
      </c>
      <c r="S2529" s="11">
        <v>31.75</v>
      </c>
      <c r="T2529" s="346">
        <v>0.59</v>
      </c>
      <c r="U2529" s="11">
        <v>0.59</v>
      </c>
      <c r="W2529" s="16">
        <f t="shared" si="244"/>
        <v>0</v>
      </c>
      <c r="X2529" s="16"/>
      <c r="Y2529" s="355">
        <f t="shared" si="245"/>
        <v>5.9235668789808917</v>
      </c>
    </row>
    <row r="2530" spans="15:25" x14ac:dyDescent="0.25">
      <c r="O2530" s="11">
        <v>238</v>
      </c>
      <c r="P2530" s="11">
        <v>19.48</v>
      </c>
      <c r="Q2530" s="11">
        <v>39.85</v>
      </c>
      <c r="R2530" s="11">
        <v>18.62</v>
      </c>
      <c r="S2530" s="11">
        <v>25.19</v>
      </c>
      <c r="T2530" s="346">
        <v>0.7</v>
      </c>
      <c r="U2530" s="11">
        <v>0.74</v>
      </c>
      <c r="W2530" s="16">
        <f t="shared" si="244"/>
        <v>4.0000000000000036E-2</v>
      </c>
      <c r="X2530" s="16"/>
      <c r="Y2530" s="355">
        <f t="shared" si="245"/>
        <v>5.9299363057324843</v>
      </c>
    </row>
    <row r="2531" spans="15:25" x14ac:dyDescent="0.25">
      <c r="O2531" s="11">
        <v>105</v>
      </c>
      <c r="P2531" s="11">
        <v>22.47</v>
      </c>
      <c r="Q2531" s="11">
        <v>48.45</v>
      </c>
      <c r="R2531" s="11">
        <v>18.989999999999998</v>
      </c>
      <c r="S2531" s="11">
        <v>27.03</v>
      </c>
      <c r="T2531" s="346">
        <v>0.68</v>
      </c>
      <c r="U2531" s="11">
        <v>0.7</v>
      </c>
      <c r="W2531" s="16">
        <f t="shared" si="244"/>
        <v>1.9999999999999907E-2</v>
      </c>
      <c r="X2531" s="16"/>
      <c r="Y2531" s="355">
        <f t="shared" si="245"/>
        <v>6.0477707006369421</v>
      </c>
    </row>
    <row r="2532" spans="15:25" x14ac:dyDescent="0.25">
      <c r="O2532" s="11">
        <v>215</v>
      </c>
      <c r="P2532" s="11">
        <v>22.11</v>
      </c>
      <c r="Q2532" s="11">
        <v>42.51</v>
      </c>
      <c r="R2532" s="11">
        <v>19.38</v>
      </c>
      <c r="S2532" s="11">
        <v>26.66</v>
      </c>
      <c r="T2532" s="346">
        <v>0.72</v>
      </c>
      <c r="U2532" s="11">
        <v>0.73</v>
      </c>
      <c r="W2532" s="16">
        <f t="shared" si="244"/>
        <v>1.0000000000000009E-2</v>
      </c>
      <c r="X2532" s="16"/>
      <c r="Y2532" s="355">
        <f t="shared" si="245"/>
        <v>6.1719745222929934</v>
      </c>
    </row>
    <row r="2533" spans="15:25" x14ac:dyDescent="0.25">
      <c r="O2533" s="11">
        <v>208</v>
      </c>
      <c r="P2533" s="11">
        <v>18.25</v>
      </c>
      <c r="Q2533" s="11">
        <v>30.33</v>
      </c>
      <c r="R2533" s="11">
        <v>19.420000000000002</v>
      </c>
      <c r="S2533" s="11">
        <v>23.57</v>
      </c>
      <c r="T2533" s="346">
        <v>0.78</v>
      </c>
      <c r="U2533" s="11">
        <v>0.82</v>
      </c>
      <c r="W2533" s="16">
        <f t="shared" si="244"/>
        <v>3.9999999999999925E-2</v>
      </c>
      <c r="X2533" s="16"/>
      <c r="Y2533" s="355">
        <f t="shared" si="245"/>
        <v>6.1847133757961785</v>
      </c>
    </row>
    <row r="2534" spans="15:25" x14ac:dyDescent="0.25">
      <c r="O2534" s="11">
        <v>31</v>
      </c>
      <c r="P2534" s="11">
        <v>21.02</v>
      </c>
      <c r="Q2534" s="11">
        <v>64.739999999999995</v>
      </c>
      <c r="R2534" s="11">
        <v>19.48</v>
      </c>
      <c r="S2534" s="11">
        <v>33.78</v>
      </c>
      <c r="T2534" s="346">
        <v>0.56999999999999995</v>
      </c>
      <c r="U2534" s="11">
        <v>0.57999999999999996</v>
      </c>
      <c r="W2534" s="16">
        <f t="shared" si="244"/>
        <v>1.0000000000000009E-2</v>
      </c>
      <c r="X2534" s="16"/>
      <c r="Y2534" s="355">
        <f t="shared" si="245"/>
        <v>6.2038216560509554</v>
      </c>
    </row>
    <row r="2535" spans="15:25" x14ac:dyDescent="0.25">
      <c r="O2535" s="11">
        <v>300</v>
      </c>
      <c r="P2535" s="11">
        <v>25.22</v>
      </c>
      <c r="Q2535" s="11">
        <v>61.38</v>
      </c>
      <c r="R2535" s="11">
        <v>19.579999999999998</v>
      </c>
      <c r="S2535" s="11">
        <v>30.12</v>
      </c>
      <c r="T2535" s="346">
        <v>0.64</v>
      </c>
      <c r="U2535" s="11">
        <v>0.65</v>
      </c>
      <c r="W2535" s="16">
        <f t="shared" si="244"/>
        <v>1.0000000000000009E-2</v>
      </c>
      <c r="X2535" s="16"/>
      <c r="Y2535" s="355">
        <f t="shared" si="245"/>
        <v>6.2356687898089165</v>
      </c>
    </row>
    <row r="2536" spans="15:25" x14ac:dyDescent="0.25">
      <c r="O2536" s="11">
        <v>405</v>
      </c>
      <c r="P2536" s="11">
        <v>23.96</v>
      </c>
      <c r="Q2536" s="11">
        <v>46.04</v>
      </c>
      <c r="R2536" s="11">
        <v>19.899999999999999</v>
      </c>
      <c r="S2536" s="11">
        <v>26.38</v>
      </c>
      <c r="T2536" s="346">
        <v>0.72</v>
      </c>
      <c r="U2536" s="11">
        <v>0.75</v>
      </c>
      <c r="W2536" s="16">
        <f t="shared" si="244"/>
        <v>3.0000000000000027E-2</v>
      </c>
      <c r="X2536" s="16"/>
      <c r="Y2536" s="355">
        <f t="shared" si="245"/>
        <v>6.3375796178343942</v>
      </c>
    </row>
    <row r="2537" spans="15:25" x14ac:dyDescent="0.25">
      <c r="O2537" s="11">
        <v>406</v>
      </c>
      <c r="P2537" s="11">
        <v>25.47</v>
      </c>
      <c r="Q2537" s="11">
        <v>65.19</v>
      </c>
      <c r="R2537" s="11">
        <v>19.96</v>
      </c>
      <c r="S2537" s="11">
        <v>30.99</v>
      </c>
      <c r="T2537" s="346">
        <v>0.63</v>
      </c>
      <c r="U2537" s="11">
        <v>0.64</v>
      </c>
      <c r="W2537" s="16">
        <f t="shared" si="244"/>
        <v>1.0000000000000009E-2</v>
      </c>
      <c r="X2537" s="16"/>
      <c r="Y2537" s="355">
        <f t="shared" si="245"/>
        <v>6.3566878980891719</v>
      </c>
    </row>
    <row r="2538" spans="15:25" x14ac:dyDescent="0.25">
      <c r="O2538" s="11">
        <v>54</v>
      </c>
      <c r="P2538" s="11">
        <v>26.41</v>
      </c>
      <c r="Q2538" s="11">
        <v>58.94</v>
      </c>
      <c r="R2538" s="11">
        <v>20.010000000000002</v>
      </c>
      <c r="S2538" s="11">
        <v>29.55</v>
      </c>
      <c r="T2538" s="346">
        <v>0.67</v>
      </c>
      <c r="U2538" s="11">
        <v>0.68</v>
      </c>
      <c r="W2538" s="16">
        <f t="shared" si="244"/>
        <v>1.0000000000000009E-2</v>
      </c>
      <c r="X2538" s="16"/>
      <c r="Y2538" s="355">
        <f t="shared" si="245"/>
        <v>6.3726114649681529</v>
      </c>
    </row>
    <row r="2539" spans="15:25" x14ac:dyDescent="0.25">
      <c r="O2539" s="11">
        <v>360</v>
      </c>
      <c r="P2539" s="11">
        <v>22.83</v>
      </c>
      <c r="Q2539" s="11">
        <v>53.97</v>
      </c>
      <c r="R2539" s="11">
        <v>20.18</v>
      </c>
      <c r="S2539" s="11">
        <v>30.12</v>
      </c>
      <c r="T2539" s="346">
        <v>0.65</v>
      </c>
      <c r="U2539" s="11">
        <v>0.67</v>
      </c>
      <c r="W2539" s="16">
        <f t="shared" si="244"/>
        <v>2.0000000000000018E-2</v>
      </c>
      <c r="X2539" s="16"/>
      <c r="Y2539" s="355">
        <f t="shared" si="245"/>
        <v>6.4267515923566876</v>
      </c>
    </row>
    <row r="2540" spans="15:25" x14ac:dyDescent="0.25">
      <c r="O2540" s="11">
        <v>70</v>
      </c>
      <c r="P2540" s="11">
        <v>27.03</v>
      </c>
      <c r="Q2540" s="11">
        <v>48.91</v>
      </c>
      <c r="R2540" s="11">
        <v>20.239999999999998</v>
      </c>
      <c r="S2540" s="11">
        <v>26.65</v>
      </c>
      <c r="T2540" s="346">
        <v>0.74</v>
      </c>
      <c r="U2540" s="11">
        <v>0.76</v>
      </c>
      <c r="W2540" s="16">
        <f t="shared" si="244"/>
        <v>2.0000000000000018E-2</v>
      </c>
      <c r="X2540" s="16"/>
      <c r="Y2540" s="355">
        <f t="shared" si="245"/>
        <v>6.4458598726114644</v>
      </c>
    </row>
    <row r="2541" spans="15:25" x14ac:dyDescent="0.25">
      <c r="O2541" s="11">
        <v>259</v>
      </c>
      <c r="P2541" s="11">
        <v>23.89</v>
      </c>
      <c r="Q2541" s="11">
        <v>43.35</v>
      </c>
      <c r="R2541" s="11">
        <v>20.239999999999998</v>
      </c>
      <c r="S2541" s="11">
        <v>29.43</v>
      </c>
      <c r="T2541" s="346">
        <v>0.74</v>
      </c>
      <c r="U2541" s="11">
        <v>0.69</v>
      </c>
      <c r="W2541" s="16">
        <f t="shared" si="244"/>
        <v>-5.0000000000000044E-2</v>
      </c>
      <c r="X2541" s="16"/>
      <c r="Y2541" s="355">
        <f t="shared" si="245"/>
        <v>6.4458598726114644</v>
      </c>
    </row>
    <row r="2542" spans="15:25" x14ac:dyDescent="0.25">
      <c r="O2542" s="11">
        <v>396</v>
      </c>
      <c r="P2542" s="11">
        <v>25.66</v>
      </c>
      <c r="Q2542" s="11">
        <v>53.52</v>
      </c>
      <c r="R2542" s="11">
        <v>20.32</v>
      </c>
      <c r="S2542" s="11">
        <v>28.56</v>
      </c>
      <c r="T2542" s="346">
        <v>0.69</v>
      </c>
      <c r="U2542" s="11">
        <v>0.71</v>
      </c>
      <c r="W2542" s="16">
        <f t="shared" si="244"/>
        <v>2.0000000000000018E-2</v>
      </c>
      <c r="X2542" s="16"/>
      <c r="Y2542" s="355">
        <f t="shared" si="245"/>
        <v>6.4713375796178338</v>
      </c>
    </row>
    <row r="2543" spans="15:25" x14ac:dyDescent="0.25">
      <c r="O2543" s="11">
        <v>66</v>
      </c>
      <c r="P2543" s="11">
        <v>28.36</v>
      </c>
      <c r="Q2543" s="11">
        <v>40.17</v>
      </c>
      <c r="R2543" s="11">
        <v>20.56</v>
      </c>
      <c r="S2543" s="11">
        <v>24.34</v>
      </c>
      <c r="T2543" s="346">
        <v>0.84</v>
      </c>
      <c r="U2543" s="11">
        <v>0.84</v>
      </c>
      <c r="W2543" s="16">
        <f t="shared" si="244"/>
        <v>0</v>
      </c>
      <c r="X2543" s="16"/>
      <c r="Y2543" s="355">
        <f t="shared" si="245"/>
        <v>6.5477707006369421</v>
      </c>
    </row>
    <row r="2544" spans="15:25" x14ac:dyDescent="0.25">
      <c r="O2544" s="11">
        <v>186</v>
      </c>
      <c r="P2544" s="11">
        <v>28.79</v>
      </c>
      <c r="Q2544" s="11">
        <v>64.09</v>
      </c>
      <c r="R2544" s="11">
        <v>20.65</v>
      </c>
      <c r="S2544" s="11">
        <v>30.35</v>
      </c>
      <c r="T2544" s="346">
        <v>0.67</v>
      </c>
      <c r="U2544" s="11">
        <v>0.68</v>
      </c>
      <c r="W2544" s="16">
        <f t="shared" si="244"/>
        <v>1.0000000000000009E-2</v>
      </c>
      <c r="X2544" s="16"/>
      <c r="Y2544" s="355">
        <f t="shared" si="245"/>
        <v>6.5764331210191074</v>
      </c>
    </row>
    <row r="2545" spans="15:25" x14ac:dyDescent="0.25">
      <c r="O2545" s="11">
        <v>298</v>
      </c>
      <c r="P2545" s="11">
        <v>29</v>
      </c>
      <c r="Q2545" s="11">
        <v>70.03</v>
      </c>
      <c r="R2545" s="11">
        <v>20.67</v>
      </c>
      <c r="S2545" s="11">
        <v>31.9</v>
      </c>
      <c r="T2545" s="346">
        <v>0.64</v>
      </c>
      <c r="U2545" s="11">
        <v>0.65</v>
      </c>
      <c r="W2545" s="16">
        <f t="shared" si="244"/>
        <v>1.0000000000000009E-2</v>
      </c>
      <c r="X2545" s="16"/>
      <c r="Y2545" s="355">
        <f t="shared" si="245"/>
        <v>6.5828025477707008</v>
      </c>
    </row>
    <row r="2546" spans="15:25" x14ac:dyDescent="0.25">
      <c r="O2546" s="11">
        <v>382</v>
      </c>
      <c r="P2546" s="11">
        <v>29.14</v>
      </c>
      <c r="Q2546" s="11">
        <v>62.11</v>
      </c>
      <c r="R2546" s="11">
        <v>20.76</v>
      </c>
      <c r="S2546" s="11">
        <v>30.05</v>
      </c>
      <c r="T2546" s="346">
        <v>0.68</v>
      </c>
      <c r="U2546" s="11">
        <v>0.69</v>
      </c>
      <c r="W2546" s="16">
        <f t="shared" si="244"/>
        <v>9.9999999999998979E-3</v>
      </c>
      <c r="X2546" s="16"/>
      <c r="Y2546" s="355">
        <f t="shared" si="245"/>
        <v>6.6114649681528661</v>
      </c>
    </row>
    <row r="2547" spans="15:25" x14ac:dyDescent="0.25">
      <c r="O2547" s="11">
        <v>140</v>
      </c>
      <c r="P2547" s="11">
        <v>27.39</v>
      </c>
      <c r="Q2547" s="11">
        <v>65.819999999999993</v>
      </c>
      <c r="R2547" s="11">
        <v>20.79</v>
      </c>
      <c r="S2547" s="11">
        <v>31.67</v>
      </c>
      <c r="T2547" s="346">
        <v>0.65</v>
      </c>
      <c r="U2547" s="11">
        <v>0.66</v>
      </c>
      <c r="W2547" s="16">
        <f t="shared" si="244"/>
        <v>1.0000000000000009E-2</v>
      </c>
      <c r="X2547" s="16"/>
      <c r="Y2547" s="355">
        <f t="shared" si="245"/>
        <v>6.6210191082802545</v>
      </c>
    </row>
    <row r="2548" spans="15:25" x14ac:dyDescent="0.25">
      <c r="O2548" s="11">
        <v>17</v>
      </c>
      <c r="P2548" s="11">
        <v>30.09</v>
      </c>
      <c r="Q2548" s="11">
        <v>78.59</v>
      </c>
      <c r="R2548" s="11">
        <v>20.85</v>
      </c>
      <c r="S2548" s="11">
        <v>34.35</v>
      </c>
      <c r="T2548" s="346">
        <v>0.62</v>
      </c>
      <c r="U2548" s="11">
        <v>0.61</v>
      </c>
      <c r="W2548" s="16">
        <f t="shared" si="244"/>
        <v>-1.0000000000000009E-2</v>
      </c>
      <c r="X2548" s="16"/>
      <c r="Y2548" s="355">
        <f t="shared" si="245"/>
        <v>6.6401273885350323</v>
      </c>
    </row>
    <row r="2549" spans="15:25" x14ac:dyDescent="0.25">
      <c r="O2549" s="11">
        <v>60</v>
      </c>
      <c r="P2549" s="11">
        <v>24.54</v>
      </c>
      <c r="Q2549" s="11">
        <v>58</v>
      </c>
      <c r="R2549" s="11">
        <v>20.85</v>
      </c>
      <c r="S2549" s="11">
        <v>30.51</v>
      </c>
      <c r="T2549" s="346">
        <v>0.65</v>
      </c>
      <c r="U2549" s="11">
        <v>0.68</v>
      </c>
      <c r="W2549" s="16">
        <f t="shared" si="244"/>
        <v>3.0000000000000027E-2</v>
      </c>
      <c r="X2549" s="16"/>
      <c r="Y2549" s="355">
        <f t="shared" si="245"/>
        <v>6.6401273885350323</v>
      </c>
    </row>
    <row r="2550" spans="15:25" x14ac:dyDescent="0.25">
      <c r="O2550" s="11">
        <v>241</v>
      </c>
      <c r="P2550" s="11">
        <v>22.82</v>
      </c>
      <c r="Q2550" s="11">
        <v>49.2</v>
      </c>
      <c r="R2550" s="11">
        <v>21.03</v>
      </c>
      <c r="S2550" s="11">
        <v>29.05</v>
      </c>
      <c r="T2550" s="346">
        <v>0.68</v>
      </c>
      <c r="U2550" s="11">
        <v>0.72</v>
      </c>
      <c r="W2550" s="16">
        <f t="shared" ref="W2550:W2577" si="246">U2550-T2550</f>
        <v>3.9999999999999925E-2</v>
      </c>
      <c r="X2550" s="16"/>
      <c r="Y2550" s="355">
        <f t="shared" ref="Y2550:Y2577" si="247">R2550/3.14</f>
        <v>6.6974522292993628</v>
      </c>
    </row>
    <row r="2551" spans="15:25" x14ac:dyDescent="0.25">
      <c r="O2551" s="11">
        <v>197</v>
      </c>
      <c r="P2551" s="11">
        <v>28</v>
      </c>
      <c r="Q2551" s="11">
        <v>58.96</v>
      </c>
      <c r="R2551" s="11">
        <v>21.32</v>
      </c>
      <c r="S2551" s="11">
        <v>30.99</v>
      </c>
      <c r="T2551" s="346">
        <v>0.69</v>
      </c>
      <c r="U2551" s="11">
        <v>0.69</v>
      </c>
      <c r="W2551" s="16">
        <f t="shared" si="246"/>
        <v>0</v>
      </c>
      <c r="X2551" s="16"/>
      <c r="Y2551" s="355">
        <f t="shared" si="247"/>
        <v>6.7898089171974521</v>
      </c>
    </row>
    <row r="2552" spans="15:25" x14ac:dyDescent="0.25">
      <c r="O2552" s="11">
        <v>104</v>
      </c>
      <c r="P2552" s="11">
        <v>26.72</v>
      </c>
      <c r="Q2552" s="11">
        <v>51.39</v>
      </c>
      <c r="R2552" s="11">
        <v>21.58</v>
      </c>
      <c r="S2552" s="11">
        <v>29.43</v>
      </c>
      <c r="T2552" s="346">
        <v>0.72</v>
      </c>
      <c r="U2552" s="11">
        <v>0.73</v>
      </c>
      <c r="W2552" s="16">
        <f t="shared" si="246"/>
        <v>1.0000000000000009E-2</v>
      </c>
      <c r="X2552" s="16"/>
      <c r="Y2552" s="355">
        <f t="shared" si="247"/>
        <v>6.872611464968152</v>
      </c>
    </row>
    <row r="2553" spans="15:25" x14ac:dyDescent="0.25">
      <c r="O2553" s="11">
        <v>151</v>
      </c>
      <c r="P2553" s="11">
        <v>29.17</v>
      </c>
      <c r="Q2553" s="11">
        <v>60.81</v>
      </c>
      <c r="R2553" s="11">
        <v>21.76</v>
      </c>
      <c r="S2553" s="11">
        <v>30.58</v>
      </c>
      <c r="T2553" s="346">
        <v>0.69</v>
      </c>
      <c r="U2553" s="11">
        <v>0.71</v>
      </c>
      <c r="W2553" s="16">
        <f t="shared" si="246"/>
        <v>2.0000000000000018E-2</v>
      </c>
      <c r="X2553" s="16"/>
      <c r="Y2553" s="355">
        <f t="shared" si="247"/>
        <v>6.9299363057324843</v>
      </c>
    </row>
    <row r="2554" spans="15:25" x14ac:dyDescent="0.25">
      <c r="O2554" s="11">
        <v>422</v>
      </c>
      <c r="P2554" s="11">
        <v>25.36</v>
      </c>
      <c r="Q2554" s="11">
        <v>38.67</v>
      </c>
      <c r="R2554" s="11">
        <v>21.97</v>
      </c>
      <c r="S2554" s="11">
        <v>26.05</v>
      </c>
      <c r="T2554" s="346">
        <v>0.81</v>
      </c>
      <c r="U2554" s="11">
        <v>0.84</v>
      </c>
      <c r="W2554" s="16">
        <f t="shared" si="246"/>
        <v>2.9999999999999916E-2</v>
      </c>
      <c r="X2554" s="16"/>
      <c r="Y2554" s="355">
        <f t="shared" si="247"/>
        <v>6.9968152866242033</v>
      </c>
    </row>
    <row r="2555" spans="15:25" x14ac:dyDescent="0.25">
      <c r="O2555" s="11">
        <v>420</v>
      </c>
      <c r="P2555" s="11">
        <v>30.21</v>
      </c>
      <c r="Q2555" s="11">
        <v>56.91</v>
      </c>
      <c r="R2555" s="11">
        <v>22.06</v>
      </c>
      <c r="S2555" s="11">
        <v>30.45</v>
      </c>
      <c r="T2555" s="346">
        <v>0.73</v>
      </c>
      <c r="U2555" s="11">
        <v>0.72</v>
      </c>
      <c r="W2555" s="16">
        <f t="shared" si="246"/>
        <v>-1.0000000000000009E-2</v>
      </c>
      <c r="X2555" s="16"/>
      <c r="Y2555" s="355">
        <f t="shared" si="247"/>
        <v>7.0254777070063685</v>
      </c>
    </row>
    <row r="2556" spans="15:25" x14ac:dyDescent="0.25">
      <c r="O2556" s="11">
        <v>402</v>
      </c>
      <c r="P2556" s="11">
        <v>30.86</v>
      </c>
      <c r="Q2556" s="11">
        <v>65.760000000000005</v>
      </c>
      <c r="R2556" s="11">
        <v>22.2</v>
      </c>
      <c r="S2556" s="11">
        <v>31.46</v>
      </c>
      <c r="T2556" s="346">
        <v>0.68</v>
      </c>
      <c r="U2556" s="11">
        <v>0.71</v>
      </c>
      <c r="W2556" s="16">
        <f t="shared" si="246"/>
        <v>2.9999999999999916E-2</v>
      </c>
      <c r="X2556" s="16"/>
      <c r="Y2556" s="355">
        <f t="shared" si="247"/>
        <v>7.0700636942675157</v>
      </c>
    </row>
    <row r="2557" spans="15:25" x14ac:dyDescent="0.25">
      <c r="O2557" s="11">
        <v>341</v>
      </c>
      <c r="P2557" s="11">
        <v>35.97</v>
      </c>
      <c r="Q2557" s="11">
        <v>74.56</v>
      </c>
      <c r="R2557" s="11">
        <v>22.37</v>
      </c>
      <c r="S2557" s="11">
        <v>32.32</v>
      </c>
      <c r="T2557" s="346">
        <v>0.69</v>
      </c>
      <c r="U2557" s="11">
        <v>0.69</v>
      </c>
      <c r="W2557" s="16">
        <f t="shared" si="246"/>
        <v>0</v>
      </c>
      <c r="X2557" s="16"/>
      <c r="Y2557" s="355">
        <f t="shared" si="247"/>
        <v>7.1242038216560513</v>
      </c>
    </row>
    <row r="2558" spans="15:25" x14ac:dyDescent="0.25">
      <c r="O2558" s="11">
        <v>454</v>
      </c>
      <c r="P2558" s="11">
        <v>32.44</v>
      </c>
      <c r="Q2558" s="11">
        <v>60.9</v>
      </c>
      <c r="R2558" s="11">
        <v>22.57</v>
      </c>
      <c r="S2558" s="11">
        <v>30.42</v>
      </c>
      <c r="T2558" s="346">
        <v>0.73</v>
      </c>
      <c r="U2558" s="11">
        <v>0.74</v>
      </c>
      <c r="W2558" s="16">
        <f t="shared" si="246"/>
        <v>1.0000000000000009E-2</v>
      </c>
      <c r="X2558" s="16"/>
      <c r="Y2558" s="355">
        <f t="shared" si="247"/>
        <v>7.1878980891719744</v>
      </c>
    </row>
    <row r="2559" spans="15:25" x14ac:dyDescent="0.25">
      <c r="O2559" s="11">
        <v>449</v>
      </c>
      <c r="P2559" s="11">
        <v>32.36</v>
      </c>
      <c r="Q2559" s="11">
        <v>75.5</v>
      </c>
      <c r="R2559" s="11">
        <v>22.91</v>
      </c>
      <c r="S2559" s="11">
        <v>35.15</v>
      </c>
      <c r="T2559" s="346">
        <v>0.65</v>
      </c>
      <c r="U2559" s="11">
        <v>0.65</v>
      </c>
      <c r="W2559" s="16">
        <f t="shared" si="246"/>
        <v>0</v>
      </c>
      <c r="X2559" s="16"/>
      <c r="Y2559" s="355">
        <f t="shared" si="247"/>
        <v>7.2961783439490446</v>
      </c>
    </row>
    <row r="2560" spans="15:25" x14ac:dyDescent="0.25">
      <c r="O2560" s="11">
        <v>79</v>
      </c>
      <c r="P2560" s="11">
        <v>30.36</v>
      </c>
      <c r="Q2560" s="11">
        <v>59.54</v>
      </c>
      <c r="R2560" s="11">
        <v>23.19</v>
      </c>
      <c r="S2560" s="11">
        <v>30.7</v>
      </c>
      <c r="T2560" s="346">
        <v>0.71</v>
      </c>
      <c r="U2560" s="11">
        <v>0.76</v>
      </c>
      <c r="W2560" s="16">
        <f t="shared" si="246"/>
        <v>5.0000000000000044E-2</v>
      </c>
      <c r="X2560" s="16"/>
      <c r="Y2560" s="355">
        <f t="shared" si="247"/>
        <v>7.385350318471338</v>
      </c>
    </row>
    <row r="2561" spans="15:25" x14ac:dyDescent="0.25">
      <c r="O2561" s="11">
        <v>76</v>
      </c>
      <c r="P2561" s="11">
        <v>27.54</v>
      </c>
      <c r="Q2561" s="11">
        <v>50.89</v>
      </c>
      <c r="R2561" s="11">
        <v>23.33</v>
      </c>
      <c r="S2561" s="11">
        <v>29.36</v>
      </c>
      <c r="T2561" s="346">
        <v>0.74</v>
      </c>
      <c r="U2561" s="11">
        <v>0.79</v>
      </c>
      <c r="W2561" s="16">
        <f t="shared" si="246"/>
        <v>5.0000000000000044E-2</v>
      </c>
      <c r="X2561" s="16"/>
      <c r="Y2561" s="355">
        <f t="shared" si="247"/>
        <v>7.4299363057324834</v>
      </c>
    </row>
    <row r="2562" spans="15:25" x14ac:dyDescent="0.25">
      <c r="O2562" s="11">
        <v>78</v>
      </c>
      <c r="P2562" s="11">
        <v>32.22</v>
      </c>
      <c r="Q2562" s="11">
        <v>55.41</v>
      </c>
      <c r="R2562" s="11">
        <v>23.33</v>
      </c>
      <c r="S2562" s="11">
        <v>29.99</v>
      </c>
      <c r="T2562" s="346">
        <v>0.76</v>
      </c>
      <c r="U2562" s="11">
        <v>0.78</v>
      </c>
      <c r="W2562" s="16">
        <f t="shared" si="246"/>
        <v>2.0000000000000018E-2</v>
      </c>
      <c r="X2562" s="16"/>
      <c r="Y2562" s="355">
        <f t="shared" si="247"/>
        <v>7.4299363057324834</v>
      </c>
    </row>
    <row r="2563" spans="15:25" x14ac:dyDescent="0.25">
      <c r="O2563" s="11">
        <v>244</v>
      </c>
      <c r="P2563" s="11">
        <v>34.93</v>
      </c>
      <c r="Q2563" s="11">
        <v>68.040000000000006</v>
      </c>
      <c r="R2563" s="11">
        <v>23.6</v>
      </c>
      <c r="S2563" s="11">
        <v>31.83</v>
      </c>
      <c r="T2563" s="346">
        <v>0.72</v>
      </c>
      <c r="U2563" s="11">
        <v>0.74</v>
      </c>
      <c r="W2563" s="16">
        <f t="shared" si="246"/>
        <v>2.0000000000000018E-2</v>
      </c>
      <c r="X2563" s="16"/>
      <c r="Y2563" s="355">
        <f t="shared" si="247"/>
        <v>7.515923566878981</v>
      </c>
    </row>
    <row r="2564" spans="15:25" x14ac:dyDescent="0.25">
      <c r="O2564" s="11">
        <v>230</v>
      </c>
      <c r="P2564" s="11">
        <v>32.08</v>
      </c>
      <c r="Q2564" s="11">
        <v>48.29</v>
      </c>
      <c r="R2564" s="11">
        <v>23.83</v>
      </c>
      <c r="S2564" s="11">
        <v>28.36</v>
      </c>
      <c r="T2564" s="346">
        <v>0.82</v>
      </c>
      <c r="U2564" s="11">
        <v>0.84</v>
      </c>
      <c r="W2564" s="16">
        <f t="shared" si="246"/>
        <v>2.0000000000000018E-2</v>
      </c>
      <c r="X2564" s="16"/>
      <c r="Y2564" s="355">
        <f t="shared" si="247"/>
        <v>7.5891719745222925</v>
      </c>
    </row>
    <row r="2565" spans="15:25" x14ac:dyDescent="0.25">
      <c r="O2565" s="11">
        <v>169</v>
      </c>
      <c r="P2565" s="11">
        <v>31.61</v>
      </c>
      <c r="Q2565" s="11">
        <v>55.81</v>
      </c>
      <c r="R2565" s="11">
        <v>24.2</v>
      </c>
      <c r="S2565" s="11">
        <v>30.99</v>
      </c>
      <c r="T2565" s="346">
        <v>0.75</v>
      </c>
      <c r="U2565" s="11">
        <v>0.78</v>
      </c>
      <c r="W2565" s="16">
        <f t="shared" si="246"/>
        <v>3.0000000000000027E-2</v>
      </c>
      <c r="X2565" s="16"/>
      <c r="Y2565" s="355">
        <f t="shared" si="247"/>
        <v>7.7070063694267512</v>
      </c>
    </row>
    <row r="2566" spans="15:25" x14ac:dyDescent="0.25">
      <c r="O2566" s="11">
        <v>385</v>
      </c>
      <c r="P2566" s="11">
        <v>39</v>
      </c>
      <c r="Q2566" s="11">
        <v>66.39</v>
      </c>
      <c r="R2566" s="11">
        <v>24.65</v>
      </c>
      <c r="S2566" s="11">
        <v>32.119999999999997</v>
      </c>
      <c r="T2566" s="346">
        <v>0.77</v>
      </c>
      <c r="U2566" s="11">
        <v>0.77</v>
      </c>
      <c r="W2566" s="16">
        <f t="shared" si="246"/>
        <v>0</v>
      </c>
      <c r="X2566" s="16"/>
      <c r="Y2566" s="355">
        <f t="shared" si="247"/>
        <v>7.8503184713375784</v>
      </c>
    </row>
    <row r="2567" spans="15:25" x14ac:dyDescent="0.25">
      <c r="O2567" s="11">
        <v>166</v>
      </c>
      <c r="P2567" s="11">
        <v>32.83</v>
      </c>
      <c r="Q2567" s="11">
        <v>72.52</v>
      </c>
      <c r="R2567" s="11">
        <v>25.13</v>
      </c>
      <c r="S2567" s="11">
        <v>34.78</v>
      </c>
      <c r="T2567" s="346">
        <v>0.67</v>
      </c>
      <c r="U2567" s="11">
        <v>0.72</v>
      </c>
      <c r="W2567" s="16">
        <f t="shared" si="246"/>
        <v>4.9999999999999933E-2</v>
      </c>
      <c r="X2567" s="16"/>
      <c r="Y2567" s="355">
        <f t="shared" si="247"/>
        <v>8.003184713375795</v>
      </c>
    </row>
    <row r="2568" spans="15:25" x14ac:dyDescent="0.25">
      <c r="O2568" s="11">
        <v>57</v>
      </c>
      <c r="P2568" s="11">
        <v>39.869999999999997</v>
      </c>
      <c r="Q2568" s="11">
        <v>64.930000000000007</v>
      </c>
      <c r="R2568" s="11">
        <v>25.15</v>
      </c>
      <c r="S2568" s="11">
        <v>31.46</v>
      </c>
      <c r="T2568" s="346">
        <v>0.78</v>
      </c>
      <c r="U2568" s="11">
        <v>0.8</v>
      </c>
      <c r="W2568" s="16">
        <f t="shared" si="246"/>
        <v>2.0000000000000018E-2</v>
      </c>
      <c r="X2568" s="16"/>
      <c r="Y2568" s="355">
        <f t="shared" si="247"/>
        <v>8.0095541401273884</v>
      </c>
    </row>
    <row r="2569" spans="15:25" x14ac:dyDescent="0.25">
      <c r="O2569" s="11">
        <v>94</v>
      </c>
      <c r="P2569" s="11">
        <v>39.299999999999997</v>
      </c>
      <c r="Q2569" s="11">
        <v>68.569999999999993</v>
      </c>
      <c r="R2569" s="11">
        <v>25.15</v>
      </c>
      <c r="S2569" s="11">
        <v>32.28</v>
      </c>
      <c r="T2569" s="346">
        <v>0.76</v>
      </c>
      <c r="U2569" s="11">
        <v>0.78</v>
      </c>
      <c r="W2569" s="16">
        <f t="shared" si="246"/>
        <v>2.0000000000000018E-2</v>
      </c>
      <c r="X2569" s="16"/>
      <c r="Y2569" s="355">
        <f t="shared" si="247"/>
        <v>8.0095541401273884</v>
      </c>
    </row>
    <row r="2570" spans="15:25" x14ac:dyDescent="0.25">
      <c r="O2570" s="11">
        <v>69</v>
      </c>
      <c r="P2570" s="11">
        <v>41.39</v>
      </c>
      <c r="Q2570" s="11">
        <v>87.8</v>
      </c>
      <c r="R2570" s="11">
        <v>25.16</v>
      </c>
      <c r="S2570" s="11">
        <v>35.299999999999997</v>
      </c>
      <c r="T2570" s="346">
        <v>0.69</v>
      </c>
      <c r="U2570" s="11">
        <v>0.71</v>
      </c>
      <c r="W2570" s="16">
        <f t="shared" si="246"/>
        <v>2.0000000000000018E-2</v>
      </c>
      <c r="X2570" s="16"/>
      <c r="Y2570" s="355">
        <f t="shared" si="247"/>
        <v>8.0127388535031852</v>
      </c>
    </row>
    <row r="2571" spans="15:25" x14ac:dyDescent="0.25">
      <c r="O2571" s="11">
        <v>442</v>
      </c>
      <c r="P2571" s="11">
        <v>44.04</v>
      </c>
      <c r="Q2571" s="11">
        <v>80.36</v>
      </c>
      <c r="R2571" s="11">
        <v>25.58</v>
      </c>
      <c r="S2571" s="11">
        <v>34.47</v>
      </c>
      <c r="T2571" s="346">
        <v>0.74</v>
      </c>
      <c r="U2571" s="11">
        <v>0.74</v>
      </c>
      <c r="W2571" s="16">
        <f t="shared" si="246"/>
        <v>0</v>
      </c>
      <c r="X2571" s="16"/>
      <c r="Y2571" s="355">
        <f t="shared" si="247"/>
        <v>8.1464968152866231</v>
      </c>
    </row>
    <row r="2572" spans="15:25" x14ac:dyDescent="0.25">
      <c r="O2572" s="11">
        <v>165</v>
      </c>
      <c r="P2572" s="11">
        <v>46.81</v>
      </c>
      <c r="Q2572" s="11">
        <v>88.12</v>
      </c>
      <c r="R2572" s="11">
        <v>26.55</v>
      </c>
      <c r="S2572" s="11">
        <v>35.79</v>
      </c>
      <c r="T2572" s="346">
        <v>0.73</v>
      </c>
      <c r="U2572" s="11">
        <v>0.74</v>
      </c>
      <c r="W2572" s="16">
        <f t="shared" si="246"/>
        <v>1.0000000000000009E-2</v>
      </c>
      <c r="X2572" s="16"/>
      <c r="Y2572" s="355">
        <f t="shared" si="247"/>
        <v>8.4554140127388528</v>
      </c>
    </row>
    <row r="2573" spans="15:25" x14ac:dyDescent="0.25">
      <c r="O2573" s="11">
        <v>222</v>
      </c>
      <c r="P2573" s="11">
        <v>47.02</v>
      </c>
      <c r="Q2573" s="11">
        <v>94.44</v>
      </c>
      <c r="R2573" s="11">
        <v>26.98</v>
      </c>
      <c r="S2573" s="11">
        <v>36.9</v>
      </c>
      <c r="T2573" s="346">
        <v>0.71</v>
      </c>
      <c r="U2573" s="11">
        <v>0.73</v>
      </c>
      <c r="W2573" s="16">
        <f t="shared" si="246"/>
        <v>2.0000000000000018E-2</v>
      </c>
      <c r="X2573" s="16"/>
      <c r="Y2573" s="355">
        <f t="shared" si="247"/>
        <v>8.5923566878980893</v>
      </c>
    </row>
    <row r="2574" spans="15:25" x14ac:dyDescent="0.25">
      <c r="O2574" s="11">
        <v>304</v>
      </c>
      <c r="P2574" s="11">
        <v>49.14</v>
      </c>
      <c r="Q2574" s="11">
        <v>100.24</v>
      </c>
      <c r="R2574" s="11">
        <v>27.05</v>
      </c>
      <c r="S2574" s="11">
        <v>38.33</v>
      </c>
      <c r="T2574" s="346">
        <v>0.7</v>
      </c>
      <c r="U2574" s="11">
        <v>0.71</v>
      </c>
      <c r="W2574" s="16">
        <f t="shared" si="246"/>
        <v>1.0000000000000009E-2</v>
      </c>
      <c r="X2574" s="16"/>
      <c r="Y2574" s="355">
        <f t="shared" si="247"/>
        <v>8.6146496815286628</v>
      </c>
    </row>
    <row r="2575" spans="15:25" x14ac:dyDescent="0.25">
      <c r="O2575" s="11">
        <v>63</v>
      </c>
      <c r="P2575" s="11">
        <v>49.13</v>
      </c>
      <c r="Q2575" s="11">
        <v>71.27</v>
      </c>
      <c r="R2575" s="11">
        <v>28.1</v>
      </c>
      <c r="S2575" s="11">
        <v>33.409999999999997</v>
      </c>
      <c r="T2575" s="346">
        <v>0.83</v>
      </c>
      <c r="U2575" s="11">
        <v>0.84</v>
      </c>
      <c r="W2575" s="16">
        <f t="shared" si="246"/>
        <v>1.0000000000000009E-2</v>
      </c>
      <c r="X2575" s="16"/>
      <c r="Y2575" s="355">
        <f t="shared" si="247"/>
        <v>8.9490445859872612</v>
      </c>
    </row>
    <row r="2576" spans="15:25" x14ac:dyDescent="0.25">
      <c r="O2576" s="11">
        <v>364</v>
      </c>
      <c r="P2576" s="11">
        <v>55.01</v>
      </c>
      <c r="Q2576" s="11">
        <v>98.23</v>
      </c>
      <c r="R2576" s="11">
        <v>28.53</v>
      </c>
      <c r="S2576" s="11">
        <v>38.94</v>
      </c>
      <c r="T2576" s="346">
        <v>0.75</v>
      </c>
      <c r="U2576" s="11">
        <v>0.73</v>
      </c>
      <c r="W2576" s="16">
        <f t="shared" si="246"/>
        <v>-2.0000000000000018E-2</v>
      </c>
      <c r="X2576" s="16"/>
      <c r="Y2576" s="355">
        <f t="shared" si="247"/>
        <v>9.0859872611464976</v>
      </c>
    </row>
    <row r="2577" spans="14:25" x14ac:dyDescent="0.25">
      <c r="O2577" s="11">
        <v>384</v>
      </c>
      <c r="P2577" s="11">
        <v>51.11</v>
      </c>
      <c r="Q2577" s="11">
        <v>87.02</v>
      </c>
      <c r="R2577" s="11">
        <v>29.57</v>
      </c>
      <c r="S2577" s="11">
        <v>38.049999999999997</v>
      </c>
      <c r="T2577" s="346">
        <v>0.77</v>
      </c>
      <c r="U2577" s="11">
        <v>0.78</v>
      </c>
      <c r="W2577" s="16">
        <f t="shared" si="246"/>
        <v>1.0000000000000009E-2</v>
      </c>
      <c r="X2577" s="16"/>
      <c r="Y2577" s="355">
        <f t="shared" si="247"/>
        <v>9.4171974522292992</v>
      </c>
    </row>
    <row r="2579" spans="14:25" x14ac:dyDescent="0.25">
      <c r="N2579" s="186" t="s">
        <v>19</v>
      </c>
      <c r="O2579" s="11" t="s">
        <v>3</v>
      </c>
      <c r="P2579" s="11" t="s">
        <v>4</v>
      </c>
      <c r="Q2579" s="11" t="s">
        <v>5</v>
      </c>
      <c r="R2579" s="11" t="s">
        <v>6</v>
      </c>
      <c r="S2579" s="11" t="s">
        <v>7</v>
      </c>
      <c r="T2579" s="346" t="s">
        <v>8</v>
      </c>
      <c r="U2579" s="11" t="s">
        <v>9</v>
      </c>
      <c r="W2579" s="16" t="s">
        <v>245</v>
      </c>
      <c r="X2579" s="16"/>
      <c r="Y2579" s="2" t="s">
        <v>167</v>
      </c>
    </row>
    <row r="2580" spans="14:25" x14ac:dyDescent="0.25">
      <c r="N2580" s="187" t="s">
        <v>233</v>
      </c>
      <c r="O2580" s="11">
        <v>492</v>
      </c>
      <c r="P2580" s="11">
        <v>0.79</v>
      </c>
      <c r="Q2580" s="11">
        <v>14.3</v>
      </c>
      <c r="R2580" s="11">
        <v>3.19</v>
      </c>
      <c r="S2580" s="11">
        <v>14.25</v>
      </c>
      <c r="T2580" s="346">
        <v>0.23</v>
      </c>
      <c r="U2580" s="11">
        <v>0.22</v>
      </c>
      <c r="W2580" s="16">
        <f t="shared" ref="W2580:W2643" si="248">U2580-T2580</f>
        <v>-1.0000000000000009E-2</v>
      </c>
      <c r="X2580" s="16"/>
      <c r="Y2580" s="355">
        <f t="shared" ref="Y2580:Y2643" si="249">R2580/3.14</f>
        <v>1.0159235668789808</v>
      </c>
    </row>
    <row r="2581" spans="14:25" x14ac:dyDescent="0.25">
      <c r="O2581" s="11">
        <v>294</v>
      </c>
      <c r="P2581" s="11">
        <v>0.81</v>
      </c>
      <c r="Q2581" s="11">
        <v>10.49</v>
      </c>
      <c r="R2581" s="11">
        <v>3.25</v>
      </c>
      <c r="S2581" s="11">
        <v>12.19</v>
      </c>
      <c r="T2581" s="346">
        <v>0.28000000000000003</v>
      </c>
      <c r="U2581" s="11">
        <v>0.27</v>
      </c>
      <c r="W2581" s="16">
        <f t="shared" si="248"/>
        <v>-1.0000000000000009E-2</v>
      </c>
      <c r="X2581" s="16"/>
      <c r="Y2581" s="355">
        <f t="shared" si="249"/>
        <v>1.0350318471337578</v>
      </c>
    </row>
    <row r="2582" spans="14:25" x14ac:dyDescent="0.25">
      <c r="O2582" s="11">
        <v>204</v>
      </c>
      <c r="P2582" s="11">
        <v>0.91</v>
      </c>
      <c r="Q2582" s="11">
        <v>4.8899999999999997</v>
      </c>
      <c r="R2582" s="11">
        <v>3.56</v>
      </c>
      <c r="S2582" s="11">
        <v>8.1999999999999993</v>
      </c>
      <c r="T2582" s="346">
        <v>0.43</v>
      </c>
      <c r="U2582" s="11">
        <v>0.43</v>
      </c>
      <c r="W2582" s="16">
        <f t="shared" si="248"/>
        <v>0</v>
      </c>
      <c r="X2582" s="16"/>
      <c r="Y2582" s="355">
        <f t="shared" si="249"/>
        <v>1.1337579617834395</v>
      </c>
    </row>
    <row r="2583" spans="14:25" x14ac:dyDescent="0.25">
      <c r="O2583" s="11">
        <v>386</v>
      </c>
      <c r="P2583" s="11">
        <v>0.93</v>
      </c>
      <c r="Q2583" s="11">
        <v>11.59</v>
      </c>
      <c r="R2583" s="11">
        <v>3.56</v>
      </c>
      <c r="S2583" s="11">
        <v>12.76</v>
      </c>
      <c r="T2583" s="346">
        <v>0.28000000000000003</v>
      </c>
      <c r="U2583" s="11">
        <v>0.28000000000000003</v>
      </c>
      <c r="W2583" s="16">
        <f t="shared" si="248"/>
        <v>0</v>
      </c>
      <c r="X2583" s="16"/>
      <c r="Y2583" s="355">
        <f t="shared" si="249"/>
        <v>1.1337579617834395</v>
      </c>
    </row>
    <row r="2584" spans="14:25" x14ac:dyDescent="0.25">
      <c r="O2584" s="11">
        <v>495</v>
      </c>
      <c r="P2584" s="11">
        <v>1.34</v>
      </c>
      <c r="Q2584" s="11">
        <v>15.37</v>
      </c>
      <c r="R2584" s="11">
        <v>4.3099999999999996</v>
      </c>
      <c r="S2584" s="11">
        <v>14.79</v>
      </c>
      <c r="T2584" s="346">
        <v>0.3</v>
      </c>
      <c r="U2584" s="11">
        <v>0.28999999999999998</v>
      </c>
      <c r="W2584" s="16">
        <f t="shared" si="248"/>
        <v>-1.0000000000000009E-2</v>
      </c>
      <c r="X2584" s="16"/>
      <c r="Y2584" s="355">
        <f t="shared" si="249"/>
        <v>1.3726114649681527</v>
      </c>
    </row>
    <row r="2585" spans="14:25" x14ac:dyDescent="0.25">
      <c r="O2585" s="11">
        <v>30</v>
      </c>
      <c r="P2585" s="11">
        <v>1.4</v>
      </c>
      <c r="Q2585" s="11">
        <v>11.92</v>
      </c>
      <c r="R2585" s="11">
        <v>4.5599999999999996</v>
      </c>
      <c r="S2585" s="11">
        <v>13.29</v>
      </c>
      <c r="T2585" s="346">
        <v>0.34</v>
      </c>
      <c r="U2585" s="11">
        <v>0.34</v>
      </c>
      <c r="W2585" s="16">
        <f t="shared" si="248"/>
        <v>0</v>
      </c>
      <c r="X2585" s="16"/>
      <c r="Y2585" s="355">
        <f t="shared" si="249"/>
        <v>1.4522292993630572</v>
      </c>
    </row>
    <row r="2586" spans="14:25" x14ac:dyDescent="0.25">
      <c r="O2586" s="11">
        <v>14</v>
      </c>
      <c r="P2586" s="11">
        <v>1.48</v>
      </c>
      <c r="Q2586" s="11">
        <v>8.91</v>
      </c>
      <c r="R2586" s="11">
        <v>4.78</v>
      </c>
      <c r="S2586" s="11">
        <v>11.23</v>
      </c>
      <c r="T2586" s="346">
        <v>0.41</v>
      </c>
      <c r="U2586" s="11">
        <v>0.43</v>
      </c>
      <c r="W2586" s="16">
        <f t="shared" si="248"/>
        <v>2.0000000000000018E-2</v>
      </c>
      <c r="X2586" s="16"/>
      <c r="Y2586" s="355">
        <f t="shared" si="249"/>
        <v>1.5222929936305734</v>
      </c>
    </row>
    <row r="2587" spans="14:25" x14ac:dyDescent="0.25">
      <c r="O2587" s="11">
        <v>50</v>
      </c>
      <c r="P2587" s="11">
        <v>1.6</v>
      </c>
      <c r="Q2587" s="11">
        <v>5.0199999999999996</v>
      </c>
      <c r="R2587" s="11">
        <v>4.78</v>
      </c>
      <c r="S2587" s="11">
        <v>8.4700000000000006</v>
      </c>
      <c r="T2587" s="346">
        <v>0.56000000000000005</v>
      </c>
      <c r="U2587" s="11">
        <v>0.56000000000000005</v>
      </c>
      <c r="W2587" s="16">
        <f t="shared" si="248"/>
        <v>0</v>
      </c>
      <c r="X2587" s="16"/>
      <c r="Y2587" s="355">
        <f t="shared" si="249"/>
        <v>1.5222929936305734</v>
      </c>
    </row>
    <row r="2588" spans="14:25" x14ac:dyDescent="0.25">
      <c r="O2588" s="11">
        <v>240</v>
      </c>
      <c r="P2588" s="11">
        <v>1.68</v>
      </c>
      <c r="Q2588" s="11">
        <v>7.54</v>
      </c>
      <c r="R2588" s="11">
        <v>4.84</v>
      </c>
      <c r="S2588" s="11">
        <v>10.28</v>
      </c>
      <c r="T2588" s="346">
        <v>0.47</v>
      </c>
      <c r="U2588" s="11">
        <v>0.47</v>
      </c>
      <c r="W2588" s="16">
        <f t="shared" si="248"/>
        <v>0</v>
      </c>
      <c r="X2588" s="16"/>
      <c r="Y2588" s="355">
        <f t="shared" si="249"/>
        <v>1.5414012738853502</v>
      </c>
    </row>
    <row r="2589" spans="14:25" x14ac:dyDescent="0.25">
      <c r="O2589" s="11">
        <v>123</v>
      </c>
      <c r="P2589" s="11">
        <v>1.62</v>
      </c>
      <c r="Q2589" s="11">
        <v>13.58</v>
      </c>
      <c r="R2589" s="11">
        <v>4.97</v>
      </c>
      <c r="S2589" s="11">
        <v>13.76</v>
      </c>
      <c r="T2589" s="346">
        <v>0.35</v>
      </c>
      <c r="U2589" s="11">
        <v>0.36</v>
      </c>
      <c r="W2589" s="16">
        <f t="shared" si="248"/>
        <v>1.0000000000000009E-2</v>
      </c>
      <c r="X2589" s="16"/>
      <c r="Y2589" s="355">
        <f t="shared" si="249"/>
        <v>1.5828025477707004</v>
      </c>
    </row>
    <row r="2590" spans="14:25" x14ac:dyDescent="0.25">
      <c r="O2590" s="11">
        <v>46</v>
      </c>
      <c r="P2590" s="11">
        <v>2.0699999999999998</v>
      </c>
      <c r="Q2590" s="11">
        <v>10.78</v>
      </c>
      <c r="R2590" s="11">
        <v>5.38</v>
      </c>
      <c r="S2590" s="11">
        <v>12.31</v>
      </c>
      <c r="T2590" s="346">
        <v>0.44</v>
      </c>
      <c r="U2590" s="11">
        <v>0.44</v>
      </c>
      <c r="W2590" s="16">
        <f t="shared" si="248"/>
        <v>0</v>
      </c>
      <c r="X2590" s="16"/>
      <c r="Y2590" s="355">
        <f t="shared" si="249"/>
        <v>1.7133757961783438</v>
      </c>
    </row>
    <row r="2591" spans="14:25" x14ac:dyDescent="0.25">
      <c r="O2591" s="11">
        <v>16</v>
      </c>
      <c r="P2591" s="11">
        <v>1.94</v>
      </c>
      <c r="Q2591" s="11">
        <v>7.6</v>
      </c>
      <c r="R2591" s="11">
        <v>5.44</v>
      </c>
      <c r="S2591" s="11">
        <v>10.39</v>
      </c>
      <c r="T2591" s="346">
        <v>0.5</v>
      </c>
      <c r="U2591" s="11">
        <v>0.52</v>
      </c>
      <c r="W2591" s="16">
        <f t="shared" si="248"/>
        <v>2.0000000000000018E-2</v>
      </c>
      <c r="X2591" s="16"/>
      <c r="Y2591" s="355">
        <f t="shared" si="249"/>
        <v>1.7324840764331211</v>
      </c>
    </row>
    <row r="2592" spans="14:25" x14ac:dyDescent="0.25">
      <c r="O2592" s="11">
        <v>88</v>
      </c>
      <c r="P2592" s="11">
        <v>2.0099999999999998</v>
      </c>
      <c r="Q2592" s="11">
        <v>21.13</v>
      </c>
      <c r="R2592" s="11">
        <v>5.44</v>
      </c>
      <c r="S2592" s="11">
        <v>17.32</v>
      </c>
      <c r="T2592" s="346">
        <v>0.31</v>
      </c>
      <c r="U2592" s="11">
        <v>0.31</v>
      </c>
      <c r="W2592" s="16">
        <f t="shared" si="248"/>
        <v>0</v>
      </c>
      <c r="X2592" s="16"/>
      <c r="Y2592" s="355">
        <f t="shared" si="249"/>
        <v>1.7324840764331211</v>
      </c>
    </row>
    <row r="2593" spans="15:25" x14ac:dyDescent="0.25">
      <c r="O2593" s="11">
        <v>406</v>
      </c>
      <c r="P2593" s="11">
        <v>1.98</v>
      </c>
      <c r="Q2593" s="11">
        <v>21.02</v>
      </c>
      <c r="R2593" s="11">
        <v>5.47</v>
      </c>
      <c r="S2593" s="11">
        <v>17.53</v>
      </c>
      <c r="T2593" s="346">
        <v>0.31</v>
      </c>
      <c r="U2593" s="11">
        <v>0.31</v>
      </c>
      <c r="W2593" s="16">
        <f t="shared" si="248"/>
        <v>0</v>
      </c>
      <c r="X2593" s="16"/>
      <c r="Y2593" s="355">
        <f t="shared" si="249"/>
        <v>1.7420382165605095</v>
      </c>
    </row>
    <row r="2594" spans="15:25" x14ac:dyDescent="0.25">
      <c r="O2594" s="11">
        <v>415</v>
      </c>
      <c r="P2594" s="11">
        <v>1.84</v>
      </c>
      <c r="Q2594" s="11">
        <v>24.28</v>
      </c>
      <c r="R2594" s="11">
        <v>5.47</v>
      </c>
      <c r="S2594" s="11">
        <v>18.649999999999999</v>
      </c>
      <c r="T2594" s="346">
        <v>0.28000000000000003</v>
      </c>
      <c r="U2594" s="11">
        <v>0.28999999999999998</v>
      </c>
      <c r="W2594" s="16">
        <f t="shared" si="248"/>
        <v>9.9999999999999534E-3</v>
      </c>
      <c r="X2594" s="16"/>
      <c r="Y2594" s="355">
        <f t="shared" si="249"/>
        <v>1.7420382165605095</v>
      </c>
    </row>
    <row r="2595" spans="15:25" x14ac:dyDescent="0.25">
      <c r="O2595" s="11">
        <v>35</v>
      </c>
      <c r="P2595" s="11">
        <v>2.25</v>
      </c>
      <c r="Q2595" s="11">
        <v>13.09</v>
      </c>
      <c r="R2595" s="11">
        <v>5.53</v>
      </c>
      <c r="S2595" s="11">
        <v>13.55</v>
      </c>
      <c r="T2595" s="346">
        <v>0.41</v>
      </c>
      <c r="U2595" s="11">
        <v>0.41</v>
      </c>
      <c r="W2595" s="16">
        <f t="shared" si="248"/>
        <v>0</v>
      </c>
      <c r="X2595" s="16"/>
      <c r="Y2595" s="355">
        <f t="shared" si="249"/>
        <v>1.7611464968152866</v>
      </c>
    </row>
    <row r="2596" spans="15:25" x14ac:dyDescent="0.25">
      <c r="O2596" s="11">
        <v>483</v>
      </c>
      <c r="P2596" s="11">
        <v>1.56</v>
      </c>
      <c r="Q2596" s="11">
        <v>13.65</v>
      </c>
      <c r="R2596" s="11">
        <v>5.57</v>
      </c>
      <c r="S2596" s="11">
        <v>14.26</v>
      </c>
      <c r="T2596" s="346">
        <v>0.34</v>
      </c>
      <c r="U2596" s="11">
        <v>0.39</v>
      </c>
      <c r="W2596" s="16">
        <f t="shared" si="248"/>
        <v>4.9999999999999989E-2</v>
      </c>
      <c r="X2596" s="16"/>
      <c r="Y2596" s="355">
        <f t="shared" si="249"/>
        <v>1.7738853503184713</v>
      </c>
    </row>
    <row r="2597" spans="15:25" x14ac:dyDescent="0.25">
      <c r="O2597" s="11">
        <v>395</v>
      </c>
      <c r="P2597" s="11">
        <v>2.25</v>
      </c>
      <c r="Q2597" s="11">
        <v>22.8</v>
      </c>
      <c r="R2597" s="11">
        <v>5.69</v>
      </c>
      <c r="S2597" s="11">
        <v>18.2</v>
      </c>
      <c r="T2597" s="346">
        <v>0.31</v>
      </c>
      <c r="U2597" s="11">
        <v>0.31</v>
      </c>
      <c r="W2597" s="16">
        <f t="shared" si="248"/>
        <v>0</v>
      </c>
      <c r="X2597" s="16"/>
      <c r="Y2597" s="355">
        <f t="shared" si="249"/>
        <v>1.8121019108280256</v>
      </c>
    </row>
    <row r="2598" spans="15:25" x14ac:dyDescent="0.25">
      <c r="O2598" s="11">
        <v>438</v>
      </c>
      <c r="P2598" s="11">
        <v>1.69</v>
      </c>
      <c r="Q2598" s="11">
        <v>15.19</v>
      </c>
      <c r="R2598" s="11">
        <v>5.72</v>
      </c>
      <c r="S2598" s="11">
        <v>15.05</v>
      </c>
      <c r="T2598" s="346">
        <v>0.33</v>
      </c>
      <c r="U2598" s="11">
        <v>0.38</v>
      </c>
      <c r="W2598" s="16">
        <f t="shared" si="248"/>
        <v>4.9999999999999989E-2</v>
      </c>
      <c r="X2598" s="16"/>
      <c r="Y2598" s="355">
        <f t="shared" si="249"/>
        <v>1.8216560509554138</v>
      </c>
    </row>
    <row r="2599" spans="15:25" x14ac:dyDescent="0.25">
      <c r="O2599" s="11">
        <v>38</v>
      </c>
      <c r="P2599" s="11">
        <v>2.4</v>
      </c>
      <c r="Q2599" s="11">
        <v>18.559999999999999</v>
      </c>
      <c r="R2599" s="11">
        <v>5.75</v>
      </c>
      <c r="S2599" s="11">
        <v>16.04</v>
      </c>
      <c r="T2599" s="346">
        <v>0.36</v>
      </c>
      <c r="U2599" s="11">
        <v>0.36</v>
      </c>
      <c r="W2599" s="16">
        <f t="shared" si="248"/>
        <v>0</v>
      </c>
      <c r="X2599" s="16"/>
      <c r="Y2599" s="355">
        <f t="shared" si="249"/>
        <v>1.8312101910828025</v>
      </c>
    </row>
    <row r="2600" spans="15:25" x14ac:dyDescent="0.25">
      <c r="O2600" s="11">
        <v>141</v>
      </c>
      <c r="P2600" s="11">
        <v>2.38</v>
      </c>
      <c r="Q2600" s="11">
        <v>25.76</v>
      </c>
      <c r="R2600" s="11">
        <v>5.75</v>
      </c>
      <c r="S2600" s="11">
        <v>18.87</v>
      </c>
      <c r="T2600" s="346">
        <v>0.3</v>
      </c>
      <c r="U2600" s="11">
        <v>0.3</v>
      </c>
      <c r="W2600" s="16">
        <f t="shared" si="248"/>
        <v>0</v>
      </c>
      <c r="X2600" s="16"/>
      <c r="Y2600" s="355">
        <f t="shared" si="249"/>
        <v>1.8312101910828025</v>
      </c>
    </row>
    <row r="2601" spans="15:25" x14ac:dyDescent="0.25">
      <c r="O2601" s="11">
        <v>19</v>
      </c>
      <c r="P2601" s="11">
        <v>2.1800000000000002</v>
      </c>
      <c r="Q2601" s="11">
        <v>17.28</v>
      </c>
      <c r="R2601" s="11">
        <v>6</v>
      </c>
      <c r="S2601" s="11">
        <v>15.84</v>
      </c>
      <c r="T2601" s="346">
        <v>0.36</v>
      </c>
      <c r="U2601" s="11">
        <v>0.38</v>
      </c>
      <c r="W2601" s="16">
        <f t="shared" si="248"/>
        <v>2.0000000000000018E-2</v>
      </c>
      <c r="X2601" s="16"/>
      <c r="Y2601" s="355">
        <f t="shared" si="249"/>
        <v>1.910828025477707</v>
      </c>
    </row>
    <row r="2602" spans="15:25" x14ac:dyDescent="0.25">
      <c r="O2602" s="11">
        <v>241</v>
      </c>
      <c r="P2602" s="11">
        <v>2.64</v>
      </c>
      <c r="Q2602" s="11">
        <v>14.33</v>
      </c>
      <c r="R2602" s="11">
        <v>6</v>
      </c>
      <c r="S2602" s="11">
        <v>14.29</v>
      </c>
      <c r="T2602" s="346">
        <v>0.43</v>
      </c>
      <c r="U2602" s="11">
        <v>0.42</v>
      </c>
      <c r="W2602" s="16">
        <f t="shared" si="248"/>
        <v>-1.0000000000000009E-2</v>
      </c>
      <c r="X2602" s="16"/>
      <c r="Y2602" s="355">
        <f t="shared" si="249"/>
        <v>1.910828025477707</v>
      </c>
    </row>
    <row r="2603" spans="15:25" x14ac:dyDescent="0.25">
      <c r="O2603" s="11">
        <v>128</v>
      </c>
      <c r="P2603" s="11">
        <v>2.2999999999999998</v>
      </c>
      <c r="Q2603" s="11">
        <v>16.29</v>
      </c>
      <c r="R2603" s="11">
        <v>6.06</v>
      </c>
      <c r="S2603" s="11">
        <v>15.84</v>
      </c>
      <c r="T2603" s="346">
        <v>0.38</v>
      </c>
      <c r="U2603" s="11">
        <v>0.38</v>
      </c>
      <c r="W2603" s="16">
        <f t="shared" si="248"/>
        <v>0</v>
      </c>
      <c r="X2603" s="16"/>
      <c r="Y2603" s="355">
        <f t="shared" si="249"/>
        <v>1.9299363057324839</v>
      </c>
    </row>
    <row r="2604" spans="15:25" x14ac:dyDescent="0.25">
      <c r="O2604" s="11">
        <v>399</v>
      </c>
      <c r="P2604" s="11">
        <v>2.35</v>
      </c>
      <c r="Q2604" s="11">
        <v>15.34</v>
      </c>
      <c r="R2604" s="11">
        <v>6.09</v>
      </c>
      <c r="S2604" s="11">
        <v>14.82</v>
      </c>
      <c r="T2604" s="346">
        <v>0.39</v>
      </c>
      <c r="U2604" s="11">
        <v>0.41</v>
      </c>
      <c r="W2604" s="16">
        <f t="shared" si="248"/>
        <v>1.9999999999999962E-2</v>
      </c>
      <c r="X2604" s="16"/>
      <c r="Y2604" s="355">
        <f t="shared" si="249"/>
        <v>1.9394904458598725</v>
      </c>
    </row>
    <row r="2605" spans="15:25" x14ac:dyDescent="0.25">
      <c r="O2605" s="11">
        <v>34</v>
      </c>
      <c r="P2605" s="11">
        <v>2.75</v>
      </c>
      <c r="Q2605" s="11">
        <v>15.44</v>
      </c>
      <c r="R2605" s="11">
        <v>6.13</v>
      </c>
      <c r="S2605" s="11">
        <v>14.57</v>
      </c>
      <c r="T2605" s="346">
        <v>0.42</v>
      </c>
      <c r="U2605" s="11">
        <v>0.42</v>
      </c>
      <c r="W2605" s="16">
        <f t="shared" si="248"/>
        <v>0</v>
      </c>
      <c r="X2605" s="16"/>
      <c r="Y2605" s="355">
        <f t="shared" si="249"/>
        <v>1.9522292993630572</v>
      </c>
    </row>
    <row r="2606" spans="15:25" x14ac:dyDescent="0.25">
      <c r="O2606" s="11">
        <v>63</v>
      </c>
      <c r="P2606" s="11">
        <v>2.75</v>
      </c>
      <c r="Q2606" s="11">
        <v>8.6300000000000008</v>
      </c>
      <c r="R2606" s="11">
        <v>6.13</v>
      </c>
      <c r="S2606" s="11">
        <v>11.26</v>
      </c>
      <c r="T2606" s="346">
        <v>0.56000000000000005</v>
      </c>
      <c r="U2606" s="11">
        <v>0.54</v>
      </c>
      <c r="W2606" s="16">
        <f t="shared" si="248"/>
        <v>-2.0000000000000018E-2</v>
      </c>
      <c r="X2606" s="16"/>
      <c r="Y2606" s="355">
        <f t="shared" si="249"/>
        <v>1.9522292993630572</v>
      </c>
    </row>
    <row r="2607" spans="15:25" x14ac:dyDescent="0.25">
      <c r="O2607" s="11">
        <v>10</v>
      </c>
      <c r="P2607" s="11">
        <v>2.83</v>
      </c>
      <c r="Q2607" s="11">
        <v>5.89</v>
      </c>
      <c r="R2607" s="11">
        <v>6.22</v>
      </c>
      <c r="S2607" s="11">
        <v>8.98</v>
      </c>
      <c r="T2607" s="346">
        <v>0.69</v>
      </c>
      <c r="U2607" s="11">
        <v>0.69</v>
      </c>
      <c r="W2607" s="16">
        <f t="shared" si="248"/>
        <v>0</v>
      </c>
      <c r="X2607" s="16"/>
      <c r="Y2607" s="355">
        <f t="shared" si="249"/>
        <v>1.9808917197452227</v>
      </c>
    </row>
    <row r="2608" spans="15:25" x14ac:dyDescent="0.25">
      <c r="O2608" s="11">
        <v>72</v>
      </c>
      <c r="P2608" s="11">
        <v>2.71</v>
      </c>
      <c r="Q2608" s="11">
        <v>10.07</v>
      </c>
      <c r="R2608" s="11">
        <v>6.28</v>
      </c>
      <c r="S2608" s="11">
        <v>12.01</v>
      </c>
      <c r="T2608" s="346">
        <v>0.52</v>
      </c>
      <c r="U2608" s="11">
        <v>0.52</v>
      </c>
      <c r="W2608" s="16">
        <f t="shared" si="248"/>
        <v>0</v>
      </c>
      <c r="X2608" s="16"/>
      <c r="Y2608" s="355">
        <f t="shared" si="249"/>
        <v>2</v>
      </c>
    </row>
    <row r="2609" spans="15:25" x14ac:dyDescent="0.25">
      <c r="O2609" s="11">
        <v>25</v>
      </c>
      <c r="P2609" s="11">
        <v>2.89</v>
      </c>
      <c r="Q2609" s="11">
        <v>17.989999999999998</v>
      </c>
      <c r="R2609" s="11">
        <v>6.32</v>
      </c>
      <c r="S2609" s="11">
        <v>16.12</v>
      </c>
      <c r="T2609" s="346">
        <v>0.4</v>
      </c>
      <c r="U2609" s="11">
        <v>0.39</v>
      </c>
      <c r="W2609" s="16">
        <f t="shared" si="248"/>
        <v>-1.0000000000000009E-2</v>
      </c>
      <c r="X2609" s="16"/>
      <c r="Y2609" s="355">
        <f t="shared" si="249"/>
        <v>2.0127388535031847</v>
      </c>
    </row>
    <row r="2610" spans="15:25" x14ac:dyDescent="0.25">
      <c r="O2610" s="11">
        <v>486</v>
      </c>
      <c r="P2610" s="11">
        <v>2.99</v>
      </c>
      <c r="Q2610" s="11">
        <v>25.79</v>
      </c>
      <c r="R2610" s="11">
        <v>6.35</v>
      </c>
      <c r="S2610" s="11">
        <v>19.190000000000001</v>
      </c>
      <c r="T2610" s="346">
        <v>0.34</v>
      </c>
      <c r="U2610" s="11">
        <v>0.33</v>
      </c>
      <c r="W2610" s="16">
        <f t="shared" si="248"/>
        <v>-1.0000000000000009E-2</v>
      </c>
      <c r="X2610" s="16"/>
      <c r="Y2610" s="355">
        <f t="shared" si="249"/>
        <v>2.0222929936305731</v>
      </c>
    </row>
    <row r="2611" spans="15:25" x14ac:dyDescent="0.25">
      <c r="O2611" s="11">
        <v>450</v>
      </c>
      <c r="P2611" s="11">
        <v>2.92</v>
      </c>
      <c r="Q2611" s="11">
        <v>10.33</v>
      </c>
      <c r="R2611" s="11">
        <v>6.37</v>
      </c>
      <c r="S2611" s="11">
        <v>12.1</v>
      </c>
      <c r="T2611" s="346">
        <v>0.53</v>
      </c>
      <c r="U2611" s="11">
        <v>0.53</v>
      </c>
      <c r="W2611" s="16">
        <f t="shared" si="248"/>
        <v>0</v>
      </c>
      <c r="X2611" s="16"/>
      <c r="Y2611" s="355">
        <f t="shared" si="249"/>
        <v>2.0286624203821657</v>
      </c>
    </row>
    <row r="2612" spans="15:25" x14ac:dyDescent="0.25">
      <c r="O2612" s="11">
        <v>160</v>
      </c>
      <c r="P2612" s="11">
        <v>2.7</v>
      </c>
      <c r="Q2612" s="11">
        <v>26.72</v>
      </c>
      <c r="R2612" s="11">
        <v>6.41</v>
      </c>
      <c r="S2612" s="11">
        <v>19.86</v>
      </c>
      <c r="T2612" s="346">
        <v>0.32</v>
      </c>
      <c r="U2612" s="11">
        <v>0.32</v>
      </c>
      <c r="W2612" s="16">
        <f t="shared" si="248"/>
        <v>0</v>
      </c>
      <c r="X2612" s="16"/>
      <c r="Y2612" s="355">
        <f t="shared" si="249"/>
        <v>2.0414012738853504</v>
      </c>
    </row>
    <row r="2613" spans="15:25" x14ac:dyDescent="0.25">
      <c r="O2613" s="11">
        <v>6</v>
      </c>
      <c r="P2613" s="11">
        <v>2.88</v>
      </c>
      <c r="Q2613" s="11">
        <v>17.07</v>
      </c>
      <c r="R2613" s="11">
        <v>6.44</v>
      </c>
      <c r="S2613" s="11">
        <v>15.48</v>
      </c>
      <c r="T2613" s="346">
        <v>0.41</v>
      </c>
      <c r="U2613" s="11">
        <v>0.42</v>
      </c>
      <c r="W2613" s="16">
        <f t="shared" si="248"/>
        <v>1.0000000000000009E-2</v>
      </c>
      <c r="X2613" s="16"/>
      <c r="Y2613" s="355">
        <f t="shared" si="249"/>
        <v>2.0509554140127388</v>
      </c>
    </row>
    <row r="2614" spans="15:25" x14ac:dyDescent="0.25">
      <c r="O2614" s="11">
        <v>488</v>
      </c>
      <c r="P2614" s="11">
        <v>3.03</v>
      </c>
      <c r="Q2614" s="11">
        <v>30.13</v>
      </c>
      <c r="R2614" s="11">
        <v>6.44</v>
      </c>
      <c r="S2614" s="11">
        <v>20.79</v>
      </c>
      <c r="T2614" s="346">
        <v>0.32</v>
      </c>
      <c r="U2614" s="11">
        <v>0.31</v>
      </c>
      <c r="W2614" s="16">
        <f t="shared" si="248"/>
        <v>-1.0000000000000009E-2</v>
      </c>
      <c r="X2614" s="16"/>
      <c r="Y2614" s="355">
        <f t="shared" si="249"/>
        <v>2.0509554140127388</v>
      </c>
    </row>
    <row r="2615" spans="15:25" x14ac:dyDescent="0.25">
      <c r="O2615" s="11">
        <v>414</v>
      </c>
      <c r="P2615" s="11">
        <v>3.1</v>
      </c>
      <c r="Q2615" s="11">
        <v>23.74</v>
      </c>
      <c r="R2615" s="11">
        <v>6.5</v>
      </c>
      <c r="S2615" s="11">
        <v>18.32</v>
      </c>
      <c r="T2615" s="346">
        <v>0.36</v>
      </c>
      <c r="U2615" s="11">
        <v>0.36</v>
      </c>
      <c r="W2615" s="16">
        <f t="shared" si="248"/>
        <v>0</v>
      </c>
      <c r="X2615" s="16"/>
      <c r="Y2615" s="355">
        <f t="shared" si="249"/>
        <v>2.0700636942675157</v>
      </c>
    </row>
    <row r="2616" spans="15:25" x14ac:dyDescent="0.25">
      <c r="O2616" s="11">
        <v>489</v>
      </c>
      <c r="P2616" s="11">
        <v>2.87</v>
      </c>
      <c r="Q2616" s="11">
        <v>27.7</v>
      </c>
      <c r="R2616" s="11">
        <v>6.5</v>
      </c>
      <c r="S2616" s="11">
        <v>20.14</v>
      </c>
      <c r="T2616" s="346">
        <v>0.32</v>
      </c>
      <c r="U2616" s="11">
        <v>0.32</v>
      </c>
      <c r="W2616" s="16">
        <f t="shared" si="248"/>
        <v>0</v>
      </c>
      <c r="X2616" s="16"/>
      <c r="Y2616" s="355">
        <f t="shared" si="249"/>
        <v>2.0700636942675157</v>
      </c>
    </row>
    <row r="2617" spans="15:25" x14ac:dyDescent="0.25">
      <c r="O2617" s="11">
        <v>270</v>
      </c>
      <c r="P2617" s="11">
        <v>3.11</v>
      </c>
      <c r="Q2617" s="11">
        <v>14.94</v>
      </c>
      <c r="R2617" s="11">
        <v>6.68</v>
      </c>
      <c r="S2617" s="11">
        <v>14.42</v>
      </c>
      <c r="T2617" s="346">
        <v>0.46</v>
      </c>
      <c r="U2617" s="11">
        <v>0.46</v>
      </c>
      <c r="W2617" s="16">
        <f t="shared" si="248"/>
        <v>0</v>
      </c>
      <c r="X2617" s="16"/>
      <c r="Y2617" s="355">
        <f t="shared" si="249"/>
        <v>2.1273885350318471</v>
      </c>
    </row>
    <row r="2618" spans="15:25" x14ac:dyDescent="0.25">
      <c r="O2618" s="11">
        <v>384</v>
      </c>
      <c r="P2618" s="11">
        <v>2.9</v>
      </c>
      <c r="Q2618" s="11">
        <v>17.420000000000002</v>
      </c>
      <c r="R2618" s="11">
        <v>6.75</v>
      </c>
      <c r="S2618" s="11">
        <v>15.97</v>
      </c>
      <c r="T2618" s="346">
        <v>0.41</v>
      </c>
      <c r="U2618" s="11">
        <v>0.42</v>
      </c>
      <c r="W2618" s="16">
        <f t="shared" si="248"/>
        <v>1.0000000000000009E-2</v>
      </c>
      <c r="X2618" s="16"/>
      <c r="Y2618" s="355">
        <f t="shared" si="249"/>
        <v>2.1496815286624202</v>
      </c>
    </row>
    <row r="2619" spans="15:25" x14ac:dyDescent="0.25">
      <c r="O2619" s="11">
        <v>398</v>
      </c>
      <c r="P2619" s="11">
        <v>3.01</v>
      </c>
      <c r="Q2619" s="11">
        <v>20.73</v>
      </c>
      <c r="R2619" s="11">
        <v>6.93</v>
      </c>
      <c r="S2619" s="11">
        <v>17.41</v>
      </c>
      <c r="T2619" s="346">
        <v>0.38</v>
      </c>
      <c r="U2619" s="11">
        <v>0.4</v>
      </c>
      <c r="W2619" s="16">
        <f t="shared" si="248"/>
        <v>2.0000000000000018E-2</v>
      </c>
      <c r="X2619" s="16"/>
      <c r="Y2619" s="355">
        <f t="shared" si="249"/>
        <v>2.2070063694267512</v>
      </c>
    </row>
    <row r="2620" spans="15:25" x14ac:dyDescent="0.25">
      <c r="O2620" s="11">
        <v>493</v>
      </c>
      <c r="P2620" s="11">
        <v>3.24</v>
      </c>
      <c r="Q2620" s="11">
        <v>18.600000000000001</v>
      </c>
      <c r="R2620" s="11">
        <v>7.01</v>
      </c>
      <c r="S2620" s="11">
        <v>16.350000000000001</v>
      </c>
      <c r="T2620" s="346">
        <v>0.42</v>
      </c>
      <c r="U2620" s="11">
        <v>0.43</v>
      </c>
      <c r="W2620" s="16">
        <f t="shared" si="248"/>
        <v>1.0000000000000009E-2</v>
      </c>
      <c r="X2620" s="16"/>
      <c r="Y2620" s="355">
        <f t="shared" si="249"/>
        <v>2.2324840764331211</v>
      </c>
    </row>
    <row r="2621" spans="15:25" x14ac:dyDescent="0.25">
      <c r="O2621" s="11">
        <v>20</v>
      </c>
      <c r="P2621" s="11">
        <v>2.58</v>
      </c>
      <c r="Q2621" s="11">
        <v>15.45</v>
      </c>
      <c r="R2621" s="11">
        <v>7.02</v>
      </c>
      <c r="S2621" s="11">
        <v>15.16</v>
      </c>
      <c r="T2621" s="346">
        <v>0.41</v>
      </c>
      <c r="U2621" s="11">
        <v>0.46</v>
      </c>
      <c r="W2621" s="16">
        <f t="shared" si="248"/>
        <v>5.0000000000000044E-2</v>
      </c>
      <c r="X2621" s="16"/>
      <c r="Y2621" s="355">
        <f t="shared" si="249"/>
        <v>2.2356687898089169</v>
      </c>
    </row>
    <row r="2622" spans="15:25" x14ac:dyDescent="0.25">
      <c r="O2622" s="11">
        <v>152</v>
      </c>
      <c r="P2622" s="11">
        <v>3.36</v>
      </c>
      <c r="Q2622" s="11">
        <v>23.05</v>
      </c>
      <c r="R2622" s="11">
        <v>7.03</v>
      </c>
      <c r="S2622" s="11">
        <v>18.16</v>
      </c>
      <c r="T2622" s="346">
        <v>0.38</v>
      </c>
      <c r="U2622" s="11">
        <v>0.39</v>
      </c>
      <c r="W2622" s="16">
        <f t="shared" si="248"/>
        <v>1.0000000000000009E-2</v>
      </c>
      <c r="X2622" s="16"/>
      <c r="Y2622" s="355">
        <f t="shared" si="249"/>
        <v>2.2388535031847132</v>
      </c>
    </row>
    <row r="2623" spans="15:25" x14ac:dyDescent="0.25">
      <c r="O2623" s="11">
        <v>49</v>
      </c>
      <c r="P2623" s="11">
        <v>3.69</v>
      </c>
      <c r="Q2623" s="11">
        <v>24.53</v>
      </c>
      <c r="R2623" s="11">
        <v>7.1</v>
      </c>
      <c r="S2623" s="11">
        <v>18.989999999999998</v>
      </c>
      <c r="T2623" s="346">
        <v>0.39</v>
      </c>
      <c r="U2623" s="11">
        <v>0.37</v>
      </c>
      <c r="W2623" s="16">
        <f t="shared" si="248"/>
        <v>-2.0000000000000018E-2</v>
      </c>
      <c r="X2623" s="16"/>
      <c r="Y2623" s="355">
        <f t="shared" si="249"/>
        <v>2.2611464968152863</v>
      </c>
    </row>
    <row r="2624" spans="15:25" x14ac:dyDescent="0.25">
      <c r="O2624" s="11">
        <v>427</v>
      </c>
      <c r="P2624" s="11">
        <v>3.65</v>
      </c>
      <c r="Q2624" s="11">
        <v>23.98</v>
      </c>
      <c r="R2624" s="11">
        <v>7.12</v>
      </c>
      <c r="S2624" s="11">
        <v>18.29</v>
      </c>
      <c r="T2624" s="346">
        <v>0.39</v>
      </c>
      <c r="U2624" s="11">
        <v>0.39</v>
      </c>
      <c r="W2624" s="16">
        <f t="shared" si="248"/>
        <v>0</v>
      </c>
      <c r="X2624" s="16"/>
      <c r="Y2624" s="355">
        <f t="shared" si="249"/>
        <v>2.2675159235668789</v>
      </c>
    </row>
    <row r="2625" spans="15:25" x14ac:dyDescent="0.25">
      <c r="O2625" s="11">
        <v>484</v>
      </c>
      <c r="P2625" s="11">
        <v>2.88</v>
      </c>
      <c r="Q2625" s="11">
        <v>21.63</v>
      </c>
      <c r="R2625" s="11">
        <v>7.15</v>
      </c>
      <c r="S2625" s="11">
        <v>17.82</v>
      </c>
      <c r="T2625" s="346">
        <v>0.36</v>
      </c>
      <c r="U2625" s="11">
        <v>0.4</v>
      </c>
      <c r="W2625" s="16">
        <f t="shared" si="248"/>
        <v>4.0000000000000036E-2</v>
      </c>
      <c r="X2625" s="16"/>
      <c r="Y2625" s="355">
        <f t="shared" si="249"/>
        <v>2.2770700636942673</v>
      </c>
    </row>
    <row r="2626" spans="15:25" x14ac:dyDescent="0.25">
      <c r="O2626" s="11">
        <v>126</v>
      </c>
      <c r="P2626" s="11">
        <v>3.47</v>
      </c>
      <c r="Q2626" s="11">
        <v>13.36</v>
      </c>
      <c r="R2626" s="11">
        <v>7.19</v>
      </c>
      <c r="S2626" s="11">
        <v>14.13</v>
      </c>
      <c r="T2626" s="346">
        <v>0.51</v>
      </c>
      <c r="U2626" s="11">
        <v>0.51</v>
      </c>
      <c r="W2626" s="16">
        <f t="shared" si="248"/>
        <v>0</v>
      </c>
      <c r="X2626" s="16"/>
      <c r="Y2626" s="355">
        <f t="shared" si="249"/>
        <v>2.2898089171974521</v>
      </c>
    </row>
    <row r="2627" spans="15:25" x14ac:dyDescent="0.25">
      <c r="O2627" s="11">
        <v>445</v>
      </c>
      <c r="P2627" s="11">
        <v>3.69</v>
      </c>
      <c r="Q2627" s="11">
        <v>37.200000000000003</v>
      </c>
      <c r="R2627" s="11">
        <v>7.19</v>
      </c>
      <c r="S2627" s="11">
        <v>23.86</v>
      </c>
      <c r="T2627" s="346">
        <v>0.31</v>
      </c>
      <c r="U2627" s="11">
        <v>0.3</v>
      </c>
      <c r="W2627" s="16">
        <f t="shared" si="248"/>
        <v>-1.0000000000000009E-2</v>
      </c>
      <c r="X2627" s="16"/>
      <c r="Y2627" s="355">
        <f t="shared" si="249"/>
        <v>2.2898089171974521</v>
      </c>
    </row>
    <row r="2628" spans="15:25" x14ac:dyDescent="0.25">
      <c r="O2628" s="11">
        <v>470</v>
      </c>
      <c r="P2628" s="11">
        <v>3.57</v>
      </c>
      <c r="Q2628" s="11">
        <v>25.4</v>
      </c>
      <c r="R2628" s="11">
        <v>7.28</v>
      </c>
      <c r="S2628" s="11">
        <v>19.48</v>
      </c>
      <c r="T2628" s="346">
        <v>0.37</v>
      </c>
      <c r="U2628" s="11">
        <v>0.37</v>
      </c>
      <c r="W2628" s="16">
        <f t="shared" si="248"/>
        <v>0</v>
      </c>
      <c r="X2628" s="16"/>
      <c r="Y2628" s="355">
        <f t="shared" si="249"/>
        <v>2.3184713375796178</v>
      </c>
    </row>
    <row r="2629" spans="15:25" x14ac:dyDescent="0.25">
      <c r="O2629" s="11">
        <v>198</v>
      </c>
      <c r="P2629" s="11">
        <v>3.68</v>
      </c>
      <c r="Q2629" s="11">
        <v>15.42</v>
      </c>
      <c r="R2629" s="11">
        <v>7.29</v>
      </c>
      <c r="S2629" s="11">
        <v>14.95</v>
      </c>
      <c r="T2629" s="346">
        <v>0.49</v>
      </c>
      <c r="U2629" s="11">
        <v>0.49</v>
      </c>
      <c r="W2629" s="16">
        <f t="shared" si="248"/>
        <v>0</v>
      </c>
      <c r="X2629" s="16"/>
      <c r="Y2629" s="355">
        <f t="shared" si="249"/>
        <v>2.3216560509554141</v>
      </c>
    </row>
    <row r="2630" spans="15:25" x14ac:dyDescent="0.25">
      <c r="O2630" s="11">
        <v>217</v>
      </c>
      <c r="P2630" s="11">
        <v>3.38</v>
      </c>
      <c r="Q2630" s="11">
        <v>23.21</v>
      </c>
      <c r="R2630" s="11">
        <v>7.47</v>
      </c>
      <c r="S2630" s="11">
        <v>20.88</v>
      </c>
      <c r="T2630" s="346">
        <v>0.38</v>
      </c>
      <c r="U2630" s="11">
        <v>0.36</v>
      </c>
      <c r="W2630" s="16">
        <f t="shared" si="248"/>
        <v>-2.0000000000000018E-2</v>
      </c>
      <c r="X2630" s="16"/>
      <c r="Y2630" s="355">
        <f t="shared" si="249"/>
        <v>2.378980891719745</v>
      </c>
    </row>
    <row r="2631" spans="15:25" x14ac:dyDescent="0.25">
      <c r="O2631" s="11">
        <v>424</v>
      </c>
      <c r="P2631" s="11">
        <v>3.88</v>
      </c>
      <c r="Q2631" s="11">
        <v>24.53</v>
      </c>
      <c r="R2631" s="11">
        <v>7.47</v>
      </c>
      <c r="S2631" s="11">
        <v>18.420000000000002</v>
      </c>
      <c r="T2631" s="346">
        <v>0.4</v>
      </c>
      <c r="U2631" s="11">
        <v>0.41</v>
      </c>
      <c r="W2631" s="16">
        <f t="shared" si="248"/>
        <v>9.9999999999999534E-3</v>
      </c>
      <c r="X2631" s="16"/>
      <c r="Y2631" s="355">
        <f t="shared" si="249"/>
        <v>2.378980891719745</v>
      </c>
    </row>
    <row r="2632" spans="15:25" x14ac:dyDescent="0.25">
      <c r="O2632" s="11">
        <v>193</v>
      </c>
      <c r="P2632" s="11">
        <v>3.28</v>
      </c>
      <c r="Q2632" s="11">
        <v>17.64</v>
      </c>
      <c r="R2632" s="11">
        <v>7.49</v>
      </c>
      <c r="S2632" s="11">
        <v>16.09</v>
      </c>
      <c r="T2632" s="346">
        <v>0.43</v>
      </c>
      <c r="U2632" s="11">
        <v>0.47</v>
      </c>
      <c r="W2632" s="16">
        <f t="shared" si="248"/>
        <v>3.999999999999998E-2</v>
      </c>
      <c r="X2632" s="16"/>
      <c r="Y2632" s="355">
        <f t="shared" si="249"/>
        <v>2.3853503184713376</v>
      </c>
    </row>
    <row r="2633" spans="15:25" x14ac:dyDescent="0.25">
      <c r="O2633" s="11">
        <v>287</v>
      </c>
      <c r="P2633" s="11">
        <v>3.36</v>
      </c>
      <c r="Q2633" s="11">
        <v>7.72</v>
      </c>
      <c r="R2633" s="11">
        <v>7.5</v>
      </c>
      <c r="S2633" s="11">
        <v>11.37</v>
      </c>
      <c r="T2633" s="346">
        <v>0.66</v>
      </c>
      <c r="U2633" s="11">
        <v>0.66</v>
      </c>
      <c r="W2633" s="16">
        <f t="shared" si="248"/>
        <v>0</v>
      </c>
      <c r="X2633" s="16"/>
      <c r="Y2633" s="355">
        <f t="shared" si="249"/>
        <v>2.3885350318471334</v>
      </c>
    </row>
    <row r="2634" spans="15:25" x14ac:dyDescent="0.25">
      <c r="O2634" s="11">
        <v>168</v>
      </c>
      <c r="P2634" s="11">
        <v>3.27</v>
      </c>
      <c r="Q2634" s="11">
        <v>31.68</v>
      </c>
      <c r="R2634" s="11">
        <v>7.55</v>
      </c>
      <c r="S2634" s="11">
        <v>22.03</v>
      </c>
      <c r="T2634" s="346">
        <v>0.32</v>
      </c>
      <c r="U2634" s="11">
        <v>0.34</v>
      </c>
      <c r="W2634" s="16">
        <f t="shared" si="248"/>
        <v>2.0000000000000018E-2</v>
      </c>
      <c r="X2634" s="16"/>
      <c r="Y2634" s="355">
        <f t="shared" si="249"/>
        <v>2.4044585987261144</v>
      </c>
    </row>
    <row r="2635" spans="15:25" x14ac:dyDescent="0.25">
      <c r="O2635" s="11">
        <v>11</v>
      </c>
      <c r="P2635" s="11">
        <v>3.45</v>
      </c>
      <c r="Q2635" s="11">
        <v>15.44</v>
      </c>
      <c r="R2635" s="11">
        <v>7.56</v>
      </c>
      <c r="S2635" s="11">
        <v>15.06</v>
      </c>
      <c r="T2635" s="346">
        <v>0.47</v>
      </c>
      <c r="U2635" s="11">
        <v>0.5</v>
      </c>
      <c r="W2635" s="16">
        <f t="shared" si="248"/>
        <v>3.0000000000000027E-2</v>
      </c>
      <c r="X2635" s="16"/>
      <c r="Y2635" s="355">
        <f t="shared" si="249"/>
        <v>2.4076433121019107</v>
      </c>
    </row>
    <row r="2636" spans="15:25" x14ac:dyDescent="0.25">
      <c r="O2636" s="11">
        <v>107</v>
      </c>
      <c r="P2636" s="11">
        <v>3.81</v>
      </c>
      <c r="Q2636" s="11">
        <v>23.04</v>
      </c>
      <c r="R2636" s="11">
        <v>7.6</v>
      </c>
      <c r="S2636" s="11">
        <v>18.170000000000002</v>
      </c>
      <c r="T2636" s="346">
        <v>0.41</v>
      </c>
      <c r="U2636" s="11">
        <v>0.42</v>
      </c>
      <c r="W2636" s="16">
        <f t="shared" si="248"/>
        <v>1.0000000000000009E-2</v>
      </c>
      <c r="X2636" s="16"/>
      <c r="Y2636" s="355">
        <f t="shared" si="249"/>
        <v>2.4203821656050954</v>
      </c>
    </row>
    <row r="2637" spans="15:25" x14ac:dyDescent="0.25">
      <c r="O2637" s="11">
        <v>202</v>
      </c>
      <c r="P2637" s="11">
        <v>3.84</v>
      </c>
      <c r="Q2637" s="11">
        <v>22.94</v>
      </c>
      <c r="R2637" s="11">
        <v>7.66</v>
      </c>
      <c r="S2637" s="11">
        <v>18.649999999999999</v>
      </c>
      <c r="T2637" s="346">
        <v>0.41</v>
      </c>
      <c r="U2637" s="11">
        <v>0.41</v>
      </c>
      <c r="W2637" s="16">
        <f t="shared" si="248"/>
        <v>0</v>
      </c>
      <c r="X2637" s="16"/>
      <c r="Y2637" s="355">
        <f t="shared" si="249"/>
        <v>2.4394904458598727</v>
      </c>
    </row>
    <row r="2638" spans="15:25" x14ac:dyDescent="0.25">
      <c r="O2638" s="11">
        <v>156</v>
      </c>
      <c r="P2638" s="11">
        <v>4.1399999999999997</v>
      </c>
      <c r="Q2638" s="11">
        <v>25.17</v>
      </c>
      <c r="R2638" s="11">
        <v>7.69</v>
      </c>
      <c r="S2638" s="11">
        <v>19.22</v>
      </c>
      <c r="T2638" s="346">
        <v>0.41</v>
      </c>
      <c r="U2638" s="11">
        <v>0.4</v>
      </c>
      <c r="W2638" s="16">
        <f t="shared" si="248"/>
        <v>-9.9999999999999534E-3</v>
      </c>
      <c r="X2638" s="16"/>
      <c r="Y2638" s="355">
        <f t="shared" si="249"/>
        <v>2.4490445859872612</v>
      </c>
    </row>
    <row r="2639" spans="15:25" x14ac:dyDescent="0.25">
      <c r="O2639" s="11">
        <v>80</v>
      </c>
      <c r="P2639" s="11">
        <v>4.2</v>
      </c>
      <c r="Q2639" s="11">
        <v>25</v>
      </c>
      <c r="R2639" s="11">
        <v>7.75</v>
      </c>
      <c r="S2639" s="11">
        <v>19.29</v>
      </c>
      <c r="T2639" s="346">
        <v>0.41</v>
      </c>
      <c r="U2639" s="11">
        <v>0.4</v>
      </c>
      <c r="W2639" s="16">
        <f t="shared" si="248"/>
        <v>-9.9999999999999534E-3</v>
      </c>
      <c r="X2639" s="16"/>
      <c r="Y2639" s="355">
        <f t="shared" si="249"/>
        <v>2.468152866242038</v>
      </c>
    </row>
    <row r="2640" spans="15:25" x14ac:dyDescent="0.25">
      <c r="O2640" s="11">
        <v>301</v>
      </c>
      <c r="P2640" s="11">
        <v>4.32</v>
      </c>
      <c r="Q2640" s="11">
        <v>24.21</v>
      </c>
      <c r="R2640" s="11">
        <v>7.81</v>
      </c>
      <c r="S2640" s="11">
        <v>18.64</v>
      </c>
      <c r="T2640" s="346">
        <v>0.42</v>
      </c>
      <c r="U2640" s="11">
        <v>0.42</v>
      </c>
      <c r="W2640" s="16">
        <f t="shared" si="248"/>
        <v>0</v>
      </c>
      <c r="X2640" s="16"/>
      <c r="Y2640" s="355">
        <f t="shared" si="249"/>
        <v>2.4872611464968148</v>
      </c>
    </row>
    <row r="2641" spans="15:25" x14ac:dyDescent="0.25">
      <c r="O2641" s="11">
        <v>155</v>
      </c>
      <c r="P2641" s="11">
        <v>4.53</v>
      </c>
      <c r="Q2641" s="11">
        <v>25.57</v>
      </c>
      <c r="R2641" s="11">
        <v>7.85</v>
      </c>
      <c r="S2641" s="11">
        <v>19.010000000000002</v>
      </c>
      <c r="T2641" s="346">
        <v>0.42</v>
      </c>
      <c r="U2641" s="11">
        <v>0.41</v>
      </c>
      <c r="W2641" s="16">
        <f t="shared" si="248"/>
        <v>-1.0000000000000009E-2</v>
      </c>
      <c r="X2641" s="16"/>
      <c r="Y2641" s="355">
        <f t="shared" si="249"/>
        <v>2.5</v>
      </c>
    </row>
    <row r="2642" spans="15:25" x14ac:dyDescent="0.25">
      <c r="O2642" s="11">
        <v>377</v>
      </c>
      <c r="P2642" s="11">
        <v>4.42</v>
      </c>
      <c r="Q2642" s="11">
        <v>35.43</v>
      </c>
      <c r="R2642" s="11">
        <v>7.88</v>
      </c>
      <c r="S2642" s="11">
        <v>22.58</v>
      </c>
      <c r="T2642" s="346">
        <v>0.35</v>
      </c>
      <c r="U2642" s="11">
        <v>0.35</v>
      </c>
      <c r="W2642" s="16">
        <f t="shared" si="248"/>
        <v>0</v>
      </c>
      <c r="X2642" s="16"/>
      <c r="Y2642" s="355">
        <f t="shared" si="249"/>
        <v>2.5095541401273884</v>
      </c>
    </row>
    <row r="2643" spans="15:25" x14ac:dyDescent="0.25">
      <c r="O2643" s="11">
        <v>242</v>
      </c>
      <c r="P2643" s="11">
        <v>3.39</v>
      </c>
      <c r="Q2643" s="11">
        <v>23.3</v>
      </c>
      <c r="R2643" s="11">
        <v>7.9</v>
      </c>
      <c r="S2643" s="11">
        <v>18.64</v>
      </c>
      <c r="T2643" s="346">
        <v>0.38</v>
      </c>
      <c r="U2643" s="11">
        <v>0.42</v>
      </c>
      <c r="W2643" s="16">
        <f t="shared" si="248"/>
        <v>3.999999999999998E-2</v>
      </c>
      <c r="X2643" s="16"/>
      <c r="Y2643" s="355">
        <f t="shared" si="249"/>
        <v>2.515923566878981</v>
      </c>
    </row>
    <row r="2644" spans="15:25" x14ac:dyDescent="0.25">
      <c r="O2644" s="11">
        <v>283</v>
      </c>
      <c r="P2644" s="11">
        <v>3.73</v>
      </c>
      <c r="Q2644" s="11">
        <v>22.16</v>
      </c>
      <c r="R2644" s="11">
        <v>7.9</v>
      </c>
      <c r="S2644" s="11">
        <v>18.29</v>
      </c>
      <c r="T2644" s="346">
        <v>0.41</v>
      </c>
      <c r="U2644" s="11">
        <v>0.43</v>
      </c>
      <c r="W2644" s="16">
        <f t="shared" ref="W2644:W2707" si="250">U2644-T2644</f>
        <v>2.0000000000000018E-2</v>
      </c>
      <c r="X2644" s="16"/>
      <c r="Y2644" s="355">
        <f t="shared" ref="Y2644:Y2707" si="251">R2644/3.14</f>
        <v>2.515923566878981</v>
      </c>
    </row>
    <row r="2645" spans="15:25" x14ac:dyDescent="0.25">
      <c r="O2645" s="11">
        <v>75</v>
      </c>
      <c r="P2645" s="11">
        <v>3.53</v>
      </c>
      <c r="Q2645" s="11">
        <v>15.27</v>
      </c>
      <c r="R2645" s="11">
        <v>7.91</v>
      </c>
      <c r="S2645" s="11">
        <v>15.17</v>
      </c>
      <c r="T2645" s="346">
        <v>0.48</v>
      </c>
      <c r="U2645" s="11">
        <v>0.52</v>
      </c>
      <c r="W2645" s="16">
        <f t="shared" si="250"/>
        <v>4.0000000000000036E-2</v>
      </c>
      <c r="X2645" s="16"/>
      <c r="Y2645" s="355">
        <f t="shared" si="251"/>
        <v>2.5191082802547768</v>
      </c>
    </row>
    <row r="2646" spans="15:25" x14ac:dyDescent="0.25">
      <c r="O2646" s="11">
        <v>497</v>
      </c>
      <c r="P2646" s="11">
        <v>4.42</v>
      </c>
      <c r="Q2646" s="11">
        <v>36.76</v>
      </c>
      <c r="R2646" s="11">
        <v>7.99</v>
      </c>
      <c r="S2646" s="11">
        <v>24.01</v>
      </c>
      <c r="T2646" s="346">
        <v>0.35</v>
      </c>
      <c r="U2646" s="11">
        <v>0.33</v>
      </c>
      <c r="W2646" s="16">
        <f t="shared" si="250"/>
        <v>-1.9999999999999962E-2</v>
      </c>
      <c r="X2646" s="16"/>
      <c r="Y2646" s="355">
        <f t="shared" si="251"/>
        <v>2.5445859872611463</v>
      </c>
    </row>
    <row r="2647" spans="15:25" x14ac:dyDescent="0.25">
      <c r="O2647" s="11">
        <v>39</v>
      </c>
      <c r="P2647" s="11">
        <v>4.3600000000000003</v>
      </c>
      <c r="Q2647" s="11">
        <v>21.19</v>
      </c>
      <c r="R2647" s="11">
        <v>8</v>
      </c>
      <c r="S2647" s="11">
        <v>17.46</v>
      </c>
      <c r="T2647" s="346">
        <v>0.45</v>
      </c>
      <c r="U2647" s="11">
        <v>0.46</v>
      </c>
      <c r="W2647" s="16">
        <f t="shared" si="250"/>
        <v>1.0000000000000009E-2</v>
      </c>
      <c r="X2647" s="16"/>
      <c r="Y2647" s="355">
        <f t="shared" si="251"/>
        <v>2.5477707006369426</v>
      </c>
    </row>
    <row r="2648" spans="15:25" x14ac:dyDescent="0.25">
      <c r="O2648" s="11">
        <v>70</v>
      </c>
      <c r="P2648" s="11">
        <v>4.4800000000000004</v>
      </c>
      <c r="Q2648" s="11">
        <v>16.66</v>
      </c>
      <c r="R2648" s="11">
        <v>8.07</v>
      </c>
      <c r="S2648" s="11">
        <v>15.39</v>
      </c>
      <c r="T2648" s="346">
        <v>0.52</v>
      </c>
      <c r="U2648" s="11">
        <v>0.52</v>
      </c>
      <c r="W2648" s="16">
        <f t="shared" si="250"/>
        <v>0</v>
      </c>
      <c r="X2648" s="16"/>
      <c r="Y2648" s="355">
        <f t="shared" si="251"/>
        <v>2.5700636942675161</v>
      </c>
    </row>
    <row r="2649" spans="15:25" x14ac:dyDescent="0.25">
      <c r="O2649" s="11">
        <v>496</v>
      </c>
      <c r="P2649" s="11">
        <v>4.55</v>
      </c>
      <c r="Q2649" s="11">
        <v>34.94</v>
      </c>
      <c r="R2649" s="11">
        <v>8.08</v>
      </c>
      <c r="S2649" s="11">
        <v>22.2</v>
      </c>
      <c r="T2649" s="346">
        <v>0.36</v>
      </c>
      <c r="U2649" s="11">
        <v>0.36</v>
      </c>
      <c r="W2649" s="16">
        <f t="shared" si="250"/>
        <v>0</v>
      </c>
      <c r="X2649" s="16"/>
      <c r="Y2649" s="355">
        <f t="shared" si="251"/>
        <v>2.573248407643312</v>
      </c>
    </row>
    <row r="2650" spans="15:25" x14ac:dyDescent="0.25">
      <c r="O2650" s="11">
        <v>79</v>
      </c>
      <c r="P2650" s="11">
        <v>4.45</v>
      </c>
      <c r="Q2650" s="11">
        <v>25.62</v>
      </c>
      <c r="R2650" s="11">
        <v>8.1</v>
      </c>
      <c r="S2650" s="11">
        <v>19.100000000000001</v>
      </c>
      <c r="T2650" s="346">
        <v>0.42</v>
      </c>
      <c r="U2650" s="11">
        <v>0.42</v>
      </c>
      <c r="W2650" s="16">
        <f t="shared" si="250"/>
        <v>0</v>
      </c>
      <c r="X2650" s="16"/>
      <c r="Y2650" s="355">
        <f t="shared" si="251"/>
        <v>2.5796178343949041</v>
      </c>
    </row>
    <row r="2651" spans="15:25" x14ac:dyDescent="0.25">
      <c r="O2651" s="11">
        <v>64</v>
      </c>
      <c r="P2651" s="11">
        <v>4.74</v>
      </c>
      <c r="Q2651" s="11">
        <v>18.61</v>
      </c>
      <c r="R2651" s="11">
        <v>8.1199999999999992</v>
      </c>
      <c r="S2651" s="11">
        <v>16.32</v>
      </c>
      <c r="T2651" s="346">
        <v>0.5</v>
      </c>
      <c r="U2651" s="11">
        <v>0.5</v>
      </c>
      <c r="W2651" s="16">
        <f t="shared" si="250"/>
        <v>0</v>
      </c>
      <c r="X2651" s="16"/>
      <c r="Y2651" s="355">
        <f t="shared" si="251"/>
        <v>2.5859872611464967</v>
      </c>
    </row>
    <row r="2652" spans="15:25" x14ac:dyDescent="0.25">
      <c r="O2652" s="11">
        <v>312</v>
      </c>
      <c r="P2652" s="11">
        <v>4.84</v>
      </c>
      <c r="Q2652" s="11">
        <v>39.33</v>
      </c>
      <c r="R2652" s="11">
        <v>8.1199999999999992</v>
      </c>
      <c r="S2652" s="11">
        <v>24.27</v>
      </c>
      <c r="T2652" s="346">
        <v>0.35</v>
      </c>
      <c r="U2652" s="11">
        <v>0.33</v>
      </c>
      <c r="W2652" s="16">
        <f t="shared" si="250"/>
        <v>-1.9999999999999962E-2</v>
      </c>
      <c r="X2652" s="16"/>
      <c r="Y2652" s="355">
        <f t="shared" si="251"/>
        <v>2.5859872611464967</v>
      </c>
    </row>
    <row r="2653" spans="15:25" x14ac:dyDescent="0.25">
      <c r="O2653" s="11">
        <v>441</v>
      </c>
      <c r="P2653" s="11">
        <v>4.1100000000000003</v>
      </c>
      <c r="Q2653" s="11">
        <v>30.08</v>
      </c>
      <c r="R2653" s="11">
        <v>8.1199999999999992</v>
      </c>
      <c r="S2653" s="11">
        <v>21.09</v>
      </c>
      <c r="T2653" s="346">
        <v>0.37</v>
      </c>
      <c r="U2653" s="11">
        <v>0.39</v>
      </c>
      <c r="W2653" s="16">
        <f t="shared" si="250"/>
        <v>2.0000000000000018E-2</v>
      </c>
      <c r="X2653" s="16"/>
      <c r="Y2653" s="355">
        <f t="shared" si="251"/>
        <v>2.5859872611464967</v>
      </c>
    </row>
    <row r="2654" spans="15:25" x14ac:dyDescent="0.25">
      <c r="O2654" s="11">
        <v>235</v>
      </c>
      <c r="P2654" s="11">
        <v>4.7699999999999996</v>
      </c>
      <c r="Q2654" s="11">
        <v>28</v>
      </c>
      <c r="R2654" s="11">
        <v>8.16</v>
      </c>
      <c r="S2654" s="11">
        <v>20</v>
      </c>
      <c r="T2654" s="346">
        <v>0.41</v>
      </c>
      <c r="U2654" s="11">
        <v>0.41</v>
      </c>
      <c r="W2654" s="16">
        <f t="shared" si="250"/>
        <v>0</v>
      </c>
      <c r="X2654" s="16"/>
      <c r="Y2654" s="355">
        <f t="shared" si="251"/>
        <v>2.5987261146496814</v>
      </c>
    </row>
    <row r="2655" spans="15:25" x14ac:dyDescent="0.25">
      <c r="O2655" s="11">
        <v>93</v>
      </c>
      <c r="P2655" s="11">
        <v>4.83</v>
      </c>
      <c r="Q2655" s="11">
        <v>21.04</v>
      </c>
      <c r="R2655" s="11">
        <v>8.1999999999999993</v>
      </c>
      <c r="S2655" s="11">
        <v>17.420000000000002</v>
      </c>
      <c r="T2655" s="346">
        <v>0.48</v>
      </c>
      <c r="U2655" s="11">
        <v>0.47</v>
      </c>
      <c r="W2655" s="16">
        <f t="shared" si="250"/>
        <v>-1.0000000000000009E-2</v>
      </c>
      <c r="X2655" s="16"/>
      <c r="Y2655" s="355">
        <f t="shared" si="251"/>
        <v>2.6114649681528661</v>
      </c>
    </row>
    <row r="2656" spans="15:25" x14ac:dyDescent="0.25">
      <c r="O2656" s="11">
        <v>44</v>
      </c>
      <c r="P2656" s="11">
        <v>4.1500000000000004</v>
      </c>
      <c r="Q2656" s="11">
        <v>25.25</v>
      </c>
      <c r="R2656" s="11">
        <v>8.25</v>
      </c>
      <c r="S2656" s="11">
        <v>19.2</v>
      </c>
      <c r="T2656" s="346">
        <v>0.41</v>
      </c>
      <c r="U2656" s="11">
        <v>0.43</v>
      </c>
      <c r="W2656" s="16">
        <f t="shared" si="250"/>
        <v>2.0000000000000018E-2</v>
      </c>
      <c r="X2656" s="16"/>
      <c r="Y2656" s="355">
        <f t="shared" si="251"/>
        <v>2.6273885350318471</v>
      </c>
    </row>
    <row r="2657" spans="15:25" x14ac:dyDescent="0.25">
      <c r="O2657" s="11">
        <v>73</v>
      </c>
      <c r="P2657" s="11">
        <v>4.2</v>
      </c>
      <c r="Q2657" s="11">
        <v>23.32</v>
      </c>
      <c r="R2657" s="11">
        <v>8.25</v>
      </c>
      <c r="S2657" s="11">
        <v>18.420000000000002</v>
      </c>
      <c r="T2657" s="346">
        <v>0.42</v>
      </c>
      <c r="U2657" s="11">
        <v>0.45</v>
      </c>
      <c r="W2657" s="16">
        <f t="shared" si="250"/>
        <v>3.0000000000000027E-2</v>
      </c>
      <c r="X2657" s="16"/>
      <c r="Y2657" s="355">
        <f t="shared" si="251"/>
        <v>2.6273885350318471</v>
      </c>
    </row>
    <row r="2658" spans="15:25" x14ac:dyDescent="0.25">
      <c r="O2658" s="11">
        <v>131</v>
      </c>
      <c r="P2658" s="11">
        <v>4.07</v>
      </c>
      <c r="Q2658" s="11">
        <v>15.84</v>
      </c>
      <c r="R2658" s="11">
        <v>8.2799999999999994</v>
      </c>
      <c r="S2658" s="11">
        <v>15.44</v>
      </c>
      <c r="T2658" s="346">
        <v>0.51</v>
      </c>
      <c r="U2658" s="11">
        <v>0.54</v>
      </c>
      <c r="W2658" s="16">
        <f t="shared" si="250"/>
        <v>3.0000000000000027E-2</v>
      </c>
      <c r="X2658" s="16"/>
      <c r="Y2658" s="355">
        <f t="shared" si="251"/>
        <v>2.6369426751592355</v>
      </c>
    </row>
    <row r="2659" spans="15:25" x14ac:dyDescent="0.25">
      <c r="O2659" s="11">
        <v>261</v>
      </c>
      <c r="P2659" s="11">
        <v>4.63</v>
      </c>
      <c r="Q2659" s="11">
        <v>22.48</v>
      </c>
      <c r="R2659" s="11">
        <v>8.3699999999999992</v>
      </c>
      <c r="S2659" s="11">
        <v>18</v>
      </c>
      <c r="T2659" s="346">
        <v>0.45</v>
      </c>
      <c r="U2659" s="11">
        <v>0.46</v>
      </c>
      <c r="W2659" s="16">
        <f t="shared" si="250"/>
        <v>1.0000000000000009E-2</v>
      </c>
      <c r="X2659" s="16"/>
      <c r="Y2659" s="355">
        <f t="shared" si="251"/>
        <v>2.6656050955414008</v>
      </c>
    </row>
    <row r="2660" spans="15:25" x14ac:dyDescent="0.25">
      <c r="O2660" s="11">
        <v>31</v>
      </c>
      <c r="P2660" s="11">
        <v>4.59</v>
      </c>
      <c r="Q2660" s="11">
        <v>19.37</v>
      </c>
      <c r="R2660" s="11">
        <v>8.3800000000000008</v>
      </c>
      <c r="S2660" s="11">
        <v>16.73</v>
      </c>
      <c r="T2660" s="346">
        <v>0.49</v>
      </c>
      <c r="U2660" s="11">
        <v>0.5</v>
      </c>
      <c r="W2660" s="16">
        <f t="shared" si="250"/>
        <v>1.0000000000000009E-2</v>
      </c>
      <c r="X2660" s="16"/>
      <c r="Y2660" s="355">
        <f t="shared" si="251"/>
        <v>2.6687898089171975</v>
      </c>
    </row>
    <row r="2661" spans="15:25" x14ac:dyDescent="0.25">
      <c r="O2661" s="11">
        <v>339</v>
      </c>
      <c r="P2661" s="11">
        <v>4.99</v>
      </c>
      <c r="Q2661" s="11">
        <v>39.31</v>
      </c>
      <c r="R2661" s="11">
        <v>8.43</v>
      </c>
      <c r="S2661" s="11">
        <v>24.79</v>
      </c>
      <c r="T2661" s="346">
        <v>0.36</v>
      </c>
      <c r="U2661" s="11">
        <v>0.34</v>
      </c>
      <c r="W2661" s="16">
        <f t="shared" si="250"/>
        <v>-1.9999999999999962E-2</v>
      </c>
      <c r="X2661" s="16"/>
      <c r="Y2661" s="355">
        <f t="shared" si="251"/>
        <v>2.6847133757961781</v>
      </c>
    </row>
    <row r="2662" spans="15:25" x14ac:dyDescent="0.25">
      <c r="O2662" s="11">
        <v>419</v>
      </c>
      <c r="P2662" s="11">
        <v>4.55</v>
      </c>
      <c r="Q2662" s="11">
        <v>28.63</v>
      </c>
      <c r="R2662" s="11">
        <v>8.43</v>
      </c>
      <c r="S2662" s="11">
        <v>20.350000000000001</v>
      </c>
      <c r="T2662" s="346">
        <v>0.4</v>
      </c>
      <c r="U2662" s="11">
        <v>0.41</v>
      </c>
      <c r="W2662" s="16">
        <f t="shared" si="250"/>
        <v>9.9999999999999534E-3</v>
      </c>
      <c r="X2662" s="16"/>
      <c r="Y2662" s="355">
        <f t="shared" si="251"/>
        <v>2.6847133757961781</v>
      </c>
    </row>
    <row r="2663" spans="15:25" x14ac:dyDescent="0.25">
      <c r="O2663" s="11">
        <v>467</v>
      </c>
      <c r="P2663" s="11">
        <v>4.3600000000000003</v>
      </c>
      <c r="Q2663" s="11">
        <v>25.22</v>
      </c>
      <c r="R2663" s="11">
        <v>8.44</v>
      </c>
      <c r="S2663" s="11">
        <v>19.14</v>
      </c>
      <c r="T2663" s="346">
        <v>0.42</v>
      </c>
      <c r="U2663" s="11">
        <v>0.44</v>
      </c>
      <c r="W2663" s="16">
        <f t="shared" si="250"/>
        <v>2.0000000000000018E-2</v>
      </c>
      <c r="X2663" s="16"/>
      <c r="Y2663" s="355">
        <f t="shared" si="251"/>
        <v>2.6878980891719744</v>
      </c>
    </row>
    <row r="2664" spans="15:25" x14ac:dyDescent="0.25">
      <c r="O2664" s="11">
        <v>138</v>
      </c>
      <c r="P2664" s="11">
        <v>5.08</v>
      </c>
      <c r="Q2664" s="11">
        <v>20.3</v>
      </c>
      <c r="R2664" s="11">
        <v>8.4700000000000006</v>
      </c>
      <c r="S2664" s="11">
        <v>17.7</v>
      </c>
      <c r="T2664" s="346">
        <v>0.5</v>
      </c>
      <c r="U2664" s="11">
        <v>0.48</v>
      </c>
      <c r="W2664" s="16">
        <f t="shared" si="250"/>
        <v>-2.0000000000000018E-2</v>
      </c>
      <c r="X2664" s="16"/>
      <c r="Y2664" s="355">
        <f t="shared" si="251"/>
        <v>2.6974522292993632</v>
      </c>
    </row>
    <row r="2665" spans="15:25" x14ac:dyDescent="0.25">
      <c r="O2665" s="11">
        <v>304</v>
      </c>
      <c r="P2665" s="11">
        <v>4.83</v>
      </c>
      <c r="Q2665" s="11">
        <v>42.65</v>
      </c>
      <c r="R2665" s="11">
        <v>8.5</v>
      </c>
      <c r="S2665" s="11">
        <v>24.61</v>
      </c>
      <c r="T2665" s="346">
        <v>0.34</v>
      </c>
      <c r="U2665" s="11">
        <v>0.35</v>
      </c>
      <c r="W2665" s="16">
        <f t="shared" si="250"/>
        <v>9.9999999999999534E-3</v>
      </c>
      <c r="X2665" s="16"/>
      <c r="Y2665" s="355">
        <f t="shared" si="251"/>
        <v>2.7070063694267517</v>
      </c>
    </row>
    <row r="2666" spans="15:25" x14ac:dyDescent="0.25">
      <c r="O2666" s="11">
        <v>58</v>
      </c>
      <c r="P2666" s="11">
        <v>5.05</v>
      </c>
      <c r="Q2666" s="11">
        <v>25.2</v>
      </c>
      <c r="R2666" s="11">
        <v>8.56</v>
      </c>
      <c r="S2666" s="11">
        <v>18.87</v>
      </c>
      <c r="T2666" s="346">
        <v>0.45</v>
      </c>
      <c r="U2666" s="11">
        <v>0.45</v>
      </c>
      <c r="W2666" s="16">
        <f t="shared" si="250"/>
        <v>0</v>
      </c>
      <c r="X2666" s="16"/>
      <c r="Y2666" s="355">
        <f t="shared" si="251"/>
        <v>2.7261146496815285</v>
      </c>
    </row>
    <row r="2667" spans="15:25" x14ac:dyDescent="0.25">
      <c r="O2667" s="11">
        <v>475</v>
      </c>
      <c r="P2667" s="11">
        <v>5.09</v>
      </c>
      <c r="Q2667" s="11">
        <v>27.44</v>
      </c>
      <c r="R2667" s="11">
        <v>8.59</v>
      </c>
      <c r="S2667" s="11">
        <v>20.48</v>
      </c>
      <c r="T2667" s="346">
        <v>0.43</v>
      </c>
      <c r="U2667" s="11">
        <v>0.42</v>
      </c>
      <c r="W2667" s="16">
        <f t="shared" si="250"/>
        <v>-1.0000000000000009E-2</v>
      </c>
      <c r="X2667" s="16"/>
      <c r="Y2667" s="355">
        <f t="shared" si="251"/>
        <v>2.7356687898089169</v>
      </c>
    </row>
    <row r="2668" spans="15:25" x14ac:dyDescent="0.25">
      <c r="O2668" s="11">
        <v>326</v>
      </c>
      <c r="P2668" s="11">
        <v>4.51</v>
      </c>
      <c r="Q2668" s="11">
        <v>18.27</v>
      </c>
      <c r="R2668" s="11">
        <v>8.6</v>
      </c>
      <c r="S2668" s="11">
        <v>16.98</v>
      </c>
      <c r="T2668" s="346">
        <v>0.5</v>
      </c>
      <c r="U2668" s="11">
        <v>0.51</v>
      </c>
      <c r="W2668" s="16">
        <f t="shared" si="250"/>
        <v>1.0000000000000009E-2</v>
      </c>
      <c r="X2668" s="16"/>
      <c r="Y2668" s="355">
        <f t="shared" si="251"/>
        <v>2.7388535031847132</v>
      </c>
    </row>
    <row r="2669" spans="15:25" x14ac:dyDescent="0.25">
      <c r="O2669" s="11">
        <v>57</v>
      </c>
      <c r="P2669" s="11">
        <v>3.93</v>
      </c>
      <c r="Q2669" s="11">
        <v>30.64</v>
      </c>
      <c r="R2669" s="11">
        <v>8.61</v>
      </c>
      <c r="S2669" s="11">
        <v>22.31</v>
      </c>
      <c r="T2669" s="346">
        <v>0.36</v>
      </c>
      <c r="U2669" s="11">
        <v>0.39</v>
      </c>
      <c r="W2669" s="16">
        <f t="shared" si="250"/>
        <v>3.0000000000000027E-2</v>
      </c>
      <c r="X2669" s="16"/>
      <c r="Y2669" s="355">
        <f t="shared" si="251"/>
        <v>2.7420382165605091</v>
      </c>
    </row>
    <row r="2670" spans="15:25" x14ac:dyDescent="0.25">
      <c r="O2670" s="11">
        <v>71</v>
      </c>
      <c r="P2670" s="11">
        <v>5.54</v>
      </c>
      <c r="Q2670" s="11">
        <v>18.829999999999998</v>
      </c>
      <c r="R2670" s="11">
        <v>8.76</v>
      </c>
      <c r="S2670" s="11">
        <v>16.260000000000002</v>
      </c>
      <c r="T2670" s="346">
        <v>0.54</v>
      </c>
      <c r="U2670" s="11">
        <v>0.54</v>
      </c>
      <c r="W2670" s="16">
        <f t="shared" si="250"/>
        <v>0</v>
      </c>
      <c r="X2670" s="16"/>
      <c r="Y2670" s="355">
        <f t="shared" si="251"/>
        <v>2.7898089171974521</v>
      </c>
    </row>
    <row r="2671" spans="15:25" x14ac:dyDescent="0.25">
      <c r="O2671" s="11">
        <v>429</v>
      </c>
      <c r="P2671" s="11">
        <v>5.09</v>
      </c>
      <c r="Q2671" s="11">
        <v>23.04</v>
      </c>
      <c r="R2671" s="11">
        <v>8.7899999999999991</v>
      </c>
      <c r="S2671" s="11">
        <v>18.21</v>
      </c>
      <c r="T2671" s="346">
        <v>0.47</v>
      </c>
      <c r="U2671" s="11">
        <v>0.48</v>
      </c>
      <c r="W2671" s="16">
        <f t="shared" si="250"/>
        <v>1.0000000000000009E-2</v>
      </c>
      <c r="X2671" s="16"/>
      <c r="Y2671" s="355">
        <f t="shared" si="251"/>
        <v>2.7993630573248405</v>
      </c>
    </row>
    <row r="2672" spans="15:25" x14ac:dyDescent="0.25">
      <c r="O2672" s="11">
        <v>482</v>
      </c>
      <c r="P2672" s="11">
        <v>4.54</v>
      </c>
      <c r="Q2672" s="11">
        <v>21.32</v>
      </c>
      <c r="R2672" s="11">
        <v>8.81</v>
      </c>
      <c r="S2672" s="11">
        <v>17.760000000000002</v>
      </c>
      <c r="T2672" s="346">
        <v>0.46</v>
      </c>
      <c r="U2672" s="11">
        <v>0.5</v>
      </c>
      <c r="W2672" s="16">
        <f t="shared" si="250"/>
        <v>3.999999999999998E-2</v>
      </c>
      <c r="X2672" s="16"/>
      <c r="Y2672" s="355">
        <f t="shared" si="251"/>
        <v>2.8057324840764331</v>
      </c>
    </row>
    <row r="2673" spans="15:25" x14ac:dyDescent="0.25">
      <c r="O2673" s="11">
        <v>499</v>
      </c>
      <c r="P2673" s="11">
        <v>5.09</v>
      </c>
      <c r="Q2673" s="11">
        <v>28.93</v>
      </c>
      <c r="R2673" s="11">
        <v>8.81</v>
      </c>
      <c r="S2673" s="11">
        <v>21.53</v>
      </c>
      <c r="T2673" s="346">
        <v>0.42</v>
      </c>
      <c r="U2673" s="11">
        <v>0.41</v>
      </c>
      <c r="W2673" s="16">
        <f t="shared" si="250"/>
        <v>-1.0000000000000009E-2</v>
      </c>
      <c r="X2673" s="16"/>
      <c r="Y2673" s="355">
        <f t="shared" si="251"/>
        <v>2.8057324840764331</v>
      </c>
    </row>
    <row r="2674" spans="15:25" x14ac:dyDescent="0.25">
      <c r="O2674" s="11">
        <v>490</v>
      </c>
      <c r="P2674" s="11">
        <v>5.43</v>
      </c>
      <c r="Q2674" s="11">
        <v>30.03</v>
      </c>
      <c r="R2674" s="11">
        <v>8.82</v>
      </c>
      <c r="S2674" s="11">
        <v>22.68</v>
      </c>
      <c r="T2674" s="346">
        <v>0.43</v>
      </c>
      <c r="U2674" s="11">
        <v>0.39</v>
      </c>
      <c r="W2674" s="16">
        <f t="shared" si="250"/>
        <v>-3.999999999999998E-2</v>
      </c>
      <c r="X2674" s="16"/>
      <c r="Y2674" s="355">
        <f t="shared" si="251"/>
        <v>2.8089171974522293</v>
      </c>
    </row>
    <row r="2675" spans="15:25" x14ac:dyDescent="0.25">
      <c r="O2675" s="11">
        <v>121</v>
      </c>
      <c r="P2675" s="11">
        <v>4.03</v>
      </c>
      <c r="Q2675" s="11">
        <v>21.24</v>
      </c>
      <c r="R2675" s="11">
        <v>8.9</v>
      </c>
      <c r="S2675" s="11">
        <v>18.05</v>
      </c>
      <c r="T2675" s="346">
        <v>0.44</v>
      </c>
      <c r="U2675" s="11">
        <v>0.49</v>
      </c>
      <c r="W2675" s="16">
        <f t="shared" si="250"/>
        <v>4.9999999999999989E-2</v>
      </c>
      <c r="X2675" s="16"/>
      <c r="Y2675" s="355">
        <f t="shared" si="251"/>
        <v>2.8343949044585988</v>
      </c>
    </row>
    <row r="2676" spans="15:25" x14ac:dyDescent="0.25">
      <c r="O2676" s="11">
        <v>61</v>
      </c>
      <c r="P2676" s="11">
        <v>4.6900000000000004</v>
      </c>
      <c r="Q2676" s="11">
        <v>23.73</v>
      </c>
      <c r="R2676" s="11">
        <v>8.94</v>
      </c>
      <c r="S2676" s="11">
        <v>18.61</v>
      </c>
      <c r="T2676" s="346">
        <v>0.44</v>
      </c>
      <c r="U2676" s="11">
        <v>0.48</v>
      </c>
      <c r="W2676" s="16">
        <f t="shared" si="250"/>
        <v>3.999999999999998E-2</v>
      </c>
      <c r="X2676" s="16"/>
      <c r="Y2676" s="355">
        <f t="shared" si="251"/>
        <v>2.847133757961783</v>
      </c>
    </row>
    <row r="2677" spans="15:25" x14ac:dyDescent="0.25">
      <c r="O2677" s="11">
        <v>471</v>
      </c>
      <c r="P2677" s="11">
        <v>5.9</v>
      </c>
      <c r="Q2677" s="11">
        <v>28.13</v>
      </c>
      <c r="R2677" s="11">
        <v>8.98</v>
      </c>
      <c r="S2677" s="11">
        <v>19.82</v>
      </c>
      <c r="T2677" s="346">
        <v>0.46</v>
      </c>
      <c r="U2677" s="11">
        <v>0.45</v>
      </c>
      <c r="W2677" s="16">
        <f t="shared" si="250"/>
        <v>-1.0000000000000009E-2</v>
      </c>
      <c r="X2677" s="16"/>
      <c r="Y2677" s="355">
        <f t="shared" si="251"/>
        <v>2.8598726114649682</v>
      </c>
    </row>
    <row r="2678" spans="15:25" x14ac:dyDescent="0.25">
      <c r="O2678" s="11">
        <v>41</v>
      </c>
      <c r="P2678" s="11">
        <v>5</v>
      </c>
      <c r="Q2678" s="11">
        <v>27.01</v>
      </c>
      <c r="R2678" s="11">
        <v>9</v>
      </c>
      <c r="S2678" s="11">
        <v>20.02</v>
      </c>
      <c r="T2678" s="346">
        <v>0.43</v>
      </c>
      <c r="U2678" s="11">
        <v>0.45</v>
      </c>
      <c r="W2678" s="16">
        <f t="shared" si="250"/>
        <v>2.0000000000000018E-2</v>
      </c>
      <c r="X2678" s="16"/>
      <c r="Y2678" s="355">
        <f t="shared" si="251"/>
        <v>2.8662420382165603</v>
      </c>
    </row>
    <row r="2679" spans="15:25" x14ac:dyDescent="0.25">
      <c r="O2679" s="11">
        <v>405</v>
      </c>
      <c r="P2679" s="11">
        <v>4.82</v>
      </c>
      <c r="Q2679" s="11">
        <v>32.71</v>
      </c>
      <c r="R2679" s="11">
        <v>9</v>
      </c>
      <c r="S2679" s="11">
        <v>22.07</v>
      </c>
      <c r="T2679" s="346">
        <v>0.38</v>
      </c>
      <c r="U2679" s="11">
        <v>0.41</v>
      </c>
      <c r="W2679" s="16">
        <f t="shared" si="250"/>
        <v>2.9999999999999971E-2</v>
      </c>
      <c r="X2679" s="16"/>
      <c r="Y2679" s="355">
        <f t="shared" si="251"/>
        <v>2.8662420382165603</v>
      </c>
    </row>
    <row r="2680" spans="15:25" x14ac:dyDescent="0.25">
      <c r="O2680" s="11">
        <v>363</v>
      </c>
      <c r="P2680" s="11">
        <v>5.34</v>
      </c>
      <c r="Q2680" s="11">
        <v>28.35</v>
      </c>
      <c r="R2680" s="11">
        <v>9.07</v>
      </c>
      <c r="S2680" s="11">
        <v>20.420000000000002</v>
      </c>
      <c r="T2680" s="346">
        <v>0.43</v>
      </c>
      <c r="U2680" s="11">
        <v>0.44</v>
      </c>
      <c r="W2680" s="16">
        <f t="shared" si="250"/>
        <v>1.0000000000000009E-2</v>
      </c>
      <c r="X2680" s="16"/>
      <c r="Y2680" s="355">
        <f t="shared" si="251"/>
        <v>2.8885350318471339</v>
      </c>
    </row>
    <row r="2681" spans="15:25" x14ac:dyDescent="0.25">
      <c r="O2681" s="11">
        <v>83</v>
      </c>
      <c r="P2681" s="11">
        <v>5.69</v>
      </c>
      <c r="Q2681" s="11">
        <v>25.01</v>
      </c>
      <c r="R2681" s="11">
        <v>9.09</v>
      </c>
      <c r="S2681" s="11">
        <v>18.91</v>
      </c>
      <c r="T2681" s="346">
        <v>0.48</v>
      </c>
      <c r="U2681" s="11">
        <v>0.48</v>
      </c>
      <c r="W2681" s="16">
        <f t="shared" si="250"/>
        <v>0</v>
      </c>
      <c r="X2681" s="16"/>
      <c r="Y2681" s="355">
        <f t="shared" si="251"/>
        <v>2.894904458598726</v>
      </c>
    </row>
    <row r="2682" spans="15:25" x14ac:dyDescent="0.25">
      <c r="O2682" s="11">
        <v>273</v>
      </c>
      <c r="P2682" s="11">
        <v>4.62</v>
      </c>
      <c r="Q2682" s="11">
        <v>30.83</v>
      </c>
      <c r="R2682" s="11">
        <v>9.09</v>
      </c>
      <c r="S2682" s="11">
        <v>22.75</v>
      </c>
      <c r="T2682" s="346">
        <v>0.39</v>
      </c>
      <c r="U2682" s="11">
        <v>0.4</v>
      </c>
      <c r="W2682" s="16">
        <f t="shared" si="250"/>
        <v>1.0000000000000009E-2</v>
      </c>
      <c r="X2682" s="16"/>
      <c r="Y2682" s="355">
        <f t="shared" si="251"/>
        <v>2.894904458598726</v>
      </c>
    </row>
    <row r="2683" spans="15:25" x14ac:dyDescent="0.25">
      <c r="O2683" s="11">
        <v>342</v>
      </c>
      <c r="P2683" s="11">
        <v>5.26</v>
      </c>
      <c r="Q2683" s="11">
        <v>25.8</v>
      </c>
      <c r="R2683" s="11">
        <v>9.1199999999999992</v>
      </c>
      <c r="S2683" s="11">
        <v>19.28</v>
      </c>
      <c r="T2683" s="346">
        <v>0.45</v>
      </c>
      <c r="U2683" s="11">
        <v>0.47</v>
      </c>
      <c r="W2683" s="16">
        <f t="shared" si="250"/>
        <v>1.9999999999999962E-2</v>
      </c>
      <c r="X2683" s="16"/>
      <c r="Y2683" s="355">
        <f t="shared" si="251"/>
        <v>2.9044585987261144</v>
      </c>
    </row>
    <row r="2684" spans="15:25" x14ac:dyDescent="0.25">
      <c r="O2684" s="11">
        <v>129</v>
      </c>
      <c r="P2684" s="11">
        <v>5.26</v>
      </c>
      <c r="Q2684" s="11">
        <v>24.72</v>
      </c>
      <c r="R2684" s="11">
        <v>9.16</v>
      </c>
      <c r="S2684" s="11">
        <v>19</v>
      </c>
      <c r="T2684" s="346">
        <v>0.46</v>
      </c>
      <c r="U2684" s="11">
        <v>0.48</v>
      </c>
      <c r="W2684" s="16">
        <f t="shared" si="250"/>
        <v>1.9999999999999962E-2</v>
      </c>
      <c r="X2684" s="16"/>
      <c r="Y2684" s="355">
        <f t="shared" si="251"/>
        <v>2.9171974522292992</v>
      </c>
    </row>
    <row r="2685" spans="15:25" x14ac:dyDescent="0.25">
      <c r="O2685" s="11">
        <v>215</v>
      </c>
      <c r="P2685" s="11">
        <v>4.71</v>
      </c>
      <c r="Q2685" s="11">
        <v>28.63</v>
      </c>
      <c r="R2685" s="11">
        <v>9.16</v>
      </c>
      <c r="S2685" s="11">
        <v>21.23</v>
      </c>
      <c r="T2685" s="346">
        <v>0.41</v>
      </c>
      <c r="U2685" s="11">
        <v>0.43</v>
      </c>
      <c r="W2685" s="16">
        <f t="shared" si="250"/>
        <v>2.0000000000000018E-2</v>
      </c>
      <c r="X2685" s="16"/>
      <c r="Y2685" s="355">
        <f t="shared" si="251"/>
        <v>2.9171974522292992</v>
      </c>
    </row>
    <row r="2686" spans="15:25" x14ac:dyDescent="0.25">
      <c r="O2686" s="11">
        <v>92</v>
      </c>
      <c r="P2686" s="11">
        <v>5.47</v>
      </c>
      <c r="Q2686" s="11">
        <v>38.659999999999997</v>
      </c>
      <c r="R2686" s="11">
        <v>9.18</v>
      </c>
      <c r="S2686" s="11">
        <v>24.04</v>
      </c>
      <c r="T2686" s="346">
        <v>0.38</v>
      </c>
      <c r="U2686" s="11">
        <v>0.38</v>
      </c>
      <c r="W2686" s="16">
        <f t="shared" si="250"/>
        <v>0</v>
      </c>
      <c r="X2686" s="16"/>
      <c r="Y2686" s="355">
        <f t="shared" si="251"/>
        <v>2.9235668789808913</v>
      </c>
    </row>
    <row r="2687" spans="15:25" x14ac:dyDescent="0.25">
      <c r="O2687" s="11">
        <v>247</v>
      </c>
      <c r="P2687" s="11">
        <v>5.35</v>
      </c>
      <c r="Q2687" s="11">
        <v>24.03</v>
      </c>
      <c r="R2687" s="11">
        <v>9.18</v>
      </c>
      <c r="S2687" s="11">
        <v>18.87</v>
      </c>
      <c r="T2687" s="346">
        <v>0.47</v>
      </c>
      <c r="U2687" s="11">
        <v>0.49</v>
      </c>
      <c r="W2687" s="16">
        <f t="shared" si="250"/>
        <v>2.0000000000000018E-2</v>
      </c>
      <c r="X2687" s="16"/>
      <c r="Y2687" s="355">
        <f t="shared" si="251"/>
        <v>2.9235668789808913</v>
      </c>
    </row>
    <row r="2688" spans="15:25" x14ac:dyDescent="0.25">
      <c r="O2688" s="11">
        <v>464</v>
      </c>
      <c r="P2688" s="11">
        <v>5.31</v>
      </c>
      <c r="Q2688" s="11">
        <v>37.82</v>
      </c>
      <c r="R2688" s="11">
        <v>9.18</v>
      </c>
      <c r="S2688" s="11">
        <v>23.32</v>
      </c>
      <c r="T2688" s="346">
        <v>0.37</v>
      </c>
      <c r="U2688" s="11">
        <v>0.39</v>
      </c>
      <c r="W2688" s="16">
        <f t="shared" si="250"/>
        <v>2.0000000000000018E-2</v>
      </c>
      <c r="X2688" s="16"/>
      <c r="Y2688" s="355">
        <f t="shared" si="251"/>
        <v>2.9235668789808913</v>
      </c>
    </row>
    <row r="2689" spans="15:25" x14ac:dyDescent="0.25">
      <c r="O2689" s="11">
        <v>380</v>
      </c>
      <c r="P2689" s="11">
        <v>6.18</v>
      </c>
      <c r="Q2689" s="11">
        <v>19.13</v>
      </c>
      <c r="R2689" s="11">
        <v>9.2200000000000006</v>
      </c>
      <c r="S2689" s="11">
        <v>16.48</v>
      </c>
      <c r="T2689" s="346">
        <v>0.56999999999999995</v>
      </c>
      <c r="U2689" s="11">
        <v>0.56000000000000005</v>
      </c>
      <c r="W2689" s="16">
        <f t="shared" si="250"/>
        <v>-9.9999999999998979E-3</v>
      </c>
      <c r="X2689" s="16"/>
      <c r="Y2689" s="355">
        <f t="shared" si="251"/>
        <v>2.9363057324840764</v>
      </c>
    </row>
    <row r="2690" spans="15:25" x14ac:dyDescent="0.25">
      <c r="O2690" s="11">
        <v>277</v>
      </c>
      <c r="P2690" s="11">
        <v>6.24</v>
      </c>
      <c r="Q2690" s="11">
        <v>22.29</v>
      </c>
      <c r="R2690" s="11">
        <v>9.2899999999999991</v>
      </c>
      <c r="S2690" s="11">
        <v>17.54</v>
      </c>
      <c r="T2690" s="346">
        <v>0.53</v>
      </c>
      <c r="U2690" s="11">
        <v>0.53</v>
      </c>
      <c r="W2690" s="16">
        <f t="shared" si="250"/>
        <v>0</v>
      </c>
      <c r="X2690" s="16"/>
      <c r="Y2690" s="355">
        <f t="shared" si="251"/>
        <v>2.9585987261146491</v>
      </c>
    </row>
    <row r="2691" spans="15:25" x14ac:dyDescent="0.25">
      <c r="O2691" s="11">
        <v>200</v>
      </c>
      <c r="P2691" s="11">
        <v>6.29</v>
      </c>
      <c r="Q2691" s="11">
        <v>36.090000000000003</v>
      </c>
      <c r="R2691" s="11">
        <v>9.31</v>
      </c>
      <c r="S2691" s="11">
        <v>22.82</v>
      </c>
      <c r="T2691" s="346">
        <v>0.42</v>
      </c>
      <c r="U2691" s="11">
        <v>0.41</v>
      </c>
      <c r="W2691" s="16">
        <f t="shared" si="250"/>
        <v>-1.0000000000000009E-2</v>
      </c>
      <c r="X2691" s="16"/>
      <c r="Y2691" s="355">
        <f t="shared" si="251"/>
        <v>2.9649681528662422</v>
      </c>
    </row>
    <row r="2692" spans="15:25" x14ac:dyDescent="0.25">
      <c r="O2692" s="11">
        <v>95</v>
      </c>
      <c r="P2692" s="11">
        <v>6.07</v>
      </c>
      <c r="Q2692" s="11">
        <v>21.36</v>
      </c>
      <c r="R2692" s="11">
        <v>9.3800000000000008</v>
      </c>
      <c r="S2692" s="11">
        <v>17.579999999999998</v>
      </c>
      <c r="T2692" s="346">
        <v>0.53</v>
      </c>
      <c r="U2692" s="11">
        <v>0.53</v>
      </c>
      <c r="W2692" s="16">
        <f t="shared" si="250"/>
        <v>0</v>
      </c>
      <c r="X2692" s="16"/>
      <c r="Y2692" s="355">
        <f t="shared" si="251"/>
        <v>2.9872611464968153</v>
      </c>
    </row>
    <row r="2693" spans="15:25" x14ac:dyDescent="0.25">
      <c r="O2693" s="11">
        <v>249</v>
      </c>
      <c r="P2693" s="11">
        <v>6.2</v>
      </c>
      <c r="Q2693" s="11">
        <v>27.53</v>
      </c>
      <c r="R2693" s="11">
        <v>9.44</v>
      </c>
      <c r="S2693" s="11">
        <v>19.829999999999998</v>
      </c>
      <c r="T2693" s="346">
        <v>0.47</v>
      </c>
      <c r="U2693" s="11">
        <v>0.48</v>
      </c>
      <c r="W2693" s="16">
        <f t="shared" si="250"/>
        <v>1.0000000000000009E-2</v>
      </c>
      <c r="X2693" s="16"/>
      <c r="Y2693" s="355">
        <f t="shared" si="251"/>
        <v>3.0063694267515921</v>
      </c>
    </row>
    <row r="2694" spans="15:25" x14ac:dyDescent="0.25">
      <c r="O2694" s="11">
        <v>90</v>
      </c>
      <c r="P2694" s="11">
        <v>5.99</v>
      </c>
      <c r="Q2694" s="11">
        <v>14.29</v>
      </c>
      <c r="R2694" s="11">
        <v>9.5299999999999994</v>
      </c>
      <c r="S2694" s="11">
        <v>15.41</v>
      </c>
      <c r="T2694" s="346">
        <v>0.65</v>
      </c>
      <c r="U2694" s="11">
        <v>0.62</v>
      </c>
      <c r="W2694" s="16">
        <f t="shared" si="250"/>
        <v>-3.0000000000000027E-2</v>
      </c>
      <c r="X2694" s="16"/>
      <c r="Y2694" s="355">
        <f t="shared" si="251"/>
        <v>3.0350318471337578</v>
      </c>
    </row>
    <row r="2695" spans="15:25" x14ac:dyDescent="0.25">
      <c r="O2695" s="11">
        <v>500</v>
      </c>
      <c r="P2695" s="11">
        <v>6.56</v>
      </c>
      <c r="Q2695" s="11">
        <v>40.32</v>
      </c>
      <c r="R2695" s="11">
        <v>9.5399999999999991</v>
      </c>
      <c r="S2695" s="11">
        <v>24.13</v>
      </c>
      <c r="T2695" s="346">
        <v>0.4</v>
      </c>
      <c r="U2695" s="11">
        <v>0.4</v>
      </c>
      <c r="W2695" s="16">
        <f t="shared" si="250"/>
        <v>0</v>
      </c>
      <c r="X2695" s="16"/>
      <c r="Y2695" s="355">
        <f t="shared" si="251"/>
        <v>3.0382165605095537</v>
      </c>
    </row>
    <row r="2696" spans="15:25" x14ac:dyDescent="0.25">
      <c r="O2696" s="11">
        <v>443</v>
      </c>
      <c r="P2696" s="11">
        <v>5.64</v>
      </c>
      <c r="Q2696" s="11">
        <v>40.04</v>
      </c>
      <c r="R2696" s="11">
        <v>9.56</v>
      </c>
      <c r="S2696" s="11">
        <v>24.57</v>
      </c>
      <c r="T2696" s="346">
        <v>0.38</v>
      </c>
      <c r="U2696" s="11">
        <v>0.39</v>
      </c>
      <c r="W2696" s="16">
        <f t="shared" si="250"/>
        <v>1.0000000000000009E-2</v>
      </c>
      <c r="X2696" s="16"/>
      <c r="Y2696" s="355">
        <f t="shared" si="251"/>
        <v>3.0445859872611467</v>
      </c>
    </row>
    <row r="2697" spans="15:25" x14ac:dyDescent="0.25">
      <c r="O2697" s="11">
        <v>382</v>
      </c>
      <c r="P2697" s="11">
        <v>5.84</v>
      </c>
      <c r="Q2697" s="11">
        <v>25.06</v>
      </c>
      <c r="R2697" s="11">
        <v>9.6199999999999992</v>
      </c>
      <c r="S2697" s="11">
        <v>18.95</v>
      </c>
      <c r="T2697" s="346">
        <v>0.48</v>
      </c>
      <c r="U2697" s="11">
        <v>0.51</v>
      </c>
      <c r="W2697" s="16">
        <f t="shared" si="250"/>
        <v>3.0000000000000027E-2</v>
      </c>
      <c r="X2697" s="16"/>
      <c r="Y2697" s="355">
        <f t="shared" si="251"/>
        <v>3.0636942675159231</v>
      </c>
    </row>
    <row r="2698" spans="15:25" x14ac:dyDescent="0.25">
      <c r="O2698" s="11">
        <v>502</v>
      </c>
      <c r="P2698" s="11">
        <v>6.13</v>
      </c>
      <c r="Q2698" s="11">
        <v>34.61</v>
      </c>
      <c r="R2698" s="11">
        <v>9.73</v>
      </c>
      <c r="S2698" s="11">
        <v>22.3</v>
      </c>
      <c r="T2698" s="346">
        <v>0.42</v>
      </c>
      <c r="U2698" s="11">
        <v>0.44</v>
      </c>
      <c r="W2698" s="16">
        <f t="shared" si="250"/>
        <v>2.0000000000000018E-2</v>
      </c>
      <c r="X2698" s="16"/>
      <c r="Y2698" s="355">
        <f t="shared" si="251"/>
        <v>3.0987261146496814</v>
      </c>
    </row>
    <row r="2699" spans="15:25" x14ac:dyDescent="0.25">
      <c r="O2699" s="11">
        <v>124</v>
      </c>
      <c r="P2699" s="11">
        <v>6.75</v>
      </c>
      <c r="Q2699" s="11">
        <v>24.79</v>
      </c>
      <c r="R2699" s="11">
        <v>9.75</v>
      </c>
      <c r="S2699" s="11">
        <v>18.79</v>
      </c>
      <c r="T2699" s="346">
        <v>0.52</v>
      </c>
      <c r="U2699" s="11">
        <v>0.52</v>
      </c>
      <c r="W2699" s="16">
        <f t="shared" si="250"/>
        <v>0</v>
      </c>
      <c r="X2699" s="16"/>
      <c r="Y2699" s="355">
        <f t="shared" si="251"/>
        <v>3.105095541401274</v>
      </c>
    </row>
    <row r="2700" spans="15:25" x14ac:dyDescent="0.25">
      <c r="O2700" s="11">
        <v>203</v>
      </c>
      <c r="P2700" s="11">
        <v>6.64</v>
      </c>
      <c r="Q2700" s="11">
        <v>39.659999999999997</v>
      </c>
      <c r="R2700" s="11">
        <v>9.7799999999999994</v>
      </c>
      <c r="S2700" s="11">
        <v>23.87</v>
      </c>
      <c r="T2700" s="346">
        <v>0.41</v>
      </c>
      <c r="U2700" s="11">
        <v>0.41</v>
      </c>
      <c r="W2700" s="16">
        <f t="shared" si="250"/>
        <v>0</v>
      </c>
      <c r="X2700" s="16"/>
      <c r="Y2700" s="355">
        <f t="shared" si="251"/>
        <v>3.114649681528662</v>
      </c>
    </row>
    <row r="2701" spans="15:25" x14ac:dyDescent="0.25">
      <c r="O2701" s="11">
        <v>337</v>
      </c>
      <c r="P2701" s="11">
        <v>6.62</v>
      </c>
      <c r="Q2701" s="11">
        <v>30.21</v>
      </c>
      <c r="R2701" s="11">
        <v>9.7799999999999994</v>
      </c>
      <c r="S2701" s="11">
        <v>20.66</v>
      </c>
      <c r="T2701" s="346">
        <v>0.47</v>
      </c>
      <c r="U2701" s="11">
        <v>0.47</v>
      </c>
      <c r="W2701" s="16">
        <f t="shared" si="250"/>
        <v>0</v>
      </c>
      <c r="X2701" s="16"/>
      <c r="Y2701" s="355">
        <f t="shared" si="251"/>
        <v>3.114649681528662</v>
      </c>
    </row>
    <row r="2702" spans="15:25" x14ac:dyDescent="0.25">
      <c r="O2702" s="11">
        <v>420</v>
      </c>
      <c r="P2702" s="11">
        <v>6.32</v>
      </c>
      <c r="Q2702" s="11">
        <v>13.55</v>
      </c>
      <c r="R2702" s="11">
        <v>9.7799999999999994</v>
      </c>
      <c r="S2702" s="11">
        <v>14</v>
      </c>
      <c r="T2702" s="346">
        <v>0.68</v>
      </c>
      <c r="U2702" s="11">
        <v>0.7</v>
      </c>
      <c r="W2702" s="16">
        <f t="shared" si="250"/>
        <v>1.9999999999999907E-2</v>
      </c>
      <c r="X2702" s="16"/>
      <c r="Y2702" s="355">
        <f t="shared" si="251"/>
        <v>3.114649681528662</v>
      </c>
    </row>
    <row r="2703" spans="15:25" x14ac:dyDescent="0.25">
      <c r="O2703" s="11">
        <v>103</v>
      </c>
      <c r="P2703" s="11">
        <v>5.89</v>
      </c>
      <c r="Q2703" s="11">
        <v>24.26</v>
      </c>
      <c r="R2703" s="11">
        <v>9.7899999999999991</v>
      </c>
      <c r="S2703" s="11">
        <v>18.88</v>
      </c>
      <c r="T2703" s="346">
        <v>0.49</v>
      </c>
      <c r="U2703" s="11">
        <v>0.52</v>
      </c>
      <c r="W2703" s="16">
        <f t="shared" si="250"/>
        <v>3.0000000000000027E-2</v>
      </c>
      <c r="X2703" s="16"/>
      <c r="Y2703" s="355">
        <f t="shared" si="251"/>
        <v>3.1178343949044582</v>
      </c>
    </row>
    <row r="2704" spans="15:25" x14ac:dyDescent="0.25">
      <c r="O2704" s="11">
        <v>446</v>
      </c>
      <c r="P2704" s="11">
        <v>6.18</v>
      </c>
      <c r="Q2704" s="11">
        <v>15.06</v>
      </c>
      <c r="R2704" s="11">
        <v>9.7899999999999991</v>
      </c>
      <c r="S2704" s="11">
        <v>15.08</v>
      </c>
      <c r="T2704" s="346">
        <v>0.64</v>
      </c>
      <c r="U2704" s="11">
        <v>0.65</v>
      </c>
      <c r="W2704" s="16">
        <f t="shared" si="250"/>
        <v>1.0000000000000009E-2</v>
      </c>
      <c r="X2704" s="16"/>
      <c r="Y2704" s="355">
        <f t="shared" si="251"/>
        <v>3.1178343949044582</v>
      </c>
    </row>
    <row r="2705" spans="15:25" x14ac:dyDescent="0.25">
      <c r="O2705" s="11">
        <v>454</v>
      </c>
      <c r="P2705" s="11">
        <v>6.18</v>
      </c>
      <c r="Q2705" s="11">
        <v>32.130000000000003</v>
      </c>
      <c r="R2705" s="11">
        <v>9.8000000000000007</v>
      </c>
      <c r="S2705" s="11">
        <v>22.27</v>
      </c>
      <c r="T2705" s="346">
        <v>0.44</v>
      </c>
      <c r="U2705" s="11">
        <v>0.44</v>
      </c>
      <c r="W2705" s="16">
        <f t="shared" si="250"/>
        <v>0</v>
      </c>
      <c r="X2705" s="16"/>
      <c r="Y2705" s="355">
        <f t="shared" si="251"/>
        <v>3.121019108280255</v>
      </c>
    </row>
    <row r="2706" spans="15:25" x14ac:dyDescent="0.25">
      <c r="O2706" s="11">
        <v>12</v>
      </c>
      <c r="P2706" s="11">
        <v>6.72</v>
      </c>
      <c r="Q2706" s="11">
        <v>26.96</v>
      </c>
      <c r="R2706" s="11">
        <v>9.86</v>
      </c>
      <c r="S2706" s="11">
        <v>19.739999999999998</v>
      </c>
      <c r="T2706" s="346">
        <v>0.5</v>
      </c>
      <c r="U2706" s="11">
        <v>0.5</v>
      </c>
      <c r="W2706" s="16">
        <f t="shared" si="250"/>
        <v>0</v>
      </c>
      <c r="X2706" s="16"/>
      <c r="Y2706" s="355">
        <f t="shared" si="251"/>
        <v>3.1401273885350314</v>
      </c>
    </row>
    <row r="2707" spans="15:25" x14ac:dyDescent="0.25">
      <c r="O2707" s="11">
        <v>335</v>
      </c>
      <c r="P2707" s="11">
        <v>5.48</v>
      </c>
      <c r="Q2707" s="11">
        <v>27.94</v>
      </c>
      <c r="R2707" s="11">
        <v>9.86</v>
      </c>
      <c r="S2707" s="11">
        <v>20.64</v>
      </c>
      <c r="T2707" s="346">
        <v>0.44</v>
      </c>
      <c r="U2707" s="11">
        <v>0.48</v>
      </c>
      <c r="W2707" s="16">
        <f t="shared" si="250"/>
        <v>3.999999999999998E-2</v>
      </c>
      <c r="X2707" s="16"/>
      <c r="Y2707" s="355">
        <f t="shared" si="251"/>
        <v>3.1401273885350314</v>
      </c>
    </row>
    <row r="2708" spans="15:25" x14ac:dyDescent="0.25">
      <c r="O2708" s="11">
        <v>318</v>
      </c>
      <c r="P2708" s="11">
        <v>6.33</v>
      </c>
      <c r="Q2708" s="11">
        <v>13.98</v>
      </c>
      <c r="R2708" s="11">
        <v>9.8800000000000008</v>
      </c>
      <c r="S2708" s="11">
        <v>14.29</v>
      </c>
      <c r="T2708" s="346">
        <v>0.67</v>
      </c>
      <c r="U2708" s="11">
        <v>0.69</v>
      </c>
      <c r="W2708" s="16">
        <f t="shared" ref="W2708:W2771" si="252">U2708-T2708</f>
        <v>1.9999999999999907E-2</v>
      </c>
      <c r="X2708" s="16"/>
      <c r="Y2708" s="355">
        <f t="shared" ref="Y2708:Y2771" si="253">R2708/3.14</f>
        <v>3.1464968152866244</v>
      </c>
    </row>
    <row r="2709" spans="15:25" x14ac:dyDescent="0.25">
      <c r="O2709" s="11">
        <v>437</v>
      </c>
      <c r="P2709" s="11">
        <v>6.62</v>
      </c>
      <c r="Q2709" s="11">
        <v>32.229999999999997</v>
      </c>
      <c r="R2709" s="11">
        <v>9.8800000000000008</v>
      </c>
      <c r="S2709" s="11">
        <v>23.33</v>
      </c>
      <c r="T2709" s="346">
        <v>0.45</v>
      </c>
      <c r="U2709" s="11">
        <v>0.42</v>
      </c>
      <c r="W2709" s="16">
        <f t="shared" si="252"/>
        <v>-3.0000000000000027E-2</v>
      </c>
      <c r="X2709" s="16"/>
      <c r="Y2709" s="355">
        <f t="shared" si="253"/>
        <v>3.1464968152866244</v>
      </c>
    </row>
    <row r="2710" spans="15:25" x14ac:dyDescent="0.25">
      <c r="O2710" s="11">
        <v>145</v>
      </c>
      <c r="P2710" s="11">
        <v>6.85</v>
      </c>
      <c r="Q2710" s="11">
        <v>30.6</v>
      </c>
      <c r="R2710" s="11">
        <v>9.91</v>
      </c>
      <c r="S2710" s="11">
        <v>20.61</v>
      </c>
      <c r="T2710" s="346">
        <v>0.47</v>
      </c>
      <c r="U2710" s="11">
        <v>0.48</v>
      </c>
      <c r="W2710" s="16">
        <f t="shared" si="252"/>
        <v>1.0000000000000009E-2</v>
      </c>
      <c r="X2710" s="16"/>
      <c r="Y2710" s="355">
        <f t="shared" si="253"/>
        <v>3.1560509554140128</v>
      </c>
    </row>
    <row r="2711" spans="15:25" x14ac:dyDescent="0.25">
      <c r="O2711" s="11">
        <v>8</v>
      </c>
      <c r="P2711" s="11">
        <v>6.57</v>
      </c>
      <c r="Q2711" s="11">
        <v>24.43</v>
      </c>
      <c r="R2711" s="11">
        <v>9.94</v>
      </c>
      <c r="S2711" s="11">
        <v>20.13</v>
      </c>
      <c r="T2711" s="346">
        <v>0.52</v>
      </c>
      <c r="U2711" s="11">
        <v>0.49</v>
      </c>
      <c r="W2711" s="16">
        <f t="shared" si="252"/>
        <v>-3.0000000000000027E-2</v>
      </c>
      <c r="X2711" s="16"/>
      <c r="Y2711" s="355">
        <f t="shared" si="253"/>
        <v>3.1656050955414008</v>
      </c>
    </row>
    <row r="2712" spans="15:25" x14ac:dyDescent="0.25">
      <c r="O2712" s="11">
        <v>457</v>
      </c>
      <c r="P2712" s="11">
        <v>6.15</v>
      </c>
      <c r="Q2712" s="11">
        <v>29.43</v>
      </c>
      <c r="R2712" s="11">
        <v>9.94</v>
      </c>
      <c r="S2712" s="11">
        <v>20.69</v>
      </c>
      <c r="T2712" s="346">
        <v>0.46</v>
      </c>
      <c r="U2712" s="11">
        <v>0.48</v>
      </c>
      <c r="W2712" s="16">
        <f t="shared" si="252"/>
        <v>1.9999999999999962E-2</v>
      </c>
      <c r="X2712" s="16"/>
      <c r="Y2712" s="355">
        <f t="shared" si="253"/>
        <v>3.1656050955414008</v>
      </c>
    </row>
    <row r="2713" spans="15:25" x14ac:dyDescent="0.25">
      <c r="O2713" s="11">
        <v>253</v>
      </c>
      <c r="P2713" s="11">
        <v>7.28</v>
      </c>
      <c r="Q2713" s="11">
        <v>40.75</v>
      </c>
      <c r="R2713" s="11">
        <v>9.9700000000000006</v>
      </c>
      <c r="S2713" s="11">
        <v>25.62</v>
      </c>
      <c r="T2713" s="346">
        <v>0.42</v>
      </c>
      <c r="U2713" s="11">
        <v>0.39</v>
      </c>
      <c r="W2713" s="16">
        <f t="shared" si="252"/>
        <v>-2.9999999999999971E-2</v>
      </c>
      <c r="X2713" s="16"/>
      <c r="Y2713" s="355">
        <f t="shared" si="253"/>
        <v>3.1751592356687901</v>
      </c>
    </row>
    <row r="2714" spans="15:25" x14ac:dyDescent="0.25">
      <c r="O2714" s="11">
        <v>381</v>
      </c>
      <c r="P2714" s="11">
        <v>7.03</v>
      </c>
      <c r="Q2714" s="11">
        <v>30.93</v>
      </c>
      <c r="R2714" s="11">
        <v>9.9700000000000006</v>
      </c>
      <c r="S2714" s="11">
        <v>21.15</v>
      </c>
      <c r="T2714" s="346">
        <v>0.48</v>
      </c>
      <c r="U2714" s="11">
        <v>0.47</v>
      </c>
      <c r="W2714" s="16">
        <f t="shared" si="252"/>
        <v>-1.0000000000000009E-2</v>
      </c>
      <c r="X2714" s="16"/>
      <c r="Y2714" s="355">
        <f t="shared" si="253"/>
        <v>3.1751592356687901</v>
      </c>
    </row>
    <row r="2715" spans="15:25" x14ac:dyDescent="0.25">
      <c r="O2715" s="11">
        <v>463</v>
      </c>
      <c r="P2715" s="11">
        <v>5.7</v>
      </c>
      <c r="Q2715" s="11">
        <v>36.35</v>
      </c>
      <c r="R2715" s="11">
        <v>9.9700000000000006</v>
      </c>
      <c r="S2715" s="11">
        <v>23.51</v>
      </c>
      <c r="T2715" s="346">
        <v>0.4</v>
      </c>
      <c r="U2715" s="11">
        <v>0.42</v>
      </c>
      <c r="W2715" s="16">
        <f t="shared" si="252"/>
        <v>1.9999999999999962E-2</v>
      </c>
      <c r="X2715" s="16"/>
      <c r="Y2715" s="355">
        <f t="shared" si="253"/>
        <v>3.1751592356687901</v>
      </c>
    </row>
    <row r="2716" spans="15:25" x14ac:dyDescent="0.25">
      <c r="O2716" s="11">
        <v>106</v>
      </c>
      <c r="P2716" s="11">
        <v>6.07</v>
      </c>
      <c r="Q2716" s="11">
        <v>24.16</v>
      </c>
      <c r="R2716" s="11">
        <v>9.99</v>
      </c>
      <c r="S2716" s="11">
        <v>18.989999999999998</v>
      </c>
      <c r="T2716" s="346">
        <v>0.5</v>
      </c>
      <c r="U2716" s="11">
        <v>0.53</v>
      </c>
      <c r="W2716" s="16">
        <f t="shared" si="252"/>
        <v>3.0000000000000027E-2</v>
      </c>
      <c r="X2716" s="16"/>
      <c r="Y2716" s="355">
        <f t="shared" si="253"/>
        <v>3.1815286624203822</v>
      </c>
    </row>
    <row r="2717" spans="15:25" x14ac:dyDescent="0.25">
      <c r="O2717" s="11">
        <v>417</v>
      </c>
      <c r="P2717" s="11">
        <v>6.7</v>
      </c>
      <c r="Q2717" s="11">
        <v>20.23</v>
      </c>
      <c r="R2717" s="11">
        <v>9.99</v>
      </c>
      <c r="S2717" s="11">
        <v>16.97</v>
      </c>
      <c r="T2717" s="346">
        <v>0.57999999999999996</v>
      </c>
      <c r="U2717" s="11">
        <v>0.59</v>
      </c>
      <c r="W2717" s="16">
        <f t="shared" si="252"/>
        <v>1.0000000000000009E-2</v>
      </c>
      <c r="X2717" s="16"/>
      <c r="Y2717" s="355">
        <f t="shared" si="253"/>
        <v>3.1815286624203822</v>
      </c>
    </row>
    <row r="2718" spans="15:25" x14ac:dyDescent="0.25">
      <c r="O2718" s="11">
        <v>442</v>
      </c>
      <c r="P2718" s="11">
        <v>6.44</v>
      </c>
      <c r="Q2718" s="11">
        <v>25.41</v>
      </c>
      <c r="R2718" s="11">
        <v>10.029999999999999</v>
      </c>
      <c r="S2718" s="11">
        <v>18.899999999999999</v>
      </c>
      <c r="T2718" s="346">
        <v>0.5</v>
      </c>
      <c r="U2718" s="11">
        <v>0.53</v>
      </c>
      <c r="W2718" s="16">
        <f t="shared" si="252"/>
        <v>3.0000000000000027E-2</v>
      </c>
      <c r="X2718" s="16"/>
      <c r="Y2718" s="355">
        <f t="shared" si="253"/>
        <v>3.1942675159235665</v>
      </c>
    </row>
    <row r="2719" spans="15:25" x14ac:dyDescent="0.25">
      <c r="O2719" s="11">
        <v>99</v>
      </c>
      <c r="P2719" s="11">
        <v>4.83</v>
      </c>
      <c r="Q2719" s="11">
        <v>21.02</v>
      </c>
      <c r="R2719" s="11">
        <v>10.09</v>
      </c>
      <c r="S2719" s="11">
        <v>19.940000000000001</v>
      </c>
      <c r="T2719" s="346">
        <v>0.48</v>
      </c>
      <c r="U2719" s="11">
        <v>0.51</v>
      </c>
      <c r="W2719" s="16">
        <f t="shared" si="252"/>
        <v>3.0000000000000027E-2</v>
      </c>
      <c r="X2719" s="16"/>
      <c r="Y2719" s="355">
        <f t="shared" si="253"/>
        <v>3.2133757961783438</v>
      </c>
    </row>
    <row r="2720" spans="15:25" x14ac:dyDescent="0.25">
      <c r="O2720" s="11">
        <v>356</v>
      </c>
      <c r="P2720" s="11">
        <v>6.8</v>
      </c>
      <c r="Q2720" s="11">
        <v>29.37</v>
      </c>
      <c r="R2720" s="11">
        <v>10.09</v>
      </c>
      <c r="S2720" s="11">
        <v>20.41</v>
      </c>
      <c r="T2720" s="346">
        <v>0.48</v>
      </c>
      <c r="U2720" s="11">
        <v>0.49</v>
      </c>
      <c r="W2720" s="16">
        <f t="shared" si="252"/>
        <v>1.0000000000000009E-2</v>
      </c>
      <c r="X2720" s="16"/>
      <c r="Y2720" s="355">
        <f t="shared" si="253"/>
        <v>3.2133757961783438</v>
      </c>
    </row>
    <row r="2721" spans="15:25" x14ac:dyDescent="0.25">
      <c r="O2721" s="11">
        <v>60</v>
      </c>
      <c r="P2721" s="11">
        <v>7.45</v>
      </c>
      <c r="Q2721" s="11">
        <v>26.81</v>
      </c>
      <c r="R2721" s="11">
        <v>10.16</v>
      </c>
      <c r="S2721" s="11">
        <v>19.350000000000001</v>
      </c>
      <c r="T2721" s="346">
        <v>0.53</v>
      </c>
      <c r="U2721" s="11">
        <v>0.52</v>
      </c>
      <c r="W2721" s="16">
        <f t="shared" si="252"/>
        <v>-1.0000000000000009E-2</v>
      </c>
      <c r="X2721" s="16"/>
      <c r="Y2721" s="355">
        <f t="shared" si="253"/>
        <v>3.2356687898089169</v>
      </c>
    </row>
    <row r="2722" spans="15:25" x14ac:dyDescent="0.25">
      <c r="O2722" s="11">
        <v>291</v>
      </c>
      <c r="P2722" s="11">
        <v>7.07</v>
      </c>
      <c r="Q2722" s="11">
        <v>38.82</v>
      </c>
      <c r="R2722" s="11">
        <v>10.16</v>
      </c>
      <c r="S2722" s="11">
        <v>24.39</v>
      </c>
      <c r="T2722" s="346">
        <v>0.43</v>
      </c>
      <c r="U2722" s="11">
        <v>0.42</v>
      </c>
      <c r="W2722" s="16">
        <f t="shared" si="252"/>
        <v>-1.0000000000000009E-2</v>
      </c>
      <c r="X2722" s="16"/>
      <c r="Y2722" s="355">
        <f t="shared" si="253"/>
        <v>3.2356687898089169</v>
      </c>
    </row>
    <row r="2723" spans="15:25" x14ac:dyDescent="0.25">
      <c r="O2723" s="11">
        <v>319</v>
      </c>
      <c r="P2723" s="11">
        <v>6.97</v>
      </c>
      <c r="Q2723" s="11">
        <v>25.79</v>
      </c>
      <c r="R2723" s="11">
        <v>10.16</v>
      </c>
      <c r="S2723" s="11">
        <v>19.350000000000001</v>
      </c>
      <c r="T2723" s="346">
        <v>0.52</v>
      </c>
      <c r="U2723" s="11">
        <v>0.52</v>
      </c>
      <c r="W2723" s="16">
        <f t="shared" si="252"/>
        <v>0</v>
      </c>
      <c r="X2723" s="16"/>
      <c r="Y2723" s="355">
        <f t="shared" si="253"/>
        <v>3.2356687898089169</v>
      </c>
    </row>
    <row r="2724" spans="15:25" x14ac:dyDescent="0.25">
      <c r="O2724" s="11">
        <v>498</v>
      </c>
      <c r="P2724" s="11">
        <v>7.32</v>
      </c>
      <c r="Q2724" s="11">
        <v>39.6</v>
      </c>
      <c r="R2724" s="11">
        <v>10.16</v>
      </c>
      <c r="S2724" s="11">
        <v>24.79</v>
      </c>
      <c r="T2724" s="346">
        <v>0.43</v>
      </c>
      <c r="U2724" s="11">
        <v>0.41</v>
      </c>
      <c r="W2724" s="16">
        <f t="shared" si="252"/>
        <v>-2.0000000000000018E-2</v>
      </c>
      <c r="X2724" s="16"/>
      <c r="Y2724" s="355">
        <f t="shared" si="253"/>
        <v>3.2356687898089169</v>
      </c>
    </row>
    <row r="2725" spans="15:25" x14ac:dyDescent="0.25">
      <c r="O2725" s="11">
        <v>190</v>
      </c>
      <c r="P2725" s="11">
        <v>7.62</v>
      </c>
      <c r="Q2725" s="11">
        <v>31.92</v>
      </c>
      <c r="R2725" s="11">
        <v>10.19</v>
      </c>
      <c r="S2725" s="11">
        <v>22.03</v>
      </c>
      <c r="T2725" s="346">
        <v>0.49</v>
      </c>
      <c r="U2725" s="11">
        <v>0.46</v>
      </c>
      <c r="W2725" s="16">
        <f t="shared" si="252"/>
        <v>-2.9999999999999971E-2</v>
      </c>
      <c r="X2725" s="16"/>
      <c r="Y2725" s="355">
        <f t="shared" si="253"/>
        <v>3.2452229299363053</v>
      </c>
    </row>
    <row r="2726" spans="15:25" x14ac:dyDescent="0.25">
      <c r="O2726" s="11">
        <v>459</v>
      </c>
      <c r="P2726" s="11">
        <v>6.16</v>
      </c>
      <c r="Q2726" s="11">
        <v>35.71</v>
      </c>
      <c r="R2726" s="11">
        <v>10.210000000000001</v>
      </c>
      <c r="S2726" s="11">
        <v>23.16</v>
      </c>
      <c r="T2726" s="346">
        <v>0.42</v>
      </c>
      <c r="U2726" s="11">
        <v>0.44</v>
      </c>
      <c r="W2726" s="16">
        <f t="shared" si="252"/>
        <v>2.0000000000000018E-2</v>
      </c>
      <c r="X2726" s="16"/>
      <c r="Y2726" s="355">
        <f t="shared" si="253"/>
        <v>3.2515923566878984</v>
      </c>
    </row>
    <row r="2727" spans="15:25" x14ac:dyDescent="0.25">
      <c r="O2727" s="11">
        <v>85</v>
      </c>
      <c r="P2727" s="11">
        <v>7.45</v>
      </c>
      <c r="Q2727" s="11">
        <v>25.65</v>
      </c>
      <c r="R2727" s="11">
        <v>10.26</v>
      </c>
      <c r="S2727" s="11">
        <v>18.989999999999998</v>
      </c>
      <c r="T2727" s="346">
        <v>0.54</v>
      </c>
      <c r="U2727" s="11">
        <v>0.54</v>
      </c>
      <c r="W2727" s="16">
        <f t="shared" si="252"/>
        <v>0</v>
      </c>
      <c r="X2727" s="16"/>
      <c r="Y2727" s="355">
        <f t="shared" si="253"/>
        <v>3.2675159235668789</v>
      </c>
    </row>
    <row r="2728" spans="15:25" x14ac:dyDescent="0.25">
      <c r="O2728" s="11">
        <v>296</v>
      </c>
      <c r="P2728" s="11">
        <v>6.5</v>
      </c>
      <c r="Q2728" s="11">
        <v>27.93</v>
      </c>
      <c r="R2728" s="11">
        <v>10.26</v>
      </c>
      <c r="S2728" s="11">
        <v>20.18</v>
      </c>
      <c r="T2728" s="346">
        <v>0.48</v>
      </c>
      <c r="U2728" s="11">
        <v>0.51</v>
      </c>
      <c r="W2728" s="16">
        <f t="shared" si="252"/>
        <v>3.0000000000000027E-2</v>
      </c>
      <c r="X2728" s="16"/>
      <c r="Y2728" s="355">
        <f t="shared" si="253"/>
        <v>3.2675159235668789</v>
      </c>
    </row>
    <row r="2729" spans="15:25" x14ac:dyDescent="0.25">
      <c r="O2729" s="11">
        <v>302</v>
      </c>
      <c r="P2729" s="11">
        <v>7.15</v>
      </c>
      <c r="Q2729" s="11">
        <v>45.63</v>
      </c>
      <c r="R2729" s="11">
        <v>10.26</v>
      </c>
      <c r="S2729" s="11">
        <v>25.73</v>
      </c>
      <c r="T2729" s="346">
        <v>0.4</v>
      </c>
      <c r="U2729" s="11">
        <v>0.4</v>
      </c>
      <c r="W2729" s="16">
        <f t="shared" si="252"/>
        <v>0</v>
      </c>
      <c r="X2729" s="16"/>
      <c r="Y2729" s="355">
        <f t="shared" si="253"/>
        <v>3.2675159235668789</v>
      </c>
    </row>
    <row r="2730" spans="15:25" x14ac:dyDescent="0.25">
      <c r="O2730" s="11">
        <v>120</v>
      </c>
      <c r="P2730" s="11">
        <v>6.18</v>
      </c>
      <c r="Q2730" s="11">
        <v>33.11</v>
      </c>
      <c r="R2730" s="11">
        <v>10.27</v>
      </c>
      <c r="S2730" s="11">
        <v>22.64</v>
      </c>
      <c r="T2730" s="346">
        <v>0.43</v>
      </c>
      <c r="U2730" s="11">
        <v>0.45</v>
      </c>
      <c r="W2730" s="16">
        <f t="shared" si="252"/>
        <v>2.0000000000000018E-2</v>
      </c>
      <c r="X2730" s="16"/>
      <c r="Y2730" s="355">
        <f t="shared" si="253"/>
        <v>3.2707006369426748</v>
      </c>
    </row>
    <row r="2731" spans="15:25" x14ac:dyDescent="0.25">
      <c r="O2731" s="11">
        <v>221</v>
      </c>
      <c r="P2731" s="11">
        <v>6.93</v>
      </c>
      <c r="Q2731" s="11">
        <v>42.59</v>
      </c>
      <c r="R2731" s="11">
        <v>10.27</v>
      </c>
      <c r="S2731" s="11">
        <v>25.83</v>
      </c>
      <c r="T2731" s="346">
        <v>0.4</v>
      </c>
      <c r="U2731" s="11">
        <v>0.4</v>
      </c>
      <c r="W2731" s="16">
        <f t="shared" si="252"/>
        <v>0</v>
      </c>
      <c r="X2731" s="16"/>
      <c r="Y2731" s="355">
        <f t="shared" si="253"/>
        <v>3.2707006369426748</v>
      </c>
    </row>
    <row r="2732" spans="15:25" x14ac:dyDescent="0.25">
      <c r="O2732" s="11">
        <v>147</v>
      </c>
      <c r="P2732" s="11">
        <v>7.09</v>
      </c>
      <c r="Q2732" s="11">
        <v>24.55</v>
      </c>
      <c r="R2732" s="11">
        <v>10.32</v>
      </c>
      <c r="S2732" s="11">
        <v>18.77</v>
      </c>
      <c r="T2732" s="346">
        <v>0.54</v>
      </c>
      <c r="U2732" s="11">
        <v>0.55000000000000004</v>
      </c>
      <c r="W2732" s="16">
        <f t="shared" si="252"/>
        <v>1.0000000000000009E-2</v>
      </c>
      <c r="X2732" s="16"/>
      <c r="Y2732" s="355">
        <f t="shared" si="253"/>
        <v>3.2866242038216562</v>
      </c>
    </row>
    <row r="2733" spans="15:25" x14ac:dyDescent="0.25">
      <c r="O2733" s="11">
        <v>378</v>
      </c>
      <c r="P2733" s="11">
        <v>7.16</v>
      </c>
      <c r="Q2733" s="11">
        <v>28.16</v>
      </c>
      <c r="R2733" s="11">
        <v>10.35</v>
      </c>
      <c r="S2733" s="11">
        <v>19.95</v>
      </c>
      <c r="T2733" s="346">
        <v>0.5</v>
      </c>
      <c r="U2733" s="11">
        <v>0.52</v>
      </c>
      <c r="W2733" s="16">
        <f t="shared" si="252"/>
        <v>2.0000000000000018E-2</v>
      </c>
      <c r="X2733" s="16"/>
      <c r="Y2733" s="355">
        <f t="shared" si="253"/>
        <v>3.2961783439490442</v>
      </c>
    </row>
    <row r="2734" spans="15:25" x14ac:dyDescent="0.25">
      <c r="O2734" s="11">
        <v>117</v>
      </c>
      <c r="P2734" s="11">
        <v>7.54</v>
      </c>
      <c r="Q2734" s="11">
        <v>21.42</v>
      </c>
      <c r="R2734" s="11">
        <v>10.38</v>
      </c>
      <c r="S2734" s="11">
        <v>17.690000000000001</v>
      </c>
      <c r="T2734" s="346">
        <v>0.59</v>
      </c>
      <c r="U2734" s="11">
        <v>0.59</v>
      </c>
      <c r="W2734" s="16">
        <f t="shared" si="252"/>
        <v>0</v>
      </c>
      <c r="X2734" s="16"/>
      <c r="Y2734" s="355">
        <f t="shared" si="253"/>
        <v>3.3057324840764331</v>
      </c>
    </row>
    <row r="2735" spans="15:25" x14ac:dyDescent="0.25">
      <c r="O2735" s="11">
        <v>42</v>
      </c>
      <c r="P2735" s="11">
        <v>7.65</v>
      </c>
      <c r="Q2735" s="11">
        <v>29.05</v>
      </c>
      <c r="R2735" s="11">
        <v>10.39</v>
      </c>
      <c r="S2735" s="11">
        <v>20.23</v>
      </c>
      <c r="T2735" s="346">
        <v>0.51</v>
      </c>
      <c r="U2735" s="11">
        <v>0.51</v>
      </c>
      <c r="W2735" s="16">
        <f t="shared" si="252"/>
        <v>0</v>
      </c>
      <c r="X2735" s="16"/>
      <c r="Y2735" s="355">
        <f t="shared" si="253"/>
        <v>3.3089171974522293</v>
      </c>
    </row>
    <row r="2736" spans="15:25" x14ac:dyDescent="0.25">
      <c r="O2736" s="11">
        <v>338</v>
      </c>
      <c r="P2736" s="11">
        <v>6.67</v>
      </c>
      <c r="Q2736" s="11">
        <v>34.130000000000003</v>
      </c>
      <c r="R2736" s="11">
        <v>10.39</v>
      </c>
      <c r="S2736" s="11">
        <v>22.43</v>
      </c>
      <c r="T2736" s="346">
        <v>0.44</v>
      </c>
      <c r="U2736" s="11">
        <v>0.46</v>
      </c>
      <c r="W2736" s="16">
        <f t="shared" si="252"/>
        <v>2.0000000000000018E-2</v>
      </c>
      <c r="X2736" s="16"/>
      <c r="Y2736" s="355">
        <f t="shared" si="253"/>
        <v>3.3089171974522293</v>
      </c>
    </row>
    <row r="2737" spans="15:25" x14ac:dyDescent="0.25">
      <c r="O2737" s="11">
        <v>224</v>
      </c>
      <c r="P2737" s="11">
        <v>5.92</v>
      </c>
      <c r="Q2737" s="11">
        <v>27.03</v>
      </c>
      <c r="R2737" s="11">
        <v>10.4</v>
      </c>
      <c r="S2737" s="11">
        <v>20.239999999999998</v>
      </c>
      <c r="T2737" s="346">
        <v>0.47</v>
      </c>
      <c r="U2737" s="11">
        <v>0.51</v>
      </c>
      <c r="W2737" s="16">
        <f t="shared" si="252"/>
        <v>4.0000000000000036E-2</v>
      </c>
      <c r="X2737" s="16"/>
      <c r="Y2737" s="355">
        <f t="shared" si="253"/>
        <v>3.3121019108280256</v>
      </c>
    </row>
    <row r="2738" spans="15:25" x14ac:dyDescent="0.25">
      <c r="O2738" s="11">
        <v>143</v>
      </c>
      <c r="P2738" s="11">
        <v>7.48</v>
      </c>
      <c r="Q2738" s="11">
        <v>30.6</v>
      </c>
      <c r="R2738" s="11">
        <v>10.44</v>
      </c>
      <c r="S2738" s="11">
        <v>20.7</v>
      </c>
      <c r="T2738" s="346">
        <v>0.49</v>
      </c>
      <c r="U2738" s="11">
        <v>0.5</v>
      </c>
      <c r="W2738" s="16">
        <f t="shared" si="252"/>
        <v>1.0000000000000009E-2</v>
      </c>
      <c r="X2738" s="16"/>
      <c r="Y2738" s="355">
        <f t="shared" si="253"/>
        <v>3.3248407643312099</v>
      </c>
    </row>
    <row r="2739" spans="15:25" x14ac:dyDescent="0.25">
      <c r="O2739" s="11">
        <v>366</v>
      </c>
      <c r="P2739" s="11">
        <v>7.42</v>
      </c>
      <c r="Q2739" s="11">
        <v>37.76</v>
      </c>
      <c r="R2739" s="11">
        <v>10.44</v>
      </c>
      <c r="S2739" s="11">
        <v>24.87</v>
      </c>
      <c r="T2739" s="346">
        <v>0.44</v>
      </c>
      <c r="U2739" s="11">
        <v>0.42</v>
      </c>
      <c r="W2739" s="16">
        <f t="shared" si="252"/>
        <v>-2.0000000000000018E-2</v>
      </c>
      <c r="X2739" s="16"/>
      <c r="Y2739" s="355">
        <f t="shared" si="253"/>
        <v>3.3248407643312099</v>
      </c>
    </row>
    <row r="2740" spans="15:25" x14ac:dyDescent="0.25">
      <c r="O2740" s="11">
        <v>284</v>
      </c>
      <c r="P2740" s="11">
        <v>7.36</v>
      </c>
      <c r="Q2740" s="11">
        <v>34.47</v>
      </c>
      <c r="R2740" s="11">
        <v>10.47</v>
      </c>
      <c r="S2740" s="11">
        <v>22.25</v>
      </c>
      <c r="T2740" s="346">
        <v>0.46</v>
      </c>
      <c r="U2740" s="11">
        <v>0.47</v>
      </c>
      <c r="W2740" s="16">
        <f t="shared" si="252"/>
        <v>9.9999999999999534E-3</v>
      </c>
      <c r="X2740" s="16"/>
      <c r="Y2740" s="355">
        <f t="shared" si="253"/>
        <v>3.3343949044585988</v>
      </c>
    </row>
    <row r="2741" spans="15:25" x14ac:dyDescent="0.25">
      <c r="O2741" s="11">
        <v>222</v>
      </c>
      <c r="P2741" s="11">
        <v>7.74</v>
      </c>
      <c r="Q2741" s="11">
        <v>21.45</v>
      </c>
      <c r="R2741" s="11">
        <v>10.5</v>
      </c>
      <c r="S2741" s="11">
        <v>17.850000000000001</v>
      </c>
      <c r="T2741" s="346">
        <v>0.6</v>
      </c>
      <c r="U2741" s="11">
        <v>0.59</v>
      </c>
      <c r="W2741" s="16">
        <f t="shared" si="252"/>
        <v>-1.0000000000000009E-2</v>
      </c>
      <c r="X2741" s="16"/>
      <c r="Y2741" s="355">
        <f t="shared" si="253"/>
        <v>3.3439490445859872</v>
      </c>
    </row>
    <row r="2742" spans="15:25" x14ac:dyDescent="0.25">
      <c r="O2742" s="11">
        <v>258</v>
      </c>
      <c r="P2742" s="11">
        <v>7.31</v>
      </c>
      <c r="Q2742" s="11">
        <v>25.19</v>
      </c>
      <c r="R2742" s="11">
        <v>10.5</v>
      </c>
      <c r="S2742" s="11">
        <v>20.309999999999999</v>
      </c>
      <c r="T2742" s="346">
        <v>0.54</v>
      </c>
      <c r="U2742" s="11">
        <v>0.52</v>
      </c>
      <c r="W2742" s="16">
        <f t="shared" si="252"/>
        <v>-2.0000000000000018E-2</v>
      </c>
      <c r="X2742" s="16"/>
      <c r="Y2742" s="355">
        <f t="shared" si="253"/>
        <v>3.3439490445859872</v>
      </c>
    </row>
    <row r="2743" spans="15:25" x14ac:dyDescent="0.25">
      <c r="O2743" s="11">
        <v>374</v>
      </c>
      <c r="P2743" s="11">
        <v>6.8</v>
      </c>
      <c r="Q2743" s="11">
        <v>26.54</v>
      </c>
      <c r="R2743" s="11">
        <v>10.52</v>
      </c>
      <c r="S2743" s="11">
        <v>19.45</v>
      </c>
      <c r="T2743" s="346">
        <v>0.51</v>
      </c>
      <c r="U2743" s="11">
        <v>0.54</v>
      </c>
      <c r="W2743" s="16">
        <f t="shared" si="252"/>
        <v>3.0000000000000027E-2</v>
      </c>
      <c r="X2743" s="16"/>
      <c r="Y2743" s="355">
        <f t="shared" si="253"/>
        <v>3.3503184713375793</v>
      </c>
    </row>
    <row r="2744" spans="15:25" x14ac:dyDescent="0.25">
      <c r="O2744" s="11">
        <v>213</v>
      </c>
      <c r="P2744" s="11">
        <v>7.04</v>
      </c>
      <c r="Q2744" s="11">
        <v>27.38</v>
      </c>
      <c r="R2744" s="11">
        <v>10.54</v>
      </c>
      <c r="S2744" s="11">
        <v>19.98</v>
      </c>
      <c r="T2744" s="346">
        <v>0.51</v>
      </c>
      <c r="U2744" s="11">
        <v>0.53</v>
      </c>
      <c r="W2744" s="16">
        <f t="shared" si="252"/>
        <v>2.0000000000000018E-2</v>
      </c>
      <c r="X2744" s="16"/>
      <c r="Y2744" s="355">
        <f t="shared" si="253"/>
        <v>3.3566878980891715</v>
      </c>
    </row>
    <row r="2745" spans="15:25" x14ac:dyDescent="0.25">
      <c r="O2745" s="11">
        <v>187</v>
      </c>
      <c r="P2745" s="11">
        <v>5.95</v>
      </c>
      <c r="Q2745" s="11">
        <v>35.79</v>
      </c>
      <c r="R2745" s="11">
        <v>10.6</v>
      </c>
      <c r="S2745" s="11">
        <v>23.16</v>
      </c>
      <c r="T2745" s="346">
        <v>0.41</v>
      </c>
      <c r="U2745" s="11">
        <v>0.46</v>
      </c>
      <c r="W2745" s="16">
        <f t="shared" si="252"/>
        <v>5.0000000000000044E-2</v>
      </c>
      <c r="X2745" s="16"/>
      <c r="Y2745" s="355">
        <f t="shared" si="253"/>
        <v>3.3757961783439487</v>
      </c>
    </row>
    <row r="2746" spans="15:25" x14ac:dyDescent="0.25">
      <c r="O2746" s="11">
        <v>452</v>
      </c>
      <c r="P2746" s="11">
        <v>7.47</v>
      </c>
      <c r="Q2746" s="11">
        <v>13.88</v>
      </c>
      <c r="R2746" s="11">
        <v>10.71</v>
      </c>
      <c r="S2746" s="11">
        <v>14.25</v>
      </c>
      <c r="T2746" s="346">
        <v>0.73</v>
      </c>
      <c r="U2746" s="11">
        <v>0.75</v>
      </c>
      <c r="W2746" s="16">
        <f t="shared" si="252"/>
        <v>2.0000000000000018E-2</v>
      </c>
      <c r="X2746" s="16"/>
      <c r="Y2746" s="355">
        <f t="shared" si="253"/>
        <v>3.410828025477707</v>
      </c>
    </row>
    <row r="2747" spans="15:25" x14ac:dyDescent="0.25">
      <c r="O2747" s="11">
        <v>21</v>
      </c>
      <c r="P2747" s="11">
        <v>7.45</v>
      </c>
      <c r="Q2747" s="11">
        <v>30.17</v>
      </c>
      <c r="R2747" s="11">
        <v>10.74</v>
      </c>
      <c r="S2747" s="11">
        <v>21.33</v>
      </c>
      <c r="T2747" s="346">
        <v>0.5</v>
      </c>
      <c r="U2747" s="11">
        <v>0.5</v>
      </c>
      <c r="W2747" s="16">
        <f t="shared" si="252"/>
        <v>0</v>
      </c>
      <c r="X2747" s="16"/>
      <c r="Y2747" s="355">
        <f t="shared" si="253"/>
        <v>3.4203821656050954</v>
      </c>
    </row>
    <row r="2748" spans="15:25" x14ac:dyDescent="0.25">
      <c r="O2748" s="11">
        <v>161</v>
      </c>
      <c r="P2748" s="11">
        <v>7.42</v>
      </c>
      <c r="Q2748" s="11">
        <v>33.18</v>
      </c>
      <c r="R2748" s="11">
        <v>10.75</v>
      </c>
      <c r="S2748" s="11">
        <v>21.9</v>
      </c>
      <c r="T2748" s="346">
        <v>0.47</v>
      </c>
      <c r="U2748" s="11">
        <v>0.49</v>
      </c>
      <c r="W2748" s="16">
        <f t="shared" si="252"/>
        <v>2.0000000000000018E-2</v>
      </c>
      <c r="X2748" s="16"/>
      <c r="Y2748" s="355">
        <f t="shared" si="253"/>
        <v>3.4235668789808917</v>
      </c>
    </row>
    <row r="2749" spans="15:25" x14ac:dyDescent="0.25">
      <c r="O2749" s="11">
        <v>485</v>
      </c>
      <c r="P2749" s="11">
        <v>7.74</v>
      </c>
      <c r="Q2749" s="11">
        <v>43.68</v>
      </c>
      <c r="R2749" s="11">
        <v>10.75</v>
      </c>
      <c r="S2749" s="11">
        <v>25.71</v>
      </c>
      <c r="T2749" s="346">
        <v>0.42</v>
      </c>
      <c r="U2749" s="11">
        <v>0.42</v>
      </c>
      <c r="W2749" s="16">
        <f t="shared" si="252"/>
        <v>0</v>
      </c>
      <c r="X2749" s="16"/>
      <c r="Y2749" s="355">
        <f t="shared" si="253"/>
        <v>3.4235668789808917</v>
      </c>
    </row>
    <row r="2750" spans="15:25" x14ac:dyDescent="0.25">
      <c r="O2750" s="11">
        <v>282</v>
      </c>
      <c r="P2750" s="11">
        <v>7.77</v>
      </c>
      <c r="Q2750" s="11">
        <v>20.27</v>
      </c>
      <c r="R2750" s="11">
        <v>10.78</v>
      </c>
      <c r="S2750" s="11">
        <v>17.100000000000001</v>
      </c>
      <c r="T2750" s="346">
        <v>0.62</v>
      </c>
      <c r="U2750" s="11">
        <v>0.63</v>
      </c>
      <c r="W2750" s="16">
        <f t="shared" si="252"/>
        <v>1.0000000000000009E-2</v>
      </c>
      <c r="X2750" s="16"/>
      <c r="Y2750" s="355">
        <f t="shared" si="253"/>
        <v>3.4331210191082797</v>
      </c>
    </row>
    <row r="2751" spans="15:25" x14ac:dyDescent="0.25">
      <c r="O2751" s="11">
        <v>65</v>
      </c>
      <c r="P2751" s="11">
        <v>7.66</v>
      </c>
      <c r="Q2751" s="11">
        <v>31.28</v>
      </c>
      <c r="R2751" s="11">
        <v>10.8</v>
      </c>
      <c r="S2751" s="11">
        <v>21.53</v>
      </c>
      <c r="T2751" s="346">
        <v>0.49</v>
      </c>
      <c r="U2751" s="11">
        <v>0.5</v>
      </c>
      <c r="W2751" s="16">
        <f t="shared" si="252"/>
        <v>1.0000000000000009E-2</v>
      </c>
      <c r="X2751" s="16"/>
      <c r="Y2751" s="355">
        <f t="shared" si="253"/>
        <v>3.4394904458598727</v>
      </c>
    </row>
    <row r="2752" spans="15:25" x14ac:dyDescent="0.25">
      <c r="O2752" s="11">
        <v>264</v>
      </c>
      <c r="P2752" s="11">
        <v>7.28</v>
      </c>
      <c r="Q2752" s="11">
        <v>29.62</v>
      </c>
      <c r="R2752" s="11">
        <v>10.8</v>
      </c>
      <c r="S2752" s="11">
        <v>21.03</v>
      </c>
      <c r="T2752" s="346">
        <v>0.5</v>
      </c>
      <c r="U2752" s="11">
        <v>0.51</v>
      </c>
      <c r="W2752" s="16">
        <f t="shared" si="252"/>
        <v>1.0000000000000009E-2</v>
      </c>
      <c r="X2752" s="16"/>
      <c r="Y2752" s="355">
        <f t="shared" si="253"/>
        <v>3.4394904458598727</v>
      </c>
    </row>
    <row r="2753" spans="15:25" x14ac:dyDescent="0.25">
      <c r="O2753" s="11">
        <v>214</v>
      </c>
      <c r="P2753" s="11">
        <v>7.38</v>
      </c>
      <c r="Q2753" s="11">
        <v>46.68</v>
      </c>
      <c r="R2753" s="11">
        <v>10.83</v>
      </c>
      <c r="S2753" s="11">
        <v>27.47</v>
      </c>
      <c r="T2753" s="346">
        <v>0.4</v>
      </c>
      <c r="U2753" s="11">
        <v>0.39</v>
      </c>
      <c r="W2753" s="16">
        <f t="shared" si="252"/>
        <v>-1.0000000000000009E-2</v>
      </c>
      <c r="X2753" s="16"/>
      <c r="Y2753" s="355">
        <f t="shared" si="253"/>
        <v>3.4490445859872612</v>
      </c>
    </row>
    <row r="2754" spans="15:25" x14ac:dyDescent="0.25">
      <c r="O2754" s="11">
        <v>388</v>
      </c>
      <c r="P2754" s="11">
        <v>8.08</v>
      </c>
      <c r="Q2754" s="11">
        <v>28.65</v>
      </c>
      <c r="R2754" s="11">
        <v>10.88</v>
      </c>
      <c r="S2754" s="11">
        <v>20.14</v>
      </c>
      <c r="T2754" s="346">
        <v>0.53</v>
      </c>
      <c r="U2754" s="11">
        <v>0.54</v>
      </c>
      <c r="W2754" s="16">
        <f t="shared" si="252"/>
        <v>1.0000000000000009E-2</v>
      </c>
      <c r="X2754" s="16"/>
      <c r="Y2754" s="355">
        <f t="shared" si="253"/>
        <v>3.4649681528662422</v>
      </c>
    </row>
    <row r="2755" spans="15:25" x14ac:dyDescent="0.25">
      <c r="O2755" s="11">
        <v>23</v>
      </c>
      <c r="P2755" s="11">
        <v>7.66</v>
      </c>
      <c r="Q2755" s="11">
        <v>21.78</v>
      </c>
      <c r="R2755" s="11">
        <v>10.91</v>
      </c>
      <c r="S2755" s="11">
        <v>19.04</v>
      </c>
      <c r="T2755" s="346">
        <v>0.59</v>
      </c>
      <c r="U2755" s="11">
        <v>0.56999999999999995</v>
      </c>
      <c r="W2755" s="16">
        <f t="shared" si="252"/>
        <v>-2.0000000000000018E-2</v>
      </c>
      <c r="X2755" s="16"/>
      <c r="Y2755" s="355">
        <f t="shared" si="253"/>
        <v>3.4745222929936306</v>
      </c>
    </row>
    <row r="2756" spans="15:25" x14ac:dyDescent="0.25">
      <c r="O2756" s="11">
        <v>351</v>
      </c>
      <c r="P2756" s="11">
        <v>8.14</v>
      </c>
      <c r="Q2756" s="11">
        <v>32.770000000000003</v>
      </c>
      <c r="R2756" s="11">
        <v>10.91</v>
      </c>
      <c r="S2756" s="11">
        <v>21.5</v>
      </c>
      <c r="T2756" s="346">
        <v>0.5</v>
      </c>
      <c r="U2756" s="11">
        <v>0.51</v>
      </c>
      <c r="W2756" s="16">
        <f t="shared" si="252"/>
        <v>1.0000000000000009E-2</v>
      </c>
      <c r="X2756" s="16"/>
      <c r="Y2756" s="355">
        <f t="shared" si="253"/>
        <v>3.4745222929936306</v>
      </c>
    </row>
    <row r="2757" spans="15:25" x14ac:dyDescent="0.25">
      <c r="O2757" s="11">
        <v>323</v>
      </c>
      <c r="P2757" s="11">
        <v>8.4700000000000006</v>
      </c>
      <c r="Q2757" s="11">
        <v>36.299999999999997</v>
      </c>
      <c r="R2757" s="11">
        <v>10.94</v>
      </c>
      <c r="S2757" s="11">
        <v>22.91</v>
      </c>
      <c r="T2757" s="346">
        <v>0.48</v>
      </c>
      <c r="U2757" s="11">
        <v>0.48</v>
      </c>
      <c r="W2757" s="16">
        <f t="shared" si="252"/>
        <v>0</v>
      </c>
      <c r="X2757" s="16"/>
      <c r="Y2757" s="355">
        <f t="shared" si="253"/>
        <v>3.484076433121019</v>
      </c>
    </row>
    <row r="2758" spans="15:25" x14ac:dyDescent="0.25">
      <c r="O2758" s="11">
        <v>387</v>
      </c>
      <c r="P2758" s="11">
        <v>7.57</v>
      </c>
      <c r="Q2758" s="11">
        <v>36.200000000000003</v>
      </c>
      <c r="R2758" s="11">
        <v>10.94</v>
      </c>
      <c r="S2758" s="11">
        <v>22.88</v>
      </c>
      <c r="T2758" s="346">
        <v>0.46</v>
      </c>
      <c r="U2758" s="11">
        <v>0.48</v>
      </c>
      <c r="W2758" s="16">
        <f t="shared" si="252"/>
        <v>1.9999999999999962E-2</v>
      </c>
      <c r="X2758" s="16"/>
      <c r="Y2758" s="355">
        <f t="shared" si="253"/>
        <v>3.484076433121019</v>
      </c>
    </row>
    <row r="2759" spans="15:25" x14ac:dyDescent="0.25">
      <c r="O2759" s="11">
        <v>315</v>
      </c>
      <c r="P2759" s="11">
        <v>8.42</v>
      </c>
      <c r="Q2759" s="11">
        <v>44.78</v>
      </c>
      <c r="R2759" s="11">
        <v>10.97</v>
      </c>
      <c r="S2759" s="11">
        <v>25.96</v>
      </c>
      <c r="T2759" s="346">
        <v>0.43</v>
      </c>
      <c r="U2759" s="11">
        <v>0.42</v>
      </c>
      <c r="W2759" s="16">
        <f t="shared" si="252"/>
        <v>-1.0000000000000009E-2</v>
      </c>
      <c r="X2759" s="16"/>
      <c r="Y2759" s="355">
        <f t="shared" si="253"/>
        <v>3.4936305732484079</v>
      </c>
    </row>
    <row r="2760" spans="15:25" x14ac:dyDescent="0.25">
      <c r="O2760" s="11">
        <v>286</v>
      </c>
      <c r="P2760" s="11">
        <v>7.73</v>
      </c>
      <c r="Q2760" s="11">
        <v>33.96</v>
      </c>
      <c r="R2760" s="11">
        <v>11.01</v>
      </c>
      <c r="S2760" s="11">
        <v>22.76</v>
      </c>
      <c r="T2760" s="346">
        <v>0.48</v>
      </c>
      <c r="U2760" s="11">
        <v>0.48</v>
      </c>
      <c r="W2760" s="16">
        <f t="shared" si="252"/>
        <v>0</v>
      </c>
      <c r="X2760" s="16"/>
      <c r="Y2760" s="355">
        <f t="shared" si="253"/>
        <v>3.5063694267515921</v>
      </c>
    </row>
    <row r="2761" spans="15:25" x14ac:dyDescent="0.25">
      <c r="O2761" s="11">
        <v>423</v>
      </c>
      <c r="P2761" s="11">
        <v>8.4700000000000006</v>
      </c>
      <c r="Q2761" s="11">
        <v>35.96</v>
      </c>
      <c r="R2761" s="11">
        <v>11.01</v>
      </c>
      <c r="S2761" s="11">
        <v>23.17</v>
      </c>
      <c r="T2761" s="346">
        <v>0.49</v>
      </c>
      <c r="U2761" s="11">
        <v>0.48</v>
      </c>
      <c r="W2761" s="16">
        <f t="shared" si="252"/>
        <v>-1.0000000000000009E-2</v>
      </c>
      <c r="X2761" s="16"/>
      <c r="Y2761" s="355">
        <f t="shared" si="253"/>
        <v>3.5063694267515921</v>
      </c>
    </row>
    <row r="2762" spans="15:25" x14ac:dyDescent="0.25">
      <c r="O2762" s="11">
        <v>371</v>
      </c>
      <c r="P2762" s="11">
        <v>8.5299999999999994</v>
      </c>
      <c r="Q2762" s="11">
        <v>33.99</v>
      </c>
      <c r="R2762" s="11">
        <v>11.04</v>
      </c>
      <c r="S2762" s="11">
        <v>22.07</v>
      </c>
      <c r="T2762" s="346">
        <v>0.5</v>
      </c>
      <c r="U2762" s="11">
        <v>0.5</v>
      </c>
      <c r="W2762" s="16">
        <f t="shared" si="252"/>
        <v>0</v>
      </c>
      <c r="X2762" s="16"/>
      <c r="Y2762" s="355">
        <f t="shared" si="253"/>
        <v>3.5159235668789806</v>
      </c>
    </row>
    <row r="2763" spans="15:25" x14ac:dyDescent="0.25">
      <c r="O2763" s="11">
        <v>430</v>
      </c>
      <c r="P2763" s="11">
        <v>7.89</v>
      </c>
      <c r="Q2763" s="11">
        <v>28.76</v>
      </c>
      <c r="R2763" s="11">
        <v>11.04</v>
      </c>
      <c r="S2763" s="11">
        <v>20.36</v>
      </c>
      <c r="T2763" s="346">
        <v>0.52</v>
      </c>
      <c r="U2763" s="11">
        <v>0.54</v>
      </c>
      <c r="W2763" s="16">
        <f t="shared" si="252"/>
        <v>2.0000000000000018E-2</v>
      </c>
      <c r="X2763" s="16"/>
      <c r="Y2763" s="355">
        <f t="shared" si="253"/>
        <v>3.5159235668789806</v>
      </c>
    </row>
    <row r="2764" spans="15:25" x14ac:dyDescent="0.25">
      <c r="O2764" s="11">
        <v>244</v>
      </c>
      <c r="P2764" s="11">
        <v>8.4</v>
      </c>
      <c r="Q2764" s="11">
        <v>34.61</v>
      </c>
      <c r="R2764" s="11">
        <v>11.05</v>
      </c>
      <c r="S2764" s="11">
        <v>22.13</v>
      </c>
      <c r="T2764" s="346">
        <v>0.49</v>
      </c>
      <c r="U2764" s="11">
        <v>0.5</v>
      </c>
      <c r="W2764" s="16">
        <f t="shared" si="252"/>
        <v>1.0000000000000009E-2</v>
      </c>
      <c r="X2764" s="16"/>
      <c r="Y2764" s="355">
        <f t="shared" si="253"/>
        <v>3.5191082802547773</v>
      </c>
    </row>
    <row r="2765" spans="15:25" x14ac:dyDescent="0.25">
      <c r="O2765" s="11">
        <v>418</v>
      </c>
      <c r="P2765" s="11">
        <v>8.66</v>
      </c>
      <c r="Q2765" s="11">
        <v>27.21</v>
      </c>
      <c r="R2765" s="11">
        <v>11.1</v>
      </c>
      <c r="S2765" s="11">
        <v>19.440000000000001</v>
      </c>
      <c r="T2765" s="346">
        <v>0.56000000000000005</v>
      </c>
      <c r="U2765" s="11">
        <v>0.56999999999999995</v>
      </c>
      <c r="W2765" s="16">
        <f t="shared" si="252"/>
        <v>9.9999999999998979E-3</v>
      </c>
      <c r="X2765" s="16"/>
      <c r="Y2765" s="355">
        <f t="shared" si="253"/>
        <v>3.5350318471337578</v>
      </c>
    </row>
    <row r="2766" spans="15:25" x14ac:dyDescent="0.25">
      <c r="O2766" s="11">
        <v>290</v>
      </c>
      <c r="P2766" s="11">
        <v>8.6300000000000008</v>
      </c>
      <c r="Q2766" s="11">
        <v>33.35</v>
      </c>
      <c r="R2766" s="11">
        <v>11.13</v>
      </c>
      <c r="S2766" s="11">
        <v>21.85</v>
      </c>
      <c r="T2766" s="346">
        <v>0.51</v>
      </c>
      <c r="U2766" s="11">
        <v>0.51</v>
      </c>
      <c r="W2766" s="16">
        <f t="shared" si="252"/>
        <v>0</v>
      </c>
      <c r="X2766" s="16"/>
      <c r="Y2766" s="355">
        <f t="shared" si="253"/>
        <v>3.5445859872611467</v>
      </c>
    </row>
    <row r="2767" spans="15:25" x14ac:dyDescent="0.25">
      <c r="O2767" s="11">
        <v>348</v>
      </c>
      <c r="P2767" s="11">
        <v>9.1</v>
      </c>
      <c r="Q2767" s="11">
        <v>27.6</v>
      </c>
      <c r="R2767" s="11">
        <v>11.13</v>
      </c>
      <c r="S2767" s="11">
        <v>19.64</v>
      </c>
      <c r="T2767" s="346">
        <v>0.56999999999999995</v>
      </c>
      <c r="U2767" s="11">
        <v>0.56999999999999995</v>
      </c>
      <c r="W2767" s="16">
        <f t="shared" si="252"/>
        <v>0</v>
      </c>
      <c r="X2767" s="16"/>
      <c r="Y2767" s="355">
        <f t="shared" si="253"/>
        <v>3.5445859872611467</v>
      </c>
    </row>
    <row r="2768" spans="15:25" x14ac:dyDescent="0.25">
      <c r="O2768" s="11">
        <v>460</v>
      </c>
      <c r="P2768" s="11">
        <v>8.25</v>
      </c>
      <c r="Q2768" s="11">
        <v>38.57</v>
      </c>
      <c r="R2768" s="11">
        <v>11.14</v>
      </c>
      <c r="S2768" s="11">
        <v>23.74</v>
      </c>
      <c r="T2768" s="346">
        <v>0.46</v>
      </c>
      <c r="U2768" s="11">
        <v>0.47</v>
      </c>
      <c r="W2768" s="16">
        <f t="shared" si="252"/>
        <v>9.9999999999999534E-3</v>
      </c>
      <c r="X2768" s="16"/>
      <c r="Y2768" s="355">
        <f t="shared" si="253"/>
        <v>3.5477707006369426</v>
      </c>
    </row>
    <row r="2769" spans="15:25" x14ac:dyDescent="0.25">
      <c r="O2769" s="11">
        <v>144</v>
      </c>
      <c r="P2769" s="11">
        <v>8.91</v>
      </c>
      <c r="Q2769" s="11">
        <v>29.97</v>
      </c>
      <c r="R2769" s="11">
        <v>11.18</v>
      </c>
      <c r="S2769" s="11">
        <v>20.51</v>
      </c>
      <c r="T2769" s="346">
        <v>0.55000000000000004</v>
      </c>
      <c r="U2769" s="11">
        <v>0.55000000000000004</v>
      </c>
      <c r="W2769" s="16">
        <f t="shared" si="252"/>
        <v>0</v>
      </c>
      <c r="X2769" s="16"/>
      <c r="Y2769" s="355">
        <f t="shared" si="253"/>
        <v>3.5605095541401273</v>
      </c>
    </row>
    <row r="2770" spans="15:25" x14ac:dyDescent="0.25">
      <c r="O2770" s="11">
        <v>334</v>
      </c>
      <c r="P2770" s="11">
        <v>7.99</v>
      </c>
      <c r="Q2770" s="11">
        <v>29.1</v>
      </c>
      <c r="R2770" s="11">
        <v>11.18</v>
      </c>
      <c r="S2770" s="11">
        <v>20.3</v>
      </c>
      <c r="T2770" s="346">
        <v>0.52</v>
      </c>
      <c r="U2770" s="11">
        <v>0.55000000000000004</v>
      </c>
      <c r="W2770" s="16">
        <f t="shared" si="252"/>
        <v>3.0000000000000027E-2</v>
      </c>
      <c r="X2770" s="16"/>
      <c r="Y2770" s="355">
        <f t="shared" si="253"/>
        <v>3.5605095541401273</v>
      </c>
    </row>
    <row r="2771" spans="15:25" x14ac:dyDescent="0.25">
      <c r="O2771" s="11">
        <v>225</v>
      </c>
      <c r="P2771" s="11">
        <v>8.8800000000000008</v>
      </c>
      <c r="Q2771" s="11">
        <v>35.31</v>
      </c>
      <c r="R2771" s="11">
        <v>11.29</v>
      </c>
      <c r="S2771" s="11">
        <v>22.8</v>
      </c>
      <c r="T2771" s="346">
        <v>0.5</v>
      </c>
      <c r="U2771" s="11">
        <v>0.5</v>
      </c>
      <c r="W2771" s="16">
        <f t="shared" si="252"/>
        <v>0</v>
      </c>
      <c r="X2771" s="16"/>
      <c r="Y2771" s="355">
        <f t="shared" si="253"/>
        <v>3.5955414012738851</v>
      </c>
    </row>
    <row r="2772" spans="15:25" x14ac:dyDescent="0.25">
      <c r="O2772" s="11">
        <v>78</v>
      </c>
      <c r="P2772" s="11">
        <v>9.01</v>
      </c>
      <c r="Q2772" s="11">
        <v>20.100000000000001</v>
      </c>
      <c r="R2772" s="11">
        <v>11.34</v>
      </c>
      <c r="S2772" s="11">
        <v>16.84</v>
      </c>
      <c r="T2772" s="346">
        <v>0.67</v>
      </c>
      <c r="U2772" s="11">
        <v>0.67</v>
      </c>
      <c r="W2772" s="16">
        <f t="shared" ref="W2772:W2835" si="254">U2772-T2772</f>
        <v>0</v>
      </c>
      <c r="X2772" s="16"/>
      <c r="Y2772" s="355">
        <f t="shared" ref="Y2772:Y2835" si="255">R2772/3.14</f>
        <v>3.6114649681528661</v>
      </c>
    </row>
    <row r="2773" spans="15:25" x14ac:dyDescent="0.25">
      <c r="O2773" s="11">
        <v>94</v>
      </c>
      <c r="P2773" s="11">
        <v>9.06</v>
      </c>
      <c r="Q2773" s="11">
        <v>33.72</v>
      </c>
      <c r="R2773" s="11">
        <v>11.38</v>
      </c>
      <c r="S2773" s="11">
        <v>21.93</v>
      </c>
      <c r="T2773" s="346">
        <v>0.52</v>
      </c>
      <c r="U2773" s="11">
        <v>0.52</v>
      </c>
      <c r="W2773" s="16">
        <f t="shared" si="254"/>
        <v>0</v>
      </c>
      <c r="X2773" s="16"/>
      <c r="Y2773" s="355">
        <f t="shared" si="255"/>
        <v>3.6242038216560513</v>
      </c>
    </row>
    <row r="2774" spans="15:25" x14ac:dyDescent="0.25">
      <c r="O2774" s="11">
        <v>111</v>
      </c>
      <c r="P2774" s="11">
        <v>8.6199999999999992</v>
      </c>
      <c r="Q2774" s="11">
        <v>35.79</v>
      </c>
      <c r="R2774" s="11">
        <v>11.44</v>
      </c>
      <c r="S2774" s="11">
        <v>25.41</v>
      </c>
      <c r="T2774" s="346">
        <v>0.49</v>
      </c>
      <c r="U2774" s="11">
        <v>0.45</v>
      </c>
      <c r="W2774" s="16">
        <f t="shared" si="254"/>
        <v>-3.999999999999998E-2</v>
      </c>
      <c r="X2774" s="16"/>
      <c r="Y2774" s="355">
        <f t="shared" si="255"/>
        <v>3.6433121019108277</v>
      </c>
    </row>
    <row r="2775" spans="15:25" x14ac:dyDescent="0.25">
      <c r="O2775" s="11">
        <v>428</v>
      </c>
      <c r="P2775" s="11">
        <v>8.65</v>
      </c>
      <c r="Q2775" s="11">
        <v>29.19</v>
      </c>
      <c r="R2775" s="11">
        <v>11.48</v>
      </c>
      <c r="S2775" s="11">
        <v>20.52</v>
      </c>
      <c r="T2775" s="346">
        <v>0.54</v>
      </c>
      <c r="U2775" s="11">
        <v>0.56000000000000005</v>
      </c>
      <c r="W2775" s="16">
        <f t="shared" si="254"/>
        <v>2.0000000000000018E-2</v>
      </c>
      <c r="X2775" s="16"/>
      <c r="Y2775" s="355">
        <f t="shared" si="255"/>
        <v>3.6560509554140128</v>
      </c>
    </row>
    <row r="2776" spans="15:25" x14ac:dyDescent="0.25">
      <c r="O2776" s="11">
        <v>115</v>
      </c>
      <c r="P2776" s="11">
        <v>8.01</v>
      </c>
      <c r="Q2776" s="11">
        <v>27.08</v>
      </c>
      <c r="R2776" s="11">
        <v>11.5</v>
      </c>
      <c r="S2776" s="11">
        <v>19.97</v>
      </c>
      <c r="T2776" s="346">
        <v>0.54</v>
      </c>
      <c r="U2776" s="11">
        <v>0.57999999999999996</v>
      </c>
      <c r="W2776" s="16">
        <f t="shared" si="254"/>
        <v>3.9999999999999925E-2</v>
      </c>
      <c r="X2776" s="16"/>
      <c r="Y2776" s="355">
        <f t="shared" si="255"/>
        <v>3.6624203821656049</v>
      </c>
    </row>
    <row r="2777" spans="15:25" x14ac:dyDescent="0.25">
      <c r="O2777" s="11">
        <v>139</v>
      </c>
      <c r="P2777" s="11">
        <v>8.2200000000000006</v>
      </c>
      <c r="Q2777" s="11">
        <v>47.84</v>
      </c>
      <c r="R2777" s="11">
        <v>11.54</v>
      </c>
      <c r="S2777" s="11">
        <v>26.81</v>
      </c>
      <c r="T2777" s="346">
        <v>0.41</v>
      </c>
      <c r="U2777" s="11">
        <v>0.43</v>
      </c>
      <c r="W2777" s="16">
        <f t="shared" si="254"/>
        <v>2.0000000000000018E-2</v>
      </c>
      <c r="X2777" s="16"/>
      <c r="Y2777" s="355">
        <f t="shared" si="255"/>
        <v>3.6751592356687892</v>
      </c>
    </row>
    <row r="2778" spans="15:25" x14ac:dyDescent="0.25">
      <c r="O2778" s="11">
        <v>341</v>
      </c>
      <c r="P2778" s="11">
        <v>8.18</v>
      </c>
      <c r="Q2778" s="11">
        <v>15.73</v>
      </c>
      <c r="R2778" s="11">
        <v>11.56</v>
      </c>
      <c r="S2778" s="11">
        <v>15.56</v>
      </c>
      <c r="T2778" s="346">
        <v>0.72</v>
      </c>
      <c r="U2778" s="11">
        <v>0.74</v>
      </c>
      <c r="W2778" s="16">
        <f t="shared" si="254"/>
        <v>2.0000000000000018E-2</v>
      </c>
      <c r="X2778" s="16"/>
      <c r="Y2778" s="355">
        <f t="shared" si="255"/>
        <v>3.6815286624203822</v>
      </c>
    </row>
    <row r="2779" spans="15:25" x14ac:dyDescent="0.25">
      <c r="O2779" s="11">
        <v>354</v>
      </c>
      <c r="P2779" s="11">
        <v>9.69</v>
      </c>
      <c r="Q2779" s="11">
        <v>34.049999999999997</v>
      </c>
      <c r="R2779" s="11">
        <v>11.57</v>
      </c>
      <c r="S2779" s="11">
        <v>22.19</v>
      </c>
      <c r="T2779" s="346">
        <v>0.53</v>
      </c>
      <c r="U2779" s="11">
        <v>0.52</v>
      </c>
      <c r="W2779" s="16">
        <f t="shared" si="254"/>
        <v>-1.0000000000000009E-2</v>
      </c>
      <c r="X2779" s="16"/>
      <c r="Y2779" s="355">
        <f t="shared" si="255"/>
        <v>3.6847133757961781</v>
      </c>
    </row>
    <row r="2780" spans="15:25" x14ac:dyDescent="0.25">
      <c r="O2780" s="11">
        <v>40</v>
      </c>
      <c r="P2780" s="11">
        <v>8.68</v>
      </c>
      <c r="Q2780" s="11">
        <v>33.17</v>
      </c>
      <c r="R2780" s="11">
        <v>11.59</v>
      </c>
      <c r="S2780" s="11">
        <v>21.95</v>
      </c>
      <c r="T2780" s="346">
        <v>0.51</v>
      </c>
      <c r="U2780" s="11">
        <v>0.53</v>
      </c>
      <c r="W2780" s="16">
        <f t="shared" si="254"/>
        <v>2.0000000000000018E-2</v>
      </c>
      <c r="X2780" s="16"/>
      <c r="Y2780" s="355">
        <f t="shared" si="255"/>
        <v>3.6910828025477707</v>
      </c>
    </row>
    <row r="2781" spans="15:25" x14ac:dyDescent="0.25">
      <c r="O2781" s="11">
        <v>207</v>
      </c>
      <c r="P2781" s="11">
        <v>8.35</v>
      </c>
      <c r="Q2781" s="11">
        <v>31.52</v>
      </c>
      <c r="R2781" s="11">
        <v>11.63</v>
      </c>
      <c r="S2781" s="11">
        <v>22.79</v>
      </c>
      <c r="T2781" s="346">
        <v>0.51</v>
      </c>
      <c r="U2781" s="11">
        <v>0.51</v>
      </c>
      <c r="W2781" s="16">
        <f t="shared" si="254"/>
        <v>0</v>
      </c>
      <c r="X2781" s="16"/>
      <c r="Y2781" s="355">
        <f t="shared" si="255"/>
        <v>3.7038216560509554</v>
      </c>
    </row>
    <row r="2782" spans="15:25" x14ac:dyDescent="0.25">
      <c r="O2782" s="11">
        <v>421</v>
      </c>
      <c r="P2782" s="11">
        <v>9.17</v>
      </c>
      <c r="Q2782" s="11">
        <v>40.119999999999997</v>
      </c>
      <c r="R2782" s="11">
        <v>11.66</v>
      </c>
      <c r="S2782" s="11">
        <v>24.31</v>
      </c>
      <c r="T2782" s="346">
        <v>0.48</v>
      </c>
      <c r="U2782" s="11">
        <v>0.48</v>
      </c>
      <c r="W2782" s="16">
        <f t="shared" si="254"/>
        <v>0</v>
      </c>
      <c r="X2782" s="16"/>
      <c r="Y2782" s="355">
        <f t="shared" si="255"/>
        <v>3.7133757961783438</v>
      </c>
    </row>
    <row r="2783" spans="15:25" x14ac:dyDescent="0.25">
      <c r="O2783" s="11">
        <v>491</v>
      </c>
      <c r="P2783" s="11">
        <v>9.9</v>
      </c>
      <c r="Q2783" s="11">
        <v>39.03</v>
      </c>
      <c r="R2783" s="11">
        <v>11.66</v>
      </c>
      <c r="S2783" s="11">
        <v>23.47</v>
      </c>
      <c r="T2783" s="346">
        <v>0.5</v>
      </c>
      <c r="U2783" s="11">
        <v>0.5</v>
      </c>
      <c r="W2783" s="16">
        <f t="shared" si="254"/>
        <v>0</v>
      </c>
      <c r="X2783" s="16"/>
      <c r="Y2783" s="355">
        <f t="shared" si="255"/>
        <v>3.7133757961783438</v>
      </c>
    </row>
    <row r="2784" spans="15:25" x14ac:dyDescent="0.25">
      <c r="O2784" s="11">
        <v>130</v>
      </c>
      <c r="P2784" s="11">
        <v>9.52</v>
      </c>
      <c r="Q2784" s="11">
        <v>32.83</v>
      </c>
      <c r="R2784" s="11">
        <v>11.68</v>
      </c>
      <c r="S2784" s="11">
        <v>21.48</v>
      </c>
      <c r="T2784" s="346">
        <v>0.54</v>
      </c>
      <c r="U2784" s="11">
        <v>0.54</v>
      </c>
      <c r="W2784" s="16">
        <f t="shared" si="254"/>
        <v>0</v>
      </c>
      <c r="X2784" s="16"/>
      <c r="Y2784" s="355">
        <f t="shared" si="255"/>
        <v>3.7197452229299359</v>
      </c>
    </row>
    <row r="2785" spans="15:25" x14ac:dyDescent="0.25">
      <c r="O2785" s="11">
        <v>67</v>
      </c>
      <c r="P2785" s="11">
        <v>9.86</v>
      </c>
      <c r="Q2785" s="11">
        <v>42.94</v>
      </c>
      <c r="R2785" s="11">
        <v>11.7</v>
      </c>
      <c r="S2785" s="11">
        <v>25.22</v>
      </c>
      <c r="T2785" s="346">
        <v>0.48</v>
      </c>
      <c r="U2785" s="11">
        <v>0.46</v>
      </c>
      <c r="W2785" s="16">
        <f t="shared" si="254"/>
        <v>-1.9999999999999962E-2</v>
      </c>
      <c r="X2785" s="16"/>
      <c r="Y2785" s="355">
        <f t="shared" si="255"/>
        <v>3.7261146496815285</v>
      </c>
    </row>
    <row r="2786" spans="15:25" x14ac:dyDescent="0.25">
      <c r="O2786" s="11">
        <v>469</v>
      </c>
      <c r="P2786" s="11">
        <v>8.7799999999999994</v>
      </c>
      <c r="Q2786" s="11">
        <v>33.549999999999997</v>
      </c>
      <c r="R2786" s="11">
        <v>11.7</v>
      </c>
      <c r="S2786" s="11">
        <v>22.25</v>
      </c>
      <c r="T2786" s="346">
        <v>0.51</v>
      </c>
      <c r="U2786" s="11">
        <v>0.53</v>
      </c>
      <c r="W2786" s="16">
        <f t="shared" si="254"/>
        <v>2.0000000000000018E-2</v>
      </c>
      <c r="X2786" s="16"/>
      <c r="Y2786" s="355">
        <f t="shared" si="255"/>
        <v>3.7261146496815285</v>
      </c>
    </row>
    <row r="2787" spans="15:25" x14ac:dyDescent="0.25">
      <c r="O2787" s="11">
        <v>236</v>
      </c>
      <c r="P2787" s="11">
        <v>9.5500000000000007</v>
      </c>
      <c r="Q2787" s="11">
        <v>44.83</v>
      </c>
      <c r="R2787" s="11">
        <v>11.72</v>
      </c>
      <c r="S2787" s="11">
        <v>26.57</v>
      </c>
      <c r="T2787" s="346">
        <v>0.46</v>
      </c>
      <c r="U2787" s="11">
        <v>0.44</v>
      </c>
      <c r="W2787" s="16">
        <f t="shared" si="254"/>
        <v>-2.0000000000000018E-2</v>
      </c>
      <c r="X2787" s="16"/>
      <c r="Y2787" s="355">
        <f t="shared" si="255"/>
        <v>3.7324840764331211</v>
      </c>
    </row>
    <row r="2788" spans="15:25" x14ac:dyDescent="0.25">
      <c r="O2788" s="11">
        <v>456</v>
      </c>
      <c r="P2788" s="11">
        <v>8.32</v>
      </c>
      <c r="Q2788" s="11">
        <v>23.49</v>
      </c>
      <c r="R2788" s="11">
        <v>11.75</v>
      </c>
      <c r="S2788" s="11">
        <v>18.98</v>
      </c>
      <c r="T2788" s="346">
        <v>0.6</v>
      </c>
      <c r="U2788" s="11">
        <v>0.62</v>
      </c>
      <c r="W2788" s="16">
        <f t="shared" si="254"/>
        <v>2.0000000000000018E-2</v>
      </c>
      <c r="X2788" s="16"/>
      <c r="Y2788" s="355">
        <f t="shared" si="255"/>
        <v>3.7420382165605095</v>
      </c>
    </row>
    <row r="2789" spans="15:25" x14ac:dyDescent="0.25">
      <c r="O2789" s="11">
        <v>77</v>
      </c>
      <c r="P2789" s="11">
        <v>9.11</v>
      </c>
      <c r="Q2789" s="11">
        <v>32.770000000000003</v>
      </c>
      <c r="R2789" s="11">
        <v>11.79</v>
      </c>
      <c r="S2789" s="11">
        <v>21.84</v>
      </c>
      <c r="T2789" s="346">
        <v>0.53</v>
      </c>
      <c r="U2789" s="11">
        <v>0.54</v>
      </c>
      <c r="W2789" s="16">
        <f t="shared" si="254"/>
        <v>1.0000000000000009E-2</v>
      </c>
      <c r="X2789" s="16"/>
      <c r="Y2789" s="355">
        <f t="shared" si="255"/>
        <v>3.7547770700636938</v>
      </c>
    </row>
    <row r="2790" spans="15:25" x14ac:dyDescent="0.25">
      <c r="O2790" s="11">
        <v>254</v>
      </c>
      <c r="P2790" s="11">
        <v>9.16</v>
      </c>
      <c r="Q2790" s="11">
        <v>54.09</v>
      </c>
      <c r="R2790" s="11">
        <v>11.85</v>
      </c>
      <c r="S2790" s="11">
        <v>27.72</v>
      </c>
      <c r="T2790" s="346">
        <v>0.41</v>
      </c>
      <c r="U2790" s="11">
        <v>0.43</v>
      </c>
      <c r="W2790" s="16">
        <f t="shared" si="254"/>
        <v>2.0000000000000018E-2</v>
      </c>
      <c r="X2790" s="16"/>
      <c r="Y2790" s="355">
        <f t="shared" si="255"/>
        <v>3.7738853503184711</v>
      </c>
    </row>
    <row r="2791" spans="15:25" x14ac:dyDescent="0.25">
      <c r="O2791" s="11">
        <v>444</v>
      </c>
      <c r="P2791" s="11">
        <v>10.19</v>
      </c>
      <c r="Q2791" s="11">
        <v>53.41</v>
      </c>
      <c r="R2791" s="11">
        <v>11.88</v>
      </c>
      <c r="S2791" s="11">
        <v>27.79</v>
      </c>
      <c r="T2791" s="346">
        <v>0.44</v>
      </c>
      <c r="U2791" s="11">
        <v>0.43</v>
      </c>
      <c r="W2791" s="16">
        <f t="shared" si="254"/>
        <v>-1.0000000000000009E-2</v>
      </c>
      <c r="X2791" s="16"/>
      <c r="Y2791" s="355">
        <f t="shared" si="255"/>
        <v>3.7834394904458599</v>
      </c>
    </row>
    <row r="2792" spans="15:25" x14ac:dyDescent="0.25">
      <c r="O2792" s="11">
        <v>466</v>
      </c>
      <c r="P2792" s="11">
        <v>9.58</v>
      </c>
      <c r="Q2792" s="11">
        <v>36.43</v>
      </c>
      <c r="R2792" s="11">
        <v>11.9</v>
      </c>
      <c r="S2792" s="11">
        <v>23.04</v>
      </c>
      <c r="T2792" s="346">
        <v>0.51</v>
      </c>
      <c r="U2792" s="11">
        <v>0.52</v>
      </c>
      <c r="W2792" s="16">
        <f t="shared" si="254"/>
        <v>1.0000000000000009E-2</v>
      </c>
      <c r="X2792" s="16"/>
      <c r="Y2792" s="355">
        <f t="shared" si="255"/>
        <v>3.7898089171974521</v>
      </c>
    </row>
    <row r="2793" spans="15:25" x14ac:dyDescent="0.25">
      <c r="O2793" s="11">
        <v>297</v>
      </c>
      <c r="P2793" s="11">
        <v>7.6</v>
      </c>
      <c r="Q2793" s="11">
        <v>40.79</v>
      </c>
      <c r="R2793" s="11">
        <v>11.94</v>
      </c>
      <c r="S2793" s="11">
        <v>24.8</v>
      </c>
      <c r="T2793" s="346">
        <v>0.43</v>
      </c>
      <c r="U2793" s="11">
        <v>0.48</v>
      </c>
      <c r="W2793" s="16">
        <f t="shared" si="254"/>
        <v>4.9999999999999989E-2</v>
      </c>
      <c r="X2793" s="16"/>
      <c r="Y2793" s="355">
        <f t="shared" si="255"/>
        <v>3.8025477707006368</v>
      </c>
    </row>
    <row r="2794" spans="15:25" x14ac:dyDescent="0.25">
      <c r="O2794" s="11">
        <v>15</v>
      </c>
      <c r="P2794" s="11">
        <v>10.19</v>
      </c>
      <c r="Q2794" s="11">
        <v>16.02</v>
      </c>
      <c r="R2794" s="11">
        <v>12</v>
      </c>
      <c r="S2794" s="11">
        <v>15.09</v>
      </c>
      <c r="T2794" s="346">
        <v>0.8</v>
      </c>
      <c r="U2794" s="11">
        <v>0.79</v>
      </c>
      <c r="W2794" s="16">
        <f t="shared" si="254"/>
        <v>-1.0000000000000009E-2</v>
      </c>
      <c r="X2794" s="16"/>
      <c r="Y2794" s="355">
        <f t="shared" si="255"/>
        <v>3.8216560509554141</v>
      </c>
    </row>
    <row r="2795" spans="15:25" x14ac:dyDescent="0.25">
      <c r="O2795" s="11">
        <v>119</v>
      </c>
      <c r="P2795" s="11">
        <v>9.08</v>
      </c>
      <c r="Q2795" s="11">
        <v>32.79</v>
      </c>
      <c r="R2795" s="11">
        <v>12.06</v>
      </c>
      <c r="S2795" s="11">
        <v>22.1</v>
      </c>
      <c r="T2795" s="346">
        <v>0.53</v>
      </c>
      <c r="U2795" s="11">
        <v>0.55000000000000004</v>
      </c>
      <c r="W2795" s="16">
        <f t="shared" si="254"/>
        <v>2.0000000000000018E-2</v>
      </c>
      <c r="X2795" s="16"/>
      <c r="Y2795" s="355">
        <f t="shared" si="255"/>
        <v>3.8407643312101909</v>
      </c>
    </row>
    <row r="2796" spans="15:25" x14ac:dyDescent="0.25">
      <c r="O2796" s="11">
        <v>56</v>
      </c>
      <c r="P2796" s="11">
        <v>10.199999999999999</v>
      </c>
      <c r="Q2796" s="11">
        <v>50.25</v>
      </c>
      <c r="R2796" s="11">
        <v>12.07</v>
      </c>
      <c r="S2796" s="11">
        <v>27.9</v>
      </c>
      <c r="T2796" s="346">
        <v>0.45</v>
      </c>
      <c r="U2796" s="11">
        <v>0.43</v>
      </c>
      <c r="W2796" s="16">
        <f t="shared" si="254"/>
        <v>-2.0000000000000018E-2</v>
      </c>
      <c r="X2796" s="16"/>
      <c r="Y2796" s="355">
        <f t="shared" si="255"/>
        <v>3.8439490445859872</v>
      </c>
    </row>
    <row r="2797" spans="15:25" x14ac:dyDescent="0.25">
      <c r="O2797" s="11">
        <v>336</v>
      </c>
      <c r="P2797" s="11">
        <v>8.65</v>
      </c>
      <c r="Q2797" s="11">
        <v>20.65</v>
      </c>
      <c r="R2797" s="11">
        <v>12.09</v>
      </c>
      <c r="S2797" s="11">
        <v>17.72</v>
      </c>
      <c r="T2797" s="346">
        <v>0.65</v>
      </c>
      <c r="U2797" s="11">
        <v>0.68</v>
      </c>
      <c r="W2797" s="16">
        <f t="shared" si="254"/>
        <v>3.0000000000000027E-2</v>
      </c>
      <c r="X2797" s="16"/>
      <c r="Y2797" s="355">
        <f t="shared" si="255"/>
        <v>3.8503184713375793</v>
      </c>
    </row>
    <row r="2798" spans="15:25" x14ac:dyDescent="0.25">
      <c r="O2798" s="11">
        <v>440</v>
      </c>
      <c r="P2798" s="11">
        <v>9.99</v>
      </c>
      <c r="Q2798" s="11">
        <v>34.36</v>
      </c>
      <c r="R2798" s="11">
        <v>12.1</v>
      </c>
      <c r="S2798" s="11">
        <v>21.98</v>
      </c>
      <c r="T2798" s="346">
        <v>0.54</v>
      </c>
      <c r="U2798" s="11">
        <v>0.55000000000000004</v>
      </c>
      <c r="W2798" s="16">
        <f t="shared" si="254"/>
        <v>1.0000000000000009E-2</v>
      </c>
      <c r="X2798" s="16"/>
      <c r="Y2798" s="355">
        <f t="shared" si="255"/>
        <v>3.8535031847133756</v>
      </c>
    </row>
    <row r="2799" spans="15:25" x14ac:dyDescent="0.25">
      <c r="O2799" s="11">
        <v>447</v>
      </c>
      <c r="P2799" s="11">
        <v>9.7799999999999994</v>
      </c>
      <c r="Q2799" s="11">
        <v>35.15</v>
      </c>
      <c r="R2799" s="11">
        <v>12.1</v>
      </c>
      <c r="S2799" s="11">
        <v>22.49</v>
      </c>
      <c r="T2799" s="346">
        <v>0.53</v>
      </c>
      <c r="U2799" s="11">
        <v>0.54</v>
      </c>
      <c r="W2799" s="16">
        <f t="shared" si="254"/>
        <v>1.0000000000000009E-2</v>
      </c>
      <c r="X2799" s="16"/>
      <c r="Y2799" s="355">
        <f t="shared" si="255"/>
        <v>3.8535031847133756</v>
      </c>
    </row>
    <row r="2800" spans="15:25" x14ac:dyDescent="0.25">
      <c r="O2800" s="11">
        <v>407</v>
      </c>
      <c r="P2800" s="11">
        <v>10.119999999999999</v>
      </c>
      <c r="Q2800" s="11">
        <v>24.19</v>
      </c>
      <c r="R2800" s="11">
        <v>12.11</v>
      </c>
      <c r="S2800" s="11">
        <v>18.48</v>
      </c>
      <c r="T2800" s="346">
        <v>0.65</v>
      </c>
      <c r="U2800" s="11">
        <v>0.66</v>
      </c>
      <c r="W2800" s="16">
        <f t="shared" si="254"/>
        <v>1.0000000000000009E-2</v>
      </c>
      <c r="X2800" s="16"/>
      <c r="Y2800" s="355">
        <f t="shared" si="255"/>
        <v>3.8566878980891715</v>
      </c>
    </row>
    <row r="2801" spans="15:25" x14ac:dyDescent="0.25">
      <c r="O2801" s="11">
        <v>465</v>
      </c>
      <c r="P2801" s="11">
        <v>10.3</v>
      </c>
      <c r="Q2801" s="11">
        <v>36.76</v>
      </c>
      <c r="R2801" s="11">
        <v>12.16</v>
      </c>
      <c r="S2801" s="11">
        <v>22.8</v>
      </c>
      <c r="T2801" s="346">
        <v>0.53</v>
      </c>
      <c r="U2801" s="11">
        <v>0.53</v>
      </c>
      <c r="W2801" s="16">
        <f t="shared" si="254"/>
        <v>0</v>
      </c>
      <c r="X2801" s="16"/>
      <c r="Y2801" s="355">
        <f t="shared" si="255"/>
        <v>3.8726114649681529</v>
      </c>
    </row>
    <row r="2802" spans="15:25" x14ac:dyDescent="0.25">
      <c r="O2802" s="11">
        <v>409</v>
      </c>
      <c r="P2802" s="11">
        <v>9.32</v>
      </c>
      <c r="Q2802" s="11">
        <v>30.47</v>
      </c>
      <c r="R2802" s="11">
        <v>12.19</v>
      </c>
      <c r="S2802" s="11">
        <v>21.1</v>
      </c>
      <c r="T2802" s="346">
        <v>0.55000000000000004</v>
      </c>
      <c r="U2802" s="11">
        <v>0.57999999999999996</v>
      </c>
      <c r="W2802" s="16">
        <f t="shared" si="254"/>
        <v>2.9999999999999916E-2</v>
      </c>
      <c r="X2802" s="16"/>
      <c r="Y2802" s="355">
        <f t="shared" si="255"/>
        <v>3.8821656050955409</v>
      </c>
    </row>
    <row r="2803" spans="15:25" x14ac:dyDescent="0.25">
      <c r="O2803" s="11">
        <v>449</v>
      </c>
      <c r="P2803" s="11">
        <v>9.76</v>
      </c>
      <c r="Q2803" s="11">
        <v>38.020000000000003</v>
      </c>
      <c r="R2803" s="11">
        <v>12.2</v>
      </c>
      <c r="S2803" s="11">
        <v>23.92</v>
      </c>
      <c r="T2803" s="346">
        <v>0.51</v>
      </c>
      <c r="U2803" s="11">
        <v>0.51</v>
      </c>
      <c r="W2803" s="16">
        <f t="shared" si="254"/>
        <v>0</v>
      </c>
      <c r="X2803" s="16"/>
      <c r="Y2803" s="355">
        <f t="shared" si="255"/>
        <v>3.8853503184713372</v>
      </c>
    </row>
    <row r="2804" spans="15:25" x14ac:dyDescent="0.25">
      <c r="O2804" s="11">
        <v>259</v>
      </c>
      <c r="P2804" s="11">
        <v>10.08</v>
      </c>
      <c r="Q2804" s="11">
        <v>30.52</v>
      </c>
      <c r="R2804" s="11">
        <v>12.22</v>
      </c>
      <c r="S2804" s="11">
        <v>20.73</v>
      </c>
      <c r="T2804" s="346">
        <v>0.56999999999999995</v>
      </c>
      <c r="U2804" s="11">
        <v>0.59</v>
      </c>
      <c r="W2804" s="16">
        <f t="shared" si="254"/>
        <v>2.0000000000000018E-2</v>
      </c>
      <c r="X2804" s="16"/>
      <c r="Y2804" s="355">
        <f t="shared" si="255"/>
        <v>3.8917197452229302</v>
      </c>
    </row>
    <row r="2805" spans="15:25" x14ac:dyDescent="0.25">
      <c r="O2805" s="11">
        <v>26</v>
      </c>
      <c r="P2805" s="11">
        <v>10.49</v>
      </c>
      <c r="Q2805" s="11">
        <v>37.43</v>
      </c>
      <c r="R2805" s="11">
        <v>12.23</v>
      </c>
      <c r="S2805" s="11">
        <v>23.6</v>
      </c>
      <c r="T2805" s="346">
        <v>0.53</v>
      </c>
      <c r="U2805" s="11">
        <v>0.52</v>
      </c>
      <c r="W2805" s="16">
        <f t="shared" si="254"/>
        <v>-1.0000000000000009E-2</v>
      </c>
      <c r="X2805" s="16"/>
      <c r="Y2805" s="355">
        <f t="shared" si="255"/>
        <v>3.894904458598726</v>
      </c>
    </row>
    <row r="2806" spans="15:25" x14ac:dyDescent="0.25">
      <c r="O2806" s="11">
        <v>52</v>
      </c>
      <c r="P2806" s="11">
        <v>10.25</v>
      </c>
      <c r="Q2806" s="11">
        <v>26.46</v>
      </c>
      <c r="R2806" s="11">
        <v>12.23</v>
      </c>
      <c r="S2806" s="11">
        <v>19.39</v>
      </c>
      <c r="T2806" s="346">
        <v>0.62</v>
      </c>
      <c r="U2806" s="11">
        <v>0.63</v>
      </c>
      <c r="W2806" s="16">
        <f t="shared" si="254"/>
        <v>1.0000000000000009E-2</v>
      </c>
      <c r="X2806" s="16"/>
      <c r="Y2806" s="355">
        <f t="shared" si="255"/>
        <v>3.894904458598726</v>
      </c>
    </row>
    <row r="2807" spans="15:25" x14ac:dyDescent="0.25">
      <c r="O2807" s="11">
        <v>5</v>
      </c>
      <c r="P2807" s="11">
        <v>9.41</v>
      </c>
      <c r="Q2807" s="11">
        <v>31.4</v>
      </c>
      <c r="R2807" s="11">
        <v>12.25</v>
      </c>
      <c r="S2807" s="11">
        <v>21.57</v>
      </c>
      <c r="T2807" s="346">
        <v>0.55000000000000004</v>
      </c>
      <c r="U2807" s="11">
        <v>0.56999999999999995</v>
      </c>
      <c r="W2807" s="16">
        <f t="shared" si="254"/>
        <v>1.9999999999999907E-2</v>
      </c>
      <c r="X2807" s="16"/>
      <c r="Y2807" s="355">
        <f t="shared" si="255"/>
        <v>3.9012738853503182</v>
      </c>
    </row>
    <row r="2808" spans="15:25" x14ac:dyDescent="0.25">
      <c r="O2808" s="11">
        <v>251</v>
      </c>
      <c r="P2808" s="11">
        <v>8.3699999999999992</v>
      </c>
      <c r="Q2808" s="11">
        <v>25.41</v>
      </c>
      <c r="R2808" s="11">
        <v>12.29</v>
      </c>
      <c r="S2808" s="11">
        <v>19.940000000000001</v>
      </c>
      <c r="T2808" s="346">
        <v>0.56999999999999995</v>
      </c>
      <c r="U2808" s="11">
        <v>0.62</v>
      </c>
      <c r="W2808" s="16">
        <f t="shared" si="254"/>
        <v>5.0000000000000044E-2</v>
      </c>
      <c r="X2808" s="16"/>
      <c r="Y2808" s="355">
        <f t="shared" si="255"/>
        <v>3.9140127388535029</v>
      </c>
    </row>
    <row r="2809" spans="15:25" x14ac:dyDescent="0.25">
      <c r="O2809" s="11">
        <v>27</v>
      </c>
      <c r="P2809" s="11">
        <v>10.51</v>
      </c>
      <c r="Q2809" s="11">
        <v>34.22</v>
      </c>
      <c r="R2809" s="11">
        <v>12.34</v>
      </c>
      <c r="S2809" s="11">
        <v>21.94</v>
      </c>
      <c r="T2809" s="346">
        <v>0.55000000000000004</v>
      </c>
      <c r="U2809" s="11">
        <v>0.56000000000000005</v>
      </c>
      <c r="W2809" s="16">
        <f t="shared" si="254"/>
        <v>1.0000000000000009E-2</v>
      </c>
      <c r="X2809" s="16"/>
      <c r="Y2809" s="355">
        <f t="shared" si="255"/>
        <v>3.9299363057324839</v>
      </c>
    </row>
    <row r="2810" spans="15:25" x14ac:dyDescent="0.25">
      <c r="O2810" s="11">
        <v>432</v>
      </c>
      <c r="P2810" s="11">
        <v>10.93</v>
      </c>
      <c r="Q2810" s="11">
        <v>29.42</v>
      </c>
      <c r="R2810" s="11">
        <v>12.37</v>
      </c>
      <c r="S2810" s="11">
        <v>20.25</v>
      </c>
      <c r="T2810" s="346">
        <v>0.61</v>
      </c>
      <c r="U2810" s="11">
        <v>0.61</v>
      </c>
      <c r="W2810" s="16">
        <f t="shared" si="254"/>
        <v>0</v>
      </c>
      <c r="X2810" s="16"/>
      <c r="Y2810" s="355">
        <f t="shared" si="255"/>
        <v>3.9394904458598723</v>
      </c>
    </row>
    <row r="2811" spans="15:25" x14ac:dyDescent="0.25">
      <c r="O2811" s="11">
        <v>358</v>
      </c>
      <c r="P2811" s="11">
        <v>10.51</v>
      </c>
      <c r="Q2811" s="11">
        <v>35.200000000000003</v>
      </c>
      <c r="R2811" s="11">
        <v>12.38</v>
      </c>
      <c r="S2811" s="11">
        <v>22.36</v>
      </c>
      <c r="T2811" s="346">
        <v>0.55000000000000004</v>
      </c>
      <c r="U2811" s="11">
        <v>0.55000000000000004</v>
      </c>
      <c r="W2811" s="16">
        <f t="shared" si="254"/>
        <v>0</v>
      </c>
      <c r="X2811" s="16"/>
      <c r="Y2811" s="355">
        <f t="shared" si="255"/>
        <v>3.942675159235669</v>
      </c>
    </row>
    <row r="2812" spans="15:25" x14ac:dyDescent="0.25">
      <c r="O2812" s="11">
        <v>439</v>
      </c>
      <c r="P2812" s="11">
        <v>8.75</v>
      </c>
      <c r="Q2812" s="11">
        <v>32.85</v>
      </c>
      <c r="R2812" s="11">
        <v>12.38</v>
      </c>
      <c r="S2812" s="11">
        <v>22.17</v>
      </c>
      <c r="T2812" s="346">
        <v>0.52</v>
      </c>
      <c r="U2812" s="11">
        <v>0.56000000000000005</v>
      </c>
      <c r="W2812" s="16">
        <f t="shared" si="254"/>
        <v>4.0000000000000036E-2</v>
      </c>
      <c r="X2812" s="16"/>
      <c r="Y2812" s="355">
        <f t="shared" si="255"/>
        <v>3.942675159235669</v>
      </c>
    </row>
    <row r="2813" spans="15:25" x14ac:dyDescent="0.25">
      <c r="O2813" s="11">
        <v>66</v>
      </c>
      <c r="P2813" s="11">
        <v>10.27</v>
      </c>
      <c r="Q2813" s="11">
        <v>39.57</v>
      </c>
      <c r="R2813" s="11">
        <v>12.45</v>
      </c>
      <c r="S2813" s="11">
        <v>24.06</v>
      </c>
      <c r="T2813" s="346">
        <v>0.51</v>
      </c>
      <c r="U2813" s="11">
        <v>0.52</v>
      </c>
      <c r="W2813" s="16">
        <f t="shared" si="254"/>
        <v>1.0000000000000009E-2</v>
      </c>
      <c r="X2813" s="16"/>
      <c r="Y2813" s="355">
        <f t="shared" si="255"/>
        <v>3.9649681528662417</v>
      </c>
    </row>
    <row r="2814" spans="15:25" x14ac:dyDescent="0.25">
      <c r="O2814" s="11">
        <v>13</v>
      </c>
      <c r="P2814" s="11">
        <v>10.18</v>
      </c>
      <c r="Q2814" s="11">
        <v>32.67</v>
      </c>
      <c r="R2814" s="11">
        <v>12.48</v>
      </c>
      <c r="S2814" s="11">
        <v>22.16</v>
      </c>
      <c r="T2814" s="346">
        <v>0.56000000000000005</v>
      </c>
      <c r="U2814" s="11">
        <v>0.56000000000000005</v>
      </c>
      <c r="W2814" s="16">
        <f t="shared" si="254"/>
        <v>0</v>
      </c>
      <c r="X2814" s="16"/>
      <c r="Y2814" s="355">
        <f t="shared" si="255"/>
        <v>3.9745222929936306</v>
      </c>
    </row>
    <row r="2815" spans="15:25" x14ac:dyDescent="0.25">
      <c r="O2815" s="11">
        <v>269</v>
      </c>
      <c r="P2815" s="11">
        <v>10.74</v>
      </c>
      <c r="Q2815" s="11">
        <v>40.049999999999997</v>
      </c>
      <c r="R2815" s="11">
        <v>12.5</v>
      </c>
      <c r="S2815" s="11">
        <v>24.73</v>
      </c>
      <c r="T2815" s="346">
        <v>0.52</v>
      </c>
      <c r="U2815" s="11">
        <v>0.51</v>
      </c>
      <c r="W2815" s="16">
        <f t="shared" si="254"/>
        <v>-1.0000000000000009E-2</v>
      </c>
      <c r="X2815" s="16"/>
      <c r="Y2815" s="355">
        <f t="shared" si="255"/>
        <v>3.9808917197452227</v>
      </c>
    </row>
    <row r="2816" spans="15:25" x14ac:dyDescent="0.25">
      <c r="O2816" s="11">
        <v>321</v>
      </c>
      <c r="P2816" s="11">
        <v>10.65</v>
      </c>
      <c r="Q2816" s="11">
        <v>31.53</v>
      </c>
      <c r="R2816" s="11">
        <v>12.54</v>
      </c>
      <c r="S2816" s="11">
        <v>21.11</v>
      </c>
      <c r="T2816" s="346">
        <v>0.57999999999999996</v>
      </c>
      <c r="U2816" s="11">
        <v>0.59</v>
      </c>
      <c r="W2816" s="16">
        <f t="shared" si="254"/>
        <v>1.0000000000000009E-2</v>
      </c>
      <c r="X2816" s="16"/>
      <c r="Y2816" s="355">
        <f t="shared" si="255"/>
        <v>3.9936305732484074</v>
      </c>
    </row>
    <row r="2817" spans="15:25" x14ac:dyDescent="0.25">
      <c r="O2817" s="11">
        <v>345</v>
      </c>
      <c r="P2817" s="11">
        <v>10.48</v>
      </c>
      <c r="Q2817" s="11">
        <v>38.450000000000003</v>
      </c>
      <c r="R2817" s="11">
        <v>12.54</v>
      </c>
      <c r="S2817" s="11">
        <v>23.95</v>
      </c>
      <c r="T2817" s="346">
        <v>0.52</v>
      </c>
      <c r="U2817" s="11">
        <v>0.52</v>
      </c>
      <c r="W2817" s="16">
        <f t="shared" si="254"/>
        <v>0</v>
      </c>
      <c r="X2817" s="16"/>
      <c r="Y2817" s="355">
        <f t="shared" si="255"/>
        <v>3.9936305732484074</v>
      </c>
    </row>
    <row r="2818" spans="15:25" x14ac:dyDescent="0.25">
      <c r="O2818" s="11">
        <v>389</v>
      </c>
      <c r="P2818" s="11">
        <v>10.97</v>
      </c>
      <c r="Q2818" s="11">
        <v>30.04</v>
      </c>
      <c r="R2818" s="11">
        <v>12.55</v>
      </c>
      <c r="S2818" s="11">
        <v>20.6</v>
      </c>
      <c r="T2818" s="346">
        <v>0.6</v>
      </c>
      <c r="U2818" s="11">
        <v>0.61</v>
      </c>
      <c r="W2818" s="16">
        <f t="shared" si="254"/>
        <v>1.0000000000000009E-2</v>
      </c>
      <c r="X2818" s="16"/>
      <c r="Y2818" s="355">
        <f t="shared" si="255"/>
        <v>3.9968152866242037</v>
      </c>
    </row>
    <row r="2819" spans="15:25" x14ac:dyDescent="0.25">
      <c r="O2819" s="11">
        <v>164</v>
      </c>
      <c r="P2819" s="11">
        <v>10.08</v>
      </c>
      <c r="Q2819" s="11">
        <v>37.78</v>
      </c>
      <c r="R2819" s="11">
        <v>12.63</v>
      </c>
      <c r="S2819" s="11">
        <v>24.11</v>
      </c>
      <c r="T2819" s="346">
        <v>0.52</v>
      </c>
      <c r="U2819" s="11">
        <v>0.52</v>
      </c>
      <c r="W2819" s="16">
        <f t="shared" si="254"/>
        <v>0</v>
      </c>
      <c r="X2819" s="16"/>
      <c r="Y2819" s="355">
        <f t="shared" si="255"/>
        <v>4.0222929936305736</v>
      </c>
    </row>
    <row r="2820" spans="15:25" x14ac:dyDescent="0.25">
      <c r="O2820" s="11">
        <v>340</v>
      </c>
      <c r="P2820" s="11">
        <v>11.27</v>
      </c>
      <c r="Q2820" s="11">
        <v>41.76</v>
      </c>
      <c r="R2820" s="11">
        <v>12.63</v>
      </c>
      <c r="S2820" s="11">
        <v>24.23</v>
      </c>
      <c r="T2820" s="346">
        <v>0.52</v>
      </c>
      <c r="U2820" s="11">
        <v>0.52</v>
      </c>
      <c r="W2820" s="16">
        <f t="shared" si="254"/>
        <v>0</v>
      </c>
      <c r="X2820" s="16"/>
      <c r="Y2820" s="355">
        <f t="shared" si="255"/>
        <v>4.0222929936305736</v>
      </c>
    </row>
    <row r="2821" spans="15:25" x14ac:dyDescent="0.25">
      <c r="O2821" s="11">
        <v>199</v>
      </c>
      <c r="P2821" s="11">
        <v>10.67</v>
      </c>
      <c r="Q2821" s="11">
        <v>31.96</v>
      </c>
      <c r="R2821" s="11">
        <v>12.72</v>
      </c>
      <c r="S2821" s="11">
        <v>21.44</v>
      </c>
      <c r="T2821" s="346">
        <v>0.57999999999999996</v>
      </c>
      <c r="U2821" s="11">
        <v>0.59</v>
      </c>
      <c r="W2821" s="16">
        <f t="shared" si="254"/>
        <v>1.0000000000000009E-2</v>
      </c>
      <c r="X2821" s="16"/>
      <c r="Y2821" s="355">
        <f t="shared" si="255"/>
        <v>4.0509554140127388</v>
      </c>
    </row>
    <row r="2822" spans="15:25" x14ac:dyDescent="0.25">
      <c r="O2822" s="11">
        <v>305</v>
      </c>
      <c r="P2822" s="11">
        <v>10.58</v>
      </c>
      <c r="Q2822" s="11">
        <v>40.5</v>
      </c>
      <c r="R2822" s="11">
        <v>12.72</v>
      </c>
      <c r="S2822" s="11">
        <v>24.75</v>
      </c>
      <c r="T2822" s="346">
        <v>0.51</v>
      </c>
      <c r="U2822" s="11">
        <v>0.51</v>
      </c>
      <c r="W2822" s="16">
        <f t="shared" si="254"/>
        <v>0</v>
      </c>
      <c r="X2822" s="16"/>
      <c r="Y2822" s="355">
        <f t="shared" si="255"/>
        <v>4.0509554140127388</v>
      </c>
    </row>
    <row r="2823" spans="15:25" x14ac:dyDescent="0.25">
      <c r="O2823" s="11">
        <v>276</v>
      </c>
      <c r="P2823" s="11">
        <v>11.46</v>
      </c>
      <c r="Q2823" s="11">
        <v>44.59</v>
      </c>
      <c r="R2823" s="11">
        <v>12.75</v>
      </c>
      <c r="S2823" s="11">
        <v>25.4</v>
      </c>
      <c r="T2823" s="346">
        <v>0.51</v>
      </c>
      <c r="U2823" s="11">
        <v>0.5</v>
      </c>
      <c r="W2823" s="16">
        <f t="shared" si="254"/>
        <v>-1.0000000000000009E-2</v>
      </c>
      <c r="X2823" s="16"/>
      <c r="Y2823" s="355">
        <f t="shared" si="255"/>
        <v>4.0605095541401273</v>
      </c>
    </row>
    <row r="2824" spans="15:25" x14ac:dyDescent="0.25">
      <c r="O2824" s="11">
        <v>317</v>
      </c>
      <c r="P2824" s="11">
        <v>11.45</v>
      </c>
      <c r="Q2824" s="11">
        <v>50.49</v>
      </c>
      <c r="R2824" s="11">
        <v>12.78</v>
      </c>
      <c r="S2824" s="11">
        <v>27.09</v>
      </c>
      <c r="T2824" s="346">
        <v>0.48</v>
      </c>
      <c r="U2824" s="11">
        <v>0.47</v>
      </c>
      <c r="W2824" s="16">
        <f t="shared" si="254"/>
        <v>-1.0000000000000009E-2</v>
      </c>
      <c r="X2824" s="16"/>
      <c r="Y2824" s="355">
        <f t="shared" si="255"/>
        <v>4.0700636942675157</v>
      </c>
    </row>
    <row r="2825" spans="15:25" x14ac:dyDescent="0.25">
      <c r="O2825" s="11">
        <v>122</v>
      </c>
      <c r="P2825" s="11">
        <v>10.42</v>
      </c>
      <c r="Q2825" s="11">
        <v>33.03</v>
      </c>
      <c r="R2825" s="11">
        <v>12.81</v>
      </c>
      <c r="S2825" s="11">
        <v>22.2</v>
      </c>
      <c r="T2825" s="346">
        <v>0.56000000000000005</v>
      </c>
      <c r="U2825" s="11">
        <v>0.57999999999999996</v>
      </c>
      <c r="W2825" s="16">
        <f t="shared" si="254"/>
        <v>1.9999999999999907E-2</v>
      </c>
      <c r="X2825" s="16"/>
      <c r="Y2825" s="355">
        <f t="shared" si="255"/>
        <v>4.0796178343949041</v>
      </c>
    </row>
    <row r="2826" spans="15:25" x14ac:dyDescent="0.25">
      <c r="O2826" s="11">
        <v>468</v>
      </c>
      <c r="P2826" s="11">
        <v>10.08</v>
      </c>
      <c r="Q2826" s="11">
        <v>37.159999999999997</v>
      </c>
      <c r="R2826" s="11">
        <v>12.81</v>
      </c>
      <c r="S2826" s="11">
        <v>23.67</v>
      </c>
      <c r="T2826" s="346">
        <v>0.52</v>
      </c>
      <c r="U2826" s="11">
        <v>0.54</v>
      </c>
      <c r="W2826" s="16">
        <f t="shared" si="254"/>
        <v>2.0000000000000018E-2</v>
      </c>
      <c r="X2826" s="16"/>
      <c r="Y2826" s="355">
        <f t="shared" si="255"/>
        <v>4.0796178343949041</v>
      </c>
    </row>
    <row r="2827" spans="15:25" x14ac:dyDescent="0.25">
      <c r="O2827" s="11">
        <v>51</v>
      </c>
      <c r="P2827" s="11">
        <v>10.84</v>
      </c>
      <c r="Q2827" s="11">
        <v>32.82</v>
      </c>
      <c r="R2827" s="11">
        <v>12.88</v>
      </c>
      <c r="S2827" s="11">
        <v>22.16</v>
      </c>
      <c r="T2827" s="346">
        <v>0.56999999999999995</v>
      </c>
      <c r="U2827" s="11">
        <v>0.57999999999999996</v>
      </c>
      <c r="W2827" s="16">
        <f t="shared" si="254"/>
        <v>1.0000000000000009E-2</v>
      </c>
      <c r="X2827" s="16"/>
      <c r="Y2827" s="355">
        <f t="shared" si="255"/>
        <v>4.1019108280254777</v>
      </c>
    </row>
    <row r="2828" spans="15:25" x14ac:dyDescent="0.25">
      <c r="O2828" s="11">
        <v>113</v>
      </c>
      <c r="P2828" s="11">
        <v>10.61</v>
      </c>
      <c r="Q2828" s="11">
        <v>25.28</v>
      </c>
      <c r="R2828" s="11">
        <v>12.9</v>
      </c>
      <c r="S2828" s="11">
        <v>19.25</v>
      </c>
      <c r="T2828" s="346">
        <v>0.65</v>
      </c>
      <c r="U2828" s="11">
        <v>0.67</v>
      </c>
      <c r="W2828" s="16">
        <f t="shared" si="254"/>
        <v>2.0000000000000018E-2</v>
      </c>
      <c r="X2828" s="16"/>
      <c r="Y2828" s="355">
        <f t="shared" si="255"/>
        <v>4.1082802547770703</v>
      </c>
    </row>
    <row r="2829" spans="15:25" x14ac:dyDescent="0.25">
      <c r="O2829" s="11">
        <v>316</v>
      </c>
      <c r="P2829" s="11">
        <v>10.61</v>
      </c>
      <c r="Q2829" s="11">
        <v>41.66</v>
      </c>
      <c r="R2829" s="11">
        <v>12.9</v>
      </c>
      <c r="S2829" s="11">
        <v>24.77</v>
      </c>
      <c r="T2829" s="346">
        <v>0.5</v>
      </c>
      <c r="U2829" s="11">
        <v>0.52</v>
      </c>
      <c r="W2829" s="16">
        <f t="shared" si="254"/>
        <v>2.0000000000000018E-2</v>
      </c>
      <c r="X2829" s="16"/>
      <c r="Y2829" s="355">
        <f t="shared" si="255"/>
        <v>4.1082802547770703</v>
      </c>
    </row>
    <row r="2830" spans="15:25" x14ac:dyDescent="0.25">
      <c r="O2830" s="11">
        <v>45</v>
      </c>
      <c r="P2830" s="11">
        <v>11.72</v>
      </c>
      <c r="Q2830" s="11">
        <v>40.549999999999997</v>
      </c>
      <c r="R2830" s="11">
        <v>13.02</v>
      </c>
      <c r="S2830" s="11">
        <v>24</v>
      </c>
      <c r="T2830" s="346">
        <v>0.54</v>
      </c>
      <c r="U2830" s="11">
        <v>0.54</v>
      </c>
      <c r="W2830" s="16">
        <f t="shared" si="254"/>
        <v>0</v>
      </c>
      <c r="X2830" s="16"/>
      <c r="Y2830" s="355">
        <f t="shared" si="255"/>
        <v>4.1464968152866239</v>
      </c>
    </row>
    <row r="2831" spans="15:25" x14ac:dyDescent="0.25">
      <c r="O2831" s="11">
        <v>108</v>
      </c>
      <c r="P2831" s="11">
        <v>10.97</v>
      </c>
      <c r="Q2831" s="11">
        <v>27.54</v>
      </c>
      <c r="R2831" s="11">
        <v>13.06</v>
      </c>
      <c r="S2831" s="11">
        <v>20.03</v>
      </c>
      <c r="T2831" s="346">
        <v>0.63</v>
      </c>
      <c r="U2831" s="11">
        <v>0.65</v>
      </c>
      <c r="W2831" s="16">
        <f t="shared" si="254"/>
        <v>2.0000000000000018E-2</v>
      </c>
      <c r="X2831" s="16"/>
      <c r="Y2831" s="355">
        <f t="shared" si="255"/>
        <v>4.1592356687898091</v>
      </c>
    </row>
    <row r="2832" spans="15:25" x14ac:dyDescent="0.25">
      <c r="O2832" s="11">
        <v>81</v>
      </c>
      <c r="P2832" s="11">
        <v>11.33</v>
      </c>
      <c r="Q2832" s="11">
        <v>33.96</v>
      </c>
      <c r="R2832" s="11">
        <v>13.07</v>
      </c>
      <c r="S2832" s="11">
        <v>22.34</v>
      </c>
      <c r="T2832" s="346">
        <v>0.57999999999999996</v>
      </c>
      <c r="U2832" s="11">
        <v>0.59</v>
      </c>
      <c r="W2832" s="16">
        <f t="shared" si="254"/>
        <v>1.0000000000000009E-2</v>
      </c>
      <c r="X2832" s="16"/>
      <c r="Y2832" s="355">
        <f t="shared" si="255"/>
        <v>4.1624203821656049</v>
      </c>
    </row>
    <row r="2833" spans="15:25" x14ac:dyDescent="0.25">
      <c r="O2833" s="11">
        <v>97</v>
      </c>
      <c r="P2833" s="11">
        <v>10.39</v>
      </c>
      <c r="Q2833" s="11">
        <v>34.68</v>
      </c>
      <c r="R2833" s="11">
        <v>13.1</v>
      </c>
      <c r="S2833" s="11">
        <v>22.45</v>
      </c>
      <c r="T2833" s="346">
        <v>0.55000000000000004</v>
      </c>
      <c r="U2833" s="11">
        <v>0.57999999999999996</v>
      </c>
      <c r="W2833" s="16">
        <f t="shared" si="254"/>
        <v>2.9999999999999916E-2</v>
      </c>
      <c r="X2833" s="16"/>
      <c r="Y2833" s="355">
        <f t="shared" si="255"/>
        <v>4.1719745222929934</v>
      </c>
    </row>
    <row r="2834" spans="15:25" x14ac:dyDescent="0.25">
      <c r="O2834" s="11">
        <v>392</v>
      </c>
      <c r="P2834" s="11">
        <v>12.16</v>
      </c>
      <c r="Q2834" s="11">
        <v>30.36</v>
      </c>
      <c r="R2834" s="11">
        <v>13.1</v>
      </c>
      <c r="S2834" s="11">
        <v>20.57</v>
      </c>
      <c r="T2834" s="346">
        <v>0.63</v>
      </c>
      <c r="U2834" s="11">
        <v>0.64</v>
      </c>
      <c r="W2834" s="16">
        <f t="shared" si="254"/>
        <v>1.0000000000000009E-2</v>
      </c>
      <c r="X2834" s="16"/>
      <c r="Y2834" s="355">
        <f t="shared" si="255"/>
        <v>4.1719745222929934</v>
      </c>
    </row>
    <row r="2835" spans="15:25" x14ac:dyDescent="0.25">
      <c r="O2835" s="11">
        <v>422</v>
      </c>
      <c r="P2835" s="11">
        <v>10.51</v>
      </c>
      <c r="Q2835" s="11">
        <v>41.15</v>
      </c>
      <c r="R2835" s="11">
        <v>13.1</v>
      </c>
      <c r="S2835" s="11">
        <v>25.08</v>
      </c>
      <c r="T2835" s="346">
        <v>0.51</v>
      </c>
      <c r="U2835" s="11">
        <v>0.52</v>
      </c>
      <c r="W2835" s="16">
        <f t="shared" si="254"/>
        <v>1.0000000000000009E-2</v>
      </c>
      <c r="X2835" s="16"/>
      <c r="Y2835" s="355">
        <f t="shared" si="255"/>
        <v>4.1719745222929934</v>
      </c>
    </row>
    <row r="2836" spans="15:25" x14ac:dyDescent="0.25">
      <c r="O2836" s="11">
        <v>91</v>
      </c>
      <c r="P2836" s="11">
        <v>10.78</v>
      </c>
      <c r="Q2836" s="11">
        <v>50.08</v>
      </c>
      <c r="R2836" s="11">
        <v>13.13</v>
      </c>
      <c r="S2836" s="11">
        <v>26.98</v>
      </c>
      <c r="T2836" s="346">
        <v>0.46</v>
      </c>
      <c r="U2836" s="11">
        <v>0.49</v>
      </c>
      <c r="W2836" s="16">
        <f t="shared" ref="W2836:W2899" si="256">U2836-T2836</f>
        <v>2.9999999999999971E-2</v>
      </c>
      <c r="X2836" s="16"/>
      <c r="Y2836" s="355">
        <f t="shared" ref="Y2836:Y2899" si="257">R2836/3.14</f>
        <v>4.1815286624203827</v>
      </c>
    </row>
    <row r="2837" spans="15:25" x14ac:dyDescent="0.25">
      <c r="O2837" s="11">
        <v>212</v>
      </c>
      <c r="P2837" s="11">
        <v>12.12</v>
      </c>
      <c r="Q2837" s="11">
        <v>25.99</v>
      </c>
      <c r="R2837" s="11">
        <v>13.13</v>
      </c>
      <c r="S2837" s="11">
        <v>19.04</v>
      </c>
      <c r="T2837" s="346">
        <v>0.68</v>
      </c>
      <c r="U2837" s="11">
        <v>0.69</v>
      </c>
      <c r="W2837" s="16">
        <f t="shared" si="256"/>
        <v>9.9999999999998979E-3</v>
      </c>
      <c r="X2837" s="16"/>
      <c r="Y2837" s="355">
        <f t="shared" si="257"/>
        <v>4.1815286624203827</v>
      </c>
    </row>
    <row r="2838" spans="15:25" x14ac:dyDescent="0.25">
      <c r="O2838" s="11">
        <v>1</v>
      </c>
      <c r="P2838" s="11">
        <v>11.64</v>
      </c>
      <c r="Q2838" s="11">
        <v>33.35</v>
      </c>
      <c r="R2838" s="11">
        <v>13.18</v>
      </c>
      <c r="S2838" s="11">
        <v>22.37</v>
      </c>
      <c r="T2838" s="346">
        <v>0.59</v>
      </c>
      <c r="U2838" s="11">
        <v>0.59</v>
      </c>
      <c r="W2838" s="16">
        <f t="shared" si="256"/>
        <v>0</v>
      </c>
      <c r="X2838" s="16"/>
      <c r="Y2838" s="355">
        <f t="shared" si="257"/>
        <v>4.1974522292993628</v>
      </c>
    </row>
    <row r="2839" spans="15:25" x14ac:dyDescent="0.25">
      <c r="O2839" s="11">
        <v>146</v>
      </c>
      <c r="P2839" s="11">
        <v>11.95</v>
      </c>
      <c r="Q2839" s="11">
        <v>45.93</v>
      </c>
      <c r="R2839" s="11">
        <v>13.21</v>
      </c>
      <c r="S2839" s="11">
        <v>26.59</v>
      </c>
      <c r="T2839" s="346">
        <v>0.51</v>
      </c>
      <c r="U2839" s="11">
        <v>0.5</v>
      </c>
      <c r="W2839" s="16">
        <f t="shared" si="256"/>
        <v>-1.0000000000000009E-2</v>
      </c>
      <c r="X2839" s="16"/>
      <c r="Y2839" s="355">
        <f t="shared" si="257"/>
        <v>4.2070063694267521</v>
      </c>
    </row>
    <row r="2840" spans="15:25" x14ac:dyDescent="0.25">
      <c r="O2840" s="11">
        <v>501</v>
      </c>
      <c r="P2840" s="11">
        <v>12.74</v>
      </c>
      <c r="Q2840" s="11">
        <v>48.71</v>
      </c>
      <c r="R2840" s="11">
        <v>13.32</v>
      </c>
      <c r="S2840" s="11">
        <v>27.58</v>
      </c>
      <c r="T2840" s="346">
        <v>0.51</v>
      </c>
      <c r="U2840" s="11">
        <v>0.48</v>
      </c>
      <c r="W2840" s="16">
        <f t="shared" si="256"/>
        <v>-3.0000000000000027E-2</v>
      </c>
      <c r="X2840" s="16"/>
      <c r="Y2840" s="355">
        <f t="shared" si="257"/>
        <v>4.2420382165605091</v>
      </c>
    </row>
    <row r="2841" spans="15:25" x14ac:dyDescent="0.25">
      <c r="O2841" s="11">
        <v>451</v>
      </c>
      <c r="P2841" s="11">
        <v>11.94</v>
      </c>
      <c r="Q2841" s="11">
        <v>36.75</v>
      </c>
      <c r="R2841" s="11">
        <v>13.34</v>
      </c>
      <c r="S2841" s="11">
        <v>22.99</v>
      </c>
      <c r="T2841" s="346">
        <v>0.56999999999999995</v>
      </c>
      <c r="U2841" s="11">
        <v>0.57999999999999996</v>
      </c>
      <c r="W2841" s="16">
        <f t="shared" si="256"/>
        <v>1.0000000000000009E-2</v>
      </c>
      <c r="X2841" s="16"/>
      <c r="Y2841" s="355">
        <f t="shared" si="257"/>
        <v>4.2484076433121016</v>
      </c>
    </row>
    <row r="2842" spans="15:25" x14ac:dyDescent="0.25">
      <c r="O2842" s="11">
        <v>391</v>
      </c>
      <c r="P2842" s="11">
        <v>11.58</v>
      </c>
      <c r="Q2842" s="11">
        <v>37.520000000000003</v>
      </c>
      <c r="R2842" s="11">
        <v>13.38</v>
      </c>
      <c r="S2842" s="11">
        <v>23.17</v>
      </c>
      <c r="T2842" s="346">
        <v>0.56000000000000005</v>
      </c>
      <c r="U2842" s="11">
        <v>0.57999999999999996</v>
      </c>
      <c r="W2842" s="16">
        <f t="shared" si="256"/>
        <v>1.9999999999999907E-2</v>
      </c>
      <c r="X2842" s="16"/>
      <c r="Y2842" s="355">
        <f t="shared" si="257"/>
        <v>4.2611464968152868</v>
      </c>
    </row>
    <row r="2843" spans="15:25" x14ac:dyDescent="0.25">
      <c r="O2843" s="11">
        <v>9</v>
      </c>
      <c r="P2843" s="11">
        <v>12.17</v>
      </c>
      <c r="Q2843" s="11">
        <v>35.549999999999997</v>
      </c>
      <c r="R2843" s="11">
        <v>13.42</v>
      </c>
      <c r="S2843" s="11">
        <v>22.49</v>
      </c>
      <c r="T2843" s="346">
        <v>0.59</v>
      </c>
      <c r="U2843" s="11">
        <v>0.6</v>
      </c>
      <c r="W2843" s="16">
        <f t="shared" si="256"/>
        <v>1.0000000000000009E-2</v>
      </c>
      <c r="X2843" s="16"/>
      <c r="Y2843" s="355">
        <f t="shared" si="257"/>
        <v>4.2738853503184711</v>
      </c>
    </row>
    <row r="2844" spans="15:25" x14ac:dyDescent="0.25">
      <c r="O2844" s="11">
        <v>114</v>
      </c>
      <c r="P2844" s="11">
        <v>11.79</v>
      </c>
      <c r="Q2844" s="11">
        <v>34.68</v>
      </c>
      <c r="R2844" s="11">
        <v>13.42</v>
      </c>
      <c r="S2844" s="11">
        <v>22.71</v>
      </c>
      <c r="T2844" s="346">
        <v>0.57999999999999996</v>
      </c>
      <c r="U2844" s="11">
        <v>0.59</v>
      </c>
      <c r="W2844" s="16">
        <f t="shared" si="256"/>
        <v>1.0000000000000009E-2</v>
      </c>
      <c r="X2844" s="16"/>
      <c r="Y2844" s="355">
        <f t="shared" si="257"/>
        <v>4.2738853503184711</v>
      </c>
    </row>
    <row r="2845" spans="15:25" x14ac:dyDescent="0.25">
      <c r="O2845" s="11">
        <v>295</v>
      </c>
      <c r="P2845" s="11">
        <v>12.57</v>
      </c>
      <c r="Q2845" s="11">
        <v>37.22</v>
      </c>
      <c r="R2845" s="11">
        <v>13.43</v>
      </c>
      <c r="S2845" s="11">
        <v>22.88</v>
      </c>
      <c r="T2845" s="346">
        <v>0.57999999999999996</v>
      </c>
      <c r="U2845" s="11">
        <v>0.59</v>
      </c>
      <c r="W2845" s="16">
        <f t="shared" si="256"/>
        <v>1.0000000000000009E-2</v>
      </c>
      <c r="X2845" s="16"/>
      <c r="Y2845" s="355">
        <f t="shared" si="257"/>
        <v>4.2770700636942669</v>
      </c>
    </row>
    <row r="2846" spans="15:25" x14ac:dyDescent="0.25">
      <c r="O2846" s="11">
        <v>84</v>
      </c>
      <c r="P2846" s="11">
        <v>12.57</v>
      </c>
      <c r="Q2846" s="11">
        <v>38.270000000000003</v>
      </c>
      <c r="R2846" s="11">
        <v>13.44</v>
      </c>
      <c r="S2846" s="11">
        <v>23.2</v>
      </c>
      <c r="T2846" s="346">
        <v>0.56999999999999995</v>
      </c>
      <c r="U2846" s="11">
        <v>0.57999999999999996</v>
      </c>
      <c r="W2846" s="16">
        <f t="shared" si="256"/>
        <v>1.0000000000000009E-2</v>
      </c>
      <c r="X2846" s="16"/>
      <c r="Y2846" s="355">
        <f t="shared" si="257"/>
        <v>4.2802547770700636</v>
      </c>
    </row>
    <row r="2847" spans="15:25" x14ac:dyDescent="0.25">
      <c r="O2847" s="11">
        <v>462</v>
      </c>
      <c r="P2847" s="11">
        <v>12.68</v>
      </c>
      <c r="Q2847" s="11">
        <v>39.76</v>
      </c>
      <c r="R2847" s="11">
        <v>13.44</v>
      </c>
      <c r="S2847" s="11">
        <v>23.79</v>
      </c>
      <c r="T2847" s="346">
        <v>0.56000000000000005</v>
      </c>
      <c r="U2847" s="11">
        <v>0.56999999999999995</v>
      </c>
      <c r="W2847" s="16">
        <f t="shared" si="256"/>
        <v>9.9999999999998979E-3</v>
      </c>
      <c r="X2847" s="16"/>
      <c r="Y2847" s="355">
        <f t="shared" si="257"/>
        <v>4.2802547770700636</v>
      </c>
    </row>
    <row r="2848" spans="15:25" x14ac:dyDescent="0.25">
      <c r="O2848" s="11">
        <v>53</v>
      </c>
      <c r="P2848" s="11">
        <v>12.17</v>
      </c>
      <c r="Q2848" s="11">
        <v>33.770000000000003</v>
      </c>
      <c r="R2848" s="11">
        <v>13.54</v>
      </c>
      <c r="S2848" s="11">
        <v>22.24</v>
      </c>
      <c r="T2848" s="346">
        <v>0.6</v>
      </c>
      <c r="U2848" s="11">
        <v>0.61</v>
      </c>
      <c r="W2848" s="16">
        <f t="shared" si="256"/>
        <v>1.0000000000000009E-2</v>
      </c>
      <c r="X2848" s="16"/>
      <c r="Y2848" s="355">
        <f t="shared" si="257"/>
        <v>4.3121019108280247</v>
      </c>
    </row>
    <row r="2849" spans="15:25" x14ac:dyDescent="0.25">
      <c r="O2849" s="11">
        <v>408</v>
      </c>
      <c r="P2849" s="11">
        <v>12.23</v>
      </c>
      <c r="Q2849" s="11">
        <v>38.270000000000003</v>
      </c>
      <c r="R2849" s="11">
        <v>13.55</v>
      </c>
      <c r="S2849" s="11">
        <v>23.37</v>
      </c>
      <c r="T2849" s="346">
        <v>0.56999999999999995</v>
      </c>
      <c r="U2849" s="11">
        <v>0.57999999999999996</v>
      </c>
      <c r="W2849" s="16">
        <f t="shared" si="256"/>
        <v>1.0000000000000009E-2</v>
      </c>
      <c r="X2849" s="16"/>
      <c r="Y2849" s="355">
        <f t="shared" si="257"/>
        <v>4.3152866242038215</v>
      </c>
    </row>
    <row r="2850" spans="15:25" x14ac:dyDescent="0.25">
      <c r="O2850" s="11">
        <v>22</v>
      </c>
      <c r="P2850" s="11">
        <v>13.33</v>
      </c>
      <c r="Q2850" s="11">
        <v>34.96</v>
      </c>
      <c r="R2850" s="11">
        <v>13.63</v>
      </c>
      <c r="S2850" s="11">
        <v>22.01</v>
      </c>
      <c r="T2850" s="346">
        <v>0.62</v>
      </c>
      <c r="U2850" s="11">
        <v>0.62</v>
      </c>
      <c r="W2850" s="16">
        <f t="shared" si="256"/>
        <v>0</v>
      </c>
      <c r="X2850" s="16"/>
      <c r="Y2850" s="355">
        <f t="shared" si="257"/>
        <v>4.3407643312101909</v>
      </c>
    </row>
    <row r="2851" spans="15:25" x14ac:dyDescent="0.25">
      <c r="O2851" s="11">
        <v>191</v>
      </c>
      <c r="P2851" s="11">
        <v>12.15</v>
      </c>
      <c r="Q2851" s="11">
        <v>44.2</v>
      </c>
      <c r="R2851" s="11">
        <v>13.68</v>
      </c>
      <c r="S2851" s="11">
        <v>27.29</v>
      </c>
      <c r="T2851" s="346">
        <v>0.52</v>
      </c>
      <c r="U2851" s="11">
        <v>0.5</v>
      </c>
      <c r="W2851" s="16">
        <f t="shared" si="256"/>
        <v>-2.0000000000000018E-2</v>
      </c>
      <c r="X2851" s="16"/>
      <c r="Y2851" s="355">
        <f t="shared" si="257"/>
        <v>4.3566878980891719</v>
      </c>
    </row>
    <row r="2852" spans="15:25" x14ac:dyDescent="0.25">
      <c r="O2852" s="11">
        <v>487</v>
      </c>
      <c r="P2852" s="11">
        <v>13.48</v>
      </c>
      <c r="Q2852" s="11">
        <v>31.63</v>
      </c>
      <c r="R2852" s="11">
        <v>13.69</v>
      </c>
      <c r="S2852" s="11">
        <v>21.05</v>
      </c>
      <c r="T2852" s="346">
        <v>0.65</v>
      </c>
      <c r="U2852" s="11">
        <v>0.65</v>
      </c>
      <c r="W2852" s="16">
        <f t="shared" si="256"/>
        <v>0</v>
      </c>
      <c r="X2852" s="16"/>
      <c r="Y2852" s="355">
        <f t="shared" si="257"/>
        <v>4.3598726114649677</v>
      </c>
    </row>
    <row r="2853" spans="15:25" x14ac:dyDescent="0.25">
      <c r="O2853" s="11">
        <v>394</v>
      </c>
      <c r="P2853" s="11">
        <v>13.65</v>
      </c>
      <c r="Q2853" s="11">
        <v>40.6</v>
      </c>
      <c r="R2853" s="11">
        <v>13.79</v>
      </c>
      <c r="S2853" s="11">
        <v>23.7</v>
      </c>
      <c r="T2853" s="346">
        <v>0.57999999999999996</v>
      </c>
      <c r="U2853" s="11">
        <v>0.57999999999999996</v>
      </c>
      <c r="W2853" s="16">
        <f t="shared" si="256"/>
        <v>0</v>
      </c>
      <c r="X2853" s="16"/>
      <c r="Y2853" s="355">
        <f t="shared" si="257"/>
        <v>4.3917197452229297</v>
      </c>
    </row>
    <row r="2854" spans="15:25" x14ac:dyDescent="0.25">
      <c r="O2854" s="11">
        <v>311</v>
      </c>
      <c r="P2854" s="11">
        <v>13.58</v>
      </c>
      <c r="Q2854" s="11">
        <v>62.9</v>
      </c>
      <c r="R2854" s="11">
        <v>13.81</v>
      </c>
      <c r="S2854" s="11">
        <v>30.79</v>
      </c>
      <c r="T2854" s="346">
        <v>0.46</v>
      </c>
      <c r="U2854" s="11">
        <v>0.45</v>
      </c>
      <c r="W2854" s="16">
        <f t="shared" si="256"/>
        <v>-1.0000000000000009E-2</v>
      </c>
      <c r="X2854" s="16"/>
      <c r="Y2854" s="355">
        <f t="shared" si="257"/>
        <v>4.3980891719745223</v>
      </c>
    </row>
    <row r="2855" spans="15:25" x14ac:dyDescent="0.25">
      <c r="O2855" s="11">
        <v>494</v>
      </c>
      <c r="P2855" s="11">
        <v>12.5</v>
      </c>
      <c r="Q2855" s="11">
        <v>41.96</v>
      </c>
      <c r="R2855" s="11">
        <v>13.91</v>
      </c>
      <c r="S2855" s="11">
        <v>24.67</v>
      </c>
      <c r="T2855" s="346">
        <v>0.55000000000000004</v>
      </c>
      <c r="U2855" s="11">
        <v>0.56000000000000005</v>
      </c>
      <c r="W2855" s="16">
        <f t="shared" si="256"/>
        <v>1.0000000000000009E-2</v>
      </c>
      <c r="X2855" s="16"/>
      <c r="Y2855" s="355">
        <f t="shared" si="257"/>
        <v>4.4299363057324843</v>
      </c>
    </row>
    <row r="2856" spans="15:25" x14ac:dyDescent="0.25">
      <c r="O2856" s="11">
        <v>355</v>
      </c>
      <c r="P2856" s="11">
        <v>13.24</v>
      </c>
      <c r="Q2856" s="11">
        <v>38.64</v>
      </c>
      <c r="R2856" s="11">
        <v>13.92</v>
      </c>
      <c r="S2856" s="11">
        <v>23.47</v>
      </c>
      <c r="T2856" s="346">
        <v>0.59</v>
      </c>
      <c r="U2856" s="11">
        <v>0.59</v>
      </c>
      <c r="W2856" s="16">
        <f t="shared" si="256"/>
        <v>0</v>
      </c>
      <c r="X2856" s="16"/>
      <c r="Y2856" s="355">
        <f t="shared" si="257"/>
        <v>4.4331210191082802</v>
      </c>
    </row>
    <row r="2857" spans="15:25" x14ac:dyDescent="0.25">
      <c r="O2857" s="11">
        <v>416</v>
      </c>
      <c r="P2857" s="11">
        <v>13.53</v>
      </c>
      <c r="Q2857" s="11">
        <v>39.24</v>
      </c>
      <c r="R2857" s="11">
        <v>13.93</v>
      </c>
      <c r="S2857" s="11">
        <v>23.53</v>
      </c>
      <c r="T2857" s="346">
        <v>0.59</v>
      </c>
      <c r="U2857" s="11">
        <v>0.59</v>
      </c>
      <c r="W2857" s="16">
        <f t="shared" si="256"/>
        <v>0</v>
      </c>
      <c r="X2857" s="16"/>
      <c r="Y2857" s="355">
        <f t="shared" si="257"/>
        <v>4.436305732484076</v>
      </c>
    </row>
    <row r="2858" spans="15:25" x14ac:dyDescent="0.25">
      <c r="O2858" s="11">
        <v>68</v>
      </c>
      <c r="P2858" s="11">
        <v>11.33</v>
      </c>
      <c r="Q2858" s="11">
        <v>28.52</v>
      </c>
      <c r="R2858" s="11">
        <v>13.94</v>
      </c>
      <c r="S2858" s="11">
        <v>20.79</v>
      </c>
      <c r="T2858" s="346">
        <v>0.63</v>
      </c>
      <c r="U2858" s="11">
        <v>0.67</v>
      </c>
      <c r="W2858" s="16">
        <f t="shared" si="256"/>
        <v>4.0000000000000036E-2</v>
      </c>
      <c r="X2858" s="16"/>
      <c r="Y2858" s="355">
        <f t="shared" si="257"/>
        <v>4.4394904458598718</v>
      </c>
    </row>
    <row r="2859" spans="15:25" x14ac:dyDescent="0.25">
      <c r="O2859" s="11">
        <v>28</v>
      </c>
      <c r="P2859" s="11">
        <v>13.41</v>
      </c>
      <c r="Q2859" s="11">
        <v>34.47</v>
      </c>
      <c r="R2859" s="11">
        <v>13.98</v>
      </c>
      <c r="S2859" s="11">
        <v>23.01</v>
      </c>
      <c r="T2859" s="346">
        <v>0.62</v>
      </c>
      <c r="U2859" s="11">
        <v>0.61</v>
      </c>
      <c r="W2859" s="16">
        <f t="shared" si="256"/>
        <v>-1.0000000000000009E-2</v>
      </c>
      <c r="X2859" s="16"/>
      <c r="Y2859" s="355">
        <f t="shared" si="257"/>
        <v>4.452229299363057</v>
      </c>
    </row>
    <row r="2860" spans="15:25" x14ac:dyDescent="0.25">
      <c r="O2860" s="11">
        <v>32</v>
      </c>
      <c r="P2860" s="11">
        <v>11.52</v>
      </c>
      <c r="Q2860" s="11">
        <v>25.25</v>
      </c>
      <c r="R2860" s="11">
        <v>14</v>
      </c>
      <c r="S2860" s="11">
        <v>19.43</v>
      </c>
      <c r="T2860" s="346">
        <v>0.68</v>
      </c>
      <c r="U2860" s="11">
        <v>0.72</v>
      </c>
      <c r="W2860" s="16">
        <f t="shared" si="256"/>
        <v>3.9999999999999925E-2</v>
      </c>
      <c r="X2860" s="16"/>
      <c r="Y2860" s="355">
        <f t="shared" si="257"/>
        <v>4.4585987261146496</v>
      </c>
    </row>
    <row r="2861" spans="15:25" x14ac:dyDescent="0.25">
      <c r="O2861" s="11">
        <v>86</v>
      </c>
      <c r="P2861" s="11">
        <v>12.12</v>
      </c>
      <c r="Q2861" s="11">
        <v>40.6</v>
      </c>
      <c r="R2861" s="11">
        <v>14.04</v>
      </c>
      <c r="S2861" s="11">
        <v>24.27</v>
      </c>
      <c r="T2861" s="346">
        <v>0.55000000000000004</v>
      </c>
      <c r="U2861" s="11">
        <v>0.57999999999999996</v>
      </c>
      <c r="W2861" s="16">
        <f t="shared" si="256"/>
        <v>2.9999999999999916E-2</v>
      </c>
      <c r="X2861" s="16"/>
      <c r="Y2861" s="355">
        <f t="shared" si="257"/>
        <v>4.4713375796178338</v>
      </c>
    </row>
    <row r="2862" spans="15:25" x14ac:dyDescent="0.25">
      <c r="O2862" s="11">
        <v>434</v>
      </c>
      <c r="P2862" s="11">
        <v>13.89</v>
      </c>
      <c r="Q2862" s="11">
        <v>25.11</v>
      </c>
      <c r="R2862" s="11">
        <v>14.04</v>
      </c>
      <c r="S2862" s="11">
        <v>18.79</v>
      </c>
      <c r="T2862" s="346">
        <v>0.74</v>
      </c>
      <c r="U2862" s="11">
        <v>0.75</v>
      </c>
      <c r="W2862" s="16">
        <f t="shared" si="256"/>
        <v>1.0000000000000009E-2</v>
      </c>
      <c r="X2862" s="16"/>
      <c r="Y2862" s="355">
        <f t="shared" si="257"/>
        <v>4.4713375796178338</v>
      </c>
    </row>
    <row r="2863" spans="15:25" x14ac:dyDescent="0.25">
      <c r="O2863" s="11">
        <v>186</v>
      </c>
      <c r="P2863" s="11">
        <v>12.54</v>
      </c>
      <c r="Q2863" s="11">
        <v>37.409999999999997</v>
      </c>
      <c r="R2863" s="11">
        <v>14.17</v>
      </c>
      <c r="S2863" s="11">
        <v>23.24</v>
      </c>
      <c r="T2863" s="346">
        <v>0.57999999999999996</v>
      </c>
      <c r="U2863" s="11">
        <v>0.61</v>
      </c>
      <c r="W2863" s="16">
        <f t="shared" si="256"/>
        <v>3.0000000000000027E-2</v>
      </c>
      <c r="X2863" s="16"/>
      <c r="Y2863" s="355">
        <f t="shared" si="257"/>
        <v>4.5127388535031843</v>
      </c>
    </row>
    <row r="2864" spans="15:25" x14ac:dyDescent="0.25">
      <c r="O2864" s="11">
        <v>210</v>
      </c>
      <c r="P2864" s="11">
        <v>14.54</v>
      </c>
      <c r="Q2864" s="11">
        <v>39.76</v>
      </c>
      <c r="R2864" s="11">
        <v>14.29</v>
      </c>
      <c r="S2864" s="11">
        <v>23.92</v>
      </c>
      <c r="T2864" s="346">
        <v>0.6</v>
      </c>
      <c r="U2864" s="11">
        <v>0.6</v>
      </c>
      <c r="W2864" s="16">
        <f t="shared" si="256"/>
        <v>0</v>
      </c>
      <c r="X2864" s="16"/>
      <c r="Y2864" s="355">
        <f t="shared" si="257"/>
        <v>4.5509554140127388</v>
      </c>
    </row>
    <row r="2865" spans="15:25" x14ac:dyDescent="0.25">
      <c r="O2865" s="11">
        <v>299</v>
      </c>
      <c r="P2865" s="11">
        <v>13.46</v>
      </c>
      <c r="Q2865" s="11">
        <v>43.23</v>
      </c>
      <c r="R2865" s="11">
        <v>14.32</v>
      </c>
      <c r="S2865" s="11">
        <v>25.27</v>
      </c>
      <c r="T2865" s="346">
        <v>0.56000000000000005</v>
      </c>
      <c r="U2865" s="11">
        <v>0.56999999999999995</v>
      </c>
      <c r="W2865" s="16">
        <f t="shared" si="256"/>
        <v>9.9999999999998979E-3</v>
      </c>
      <c r="X2865" s="16"/>
      <c r="Y2865" s="355">
        <f t="shared" si="257"/>
        <v>4.5605095541401273</v>
      </c>
    </row>
    <row r="2866" spans="15:25" x14ac:dyDescent="0.25">
      <c r="O2866" s="11">
        <v>476</v>
      </c>
      <c r="P2866" s="11">
        <v>13.08</v>
      </c>
      <c r="Q2866" s="11">
        <v>40.700000000000003</v>
      </c>
      <c r="R2866" s="11">
        <v>14.32</v>
      </c>
      <c r="S2866" s="11">
        <v>24.39</v>
      </c>
      <c r="T2866" s="346">
        <v>0.56999999999999995</v>
      </c>
      <c r="U2866" s="11">
        <v>0.59</v>
      </c>
      <c r="W2866" s="16">
        <f t="shared" si="256"/>
        <v>2.0000000000000018E-2</v>
      </c>
      <c r="X2866" s="16"/>
      <c r="Y2866" s="355">
        <f t="shared" si="257"/>
        <v>4.5605095541401273</v>
      </c>
    </row>
    <row r="2867" spans="15:25" x14ac:dyDescent="0.25">
      <c r="O2867" s="11">
        <v>477</v>
      </c>
      <c r="P2867" s="11">
        <v>11.52</v>
      </c>
      <c r="Q2867" s="11">
        <v>57.83</v>
      </c>
      <c r="R2867" s="11">
        <v>14.32</v>
      </c>
      <c r="S2867" s="11">
        <v>30.9</v>
      </c>
      <c r="T2867" s="346">
        <v>0.45</v>
      </c>
      <c r="U2867" s="11">
        <v>0.46</v>
      </c>
      <c r="W2867" s="16">
        <f t="shared" si="256"/>
        <v>1.0000000000000009E-2</v>
      </c>
      <c r="X2867" s="16"/>
      <c r="Y2867" s="355">
        <f t="shared" si="257"/>
        <v>4.5605095541401273</v>
      </c>
    </row>
    <row r="2868" spans="15:25" x14ac:dyDescent="0.25">
      <c r="O2868" s="11">
        <v>125</v>
      </c>
      <c r="P2868" s="11">
        <v>13.69</v>
      </c>
      <c r="Q2868" s="11">
        <v>34.44</v>
      </c>
      <c r="R2868" s="11">
        <v>14.35</v>
      </c>
      <c r="S2868" s="11">
        <v>22.6</v>
      </c>
      <c r="T2868" s="346">
        <v>0.63</v>
      </c>
      <c r="U2868" s="11">
        <v>0.63</v>
      </c>
      <c r="W2868" s="16">
        <f t="shared" si="256"/>
        <v>0</v>
      </c>
      <c r="X2868" s="16"/>
      <c r="Y2868" s="355">
        <f t="shared" si="257"/>
        <v>4.5700636942675157</v>
      </c>
    </row>
    <row r="2869" spans="15:25" x14ac:dyDescent="0.25">
      <c r="O2869" s="11">
        <v>367</v>
      </c>
      <c r="P2869" s="11">
        <v>13.39</v>
      </c>
      <c r="Q2869" s="11">
        <v>46.03</v>
      </c>
      <c r="R2869" s="11">
        <v>14.35</v>
      </c>
      <c r="S2869" s="11">
        <v>25.74</v>
      </c>
      <c r="T2869" s="346">
        <v>0.54</v>
      </c>
      <c r="U2869" s="11">
        <v>0.56000000000000005</v>
      </c>
      <c r="W2869" s="16">
        <f t="shared" si="256"/>
        <v>2.0000000000000018E-2</v>
      </c>
      <c r="X2869" s="16"/>
      <c r="Y2869" s="355">
        <f t="shared" si="257"/>
        <v>4.5700636942675157</v>
      </c>
    </row>
    <row r="2870" spans="15:25" x14ac:dyDescent="0.25">
      <c r="O2870" s="11">
        <v>132</v>
      </c>
      <c r="P2870" s="11">
        <v>13.35</v>
      </c>
      <c r="Q2870" s="11">
        <v>40.799999999999997</v>
      </c>
      <c r="R2870" s="11">
        <v>14.36</v>
      </c>
      <c r="S2870" s="11">
        <v>24.61</v>
      </c>
      <c r="T2870" s="346">
        <v>0.56999999999999995</v>
      </c>
      <c r="U2870" s="11">
        <v>0.57999999999999996</v>
      </c>
      <c r="W2870" s="16">
        <f t="shared" si="256"/>
        <v>1.0000000000000009E-2</v>
      </c>
      <c r="X2870" s="16"/>
      <c r="Y2870" s="355">
        <f t="shared" si="257"/>
        <v>4.5732484076433115</v>
      </c>
    </row>
    <row r="2871" spans="15:25" x14ac:dyDescent="0.25">
      <c r="O2871" s="11">
        <v>140</v>
      </c>
      <c r="P2871" s="11">
        <v>12.72</v>
      </c>
      <c r="Q2871" s="11">
        <v>46.72</v>
      </c>
      <c r="R2871" s="11">
        <v>14.36</v>
      </c>
      <c r="S2871" s="11">
        <v>26.23</v>
      </c>
      <c r="T2871" s="346">
        <v>0.52</v>
      </c>
      <c r="U2871" s="11">
        <v>0.55000000000000004</v>
      </c>
      <c r="W2871" s="16">
        <f t="shared" si="256"/>
        <v>3.0000000000000027E-2</v>
      </c>
      <c r="X2871" s="16"/>
      <c r="Y2871" s="355">
        <f t="shared" si="257"/>
        <v>4.5732484076433115</v>
      </c>
    </row>
    <row r="2872" spans="15:25" x14ac:dyDescent="0.25">
      <c r="O2872" s="11">
        <v>435</v>
      </c>
      <c r="P2872" s="11">
        <v>13.33</v>
      </c>
      <c r="Q2872" s="11">
        <v>37.5</v>
      </c>
      <c r="R2872" s="11">
        <v>14.44</v>
      </c>
      <c r="S2872" s="11">
        <v>23.63</v>
      </c>
      <c r="T2872" s="346">
        <v>0.6</v>
      </c>
      <c r="U2872" s="11">
        <v>0.61</v>
      </c>
      <c r="W2872" s="16">
        <f t="shared" si="256"/>
        <v>1.0000000000000009E-2</v>
      </c>
      <c r="X2872" s="16"/>
      <c r="Y2872" s="355">
        <f t="shared" si="257"/>
        <v>4.598726114649681</v>
      </c>
    </row>
    <row r="2873" spans="15:25" x14ac:dyDescent="0.25">
      <c r="O2873" s="11">
        <v>448</v>
      </c>
      <c r="P2873" s="11">
        <v>14.12</v>
      </c>
      <c r="Q2873" s="11">
        <v>39.880000000000003</v>
      </c>
      <c r="R2873" s="11">
        <v>14.48</v>
      </c>
      <c r="S2873" s="11">
        <v>24.26</v>
      </c>
      <c r="T2873" s="346">
        <v>0.6</v>
      </c>
      <c r="U2873" s="11">
        <v>0.6</v>
      </c>
      <c r="W2873" s="16">
        <f t="shared" si="256"/>
        <v>0</v>
      </c>
      <c r="X2873" s="16"/>
      <c r="Y2873" s="355">
        <f t="shared" si="257"/>
        <v>4.6114649681528661</v>
      </c>
    </row>
    <row r="2874" spans="15:25" x14ac:dyDescent="0.25">
      <c r="O2874" s="11">
        <v>433</v>
      </c>
      <c r="P2874" s="11">
        <v>14.48</v>
      </c>
      <c r="Q2874" s="11">
        <v>38.08</v>
      </c>
      <c r="R2874" s="11">
        <v>14.51</v>
      </c>
      <c r="S2874" s="11">
        <v>23.26</v>
      </c>
      <c r="T2874" s="346">
        <v>0.62</v>
      </c>
      <c r="U2874" s="11">
        <v>0.62</v>
      </c>
      <c r="W2874" s="16">
        <f t="shared" si="256"/>
        <v>0</v>
      </c>
      <c r="X2874" s="16"/>
      <c r="Y2874" s="355">
        <f t="shared" si="257"/>
        <v>4.6210191082802545</v>
      </c>
    </row>
    <row r="2875" spans="15:25" x14ac:dyDescent="0.25">
      <c r="O2875" s="11">
        <v>100</v>
      </c>
      <c r="P2875" s="11">
        <v>13.76</v>
      </c>
      <c r="Q2875" s="11">
        <v>44.54</v>
      </c>
      <c r="R2875" s="11">
        <v>14.53</v>
      </c>
      <c r="S2875" s="11">
        <v>25.96</v>
      </c>
      <c r="T2875" s="346">
        <v>0.56000000000000005</v>
      </c>
      <c r="U2875" s="11">
        <v>0.56000000000000005</v>
      </c>
      <c r="W2875" s="16">
        <f t="shared" si="256"/>
        <v>0</v>
      </c>
      <c r="X2875" s="16"/>
      <c r="Y2875" s="355">
        <f t="shared" si="257"/>
        <v>4.6273885350318471</v>
      </c>
    </row>
    <row r="2876" spans="15:25" x14ac:dyDescent="0.25">
      <c r="O2876" s="11">
        <v>194</v>
      </c>
      <c r="P2876" s="11">
        <v>15.19</v>
      </c>
      <c r="Q2876" s="11">
        <v>44.29</v>
      </c>
      <c r="R2876" s="11">
        <v>14.53</v>
      </c>
      <c r="S2876" s="11">
        <v>24.82</v>
      </c>
      <c r="T2876" s="346">
        <v>0.59</v>
      </c>
      <c r="U2876" s="11">
        <v>0.59</v>
      </c>
      <c r="W2876" s="16">
        <f t="shared" si="256"/>
        <v>0</v>
      </c>
      <c r="X2876" s="16"/>
      <c r="Y2876" s="355">
        <f t="shared" si="257"/>
        <v>4.6273885350318471</v>
      </c>
    </row>
    <row r="2877" spans="15:25" x14ac:dyDescent="0.25">
      <c r="O2877" s="11">
        <v>227</v>
      </c>
      <c r="P2877" s="11">
        <v>12.67</v>
      </c>
      <c r="Q2877" s="11">
        <v>40.380000000000003</v>
      </c>
      <c r="R2877" s="11">
        <v>14.6</v>
      </c>
      <c r="S2877" s="11">
        <v>24.52</v>
      </c>
      <c r="T2877" s="346">
        <v>0.56000000000000005</v>
      </c>
      <c r="U2877" s="11">
        <v>0.6</v>
      </c>
      <c r="W2877" s="16">
        <f t="shared" si="256"/>
        <v>3.9999999999999925E-2</v>
      </c>
      <c r="X2877" s="16"/>
      <c r="Y2877" s="355">
        <f t="shared" si="257"/>
        <v>4.6496815286624198</v>
      </c>
    </row>
    <row r="2878" spans="15:25" x14ac:dyDescent="0.25">
      <c r="O2878" s="11">
        <v>231</v>
      </c>
      <c r="P2878" s="11">
        <v>14.94</v>
      </c>
      <c r="Q2878" s="11">
        <v>44.47</v>
      </c>
      <c r="R2878" s="11">
        <v>14.6</v>
      </c>
      <c r="S2878" s="11">
        <v>25.01</v>
      </c>
      <c r="T2878" s="346">
        <v>0.57999999999999996</v>
      </c>
      <c r="U2878" s="11">
        <v>0.57999999999999996</v>
      </c>
      <c r="W2878" s="16">
        <f t="shared" si="256"/>
        <v>0</v>
      </c>
      <c r="X2878" s="16"/>
      <c r="Y2878" s="355">
        <f t="shared" si="257"/>
        <v>4.6496815286624198</v>
      </c>
    </row>
    <row r="2879" spans="15:25" x14ac:dyDescent="0.25">
      <c r="O2879" s="11">
        <v>262</v>
      </c>
      <c r="P2879" s="11">
        <v>11.7</v>
      </c>
      <c r="Q2879" s="11">
        <v>34.92</v>
      </c>
      <c r="R2879" s="11">
        <v>14.6</v>
      </c>
      <c r="S2879" s="11">
        <v>23.13</v>
      </c>
      <c r="T2879" s="346">
        <v>0.57999999999999996</v>
      </c>
      <c r="U2879" s="11">
        <v>0.63</v>
      </c>
      <c r="W2879" s="16">
        <f t="shared" si="256"/>
        <v>5.0000000000000044E-2</v>
      </c>
      <c r="X2879" s="16"/>
      <c r="Y2879" s="355">
        <f t="shared" si="257"/>
        <v>4.6496815286624198</v>
      </c>
    </row>
    <row r="2880" spans="15:25" x14ac:dyDescent="0.25">
      <c r="O2880" s="11">
        <v>265</v>
      </c>
      <c r="P2880" s="11">
        <v>13.01</v>
      </c>
      <c r="Q2880" s="11">
        <v>32.04</v>
      </c>
      <c r="R2880" s="11">
        <v>14.61</v>
      </c>
      <c r="S2880" s="11">
        <v>21.73</v>
      </c>
      <c r="T2880" s="346">
        <v>0.64</v>
      </c>
      <c r="U2880" s="11">
        <v>0.67</v>
      </c>
      <c r="W2880" s="16">
        <f t="shared" si="256"/>
        <v>3.0000000000000027E-2</v>
      </c>
      <c r="X2880" s="16"/>
      <c r="Y2880" s="355">
        <f t="shared" si="257"/>
        <v>4.6528662420382165</v>
      </c>
    </row>
    <row r="2881" spans="15:25" x14ac:dyDescent="0.25">
      <c r="O2881" s="11">
        <v>33</v>
      </c>
      <c r="P2881" s="11">
        <v>14.88</v>
      </c>
      <c r="Q2881" s="11">
        <v>42.02</v>
      </c>
      <c r="R2881" s="11">
        <v>14.62</v>
      </c>
      <c r="S2881" s="11">
        <v>24.55</v>
      </c>
      <c r="T2881" s="346">
        <v>0.6</v>
      </c>
      <c r="U2881" s="11">
        <v>0.6</v>
      </c>
      <c r="W2881" s="16">
        <f t="shared" si="256"/>
        <v>0</v>
      </c>
      <c r="X2881" s="16"/>
      <c r="Y2881" s="355">
        <f t="shared" si="257"/>
        <v>4.6560509554140124</v>
      </c>
    </row>
    <row r="2882" spans="15:25" x14ac:dyDescent="0.25">
      <c r="O2882" s="11">
        <v>480</v>
      </c>
      <c r="P2882" s="11">
        <v>11.86</v>
      </c>
      <c r="Q2882" s="11">
        <v>46.49</v>
      </c>
      <c r="R2882" s="11">
        <v>14.65</v>
      </c>
      <c r="S2882" s="11">
        <v>26.45</v>
      </c>
      <c r="T2882" s="346">
        <v>0.51</v>
      </c>
      <c r="U2882" s="11">
        <v>0.55000000000000004</v>
      </c>
      <c r="W2882" s="16">
        <f t="shared" si="256"/>
        <v>4.0000000000000036E-2</v>
      </c>
      <c r="X2882" s="16"/>
      <c r="Y2882" s="355">
        <f t="shared" si="257"/>
        <v>4.6656050955414008</v>
      </c>
    </row>
    <row r="2883" spans="15:25" x14ac:dyDescent="0.25">
      <c r="O2883" s="11">
        <v>232</v>
      </c>
      <c r="P2883" s="11">
        <v>14.56</v>
      </c>
      <c r="Q2883" s="11">
        <v>43.25</v>
      </c>
      <c r="R2883" s="11">
        <v>14.69</v>
      </c>
      <c r="S2883" s="11">
        <v>25.38</v>
      </c>
      <c r="T2883" s="346">
        <v>0.57999999999999996</v>
      </c>
      <c r="U2883" s="11">
        <v>0.57999999999999996</v>
      </c>
      <c r="W2883" s="16">
        <f t="shared" si="256"/>
        <v>0</v>
      </c>
      <c r="X2883" s="16"/>
      <c r="Y2883" s="355">
        <f t="shared" si="257"/>
        <v>4.6783439490445859</v>
      </c>
    </row>
    <row r="2884" spans="15:25" x14ac:dyDescent="0.25">
      <c r="O2884" s="11">
        <v>385</v>
      </c>
      <c r="P2884" s="11">
        <v>15.33</v>
      </c>
      <c r="Q2884" s="11">
        <v>45.75</v>
      </c>
      <c r="R2884" s="11">
        <v>14.75</v>
      </c>
      <c r="S2884" s="11">
        <v>25.57</v>
      </c>
      <c r="T2884" s="346">
        <v>0.57999999999999996</v>
      </c>
      <c r="U2884" s="11">
        <v>0.57999999999999996</v>
      </c>
      <c r="W2884" s="16">
        <f t="shared" si="256"/>
        <v>0</v>
      </c>
      <c r="X2884" s="16"/>
      <c r="Y2884" s="355">
        <f t="shared" si="257"/>
        <v>4.6974522292993628</v>
      </c>
    </row>
    <row r="2885" spans="15:25" x14ac:dyDescent="0.25">
      <c r="O2885" s="11">
        <v>474</v>
      </c>
      <c r="P2885" s="11">
        <v>15.17</v>
      </c>
      <c r="Q2885" s="11">
        <v>50.59</v>
      </c>
      <c r="R2885" s="11">
        <v>14.78</v>
      </c>
      <c r="S2885" s="11">
        <v>27.36</v>
      </c>
      <c r="T2885" s="346">
        <v>0.55000000000000004</v>
      </c>
      <c r="U2885" s="11">
        <v>0.54</v>
      </c>
      <c r="W2885" s="16">
        <f t="shared" si="256"/>
        <v>-1.0000000000000009E-2</v>
      </c>
      <c r="X2885" s="16"/>
      <c r="Y2885" s="355">
        <f t="shared" si="257"/>
        <v>4.7070063694267512</v>
      </c>
    </row>
    <row r="2886" spans="15:25" x14ac:dyDescent="0.25">
      <c r="O2886" s="11">
        <v>192</v>
      </c>
      <c r="P2886" s="11">
        <v>14.41</v>
      </c>
      <c r="Q2886" s="11">
        <v>31.38</v>
      </c>
      <c r="R2886" s="11">
        <v>14.92</v>
      </c>
      <c r="S2886" s="11">
        <v>22.27</v>
      </c>
      <c r="T2886" s="346">
        <v>0.68</v>
      </c>
      <c r="U2886" s="11">
        <v>0.67</v>
      </c>
      <c r="W2886" s="16">
        <f t="shared" si="256"/>
        <v>-1.0000000000000009E-2</v>
      </c>
      <c r="X2886" s="16"/>
      <c r="Y2886" s="355">
        <f t="shared" si="257"/>
        <v>4.7515923566878975</v>
      </c>
    </row>
    <row r="2887" spans="15:25" x14ac:dyDescent="0.25">
      <c r="O2887" s="11">
        <v>134</v>
      </c>
      <c r="P2887" s="11">
        <v>13.99</v>
      </c>
      <c r="Q2887" s="11">
        <v>29.68</v>
      </c>
      <c r="R2887" s="11">
        <v>14.95</v>
      </c>
      <c r="S2887" s="11">
        <v>21.14</v>
      </c>
      <c r="T2887" s="346">
        <v>0.69</v>
      </c>
      <c r="U2887" s="11">
        <v>0.71</v>
      </c>
      <c r="W2887" s="16">
        <f t="shared" si="256"/>
        <v>2.0000000000000018E-2</v>
      </c>
      <c r="X2887" s="16"/>
      <c r="Y2887" s="355">
        <f t="shared" si="257"/>
        <v>4.7611464968152859</v>
      </c>
    </row>
    <row r="2888" spans="15:25" x14ac:dyDescent="0.25">
      <c r="O2888" s="11">
        <v>208</v>
      </c>
      <c r="P2888" s="11">
        <v>14.79</v>
      </c>
      <c r="Q2888" s="11">
        <v>49.8</v>
      </c>
      <c r="R2888" s="11">
        <v>15.01</v>
      </c>
      <c r="S2888" s="11">
        <v>27.63</v>
      </c>
      <c r="T2888" s="346">
        <v>0.54</v>
      </c>
      <c r="U2888" s="11">
        <v>0.54</v>
      </c>
      <c r="W2888" s="16">
        <f t="shared" si="256"/>
        <v>0</v>
      </c>
      <c r="X2888" s="16"/>
      <c r="Y2888" s="355">
        <f t="shared" si="257"/>
        <v>4.7802547770700636</v>
      </c>
    </row>
    <row r="2889" spans="15:25" x14ac:dyDescent="0.25">
      <c r="O2889" s="11">
        <v>320</v>
      </c>
      <c r="P2889" s="11">
        <v>12.54</v>
      </c>
      <c r="Q2889" s="11">
        <v>24.45</v>
      </c>
      <c r="R2889" s="11">
        <v>15.03</v>
      </c>
      <c r="S2889" s="11">
        <v>19.75</v>
      </c>
      <c r="T2889" s="346">
        <v>0.72</v>
      </c>
      <c r="U2889" s="11">
        <v>0.76</v>
      </c>
      <c r="W2889" s="16">
        <f t="shared" si="256"/>
        <v>4.0000000000000036E-2</v>
      </c>
      <c r="X2889" s="16"/>
      <c r="Y2889" s="355">
        <f t="shared" si="257"/>
        <v>4.7866242038216553</v>
      </c>
    </row>
    <row r="2890" spans="15:25" x14ac:dyDescent="0.25">
      <c r="O2890" s="11">
        <v>393</v>
      </c>
      <c r="P2890" s="11">
        <v>14.21</v>
      </c>
      <c r="Q2890" s="11">
        <v>43</v>
      </c>
      <c r="R2890" s="11">
        <v>15.12</v>
      </c>
      <c r="S2890" s="11">
        <v>26</v>
      </c>
      <c r="T2890" s="346">
        <v>0.56999999999999995</v>
      </c>
      <c r="U2890" s="11">
        <v>0.57999999999999996</v>
      </c>
      <c r="W2890" s="16">
        <f t="shared" si="256"/>
        <v>1.0000000000000009E-2</v>
      </c>
      <c r="X2890" s="16"/>
      <c r="Y2890" s="355">
        <f t="shared" si="257"/>
        <v>4.8152866242038215</v>
      </c>
    </row>
    <row r="2891" spans="15:25" x14ac:dyDescent="0.25">
      <c r="O2891" s="11">
        <v>17</v>
      </c>
      <c r="P2891" s="11">
        <v>14.92</v>
      </c>
      <c r="Q2891" s="11">
        <v>29.97</v>
      </c>
      <c r="R2891" s="11">
        <v>15.19</v>
      </c>
      <c r="S2891" s="11">
        <v>21.26</v>
      </c>
      <c r="T2891" s="346">
        <v>0.71</v>
      </c>
      <c r="U2891" s="11">
        <v>0.71</v>
      </c>
      <c r="W2891" s="16">
        <f t="shared" si="256"/>
        <v>0</v>
      </c>
      <c r="X2891" s="16"/>
      <c r="Y2891" s="355">
        <f t="shared" si="257"/>
        <v>4.8375796178343942</v>
      </c>
    </row>
    <row r="2892" spans="15:25" x14ac:dyDescent="0.25">
      <c r="O2892" s="11">
        <v>76</v>
      </c>
      <c r="P2892" s="11">
        <v>14.67</v>
      </c>
      <c r="Q2892" s="11">
        <v>34.76</v>
      </c>
      <c r="R2892" s="11">
        <v>15.22</v>
      </c>
      <c r="S2892" s="11">
        <v>22.79</v>
      </c>
      <c r="T2892" s="346">
        <v>0.65</v>
      </c>
      <c r="U2892" s="11">
        <v>0.67</v>
      </c>
      <c r="W2892" s="16">
        <f t="shared" si="256"/>
        <v>2.0000000000000018E-2</v>
      </c>
      <c r="X2892" s="16"/>
      <c r="Y2892" s="355">
        <f t="shared" si="257"/>
        <v>4.8471337579617835</v>
      </c>
    </row>
    <row r="2893" spans="15:25" x14ac:dyDescent="0.25">
      <c r="O2893" s="11">
        <v>357</v>
      </c>
      <c r="P2893" s="11">
        <v>14.05</v>
      </c>
      <c r="Q2893" s="11">
        <v>53.91</v>
      </c>
      <c r="R2893" s="11">
        <v>15.22</v>
      </c>
      <c r="S2893" s="11">
        <v>29.17</v>
      </c>
      <c r="T2893" s="346">
        <v>0.51</v>
      </c>
      <c r="U2893" s="11">
        <v>0.52</v>
      </c>
      <c r="W2893" s="16">
        <f t="shared" si="256"/>
        <v>1.0000000000000009E-2</v>
      </c>
      <c r="X2893" s="16"/>
      <c r="Y2893" s="355">
        <f t="shared" si="257"/>
        <v>4.8471337579617835</v>
      </c>
    </row>
    <row r="2894" spans="15:25" x14ac:dyDescent="0.25">
      <c r="O2894" s="11">
        <v>220</v>
      </c>
      <c r="P2894" s="11">
        <v>16.34</v>
      </c>
      <c r="Q2894" s="11">
        <v>57.8</v>
      </c>
      <c r="R2894" s="11">
        <v>15.23</v>
      </c>
      <c r="S2894" s="11">
        <v>28.77</v>
      </c>
      <c r="T2894" s="346">
        <v>0.53</v>
      </c>
      <c r="U2894" s="11">
        <v>0.53</v>
      </c>
      <c r="W2894" s="16">
        <f t="shared" si="256"/>
        <v>0</v>
      </c>
      <c r="X2894" s="16"/>
      <c r="Y2894" s="355">
        <f t="shared" si="257"/>
        <v>4.8503184713375793</v>
      </c>
    </row>
    <row r="2895" spans="15:25" x14ac:dyDescent="0.25">
      <c r="O2895" s="11">
        <v>324</v>
      </c>
      <c r="P2895" s="11">
        <v>12.83</v>
      </c>
      <c r="Q2895" s="11">
        <v>32.020000000000003</v>
      </c>
      <c r="R2895" s="11">
        <v>15.26</v>
      </c>
      <c r="S2895" s="11">
        <v>22.51</v>
      </c>
      <c r="T2895" s="346">
        <v>0.63</v>
      </c>
      <c r="U2895" s="11">
        <v>0.68</v>
      </c>
      <c r="W2895" s="16">
        <f t="shared" si="256"/>
        <v>5.0000000000000044E-2</v>
      </c>
      <c r="X2895" s="16"/>
      <c r="Y2895" s="355">
        <f t="shared" si="257"/>
        <v>4.8598726114649677</v>
      </c>
    </row>
    <row r="2896" spans="15:25" x14ac:dyDescent="0.25">
      <c r="O2896" s="11">
        <v>59</v>
      </c>
      <c r="P2896" s="11">
        <v>14.07</v>
      </c>
      <c r="Q2896" s="11">
        <v>32.49</v>
      </c>
      <c r="R2896" s="11">
        <v>15.38</v>
      </c>
      <c r="S2896" s="11">
        <v>21.66</v>
      </c>
      <c r="T2896" s="346">
        <v>0.66</v>
      </c>
      <c r="U2896" s="11">
        <v>0.71</v>
      </c>
      <c r="W2896" s="16">
        <f t="shared" si="256"/>
        <v>4.9999999999999933E-2</v>
      </c>
      <c r="X2896" s="16"/>
      <c r="Y2896" s="355">
        <f t="shared" si="257"/>
        <v>4.8980891719745223</v>
      </c>
    </row>
    <row r="2897" spans="15:25" x14ac:dyDescent="0.25">
      <c r="O2897" s="11">
        <v>453</v>
      </c>
      <c r="P2897" s="11">
        <v>16.55</v>
      </c>
      <c r="Q2897" s="11">
        <v>58.39</v>
      </c>
      <c r="R2897" s="11">
        <v>15.41</v>
      </c>
      <c r="S2897" s="11">
        <v>29.14</v>
      </c>
      <c r="T2897" s="346">
        <v>0.53</v>
      </c>
      <c r="U2897" s="11">
        <v>0.53</v>
      </c>
      <c r="W2897" s="16">
        <f t="shared" si="256"/>
        <v>0</v>
      </c>
      <c r="X2897" s="16"/>
      <c r="Y2897" s="355">
        <f t="shared" si="257"/>
        <v>4.9076433121019107</v>
      </c>
    </row>
    <row r="2898" spans="15:25" x14ac:dyDescent="0.25">
      <c r="O2898" s="11">
        <v>279</v>
      </c>
      <c r="P2898" s="11">
        <v>14.24</v>
      </c>
      <c r="Q2898" s="11">
        <v>60.51</v>
      </c>
      <c r="R2898" s="11">
        <v>15.5</v>
      </c>
      <c r="S2898" s="11">
        <v>30.03</v>
      </c>
      <c r="T2898" s="346">
        <v>0.49</v>
      </c>
      <c r="U2898" s="11">
        <v>0.52</v>
      </c>
      <c r="W2898" s="16">
        <f t="shared" si="256"/>
        <v>3.0000000000000027E-2</v>
      </c>
      <c r="X2898" s="16"/>
      <c r="Y2898" s="355">
        <f t="shared" si="257"/>
        <v>4.936305732484076</v>
      </c>
    </row>
    <row r="2899" spans="15:25" x14ac:dyDescent="0.25">
      <c r="O2899" s="11">
        <v>229</v>
      </c>
      <c r="P2899" s="11">
        <v>14.42</v>
      </c>
      <c r="Q2899" s="11">
        <v>51.52</v>
      </c>
      <c r="R2899" s="11">
        <v>15.53</v>
      </c>
      <c r="S2899" s="11">
        <v>27.98</v>
      </c>
      <c r="T2899" s="346">
        <v>0.53</v>
      </c>
      <c r="U2899" s="11">
        <v>0.56000000000000005</v>
      </c>
      <c r="W2899" s="16">
        <f t="shared" si="256"/>
        <v>3.0000000000000027E-2</v>
      </c>
      <c r="X2899" s="16"/>
      <c r="Y2899" s="355">
        <f t="shared" si="257"/>
        <v>4.9458598726114644</v>
      </c>
    </row>
    <row r="2900" spans="15:25" x14ac:dyDescent="0.25">
      <c r="O2900" s="11">
        <v>436</v>
      </c>
      <c r="P2900" s="11">
        <v>15.86</v>
      </c>
      <c r="Q2900" s="11">
        <v>49.17</v>
      </c>
      <c r="R2900" s="11">
        <v>15.54</v>
      </c>
      <c r="S2900" s="11">
        <v>26.55</v>
      </c>
      <c r="T2900" s="346">
        <v>0.56999999999999995</v>
      </c>
      <c r="U2900" s="11">
        <v>0.59</v>
      </c>
      <c r="W2900" s="16">
        <f t="shared" ref="W2900:W2963" si="258">U2900-T2900</f>
        <v>2.0000000000000018E-2</v>
      </c>
      <c r="X2900" s="16"/>
      <c r="Y2900" s="355">
        <f t="shared" ref="Y2900:Y2963" si="259">R2900/3.14</f>
        <v>4.9490445859872603</v>
      </c>
    </row>
    <row r="2901" spans="15:25" x14ac:dyDescent="0.25">
      <c r="O2901" s="11">
        <v>309</v>
      </c>
      <c r="P2901" s="11">
        <v>16.809999999999999</v>
      </c>
      <c r="Q2901" s="11">
        <v>56.91</v>
      </c>
      <c r="R2901" s="11">
        <v>15.57</v>
      </c>
      <c r="S2901" s="11">
        <v>29.3</v>
      </c>
      <c r="T2901" s="346">
        <v>0.54</v>
      </c>
      <c r="U2901" s="11">
        <v>0.53</v>
      </c>
      <c r="W2901" s="16">
        <f t="shared" si="258"/>
        <v>-1.0000000000000009E-2</v>
      </c>
      <c r="X2901" s="16"/>
      <c r="Y2901" s="355">
        <f t="shared" si="259"/>
        <v>4.9585987261146496</v>
      </c>
    </row>
    <row r="2902" spans="15:25" x14ac:dyDescent="0.25">
      <c r="O2902" s="11">
        <v>87</v>
      </c>
      <c r="P2902" s="11">
        <v>15.65</v>
      </c>
      <c r="Q2902" s="11">
        <v>47.58</v>
      </c>
      <c r="R2902" s="11">
        <v>15.6</v>
      </c>
      <c r="S2902" s="11">
        <v>26.71</v>
      </c>
      <c r="T2902" s="346">
        <v>0.56999999999999995</v>
      </c>
      <c r="U2902" s="11">
        <v>0.57999999999999996</v>
      </c>
      <c r="W2902" s="16">
        <f t="shared" si="258"/>
        <v>1.0000000000000009E-2</v>
      </c>
      <c r="X2902" s="16"/>
      <c r="Y2902" s="355">
        <f t="shared" si="259"/>
        <v>4.968152866242038</v>
      </c>
    </row>
    <row r="2903" spans="15:25" x14ac:dyDescent="0.25">
      <c r="O2903" s="11">
        <v>89</v>
      </c>
      <c r="P2903" s="11">
        <v>17.48</v>
      </c>
      <c r="Q2903" s="11">
        <v>51.51</v>
      </c>
      <c r="R2903" s="11">
        <v>15.63</v>
      </c>
      <c r="S2903" s="11">
        <v>27.67</v>
      </c>
      <c r="T2903" s="346">
        <v>0.57999999999999996</v>
      </c>
      <c r="U2903" s="11">
        <v>0.56999999999999995</v>
      </c>
      <c r="W2903" s="16">
        <f t="shared" si="258"/>
        <v>-1.0000000000000009E-2</v>
      </c>
      <c r="X2903" s="16"/>
      <c r="Y2903" s="355">
        <f t="shared" si="259"/>
        <v>4.9777070063694264</v>
      </c>
    </row>
    <row r="2904" spans="15:25" x14ac:dyDescent="0.25">
      <c r="O2904" s="11">
        <v>274</v>
      </c>
      <c r="P2904" s="11">
        <v>16.95</v>
      </c>
      <c r="Q2904" s="11">
        <v>41.53</v>
      </c>
      <c r="R2904" s="11">
        <v>15.65</v>
      </c>
      <c r="S2904" s="11">
        <v>24.48</v>
      </c>
      <c r="T2904" s="346">
        <v>0.64</v>
      </c>
      <c r="U2904" s="11">
        <v>0.64</v>
      </c>
      <c r="W2904" s="16">
        <f t="shared" si="258"/>
        <v>0</v>
      </c>
      <c r="X2904" s="16"/>
      <c r="Y2904" s="355">
        <f t="shared" si="259"/>
        <v>4.984076433121019</v>
      </c>
    </row>
    <row r="2905" spans="15:25" x14ac:dyDescent="0.25">
      <c r="O2905" s="11">
        <v>29</v>
      </c>
      <c r="P2905" s="11">
        <v>16.78</v>
      </c>
      <c r="Q2905" s="11">
        <v>42.66</v>
      </c>
      <c r="R2905" s="11">
        <v>15.72</v>
      </c>
      <c r="S2905" s="11">
        <v>25.01</v>
      </c>
      <c r="T2905" s="346">
        <v>0.63</v>
      </c>
      <c r="U2905" s="11">
        <v>0.63</v>
      </c>
      <c r="W2905" s="16">
        <f t="shared" si="258"/>
        <v>0</v>
      </c>
      <c r="X2905" s="16"/>
      <c r="Y2905" s="355">
        <f t="shared" si="259"/>
        <v>5.0063694267515926</v>
      </c>
    </row>
    <row r="2906" spans="15:25" x14ac:dyDescent="0.25">
      <c r="O2906" s="11">
        <v>478</v>
      </c>
      <c r="P2906" s="11">
        <v>16.88</v>
      </c>
      <c r="Q2906" s="11">
        <v>53.18</v>
      </c>
      <c r="R2906" s="11">
        <v>15.82</v>
      </c>
      <c r="S2906" s="11">
        <v>27.54</v>
      </c>
      <c r="T2906" s="346">
        <v>0.56000000000000005</v>
      </c>
      <c r="U2906" s="11">
        <v>0.56999999999999995</v>
      </c>
      <c r="W2906" s="16">
        <f t="shared" si="258"/>
        <v>9.9999999999998979E-3</v>
      </c>
      <c r="X2906" s="16"/>
      <c r="Y2906" s="355">
        <f t="shared" si="259"/>
        <v>5.0382165605095537</v>
      </c>
    </row>
    <row r="2907" spans="15:25" x14ac:dyDescent="0.25">
      <c r="O2907" s="11">
        <v>189</v>
      </c>
      <c r="P2907" s="11">
        <v>16.11</v>
      </c>
      <c r="Q2907" s="11">
        <v>39.47</v>
      </c>
      <c r="R2907" s="11">
        <v>15.84</v>
      </c>
      <c r="S2907" s="11">
        <v>24.35</v>
      </c>
      <c r="T2907" s="346">
        <v>0.64</v>
      </c>
      <c r="U2907" s="11">
        <v>0.65</v>
      </c>
      <c r="W2907" s="16">
        <f t="shared" si="258"/>
        <v>1.0000000000000009E-2</v>
      </c>
      <c r="X2907" s="16"/>
      <c r="Y2907" s="355">
        <f t="shared" si="259"/>
        <v>5.0445859872611463</v>
      </c>
    </row>
    <row r="2908" spans="15:25" x14ac:dyDescent="0.25">
      <c r="O2908" s="11">
        <v>136</v>
      </c>
      <c r="P2908" s="11">
        <v>15.57</v>
      </c>
      <c r="Q2908" s="11">
        <v>46.9</v>
      </c>
      <c r="R2908" s="11">
        <v>15.85</v>
      </c>
      <c r="S2908" s="11">
        <v>26.45</v>
      </c>
      <c r="T2908" s="346">
        <v>0.57999999999999996</v>
      </c>
      <c r="U2908" s="11">
        <v>0.6</v>
      </c>
      <c r="W2908" s="16">
        <f t="shared" si="258"/>
        <v>2.0000000000000018E-2</v>
      </c>
      <c r="X2908" s="16"/>
      <c r="Y2908" s="355">
        <f t="shared" si="259"/>
        <v>5.0477707006369421</v>
      </c>
    </row>
    <row r="2909" spans="15:25" x14ac:dyDescent="0.25">
      <c r="O2909" s="11">
        <v>150</v>
      </c>
      <c r="P2909" s="11">
        <v>15.89</v>
      </c>
      <c r="Q2909" s="11">
        <v>42.39</v>
      </c>
      <c r="R2909" s="11">
        <v>15.93</v>
      </c>
      <c r="S2909" s="11">
        <v>25.54</v>
      </c>
      <c r="T2909" s="346">
        <v>0.61</v>
      </c>
      <c r="U2909" s="11">
        <v>0.62</v>
      </c>
      <c r="W2909" s="16">
        <f t="shared" si="258"/>
        <v>1.0000000000000009E-2</v>
      </c>
      <c r="X2909" s="16"/>
      <c r="Y2909" s="355">
        <f t="shared" si="259"/>
        <v>5.0732484076433115</v>
      </c>
    </row>
    <row r="2910" spans="15:25" x14ac:dyDescent="0.25">
      <c r="O2910" s="11">
        <v>219</v>
      </c>
      <c r="P2910" s="11">
        <v>18.09</v>
      </c>
      <c r="Q2910" s="11">
        <v>61.24</v>
      </c>
      <c r="R2910" s="11">
        <v>16.04</v>
      </c>
      <c r="S2910" s="11">
        <v>30.23</v>
      </c>
      <c r="T2910" s="346">
        <v>0.54</v>
      </c>
      <c r="U2910" s="11">
        <v>0.53</v>
      </c>
      <c r="W2910" s="16">
        <f t="shared" si="258"/>
        <v>-1.0000000000000009E-2</v>
      </c>
      <c r="X2910" s="16"/>
      <c r="Y2910" s="355">
        <f t="shared" si="259"/>
        <v>5.1082802547770694</v>
      </c>
    </row>
    <row r="2911" spans="15:25" x14ac:dyDescent="0.25">
      <c r="O2911" s="11">
        <v>205</v>
      </c>
      <c r="P2911" s="11">
        <v>14.8</v>
      </c>
      <c r="Q2911" s="11">
        <v>46.91</v>
      </c>
      <c r="R2911" s="11">
        <v>16.149999999999999</v>
      </c>
      <c r="S2911" s="11">
        <v>26.7</v>
      </c>
      <c r="T2911" s="346">
        <v>0.56000000000000005</v>
      </c>
      <c r="U2911" s="11">
        <v>0.61</v>
      </c>
      <c r="W2911" s="16">
        <f t="shared" si="258"/>
        <v>4.9999999999999933E-2</v>
      </c>
      <c r="X2911" s="16"/>
      <c r="Y2911" s="355">
        <f t="shared" si="259"/>
        <v>5.1433121019108272</v>
      </c>
    </row>
    <row r="2912" spans="15:25" x14ac:dyDescent="0.25">
      <c r="O2912" s="11">
        <v>404</v>
      </c>
      <c r="P2912" s="11">
        <v>15.26</v>
      </c>
      <c r="Q2912" s="11">
        <v>27.94</v>
      </c>
      <c r="R2912" s="11">
        <v>16.309999999999999</v>
      </c>
      <c r="S2912" s="11">
        <v>22.59</v>
      </c>
      <c r="T2912" s="346">
        <v>0.74</v>
      </c>
      <c r="U2912" s="11">
        <v>0.72</v>
      </c>
      <c r="W2912" s="16">
        <f t="shared" si="258"/>
        <v>-2.0000000000000018E-2</v>
      </c>
      <c r="X2912" s="16"/>
      <c r="Y2912" s="355">
        <f t="shared" si="259"/>
        <v>5.1942675159235661</v>
      </c>
    </row>
    <row r="2913" spans="15:25" x14ac:dyDescent="0.25">
      <c r="O2913" s="11">
        <v>154</v>
      </c>
      <c r="P2913" s="11">
        <v>17.27</v>
      </c>
      <c r="Q2913" s="11">
        <v>52.19</v>
      </c>
      <c r="R2913" s="11">
        <v>16.399999999999999</v>
      </c>
      <c r="S2913" s="11">
        <v>27.91</v>
      </c>
      <c r="T2913" s="346">
        <v>0.57999999999999996</v>
      </c>
      <c r="U2913" s="11">
        <v>0.59</v>
      </c>
      <c r="W2913" s="16">
        <f t="shared" si="258"/>
        <v>1.0000000000000009E-2</v>
      </c>
      <c r="X2913" s="16"/>
      <c r="Y2913" s="355">
        <f t="shared" si="259"/>
        <v>5.2229299363057322</v>
      </c>
    </row>
    <row r="2914" spans="15:25" x14ac:dyDescent="0.25">
      <c r="O2914" s="11">
        <v>195</v>
      </c>
      <c r="P2914" s="11">
        <v>19.260000000000002</v>
      </c>
      <c r="Q2914" s="11">
        <v>46.51</v>
      </c>
      <c r="R2914" s="11">
        <v>16.46</v>
      </c>
      <c r="S2914" s="11">
        <v>25.38</v>
      </c>
      <c r="T2914" s="346">
        <v>0.64</v>
      </c>
      <c r="U2914" s="11">
        <v>0.65</v>
      </c>
      <c r="W2914" s="16">
        <f t="shared" si="258"/>
        <v>1.0000000000000009E-2</v>
      </c>
      <c r="X2914" s="16"/>
      <c r="Y2914" s="355">
        <f t="shared" si="259"/>
        <v>5.2420382165605099</v>
      </c>
    </row>
    <row r="2915" spans="15:25" x14ac:dyDescent="0.25">
      <c r="O2915" s="11">
        <v>110</v>
      </c>
      <c r="P2915" s="11">
        <v>17.53</v>
      </c>
      <c r="Q2915" s="11">
        <v>50.69</v>
      </c>
      <c r="R2915" s="11">
        <v>16.510000000000002</v>
      </c>
      <c r="S2915" s="11">
        <v>28.23</v>
      </c>
      <c r="T2915" s="346">
        <v>0.59</v>
      </c>
      <c r="U2915" s="11">
        <v>0.59</v>
      </c>
      <c r="W2915" s="16">
        <f t="shared" si="258"/>
        <v>0</v>
      </c>
      <c r="X2915" s="16"/>
      <c r="Y2915" s="355">
        <f t="shared" si="259"/>
        <v>5.2579617834394909</v>
      </c>
    </row>
    <row r="2916" spans="15:25" x14ac:dyDescent="0.25">
      <c r="O2916" s="11">
        <v>54</v>
      </c>
      <c r="P2916" s="11">
        <v>18.03</v>
      </c>
      <c r="Q2916" s="11">
        <v>52.1</v>
      </c>
      <c r="R2916" s="11">
        <v>16.59</v>
      </c>
      <c r="S2916" s="11">
        <v>27.58</v>
      </c>
      <c r="T2916" s="346">
        <v>0.59</v>
      </c>
      <c r="U2916" s="11">
        <v>0.6</v>
      </c>
      <c r="W2916" s="16">
        <f t="shared" si="258"/>
        <v>1.0000000000000009E-2</v>
      </c>
      <c r="X2916" s="16"/>
      <c r="Y2916" s="355">
        <f t="shared" si="259"/>
        <v>5.2834394904458595</v>
      </c>
    </row>
    <row r="2917" spans="15:25" x14ac:dyDescent="0.25">
      <c r="O2917" s="11">
        <v>96</v>
      </c>
      <c r="P2917" s="11">
        <v>18.16</v>
      </c>
      <c r="Q2917" s="11">
        <v>50.12</v>
      </c>
      <c r="R2917" s="11">
        <v>16.600000000000001</v>
      </c>
      <c r="S2917" s="11">
        <v>27.17</v>
      </c>
      <c r="T2917" s="346">
        <v>0.6</v>
      </c>
      <c r="U2917" s="11">
        <v>0.61</v>
      </c>
      <c r="W2917" s="16">
        <f t="shared" si="258"/>
        <v>1.0000000000000009E-2</v>
      </c>
      <c r="X2917" s="16"/>
      <c r="Y2917" s="355">
        <f t="shared" si="259"/>
        <v>5.2866242038216562</v>
      </c>
    </row>
    <row r="2918" spans="15:25" x14ac:dyDescent="0.25">
      <c r="O2918" s="11">
        <v>7</v>
      </c>
      <c r="P2918" s="11">
        <v>17.940000000000001</v>
      </c>
      <c r="Q2918" s="11">
        <v>49.99</v>
      </c>
      <c r="R2918" s="11">
        <v>16.61</v>
      </c>
      <c r="S2918" s="11">
        <v>27.33</v>
      </c>
      <c r="T2918" s="346">
        <v>0.6</v>
      </c>
      <c r="U2918" s="11">
        <v>0.61</v>
      </c>
      <c r="W2918" s="16">
        <f t="shared" si="258"/>
        <v>1.0000000000000009E-2</v>
      </c>
      <c r="X2918" s="16"/>
      <c r="Y2918" s="355">
        <f t="shared" si="259"/>
        <v>5.2898089171974521</v>
      </c>
    </row>
    <row r="2919" spans="15:25" x14ac:dyDescent="0.25">
      <c r="O2919" s="11">
        <v>153</v>
      </c>
      <c r="P2919" s="11">
        <v>17.850000000000001</v>
      </c>
      <c r="Q2919" s="11">
        <v>53.64</v>
      </c>
      <c r="R2919" s="11">
        <v>16.79</v>
      </c>
      <c r="S2919" s="11">
        <v>27.96</v>
      </c>
      <c r="T2919" s="346">
        <v>0.57999999999999996</v>
      </c>
      <c r="U2919" s="11">
        <v>0.6</v>
      </c>
      <c r="W2919" s="16">
        <f t="shared" si="258"/>
        <v>2.0000000000000018E-2</v>
      </c>
      <c r="X2919" s="16"/>
      <c r="Y2919" s="355">
        <f t="shared" si="259"/>
        <v>5.3471337579617826</v>
      </c>
    </row>
    <row r="2920" spans="15:25" x14ac:dyDescent="0.25">
      <c r="O2920" s="11">
        <v>426</v>
      </c>
      <c r="P2920" s="11">
        <v>19.64</v>
      </c>
      <c r="Q2920" s="11">
        <v>63.37</v>
      </c>
      <c r="R2920" s="11">
        <v>16.79</v>
      </c>
      <c r="S2920" s="11">
        <v>30.77</v>
      </c>
      <c r="T2920" s="346">
        <v>0.56000000000000005</v>
      </c>
      <c r="U2920" s="11">
        <v>0.55000000000000004</v>
      </c>
      <c r="W2920" s="16">
        <f t="shared" si="258"/>
        <v>-1.0000000000000009E-2</v>
      </c>
      <c r="X2920" s="16"/>
      <c r="Y2920" s="355">
        <f t="shared" si="259"/>
        <v>5.3471337579617826</v>
      </c>
    </row>
    <row r="2921" spans="15:25" x14ac:dyDescent="0.25">
      <c r="O2921" s="11">
        <v>74</v>
      </c>
      <c r="P2921" s="11">
        <v>18.399999999999999</v>
      </c>
      <c r="Q2921" s="11">
        <v>39.68</v>
      </c>
      <c r="R2921" s="11">
        <v>17.03</v>
      </c>
      <c r="S2921" s="11">
        <v>24.13</v>
      </c>
      <c r="T2921" s="346">
        <v>0.68</v>
      </c>
      <c r="U2921" s="11">
        <v>0.71</v>
      </c>
      <c r="W2921" s="16">
        <f t="shared" si="258"/>
        <v>2.9999999999999916E-2</v>
      </c>
      <c r="X2921" s="16"/>
      <c r="Y2921" s="355">
        <f t="shared" si="259"/>
        <v>5.4235668789808917</v>
      </c>
    </row>
    <row r="2922" spans="15:25" x14ac:dyDescent="0.25">
      <c r="O2922" s="11">
        <v>383</v>
      </c>
      <c r="P2922" s="11">
        <v>19.86</v>
      </c>
      <c r="Q2922" s="11">
        <v>44.99</v>
      </c>
      <c r="R2922" s="11">
        <v>17.23</v>
      </c>
      <c r="S2922" s="11">
        <v>25.57</v>
      </c>
      <c r="T2922" s="346">
        <v>0.66</v>
      </c>
      <c r="U2922" s="11">
        <v>0.67</v>
      </c>
      <c r="W2922" s="16">
        <f t="shared" si="258"/>
        <v>1.0000000000000009E-2</v>
      </c>
      <c r="X2922" s="16"/>
      <c r="Y2922" s="355">
        <f t="shared" si="259"/>
        <v>5.4872611464968148</v>
      </c>
    </row>
    <row r="2923" spans="15:25" x14ac:dyDescent="0.25">
      <c r="O2923" s="11">
        <v>127</v>
      </c>
      <c r="P2923" s="11">
        <v>18.88</v>
      </c>
      <c r="Q2923" s="11">
        <v>37.75</v>
      </c>
      <c r="R2923" s="11">
        <v>17.25</v>
      </c>
      <c r="S2923" s="11">
        <v>24.01</v>
      </c>
      <c r="T2923" s="346">
        <v>0.71</v>
      </c>
      <c r="U2923" s="11">
        <v>0.72</v>
      </c>
      <c r="W2923" s="16">
        <f t="shared" si="258"/>
        <v>1.0000000000000009E-2</v>
      </c>
      <c r="X2923" s="16"/>
      <c r="Y2923" s="355">
        <f t="shared" si="259"/>
        <v>5.4936305732484074</v>
      </c>
    </row>
    <row r="2924" spans="15:25" x14ac:dyDescent="0.25">
      <c r="O2924" s="11">
        <v>413</v>
      </c>
      <c r="P2924" s="11">
        <v>20.46</v>
      </c>
      <c r="Q2924" s="11">
        <v>50.48</v>
      </c>
      <c r="R2924" s="11">
        <v>17.32</v>
      </c>
      <c r="S2924" s="11">
        <v>27.05</v>
      </c>
      <c r="T2924" s="346">
        <v>0.64</v>
      </c>
      <c r="U2924" s="11">
        <v>0.64</v>
      </c>
      <c r="W2924" s="16">
        <f t="shared" si="258"/>
        <v>0</v>
      </c>
      <c r="X2924" s="16"/>
      <c r="Y2924" s="355">
        <f t="shared" si="259"/>
        <v>5.515923566878981</v>
      </c>
    </row>
    <row r="2925" spans="15:25" x14ac:dyDescent="0.25">
      <c r="O2925" s="11">
        <v>133</v>
      </c>
      <c r="P2925" s="11">
        <v>20.16</v>
      </c>
      <c r="Q2925" s="11">
        <v>55.83</v>
      </c>
      <c r="R2925" s="11">
        <v>17.38</v>
      </c>
      <c r="S2925" s="11">
        <v>28.64</v>
      </c>
      <c r="T2925" s="346">
        <v>0.6</v>
      </c>
      <c r="U2925" s="11">
        <v>0.61</v>
      </c>
      <c r="W2925" s="16">
        <f t="shared" si="258"/>
        <v>1.0000000000000009E-2</v>
      </c>
      <c r="X2925" s="16"/>
      <c r="Y2925" s="355">
        <f t="shared" si="259"/>
        <v>5.5350318471337578</v>
      </c>
    </row>
    <row r="2926" spans="15:25" x14ac:dyDescent="0.25">
      <c r="O2926" s="11">
        <v>197</v>
      </c>
      <c r="P2926" s="11">
        <v>19.59</v>
      </c>
      <c r="Q2926" s="11">
        <v>41.21</v>
      </c>
      <c r="R2926" s="11">
        <v>17.5</v>
      </c>
      <c r="S2926" s="11">
        <v>24.78</v>
      </c>
      <c r="T2926" s="346">
        <v>0.69</v>
      </c>
      <c r="U2926" s="11">
        <v>0.71</v>
      </c>
      <c r="W2926" s="16">
        <f t="shared" si="258"/>
        <v>2.0000000000000018E-2</v>
      </c>
      <c r="X2926" s="16"/>
      <c r="Y2926" s="355">
        <f t="shared" si="259"/>
        <v>5.5732484076433115</v>
      </c>
    </row>
    <row r="2927" spans="15:25" x14ac:dyDescent="0.25">
      <c r="O2927" s="11">
        <v>218</v>
      </c>
      <c r="P2927" s="11">
        <v>19.829999999999998</v>
      </c>
      <c r="Q2927" s="11">
        <v>59.28</v>
      </c>
      <c r="R2927" s="11">
        <v>17.649999999999999</v>
      </c>
      <c r="S2927" s="11">
        <v>29.47</v>
      </c>
      <c r="T2927" s="346">
        <v>0.57999999999999996</v>
      </c>
      <c r="U2927" s="11">
        <v>0.6</v>
      </c>
      <c r="W2927" s="16">
        <f t="shared" si="258"/>
        <v>2.0000000000000018E-2</v>
      </c>
      <c r="X2927" s="16"/>
      <c r="Y2927" s="355">
        <f t="shared" si="259"/>
        <v>5.6210191082802545</v>
      </c>
    </row>
    <row r="2928" spans="15:25" x14ac:dyDescent="0.25">
      <c r="O2928" s="11">
        <v>82</v>
      </c>
      <c r="P2928" s="11">
        <v>20.88</v>
      </c>
      <c r="Q2928" s="11">
        <v>53.99</v>
      </c>
      <c r="R2928" s="11">
        <v>17.66</v>
      </c>
      <c r="S2928" s="11">
        <v>27.66</v>
      </c>
      <c r="T2928" s="346">
        <v>0.62</v>
      </c>
      <c r="U2928" s="11">
        <v>0.64</v>
      </c>
      <c r="W2928" s="16">
        <f t="shared" si="258"/>
        <v>2.0000000000000018E-2</v>
      </c>
      <c r="X2928" s="16"/>
      <c r="Y2928" s="355">
        <f t="shared" si="259"/>
        <v>5.6242038216560504</v>
      </c>
    </row>
    <row r="2929" spans="15:25" x14ac:dyDescent="0.25">
      <c r="O2929" s="11">
        <v>135</v>
      </c>
      <c r="P2929" s="11">
        <v>16.690000000000001</v>
      </c>
      <c r="Q2929" s="11">
        <v>50.19</v>
      </c>
      <c r="R2929" s="11">
        <v>17.8</v>
      </c>
      <c r="S2929" s="11">
        <v>28.4</v>
      </c>
      <c r="T2929" s="346">
        <v>0.57999999999999996</v>
      </c>
      <c r="U2929" s="11">
        <v>0.63</v>
      </c>
      <c r="W2929" s="16">
        <f t="shared" si="258"/>
        <v>5.0000000000000044E-2</v>
      </c>
      <c r="X2929" s="16"/>
      <c r="Y2929" s="355">
        <f t="shared" si="259"/>
        <v>5.6687898089171975</v>
      </c>
    </row>
    <row r="2930" spans="15:25" x14ac:dyDescent="0.25">
      <c r="O2930" s="11">
        <v>289</v>
      </c>
      <c r="P2930" s="11">
        <v>20.95</v>
      </c>
      <c r="Q2930" s="11">
        <v>50.31</v>
      </c>
      <c r="R2930" s="11">
        <v>17.989999999999998</v>
      </c>
      <c r="S2930" s="11">
        <v>27.41</v>
      </c>
      <c r="T2930" s="346">
        <v>0.65</v>
      </c>
      <c r="U2930" s="11">
        <v>0.66</v>
      </c>
      <c r="W2930" s="16">
        <f t="shared" si="258"/>
        <v>1.0000000000000009E-2</v>
      </c>
      <c r="X2930" s="16"/>
      <c r="Y2930" s="355">
        <f t="shared" si="259"/>
        <v>5.7292993630573239</v>
      </c>
    </row>
    <row r="2931" spans="15:25" x14ac:dyDescent="0.25">
      <c r="O2931" s="11">
        <v>209</v>
      </c>
      <c r="P2931" s="11">
        <v>21.68</v>
      </c>
      <c r="Q2931" s="11">
        <v>51.04</v>
      </c>
      <c r="R2931" s="11">
        <v>18.12</v>
      </c>
      <c r="S2931" s="11">
        <v>27.28</v>
      </c>
      <c r="T2931" s="346">
        <v>0.65</v>
      </c>
      <c r="U2931" s="11">
        <v>0.66</v>
      </c>
      <c r="W2931" s="16">
        <f t="shared" si="258"/>
        <v>1.0000000000000009E-2</v>
      </c>
      <c r="X2931" s="16"/>
      <c r="Y2931" s="355">
        <f t="shared" si="259"/>
        <v>5.7707006369426752</v>
      </c>
    </row>
    <row r="2932" spans="15:25" x14ac:dyDescent="0.25">
      <c r="O2932" s="11">
        <v>250</v>
      </c>
      <c r="P2932" s="11">
        <v>21.22</v>
      </c>
      <c r="Q2932" s="11">
        <v>51.06</v>
      </c>
      <c r="R2932" s="11">
        <v>18.16</v>
      </c>
      <c r="S2932" s="11">
        <v>27.9</v>
      </c>
      <c r="T2932" s="346">
        <v>0.64</v>
      </c>
      <c r="U2932" s="11">
        <v>0.65</v>
      </c>
      <c r="W2932" s="16">
        <f t="shared" si="258"/>
        <v>1.0000000000000009E-2</v>
      </c>
      <c r="X2932" s="16"/>
      <c r="Y2932" s="355">
        <f t="shared" si="259"/>
        <v>5.7834394904458595</v>
      </c>
    </row>
    <row r="2933" spans="15:25" x14ac:dyDescent="0.25">
      <c r="O2933" s="11">
        <v>331</v>
      </c>
      <c r="P2933" s="11">
        <v>21.49</v>
      </c>
      <c r="Q2933" s="11">
        <v>48.81</v>
      </c>
      <c r="R2933" s="11">
        <v>18.239999999999998</v>
      </c>
      <c r="S2933" s="11">
        <v>27.06</v>
      </c>
      <c r="T2933" s="346">
        <v>0.66</v>
      </c>
      <c r="U2933" s="11">
        <v>0.67</v>
      </c>
      <c r="W2933" s="16">
        <f t="shared" si="258"/>
        <v>1.0000000000000009E-2</v>
      </c>
      <c r="X2933" s="16"/>
      <c r="Y2933" s="355">
        <f t="shared" si="259"/>
        <v>5.8089171974522289</v>
      </c>
    </row>
    <row r="2934" spans="15:25" x14ac:dyDescent="0.25">
      <c r="O2934" s="11">
        <v>151</v>
      </c>
      <c r="P2934" s="11">
        <v>24.33</v>
      </c>
      <c r="Q2934" s="11">
        <v>47.69</v>
      </c>
      <c r="R2934" s="11">
        <v>18.41</v>
      </c>
      <c r="S2934" s="11">
        <v>25.7</v>
      </c>
      <c r="T2934" s="346">
        <v>0.71</v>
      </c>
      <c r="U2934" s="11">
        <v>0.72</v>
      </c>
      <c r="W2934" s="16">
        <f t="shared" si="258"/>
        <v>1.0000000000000009E-2</v>
      </c>
      <c r="X2934" s="16"/>
      <c r="Y2934" s="355">
        <f t="shared" si="259"/>
        <v>5.8630573248407645</v>
      </c>
    </row>
    <row r="2935" spans="15:25" x14ac:dyDescent="0.25">
      <c r="O2935" s="11">
        <v>4</v>
      </c>
      <c r="P2935" s="11">
        <v>24.01</v>
      </c>
      <c r="Q2935" s="11">
        <v>53</v>
      </c>
      <c r="R2935" s="11">
        <v>18.43</v>
      </c>
      <c r="S2935" s="11">
        <v>27.25</v>
      </c>
      <c r="T2935" s="346">
        <v>0.67</v>
      </c>
      <c r="U2935" s="11">
        <v>0.68</v>
      </c>
      <c r="W2935" s="16">
        <f t="shared" si="258"/>
        <v>1.0000000000000009E-2</v>
      </c>
      <c r="X2935" s="16"/>
      <c r="Y2935" s="355">
        <f t="shared" si="259"/>
        <v>5.8694267515923562</v>
      </c>
    </row>
    <row r="2936" spans="15:25" x14ac:dyDescent="0.25">
      <c r="O2936" s="11">
        <v>165</v>
      </c>
      <c r="P2936" s="11">
        <v>21.55</v>
      </c>
      <c r="Q2936" s="11">
        <v>53.78</v>
      </c>
      <c r="R2936" s="11">
        <v>18.43</v>
      </c>
      <c r="S2936" s="11">
        <v>28.07</v>
      </c>
      <c r="T2936" s="346">
        <v>0.63</v>
      </c>
      <c r="U2936" s="11">
        <v>0.66</v>
      </c>
      <c r="W2936" s="16">
        <f t="shared" si="258"/>
        <v>3.0000000000000027E-2</v>
      </c>
      <c r="X2936" s="16"/>
      <c r="Y2936" s="355">
        <f t="shared" si="259"/>
        <v>5.8694267515923562</v>
      </c>
    </row>
    <row r="2937" spans="15:25" x14ac:dyDescent="0.25">
      <c r="O2937" s="11">
        <v>368</v>
      </c>
      <c r="P2937" s="11">
        <v>21.82</v>
      </c>
      <c r="Q2937" s="11">
        <v>51.5</v>
      </c>
      <c r="R2937" s="11">
        <v>18.440000000000001</v>
      </c>
      <c r="S2937" s="11">
        <v>27.58</v>
      </c>
      <c r="T2937" s="346">
        <v>0.65</v>
      </c>
      <c r="U2937" s="11">
        <v>0.67</v>
      </c>
      <c r="W2937" s="16">
        <f t="shared" si="258"/>
        <v>2.0000000000000018E-2</v>
      </c>
      <c r="X2937" s="16"/>
      <c r="Y2937" s="355">
        <f t="shared" si="259"/>
        <v>5.8726114649681529</v>
      </c>
    </row>
    <row r="2938" spans="15:25" x14ac:dyDescent="0.25">
      <c r="O2938" s="11">
        <v>69</v>
      </c>
      <c r="P2938" s="11">
        <v>20.72</v>
      </c>
      <c r="Q2938" s="11">
        <v>49.09</v>
      </c>
      <c r="R2938" s="11">
        <v>18.7</v>
      </c>
      <c r="S2938" s="11">
        <v>27.85</v>
      </c>
      <c r="T2938" s="346">
        <v>0.65</v>
      </c>
      <c r="U2938" s="11">
        <v>0.67</v>
      </c>
      <c r="W2938" s="16">
        <f t="shared" si="258"/>
        <v>2.0000000000000018E-2</v>
      </c>
      <c r="X2938" s="16"/>
      <c r="Y2938" s="355">
        <f t="shared" si="259"/>
        <v>5.9554140127388528</v>
      </c>
    </row>
    <row r="2939" spans="15:25" x14ac:dyDescent="0.25">
      <c r="O2939" s="11">
        <v>216</v>
      </c>
      <c r="P2939" s="11">
        <v>24.08</v>
      </c>
      <c r="Q2939" s="11">
        <v>69.27</v>
      </c>
      <c r="R2939" s="11">
        <v>18.87</v>
      </c>
      <c r="S2939" s="11">
        <v>32.58</v>
      </c>
      <c r="T2939" s="346">
        <v>0.59</v>
      </c>
      <c r="U2939" s="11">
        <v>0.57999999999999996</v>
      </c>
      <c r="W2939" s="16">
        <f t="shared" si="258"/>
        <v>-1.0000000000000009E-2</v>
      </c>
      <c r="X2939" s="16"/>
      <c r="Y2939" s="355">
        <f t="shared" si="259"/>
        <v>6.0095541401273884</v>
      </c>
    </row>
    <row r="2940" spans="15:25" x14ac:dyDescent="0.25">
      <c r="O2940" s="11">
        <v>362</v>
      </c>
      <c r="P2940" s="11">
        <v>21.18</v>
      </c>
      <c r="Q2940" s="11">
        <v>33.4</v>
      </c>
      <c r="R2940" s="11">
        <v>18.87</v>
      </c>
      <c r="S2940" s="11">
        <v>22.69</v>
      </c>
      <c r="T2940" s="346">
        <v>0.8</v>
      </c>
      <c r="U2940" s="11">
        <v>0.83</v>
      </c>
      <c r="W2940" s="16">
        <f t="shared" si="258"/>
        <v>2.9999999999999916E-2</v>
      </c>
      <c r="X2940" s="16"/>
      <c r="Y2940" s="355">
        <f t="shared" si="259"/>
        <v>6.0095541401273884</v>
      </c>
    </row>
    <row r="2941" spans="15:25" x14ac:dyDescent="0.25">
      <c r="O2941" s="11">
        <v>461</v>
      </c>
      <c r="P2941" s="11">
        <v>21.26</v>
      </c>
      <c r="Q2941" s="11">
        <v>47.25</v>
      </c>
      <c r="R2941" s="11">
        <v>19.100000000000001</v>
      </c>
      <c r="S2941" s="11">
        <v>29.88</v>
      </c>
      <c r="T2941" s="346">
        <v>0.67</v>
      </c>
      <c r="U2941" s="11">
        <v>0.64</v>
      </c>
      <c r="W2941" s="16">
        <f t="shared" si="258"/>
        <v>-3.0000000000000027E-2</v>
      </c>
      <c r="X2941" s="16"/>
      <c r="Y2941" s="355">
        <f t="shared" si="259"/>
        <v>6.0828025477707008</v>
      </c>
    </row>
    <row r="2942" spans="15:25" x14ac:dyDescent="0.25">
      <c r="O2942" s="11">
        <v>226</v>
      </c>
      <c r="P2942" s="11">
        <v>25.63</v>
      </c>
      <c r="Q2942" s="11">
        <v>61.14</v>
      </c>
      <c r="R2942" s="11">
        <v>19.18</v>
      </c>
      <c r="S2942" s="11">
        <v>29.05</v>
      </c>
      <c r="T2942" s="346">
        <v>0.65</v>
      </c>
      <c r="U2942" s="11">
        <v>0.66</v>
      </c>
      <c r="W2942" s="16">
        <f t="shared" si="258"/>
        <v>1.0000000000000009E-2</v>
      </c>
      <c r="X2942" s="16"/>
      <c r="Y2942" s="355">
        <f t="shared" si="259"/>
        <v>6.1082802547770694</v>
      </c>
    </row>
    <row r="2943" spans="15:25" x14ac:dyDescent="0.25">
      <c r="O2943" s="11">
        <v>332</v>
      </c>
      <c r="P2943" s="11">
        <v>19.25</v>
      </c>
      <c r="Q2943" s="11">
        <v>38.97</v>
      </c>
      <c r="R2943" s="11">
        <v>19.45</v>
      </c>
      <c r="S2943" s="11">
        <v>27.31</v>
      </c>
      <c r="T2943" s="346">
        <v>0.7</v>
      </c>
      <c r="U2943" s="11">
        <v>0.71</v>
      </c>
      <c r="W2943" s="16">
        <f t="shared" si="258"/>
        <v>1.0000000000000009E-2</v>
      </c>
      <c r="X2943" s="16"/>
      <c r="Y2943" s="355">
        <f t="shared" si="259"/>
        <v>6.1942675159235661</v>
      </c>
    </row>
    <row r="2944" spans="15:25" x14ac:dyDescent="0.25">
      <c r="O2944" s="11">
        <v>455</v>
      </c>
      <c r="P2944" s="11">
        <v>26.44</v>
      </c>
      <c r="Q2944" s="11">
        <v>38.659999999999997</v>
      </c>
      <c r="R2944" s="11">
        <v>19.739999999999998</v>
      </c>
      <c r="S2944" s="11">
        <v>23.56</v>
      </c>
      <c r="T2944" s="346">
        <v>0.83</v>
      </c>
      <c r="U2944" s="11">
        <v>0.84</v>
      </c>
      <c r="W2944" s="16">
        <f t="shared" si="258"/>
        <v>1.0000000000000009E-2</v>
      </c>
      <c r="X2944" s="16"/>
      <c r="Y2944" s="355">
        <f t="shared" si="259"/>
        <v>6.2866242038216553</v>
      </c>
    </row>
    <row r="2945" spans="15:25" x14ac:dyDescent="0.25">
      <c r="O2945" s="11">
        <v>325</v>
      </c>
      <c r="P2945" s="11">
        <v>27.2</v>
      </c>
      <c r="Q2945" s="11">
        <v>52.49</v>
      </c>
      <c r="R2945" s="11">
        <v>19.899999999999999</v>
      </c>
      <c r="S2945" s="11">
        <v>27.39</v>
      </c>
      <c r="T2945" s="346">
        <v>0.72</v>
      </c>
      <c r="U2945" s="11">
        <v>0.73</v>
      </c>
      <c r="W2945" s="16">
        <f t="shared" si="258"/>
        <v>1.0000000000000009E-2</v>
      </c>
      <c r="X2945" s="16"/>
      <c r="Y2945" s="355">
        <f t="shared" si="259"/>
        <v>6.3375796178343942</v>
      </c>
    </row>
    <row r="2946" spans="15:25" x14ac:dyDescent="0.25">
      <c r="O2946" s="11">
        <v>206</v>
      </c>
      <c r="P2946" s="11">
        <v>23.28</v>
      </c>
      <c r="Q2946" s="11">
        <v>51.57</v>
      </c>
      <c r="R2946" s="11">
        <v>19.97</v>
      </c>
      <c r="S2946" s="11">
        <v>28.87</v>
      </c>
      <c r="T2946" s="346">
        <v>0.67</v>
      </c>
      <c r="U2946" s="11">
        <v>0.69</v>
      </c>
      <c r="W2946" s="16">
        <f t="shared" si="258"/>
        <v>1.9999999999999907E-2</v>
      </c>
      <c r="X2946" s="16"/>
      <c r="Y2946" s="355">
        <f t="shared" si="259"/>
        <v>6.3598726114649677</v>
      </c>
    </row>
    <row r="2947" spans="15:25" x14ac:dyDescent="0.25">
      <c r="O2947" s="11">
        <v>322</v>
      </c>
      <c r="P2947" s="11">
        <v>25</v>
      </c>
      <c r="Q2947" s="11">
        <v>40.39</v>
      </c>
      <c r="R2947" s="11">
        <v>20.2</v>
      </c>
      <c r="S2947" s="11">
        <v>25</v>
      </c>
      <c r="T2947" s="346">
        <v>0.79</v>
      </c>
      <c r="U2947" s="11">
        <v>0.81</v>
      </c>
      <c r="W2947" s="16">
        <f t="shared" si="258"/>
        <v>2.0000000000000018E-2</v>
      </c>
      <c r="X2947" s="16"/>
      <c r="Y2947" s="355">
        <f t="shared" si="259"/>
        <v>6.4331210191082802</v>
      </c>
    </row>
    <row r="2948" spans="15:25" x14ac:dyDescent="0.25">
      <c r="O2948" s="11">
        <v>238</v>
      </c>
      <c r="P2948" s="11">
        <v>21.28</v>
      </c>
      <c r="Q2948" s="11">
        <v>31.77</v>
      </c>
      <c r="R2948" s="11">
        <v>20.23</v>
      </c>
      <c r="S2948" s="11">
        <v>24.23</v>
      </c>
      <c r="T2948" s="346">
        <v>0.82</v>
      </c>
      <c r="U2948" s="11">
        <v>0.83</v>
      </c>
      <c r="W2948" s="16">
        <f t="shared" si="258"/>
        <v>1.0000000000000009E-2</v>
      </c>
      <c r="X2948" s="16"/>
      <c r="Y2948" s="355">
        <f t="shared" si="259"/>
        <v>6.4426751592356686</v>
      </c>
    </row>
    <row r="2949" spans="15:25" x14ac:dyDescent="0.25">
      <c r="O2949" s="11">
        <v>48</v>
      </c>
      <c r="P2949" s="11">
        <v>28.16</v>
      </c>
      <c r="Q2949" s="11">
        <v>68.44</v>
      </c>
      <c r="R2949" s="11">
        <v>20.84</v>
      </c>
      <c r="S2949" s="11">
        <v>32.54</v>
      </c>
      <c r="T2949" s="346">
        <v>0.64</v>
      </c>
      <c r="U2949" s="11">
        <v>0.64</v>
      </c>
      <c r="W2949" s="16">
        <f t="shared" si="258"/>
        <v>0</v>
      </c>
      <c r="X2949" s="16"/>
      <c r="Y2949" s="355">
        <f t="shared" si="259"/>
        <v>6.6369426751592355</v>
      </c>
    </row>
    <row r="2950" spans="15:25" x14ac:dyDescent="0.25">
      <c r="O2950" s="11">
        <v>179</v>
      </c>
      <c r="P2950" s="11">
        <v>29.34</v>
      </c>
      <c r="Q2950" s="11">
        <v>62.04</v>
      </c>
      <c r="R2950" s="11">
        <v>20.98</v>
      </c>
      <c r="S2950" s="11">
        <v>31.48</v>
      </c>
      <c r="T2950" s="346">
        <v>0.69</v>
      </c>
      <c r="U2950" s="11">
        <v>0.67</v>
      </c>
      <c r="W2950" s="16">
        <f t="shared" si="258"/>
        <v>-1.9999999999999907E-2</v>
      </c>
      <c r="X2950" s="16"/>
      <c r="Y2950" s="355">
        <f t="shared" si="259"/>
        <v>6.6815286624203818</v>
      </c>
    </row>
    <row r="2951" spans="15:25" x14ac:dyDescent="0.25">
      <c r="O2951" s="11">
        <v>142</v>
      </c>
      <c r="P2951" s="11">
        <v>31.3</v>
      </c>
      <c r="Q2951" s="11">
        <v>65.09</v>
      </c>
      <c r="R2951" s="11">
        <v>21.12</v>
      </c>
      <c r="S2951" s="11">
        <v>30.22</v>
      </c>
      <c r="T2951" s="346">
        <v>0.69</v>
      </c>
      <c r="U2951" s="11">
        <v>0.7</v>
      </c>
      <c r="W2951" s="16">
        <f t="shared" si="258"/>
        <v>1.0000000000000009E-2</v>
      </c>
      <c r="X2951" s="16"/>
      <c r="Y2951" s="355">
        <f t="shared" si="259"/>
        <v>6.7261146496815289</v>
      </c>
    </row>
    <row r="2952" spans="15:25" x14ac:dyDescent="0.25">
      <c r="O2952" s="11">
        <v>118</v>
      </c>
      <c r="P2952" s="11">
        <v>30.26</v>
      </c>
      <c r="Q2952" s="11">
        <v>57.81</v>
      </c>
      <c r="R2952" s="11">
        <v>21.19</v>
      </c>
      <c r="S2952" s="11">
        <v>29.96</v>
      </c>
      <c r="T2952" s="346">
        <v>0.72</v>
      </c>
      <c r="U2952" s="11">
        <v>0.71</v>
      </c>
      <c r="W2952" s="16">
        <f t="shared" si="258"/>
        <v>-1.0000000000000009E-2</v>
      </c>
      <c r="X2952" s="16"/>
      <c r="Y2952" s="355">
        <f t="shared" si="259"/>
        <v>6.7484076433121016</v>
      </c>
    </row>
    <row r="2953" spans="15:25" x14ac:dyDescent="0.25">
      <c r="O2953" s="11">
        <v>243</v>
      </c>
      <c r="P2953" s="11">
        <v>27.89</v>
      </c>
      <c r="Q2953" s="11">
        <v>44.69</v>
      </c>
      <c r="R2953" s="11">
        <v>21.37</v>
      </c>
      <c r="S2953" s="11">
        <v>26.28</v>
      </c>
      <c r="T2953" s="346">
        <v>0.79</v>
      </c>
      <c r="U2953" s="11">
        <v>0.81</v>
      </c>
      <c r="W2953" s="16">
        <f t="shared" si="258"/>
        <v>2.0000000000000018E-2</v>
      </c>
      <c r="X2953" s="16"/>
      <c r="Y2953" s="355">
        <f t="shared" si="259"/>
        <v>6.8057324840764331</v>
      </c>
    </row>
    <row r="2954" spans="15:25" x14ac:dyDescent="0.25">
      <c r="O2954" s="11">
        <v>183</v>
      </c>
      <c r="P2954" s="11">
        <v>30.86</v>
      </c>
      <c r="Q2954" s="11">
        <v>41.47</v>
      </c>
      <c r="R2954" s="11">
        <v>21.45</v>
      </c>
      <c r="S2954" s="11">
        <v>24.64</v>
      </c>
      <c r="T2954" s="346">
        <v>0.86</v>
      </c>
      <c r="U2954" s="11">
        <v>0.87</v>
      </c>
      <c r="W2954" s="16">
        <f t="shared" si="258"/>
        <v>1.0000000000000009E-2</v>
      </c>
      <c r="X2954" s="16"/>
      <c r="Y2954" s="355">
        <f t="shared" si="259"/>
        <v>6.8312101910828025</v>
      </c>
    </row>
    <row r="2955" spans="15:25" x14ac:dyDescent="0.25">
      <c r="O2955" s="11">
        <v>431</v>
      </c>
      <c r="P2955" s="11">
        <v>28.68</v>
      </c>
      <c r="Q2955" s="11">
        <v>44.87</v>
      </c>
      <c r="R2955" s="11">
        <v>21.45</v>
      </c>
      <c r="S2955" s="11">
        <v>26.11</v>
      </c>
      <c r="T2955" s="346">
        <v>0.8</v>
      </c>
      <c r="U2955" s="11">
        <v>0.82</v>
      </c>
      <c r="W2955" s="16">
        <f t="shared" si="258"/>
        <v>1.9999999999999907E-2</v>
      </c>
      <c r="X2955" s="16"/>
      <c r="Y2955" s="355">
        <f t="shared" si="259"/>
        <v>6.8312101910828025</v>
      </c>
    </row>
    <row r="2956" spans="15:25" x14ac:dyDescent="0.25">
      <c r="O2956" s="11">
        <v>24</v>
      </c>
      <c r="P2956" s="11">
        <v>32.71</v>
      </c>
      <c r="Q2956" s="11">
        <v>58.19</v>
      </c>
      <c r="R2956" s="11">
        <v>21.71</v>
      </c>
      <c r="S2956" s="11">
        <v>28.9</v>
      </c>
      <c r="T2956" s="346">
        <v>0.75</v>
      </c>
      <c r="U2956" s="11">
        <v>0.75</v>
      </c>
      <c r="W2956" s="16">
        <f t="shared" si="258"/>
        <v>0</v>
      </c>
      <c r="X2956" s="16"/>
      <c r="Y2956" s="355">
        <f t="shared" si="259"/>
        <v>6.9140127388535033</v>
      </c>
    </row>
    <row r="2957" spans="15:25" x14ac:dyDescent="0.25">
      <c r="O2957" s="11">
        <v>379</v>
      </c>
      <c r="P2957" s="11">
        <v>29.65</v>
      </c>
      <c r="Q2957" s="11">
        <v>40.380000000000003</v>
      </c>
      <c r="R2957" s="11">
        <v>21.81</v>
      </c>
      <c r="S2957" s="11">
        <v>25.56</v>
      </c>
      <c r="T2957" s="346">
        <v>0.86</v>
      </c>
      <c r="U2957" s="11">
        <v>0.85</v>
      </c>
      <c r="W2957" s="16">
        <f t="shared" si="258"/>
        <v>-1.0000000000000009E-2</v>
      </c>
      <c r="X2957" s="16"/>
      <c r="Y2957" s="355">
        <f t="shared" si="259"/>
        <v>6.9458598726114644</v>
      </c>
    </row>
    <row r="2958" spans="15:25" x14ac:dyDescent="0.25">
      <c r="O2958" s="11">
        <v>333</v>
      </c>
      <c r="P2958" s="11">
        <v>26.68</v>
      </c>
      <c r="Q2958" s="11">
        <v>42.91</v>
      </c>
      <c r="R2958" s="11">
        <v>21.85</v>
      </c>
      <c r="S2958" s="11">
        <v>26.91</v>
      </c>
      <c r="T2958" s="346">
        <v>0.79</v>
      </c>
      <c r="U2958" s="11">
        <v>0.81</v>
      </c>
      <c r="W2958" s="16">
        <f t="shared" si="258"/>
        <v>2.0000000000000018E-2</v>
      </c>
      <c r="X2958" s="16"/>
      <c r="Y2958" s="355">
        <f t="shared" si="259"/>
        <v>6.9585987261146496</v>
      </c>
    </row>
    <row r="2959" spans="15:25" x14ac:dyDescent="0.25">
      <c r="O2959" s="11">
        <v>257</v>
      </c>
      <c r="P2959" s="11">
        <v>26.89</v>
      </c>
      <c r="Q2959" s="11">
        <v>39.81</v>
      </c>
      <c r="R2959" s="11">
        <v>22.22</v>
      </c>
      <c r="S2959" s="11">
        <v>26.21</v>
      </c>
      <c r="T2959" s="346">
        <v>0.82</v>
      </c>
      <c r="U2959" s="11">
        <v>0.85</v>
      </c>
      <c r="W2959" s="16">
        <f t="shared" si="258"/>
        <v>3.0000000000000027E-2</v>
      </c>
      <c r="X2959" s="16"/>
      <c r="Y2959" s="355">
        <f t="shared" si="259"/>
        <v>7.0764331210191074</v>
      </c>
    </row>
    <row r="2960" spans="15:25" x14ac:dyDescent="0.25">
      <c r="O2960" s="11">
        <v>158</v>
      </c>
      <c r="P2960" s="11">
        <v>31.9</v>
      </c>
      <c r="Q2960" s="11">
        <v>56.25</v>
      </c>
      <c r="R2960" s="11">
        <v>22.51</v>
      </c>
      <c r="S2960" s="11">
        <v>29.01</v>
      </c>
      <c r="T2960" s="346">
        <v>0.75</v>
      </c>
      <c r="U2960" s="11">
        <v>0.78</v>
      </c>
      <c r="W2960" s="16">
        <f t="shared" si="258"/>
        <v>3.0000000000000027E-2</v>
      </c>
      <c r="X2960" s="16"/>
      <c r="Y2960" s="355">
        <f t="shared" si="259"/>
        <v>7.1687898089171975</v>
      </c>
    </row>
    <row r="2961" spans="15:25" x14ac:dyDescent="0.25">
      <c r="O2961" s="11">
        <v>201</v>
      </c>
      <c r="P2961" s="11">
        <v>32.270000000000003</v>
      </c>
      <c r="Q2961" s="11">
        <v>52.77</v>
      </c>
      <c r="R2961" s="11">
        <v>22.51</v>
      </c>
      <c r="S2961" s="11">
        <v>28.3</v>
      </c>
      <c r="T2961" s="346">
        <v>0.78</v>
      </c>
      <c r="U2961" s="11">
        <v>0.8</v>
      </c>
      <c r="W2961" s="16">
        <f t="shared" si="258"/>
        <v>2.0000000000000018E-2</v>
      </c>
      <c r="X2961" s="16"/>
      <c r="Y2961" s="355">
        <f t="shared" si="259"/>
        <v>7.1687898089171975</v>
      </c>
    </row>
    <row r="2962" spans="15:25" x14ac:dyDescent="0.25">
      <c r="O2962" s="11">
        <v>37</v>
      </c>
      <c r="P2962" s="11">
        <v>33.99</v>
      </c>
      <c r="Q2962" s="11">
        <v>64.84</v>
      </c>
      <c r="R2962" s="11">
        <v>22.54</v>
      </c>
      <c r="S2962" s="11">
        <v>30.74</v>
      </c>
      <c r="T2962" s="346">
        <v>0.72</v>
      </c>
      <c r="U2962" s="11">
        <v>0.73</v>
      </c>
      <c r="W2962" s="16">
        <f t="shared" si="258"/>
        <v>1.0000000000000009E-2</v>
      </c>
      <c r="X2962" s="16"/>
      <c r="Y2962" s="355">
        <f t="shared" si="259"/>
        <v>7.1783439490445851</v>
      </c>
    </row>
    <row r="2963" spans="15:25" x14ac:dyDescent="0.25">
      <c r="O2963" s="11">
        <v>62</v>
      </c>
      <c r="P2963" s="11">
        <v>32.880000000000003</v>
      </c>
      <c r="Q2963" s="11">
        <v>72.08</v>
      </c>
      <c r="R2963" s="11">
        <v>23.39</v>
      </c>
      <c r="S2963" s="11">
        <v>33.630000000000003</v>
      </c>
      <c r="T2963" s="346">
        <v>0.68</v>
      </c>
      <c r="U2963" s="11">
        <v>0.7</v>
      </c>
      <c r="W2963" s="16">
        <f t="shared" si="258"/>
        <v>1.9999999999999907E-2</v>
      </c>
      <c r="X2963" s="16"/>
      <c r="Y2963" s="355">
        <f t="shared" si="259"/>
        <v>7.4490445859872612</v>
      </c>
    </row>
    <row r="2964" spans="15:25" x14ac:dyDescent="0.25">
      <c r="O2964" s="11">
        <v>211</v>
      </c>
      <c r="P2964" s="11">
        <v>37.840000000000003</v>
      </c>
      <c r="Q2964" s="11">
        <v>53.83</v>
      </c>
      <c r="R2964" s="11">
        <v>23.45</v>
      </c>
      <c r="S2964" s="11">
        <v>27.58</v>
      </c>
      <c r="T2964" s="346">
        <v>0.84</v>
      </c>
      <c r="U2964" s="11">
        <v>0.85</v>
      </c>
      <c r="W2964" s="16">
        <f t="shared" ref="W2964:W3005" si="260">U2964-T2964</f>
        <v>1.0000000000000009E-2</v>
      </c>
      <c r="X2964" s="16"/>
      <c r="Y2964" s="355">
        <f t="shared" ref="Y2964:Y3005" si="261">R2964/3.14</f>
        <v>7.468152866242038</v>
      </c>
    </row>
    <row r="2965" spans="15:25" x14ac:dyDescent="0.25">
      <c r="O2965" s="11">
        <v>293</v>
      </c>
      <c r="P2965" s="11">
        <v>38.51</v>
      </c>
      <c r="Q2965" s="11">
        <v>62.67</v>
      </c>
      <c r="R2965" s="11">
        <v>24.25</v>
      </c>
      <c r="S2965" s="11">
        <v>30.35</v>
      </c>
      <c r="T2965" s="346">
        <v>0.78</v>
      </c>
      <c r="U2965" s="11">
        <v>0.8</v>
      </c>
      <c r="W2965" s="16">
        <f t="shared" si="260"/>
        <v>2.0000000000000018E-2</v>
      </c>
      <c r="X2965" s="16"/>
      <c r="Y2965" s="355">
        <f t="shared" si="261"/>
        <v>7.7229299363057322</v>
      </c>
    </row>
    <row r="2966" spans="15:25" x14ac:dyDescent="0.25">
      <c r="O2966" s="11">
        <v>149</v>
      </c>
      <c r="P2966" s="11">
        <v>40.03</v>
      </c>
      <c r="Q2966" s="11">
        <v>73.22</v>
      </c>
      <c r="R2966" s="11">
        <v>24.34</v>
      </c>
      <c r="S2966" s="11">
        <v>32.65</v>
      </c>
      <c r="T2966" s="346">
        <v>0.74</v>
      </c>
      <c r="U2966" s="11">
        <v>0.75</v>
      </c>
      <c r="W2966" s="16">
        <f t="shared" si="260"/>
        <v>1.0000000000000009E-2</v>
      </c>
      <c r="X2966" s="16"/>
      <c r="Y2966" s="355">
        <f t="shared" si="261"/>
        <v>7.7515923566878975</v>
      </c>
    </row>
    <row r="2967" spans="15:25" x14ac:dyDescent="0.25">
      <c r="O2967" s="11">
        <v>163</v>
      </c>
      <c r="P2967" s="11">
        <v>39.630000000000003</v>
      </c>
      <c r="Q2967" s="11">
        <v>74.2</v>
      </c>
      <c r="R2967" s="11">
        <v>24.39</v>
      </c>
      <c r="S2967" s="11">
        <v>32.97</v>
      </c>
      <c r="T2967" s="346">
        <v>0.73</v>
      </c>
      <c r="U2967" s="11">
        <v>0.74</v>
      </c>
      <c r="W2967" s="16">
        <f t="shared" si="260"/>
        <v>1.0000000000000009E-2</v>
      </c>
      <c r="X2967" s="16"/>
      <c r="Y2967" s="355">
        <f t="shared" si="261"/>
        <v>7.7675159235668785</v>
      </c>
    </row>
    <row r="2968" spans="15:25" x14ac:dyDescent="0.25">
      <c r="O2968" s="11">
        <v>307</v>
      </c>
      <c r="P2968" s="11">
        <v>37.520000000000003</v>
      </c>
      <c r="Q2968" s="11">
        <v>63.31</v>
      </c>
      <c r="R2968" s="11">
        <v>24.57</v>
      </c>
      <c r="S2968" s="11">
        <v>30.85</v>
      </c>
      <c r="T2968" s="346">
        <v>0.77</v>
      </c>
      <c r="U2968" s="11">
        <v>0.8</v>
      </c>
      <c r="W2968" s="16">
        <f t="shared" si="260"/>
        <v>3.0000000000000027E-2</v>
      </c>
      <c r="X2968" s="16"/>
      <c r="Y2968" s="355">
        <f t="shared" si="261"/>
        <v>7.8248407643312099</v>
      </c>
    </row>
    <row r="2969" spans="15:25" x14ac:dyDescent="0.25">
      <c r="O2969" s="11">
        <v>280</v>
      </c>
      <c r="P2969" s="11">
        <v>38.659999999999997</v>
      </c>
      <c r="Q2969" s="11">
        <v>73.23</v>
      </c>
      <c r="R2969" s="11">
        <v>24.63</v>
      </c>
      <c r="S2969" s="11">
        <v>33.81</v>
      </c>
      <c r="T2969" s="346">
        <v>0.73</v>
      </c>
      <c r="U2969" s="11">
        <v>0.73</v>
      </c>
      <c r="W2969" s="16">
        <f t="shared" si="260"/>
        <v>0</v>
      </c>
      <c r="X2969" s="16"/>
      <c r="Y2969" s="355">
        <f t="shared" si="261"/>
        <v>7.8439490445859867</v>
      </c>
    </row>
    <row r="2970" spans="15:25" x14ac:dyDescent="0.25">
      <c r="O2970" s="11">
        <v>55</v>
      </c>
      <c r="P2970" s="11">
        <v>41.3</v>
      </c>
      <c r="Q2970" s="11">
        <v>74.540000000000006</v>
      </c>
      <c r="R2970" s="11">
        <v>24.7</v>
      </c>
      <c r="S2970" s="11">
        <v>33.299999999999997</v>
      </c>
      <c r="T2970" s="346">
        <v>0.74</v>
      </c>
      <c r="U2970" s="11">
        <v>0.74</v>
      </c>
      <c r="W2970" s="16">
        <f t="shared" si="260"/>
        <v>0</v>
      </c>
      <c r="X2970" s="16"/>
      <c r="Y2970" s="355">
        <f t="shared" si="261"/>
        <v>7.8662420382165603</v>
      </c>
    </row>
    <row r="2971" spans="15:25" x14ac:dyDescent="0.25">
      <c r="O2971" s="11">
        <v>47</v>
      </c>
      <c r="P2971" s="11">
        <v>41.6</v>
      </c>
      <c r="Q2971" s="11">
        <v>80.540000000000006</v>
      </c>
      <c r="R2971" s="11">
        <v>24.71</v>
      </c>
      <c r="S2971" s="11">
        <v>34.56</v>
      </c>
      <c r="T2971" s="346">
        <v>0.72</v>
      </c>
      <c r="U2971" s="11">
        <v>0.71</v>
      </c>
      <c r="W2971" s="16">
        <f t="shared" si="260"/>
        <v>-1.0000000000000009E-2</v>
      </c>
      <c r="X2971" s="16"/>
      <c r="Y2971" s="355">
        <f t="shared" si="261"/>
        <v>7.869426751592357</v>
      </c>
    </row>
    <row r="2972" spans="15:25" x14ac:dyDescent="0.25">
      <c r="O2972" s="11">
        <v>98</v>
      </c>
      <c r="P2972" s="11">
        <v>39.46</v>
      </c>
      <c r="Q2972" s="11">
        <v>67.89</v>
      </c>
      <c r="R2972" s="11">
        <v>24.77</v>
      </c>
      <c r="S2972" s="11">
        <v>32.78</v>
      </c>
      <c r="T2972" s="346">
        <v>0.76</v>
      </c>
      <c r="U2972" s="11">
        <v>0.76</v>
      </c>
      <c r="W2972" s="16">
        <f t="shared" si="260"/>
        <v>0</v>
      </c>
      <c r="X2972" s="16"/>
      <c r="Y2972" s="355">
        <f t="shared" si="261"/>
        <v>7.888535031847133</v>
      </c>
    </row>
    <row r="2973" spans="15:25" x14ac:dyDescent="0.25">
      <c r="O2973" s="11">
        <v>373</v>
      </c>
      <c r="P2973" s="11">
        <v>37.93</v>
      </c>
      <c r="Q2973" s="11">
        <v>57.97</v>
      </c>
      <c r="R2973" s="11">
        <v>25.09</v>
      </c>
      <c r="S2973" s="11">
        <v>30.35</v>
      </c>
      <c r="T2973" s="346">
        <v>0.81</v>
      </c>
      <c r="U2973" s="11">
        <v>0.83</v>
      </c>
      <c r="W2973" s="16">
        <f t="shared" si="260"/>
        <v>1.9999999999999907E-2</v>
      </c>
      <c r="X2973" s="16"/>
      <c r="Y2973" s="355">
        <f t="shared" si="261"/>
        <v>7.9904458598726107</v>
      </c>
    </row>
    <row r="2974" spans="15:25" x14ac:dyDescent="0.25">
      <c r="O2974" s="11">
        <v>256</v>
      </c>
      <c r="P2974" s="11">
        <v>42.53</v>
      </c>
      <c r="Q2974" s="11">
        <v>91.9</v>
      </c>
      <c r="R2974" s="11">
        <v>25.21</v>
      </c>
      <c r="S2974" s="11">
        <v>36.26</v>
      </c>
      <c r="T2974" s="346">
        <v>0.68</v>
      </c>
      <c r="U2974" s="11">
        <v>0.7</v>
      </c>
      <c r="W2974" s="16">
        <f t="shared" si="260"/>
        <v>1.9999999999999907E-2</v>
      </c>
      <c r="X2974" s="16"/>
      <c r="Y2974" s="355">
        <f t="shared" si="261"/>
        <v>8.0286624203821653</v>
      </c>
    </row>
    <row r="2975" spans="15:25" x14ac:dyDescent="0.25">
      <c r="O2975" s="11">
        <v>376</v>
      </c>
      <c r="P2975" s="11">
        <v>37.39</v>
      </c>
      <c r="Q2975" s="11">
        <v>75.72</v>
      </c>
      <c r="R2975" s="11">
        <v>25.27</v>
      </c>
      <c r="S2975" s="11">
        <v>35.24</v>
      </c>
      <c r="T2975" s="346">
        <v>0.7</v>
      </c>
      <c r="U2975" s="11">
        <v>0.72</v>
      </c>
      <c r="W2975" s="16">
        <f t="shared" si="260"/>
        <v>2.0000000000000018E-2</v>
      </c>
      <c r="X2975" s="16"/>
      <c r="Y2975" s="355">
        <f t="shared" si="261"/>
        <v>8.0477707006369421</v>
      </c>
    </row>
    <row r="2976" spans="15:25" x14ac:dyDescent="0.25">
      <c r="O2976" s="11">
        <v>248</v>
      </c>
      <c r="P2976" s="11">
        <v>45.22</v>
      </c>
      <c r="Q2976" s="11">
        <v>69.62</v>
      </c>
      <c r="R2976" s="11">
        <v>25.54</v>
      </c>
      <c r="S2976" s="11">
        <v>31.33</v>
      </c>
      <c r="T2976" s="346">
        <v>0.81</v>
      </c>
      <c r="U2976" s="11">
        <v>0.82</v>
      </c>
      <c r="W2976" s="16">
        <f t="shared" si="260"/>
        <v>9.9999999999998979E-3</v>
      </c>
      <c r="X2976" s="16"/>
      <c r="Y2976" s="355">
        <f t="shared" si="261"/>
        <v>8.1337579617834397</v>
      </c>
    </row>
    <row r="2977" spans="15:25" x14ac:dyDescent="0.25">
      <c r="O2977" s="11">
        <v>372</v>
      </c>
      <c r="P2977" s="11">
        <v>43.75</v>
      </c>
      <c r="Q2977" s="11">
        <v>80.91</v>
      </c>
      <c r="R2977" s="11">
        <v>25.57</v>
      </c>
      <c r="S2977" s="11">
        <v>33.96</v>
      </c>
      <c r="T2977" s="346">
        <v>0.74</v>
      </c>
      <c r="U2977" s="11">
        <v>0.75</v>
      </c>
      <c r="W2977" s="16">
        <f t="shared" si="260"/>
        <v>1.0000000000000009E-2</v>
      </c>
      <c r="X2977" s="16"/>
      <c r="Y2977" s="355">
        <f t="shared" si="261"/>
        <v>8.1433121019108281</v>
      </c>
    </row>
    <row r="2978" spans="15:25" x14ac:dyDescent="0.25">
      <c r="O2978" s="11">
        <v>400</v>
      </c>
      <c r="P2978" s="11">
        <v>34.119999999999997</v>
      </c>
      <c r="Q2978" s="11">
        <v>53.24</v>
      </c>
      <c r="R2978" s="11">
        <v>25.71</v>
      </c>
      <c r="S2978" s="11">
        <v>30.57</v>
      </c>
      <c r="T2978" s="346">
        <v>0.8</v>
      </c>
      <c r="U2978" s="11">
        <v>0.84</v>
      </c>
      <c r="W2978" s="16">
        <f t="shared" si="260"/>
        <v>3.9999999999999925E-2</v>
      </c>
      <c r="X2978" s="16"/>
      <c r="Y2978" s="355">
        <f t="shared" si="261"/>
        <v>8.1878980891719753</v>
      </c>
    </row>
    <row r="2979" spans="15:25" x14ac:dyDescent="0.25">
      <c r="O2979" s="11">
        <v>230</v>
      </c>
      <c r="P2979" s="11">
        <v>45.44</v>
      </c>
      <c r="Q2979" s="11">
        <v>92.55</v>
      </c>
      <c r="R2979" s="11">
        <v>25.72</v>
      </c>
      <c r="S2979" s="11">
        <v>38.450000000000003</v>
      </c>
      <c r="T2979" s="346">
        <v>0.7</v>
      </c>
      <c r="U2979" s="11">
        <v>0.67</v>
      </c>
      <c r="W2979" s="16">
        <f t="shared" si="260"/>
        <v>-2.9999999999999916E-2</v>
      </c>
      <c r="X2979" s="16"/>
      <c r="Y2979" s="355">
        <f t="shared" si="261"/>
        <v>8.1910828025477702</v>
      </c>
    </row>
    <row r="2980" spans="15:25" x14ac:dyDescent="0.25">
      <c r="O2980" s="11">
        <v>292</v>
      </c>
      <c r="P2980" s="11">
        <v>37.32</v>
      </c>
      <c r="Q2980" s="11">
        <v>69.28</v>
      </c>
      <c r="R2980" s="11">
        <v>25.91</v>
      </c>
      <c r="S2980" s="11">
        <v>33.4</v>
      </c>
      <c r="T2980" s="346">
        <v>0.73</v>
      </c>
      <c r="U2980" s="11">
        <v>0.78</v>
      </c>
      <c r="W2980" s="16">
        <f t="shared" si="260"/>
        <v>5.0000000000000044E-2</v>
      </c>
      <c r="X2980" s="16"/>
      <c r="Y2980" s="355">
        <f t="shared" si="261"/>
        <v>8.2515923566878975</v>
      </c>
    </row>
    <row r="2981" spans="15:25" x14ac:dyDescent="0.25">
      <c r="O2981" s="11">
        <v>298</v>
      </c>
      <c r="P2981" s="11">
        <v>41.64</v>
      </c>
      <c r="Q2981" s="11">
        <v>61.34</v>
      </c>
      <c r="R2981" s="11">
        <v>26.11</v>
      </c>
      <c r="S2981" s="11">
        <v>31.31</v>
      </c>
      <c r="T2981" s="346">
        <v>0.82</v>
      </c>
      <c r="U2981" s="11">
        <v>0.83</v>
      </c>
      <c r="W2981" s="16">
        <f t="shared" si="260"/>
        <v>1.0000000000000009E-2</v>
      </c>
      <c r="X2981" s="16"/>
      <c r="Y2981" s="355">
        <f t="shared" si="261"/>
        <v>8.3152866242038215</v>
      </c>
    </row>
    <row r="2982" spans="15:25" x14ac:dyDescent="0.25">
      <c r="O2982" s="11">
        <v>300</v>
      </c>
      <c r="P2982" s="11">
        <v>37.89</v>
      </c>
      <c r="Q2982" s="11">
        <v>59.9</v>
      </c>
      <c r="R2982" s="11">
        <v>26.12</v>
      </c>
      <c r="S2982" s="11">
        <v>31.28</v>
      </c>
      <c r="T2982" s="346">
        <v>0.8</v>
      </c>
      <c r="U2982" s="11">
        <v>0.84</v>
      </c>
      <c r="W2982" s="16">
        <f t="shared" si="260"/>
        <v>3.9999999999999925E-2</v>
      </c>
      <c r="X2982" s="16"/>
      <c r="Y2982" s="355">
        <f t="shared" si="261"/>
        <v>8.3184713375796182</v>
      </c>
    </row>
    <row r="2983" spans="15:25" x14ac:dyDescent="0.25">
      <c r="O2983" s="11">
        <v>472</v>
      </c>
      <c r="P2983" s="11">
        <v>49.67</v>
      </c>
      <c r="Q2983" s="11">
        <v>88.27</v>
      </c>
      <c r="R2983" s="11">
        <v>26.59</v>
      </c>
      <c r="S2983" s="11">
        <v>35.770000000000003</v>
      </c>
      <c r="T2983" s="346">
        <v>0.75</v>
      </c>
      <c r="U2983" s="11">
        <v>0.74</v>
      </c>
      <c r="W2983" s="16">
        <f t="shared" si="260"/>
        <v>-1.0000000000000009E-2</v>
      </c>
      <c r="X2983" s="16"/>
      <c r="Y2983" s="355">
        <f t="shared" si="261"/>
        <v>8.468152866242038</v>
      </c>
    </row>
    <row r="2984" spans="15:25" x14ac:dyDescent="0.25">
      <c r="O2984" s="11">
        <v>281</v>
      </c>
      <c r="P2984" s="11">
        <v>49.42</v>
      </c>
      <c r="Q2984" s="11">
        <v>85.34</v>
      </c>
      <c r="R2984" s="11">
        <v>26.77</v>
      </c>
      <c r="S2984" s="11">
        <v>34.909999999999997</v>
      </c>
      <c r="T2984" s="346">
        <v>0.76</v>
      </c>
      <c r="U2984" s="11">
        <v>0.77</v>
      </c>
      <c r="W2984" s="16">
        <f t="shared" si="260"/>
        <v>1.0000000000000009E-2</v>
      </c>
      <c r="X2984" s="16"/>
      <c r="Y2984" s="355">
        <f t="shared" si="261"/>
        <v>8.5254777070063685</v>
      </c>
    </row>
    <row r="2985" spans="15:25" x14ac:dyDescent="0.25">
      <c r="O2985" s="11">
        <v>271</v>
      </c>
      <c r="P2985" s="11">
        <v>48.3</v>
      </c>
      <c r="Q2985" s="11">
        <v>77.55</v>
      </c>
      <c r="R2985" s="11">
        <v>27.23</v>
      </c>
      <c r="S2985" s="11">
        <v>34.44</v>
      </c>
      <c r="T2985" s="346">
        <v>0.79</v>
      </c>
      <c r="U2985" s="11">
        <v>0.79</v>
      </c>
      <c r="W2985" s="16">
        <f t="shared" si="260"/>
        <v>0</v>
      </c>
      <c r="X2985" s="16"/>
      <c r="Y2985" s="355">
        <f t="shared" si="261"/>
        <v>8.6719745222929934</v>
      </c>
    </row>
    <row r="2986" spans="15:25" x14ac:dyDescent="0.25">
      <c r="O2986" s="11">
        <v>237</v>
      </c>
      <c r="P2986" s="11">
        <v>50.07</v>
      </c>
      <c r="Q2986" s="11">
        <v>103.71</v>
      </c>
      <c r="R2986" s="11">
        <v>27.47</v>
      </c>
      <c r="S2986" s="11">
        <v>39.01</v>
      </c>
      <c r="T2986" s="346">
        <v>0.69</v>
      </c>
      <c r="U2986" s="11">
        <v>0.7</v>
      </c>
      <c r="W2986" s="16">
        <f t="shared" si="260"/>
        <v>1.0000000000000009E-2</v>
      </c>
      <c r="X2986" s="16"/>
      <c r="Y2986" s="355">
        <f t="shared" si="261"/>
        <v>8.7484076433121007</v>
      </c>
    </row>
    <row r="2987" spans="15:25" x14ac:dyDescent="0.25">
      <c r="O2987" s="11">
        <v>473</v>
      </c>
      <c r="P2987" s="11">
        <v>47.8</v>
      </c>
      <c r="Q2987" s="11">
        <v>69.260000000000005</v>
      </c>
      <c r="R2987" s="11">
        <v>27.98</v>
      </c>
      <c r="S2987" s="11">
        <v>32.6</v>
      </c>
      <c r="T2987" s="346">
        <v>0.83</v>
      </c>
      <c r="U2987" s="11">
        <v>0.86</v>
      </c>
      <c r="W2987" s="16">
        <f t="shared" si="260"/>
        <v>3.0000000000000027E-2</v>
      </c>
      <c r="X2987" s="16"/>
      <c r="Y2987" s="355">
        <f t="shared" si="261"/>
        <v>8.9108280254777075</v>
      </c>
    </row>
    <row r="2988" spans="15:25" x14ac:dyDescent="0.25">
      <c r="O2988" s="11">
        <v>166</v>
      </c>
      <c r="P2988" s="11">
        <v>42.02</v>
      </c>
      <c r="Q2988" s="11">
        <v>70.12</v>
      </c>
      <c r="R2988" s="11">
        <v>28.5</v>
      </c>
      <c r="S2988" s="11">
        <v>37.82</v>
      </c>
      <c r="T2988" s="346">
        <v>0.77</v>
      </c>
      <c r="U2988" s="11">
        <v>0.75</v>
      </c>
      <c r="W2988" s="16">
        <f t="shared" si="260"/>
        <v>-2.0000000000000018E-2</v>
      </c>
      <c r="X2988" s="16"/>
      <c r="Y2988" s="355">
        <f t="shared" si="261"/>
        <v>9.0764331210191074</v>
      </c>
    </row>
    <row r="2989" spans="15:25" x14ac:dyDescent="0.25">
      <c r="O2989" s="11">
        <v>266</v>
      </c>
      <c r="P2989" s="11">
        <v>52.95</v>
      </c>
      <c r="Q2989" s="11">
        <v>91.71</v>
      </c>
      <c r="R2989" s="11">
        <v>28.6</v>
      </c>
      <c r="S2989" s="11">
        <v>37.49</v>
      </c>
      <c r="T2989" s="346">
        <v>0.76</v>
      </c>
      <c r="U2989" s="11">
        <v>0.76</v>
      </c>
      <c r="W2989" s="16">
        <f t="shared" si="260"/>
        <v>0</v>
      </c>
      <c r="X2989" s="16"/>
      <c r="Y2989" s="355">
        <f t="shared" si="261"/>
        <v>9.1082802547770694</v>
      </c>
    </row>
    <row r="2990" spans="15:25" x14ac:dyDescent="0.25">
      <c r="O2990" s="11">
        <v>18</v>
      </c>
      <c r="P2990" s="11">
        <v>51.52</v>
      </c>
      <c r="Q2990" s="11">
        <v>70.069999999999993</v>
      </c>
      <c r="R2990" s="11">
        <v>28.79</v>
      </c>
      <c r="S2990" s="11">
        <v>33.299999999999997</v>
      </c>
      <c r="T2990" s="346">
        <v>0.86</v>
      </c>
      <c r="U2990" s="11">
        <v>0.86</v>
      </c>
      <c r="W2990" s="16">
        <f t="shared" si="260"/>
        <v>0</v>
      </c>
      <c r="X2990" s="16"/>
      <c r="Y2990" s="355">
        <f t="shared" si="261"/>
        <v>9.1687898089171966</v>
      </c>
    </row>
    <row r="2991" spans="15:25" x14ac:dyDescent="0.25">
      <c r="O2991" s="11">
        <v>314</v>
      </c>
      <c r="P2991" s="11">
        <v>51.45</v>
      </c>
      <c r="Q2991" s="11">
        <v>82.82</v>
      </c>
      <c r="R2991" s="11">
        <v>28.84</v>
      </c>
      <c r="S2991" s="11">
        <v>35.76</v>
      </c>
      <c r="T2991" s="346">
        <v>0.79</v>
      </c>
      <c r="U2991" s="11">
        <v>0.81</v>
      </c>
      <c r="W2991" s="16">
        <f t="shared" si="260"/>
        <v>2.0000000000000018E-2</v>
      </c>
      <c r="X2991" s="16"/>
      <c r="Y2991" s="355">
        <f t="shared" si="261"/>
        <v>9.1847133757961785</v>
      </c>
    </row>
    <row r="2992" spans="15:25" x14ac:dyDescent="0.25">
      <c r="O2992" s="11">
        <v>159</v>
      </c>
      <c r="P2992" s="11">
        <v>45.54</v>
      </c>
      <c r="Q2992" s="11">
        <v>65.53</v>
      </c>
      <c r="R2992" s="11">
        <v>29.5</v>
      </c>
      <c r="S2992" s="11">
        <v>34.26</v>
      </c>
      <c r="T2992" s="346">
        <v>0.83</v>
      </c>
      <c r="U2992" s="11">
        <v>0.86</v>
      </c>
      <c r="W2992" s="16">
        <f t="shared" si="260"/>
        <v>3.0000000000000027E-2</v>
      </c>
      <c r="X2992" s="16"/>
      <c r="Y2992" s="355">
        <f t="shared" si="261"/>
        <v>9.3949044585987256</v>
      </c>
    </row>
    <row r="2993" spans="15:25" x14ac:dyDescent="0.25">
      <c r="O2993" s="11">
        <v>397</v>
      </c>
      <c r="P2993" s="11">
        <v>45.36</v>
      </c>
      <c r="Q2993" s="11">
        <v>80.45</v>
      </c>
      <c r="R2993" s="11">
        <v>29.59</v>
      </c>
      <c r="S2993" s="11">
        <v>37.78</v>
      </c>
      <c r="T2993" s="346">
        <v>0.75</v>
      </c>
      <c r="U2993" s="11">
        <v>0.78</v>
      </c>
      <c r="W2993" s="16">
        <f t="shared" si="260"/>
        <v>3.0000000000000027E-2</v>
      </c>
      <c r="X2993" s="16"/>
      <c r="Y2993" s="355">
        <f t="shared" si="261"/>
        <v>9.4235668789808908</v>
      </c>
    </row>
    <row r="2994" spans="15:25" x14ac:dyDescent="0.25">
      <c r="O2994" s="11">
        <v>157</v>
      </c>
      <c r="P2994" s="11">
        <v>59.71</v>
      </c>
      <c r="Q2994" s="11">
        <v>104.11</v>
      </c>
      <c r="R2994" s="11">
        <v>29.84</v>
      </c>
      <c r="S2994" s="11">
        <v>38.93</v>
      </c>
      <c r="T2994" s="346">
        <v>0.76</v>
      </c>
      <c r="U2994" s="11">
        <v>0.77</v>
      </c>
      <c r="W2994" s="16">
        <f t="shared" si="260"/>
        <v>1.0000000000000009E-2</v>
      </c>
      <c r="X2994" s="16"/>
      <c r="Y2994" s="355">
        <f t="shared" si="261"/>
        <v>9.503184713375795</v>
      </c>
    </row>
    <row r="2995" spans="15:25" x14ac:dyDescent="0.25">
      <c r="O2995" s="11">
        <v>375</v>
      </c>
      <c r="P2995" s="11">
        <v>55.41</v>
      </c>
      <c r="Q2995" s="11">
        <v>80.88</v>
      </c>
      <c r="R2995" s="11">
        <v>30</v>
      </c>
      <c r="S2995" s="11">
        <v>34.99</v>
      </c>
      <c r="T2995" s="346">
        <v>0.83</v>
      </c>
      <c r="U2995" s="11">
        <v>0.86</v>
      </c>
      <c r="W2995" s="16">
        <f t="shared" si="260"/>
        <v>3.0000000000000027E-2</v>
      </c>
      <c r="X2995" s="16"/>
      <c r="Y2995" s="355">
        <f t="shared" si="261"/>
        <v>9.5541401273885338</v>
      </c>
    </row>
    <row r="2996" spans="15:25" x14ac:dyDescent="0.25">
      <c r="O2996" s="11">
        <v>361</v>
      </c>
      <c r="P2996" s="11">
        <v>53.25</v>
      </c>
      <c r="Q2996" s="11">
        <v>85.16</v>
      </c>
      <c r="R2996" s="11">
        <v>30.18</v>
      </c>
      <c r="S2996" s="11">
        <v>36.69</v>
      </c>
      <c r="T2996" s="346">
        <v>0.79</v>
      </c>
      <c r="U2996" s="11">
        <v>0.82</v>
      </c>
      <c r="W2996" s="16">
        <f t="shared" si="260"/>
        <v>2.9999999999999916E-2</v>
      </c>
      <c r="X2996" s="16"/>
      <c r="Y2996" s="355">
        <f t="shared" si="261"/>
        <v>9.6114649681528661</v>
      </c>
    </row>
    <row r="2997" spans="15:25" x14ac:dyDescent="0.25">
      <c r="O2997" s="11">
        <v>43</v>
      </c>
      <c r="P2997" s="11">
        <v>62.05</v>
      </c>
      <c r="Q2997" s="11">
        <v>115.19</v>
      </c>
      <c r="R2997" s="11">
        <v>30.58</v>
      </c>
      <c r="S2997" s="11">
        <v>41.74</v>
      </c>
      <c r="T2997" s="346">
        <v>0.73</v>
      </c>
      <c r="U2997" s="11">
        <v>0.73</v>
      </c>
      <c r="W2997" s="16">
        <f t="shared" si="260"/>
        <v>0</v>
      </c>
      <c r="X2997" s="16"/>
      <c r="Y2997" s="355">
        <f t="shared" si="261"/>
        <v>9.7388535031847123</v>
      </c>
    </row>
    <row r="2998" spans="15:25" x14ac:dyDescent="0.25">
      <c r="O2998" s="11">
        <v>267</v>
      </c>
      <c r="P2998" s="11">
        <v>60.22</v>
      </c>
      <c r="Q2998" s="11">
        <v>84</v>
      </c>
      <c r="R2998" s="11">
        <v>31.54</v>
      </c>
      <c r="S2998" s="11">
        <v>36.89</v>
      </c>
      <c r="T2998" s="346">
        <v>0.85</v>
      </c>
      <c r="U2998" s="11">
        <v>0.86</v>
      </c>
      <c r="W2998" s="16">
        <f t="shared" si="260"/>
        <v>1.0000000000000009E-2</v>
      </c>
      <c r="X2998" s="16"/>
      <c r="Y2998" s="355">
        <f t="shared" si="261"/>
        <v>10.044585987261145</v>
      </c>
    </row>
    <row r="2999" spans="15:25" x14ac:dyDescent="0.25">
      <c r="O2999" s="11">
        <v>109</v>
      </c>
      <c r="P2999" s="11">
        <v>65.44</v>
      </c>
      <c r="Q2999" s="11">
        <v>91.84</v>
      </c>
      <c r="R2999" s="11">
        <v>32.28</v>
      </c>
      <c r="S2999" s="11">
        <v>38.15</v>
      </c>
      <c r="T2999" s="346">
        <v>0.84</v>
      </c>
      <c r="U2999" s="11">
        <v>0.85</v>
      </c>
      <c r="W2999" s="16">
        <f t="shared" si="260"/>
        <v>1.0000000000000009E-2</v>
      </c>
      <c r="X2999" s="16"/>
      <c r="Y2999" s="355">
        <f t="shared" si="261"/>
        <v>10.280254777070065</v>
      </c>
    </row>
    <row r="3000" spans="15:25" x14ac:dyDescent="0.25">
      <c r="O3000" s="11">
        <v>272</v>
      </c>
      <c r="P3000" s="11">
        <v>75.12</v>
      </c>
      <c r="Q3000" s="11">
        <v>35.270000000000003</v>
      </c>
      <c r="R3000" s="11">
        <v>33.520000000000003</v>
      </c>
      <c r="S3000" s="11">
        <v>22.93</v>
      </c>
      <c r="T3000" s="346">
        <v>1.46</v>
      </c>
      <c r="U3000" s="11">
        <v>1.46</v>
      </c>
      <c r="W3000" s="16">
        <f t="shared" si="260"/>
        <v>0</v>
      </c>
      <c r="X3000" s="16"/>
      <c r="Y3000" s="355">
        <f t="shared" si="261"/>
        <v>10.67515923566879</v>
      </c>
    </row>
    <row r="3001" spans="15:25" x14ac:dyDescent="0.25">
      <c r="O3001" s="11">
        <v>303</v>
      </c>
      <c r="P3001" s="11">
        <v>77.59</v>
      </c>
      <c r="Q3001" s="11">
        <v>122.32</v>
      </c>
      <c r="R3001" s="11">
        <v>34.26</v>
      </c>
      <c r="S3001" s="11">
        <v>42.9</v>
      </c>
      <c r="T3001" s="346">
        <v>0.8</v>
      </c>
      <c r="U3001" s="11">
        <v>0.8</v>
      </c>
      <c r="W3001" s="16">
        <f t="shared" si="260"/>
        <v>0</v>
      </c>
      <c r="X3001" s="16"/>
      <c r="Y3001" s="355">
        <f t="shared" si="261"/>
        <v>10.910828025477706</v>
      </c>
    </row>
    <row r="3002" spans="15:25" x14ac:dyDescent="0.25">
      <c r="O3002" s="11">
        <v>425</v>
      </c>
      <c r="P3002" s="11">
        <v>75.459999999999994</v>
      </c>
      <c r="Q3002" s="11">
        <v>116.95</v>
      </c>
      <c r="R3002" s="11">
        <v>35.99</v>
      </c>
      <c r="S3002" s="11">
        <v>43.33</v>
      </c>
      <c r="T3002" s="346">
        <v>0.8</v>
      </c>
      <c r="U3002" s="11">
        <v>0.83</v>
      </c>
      <c r="W3002" s="16">
        <f t="shared" si="260"/>
        <v>2.9999999999999916E-2</v>
      </c>
      <c r="X3002" s="16"/>
      <c r="Y3002" s="355">
        <f t="shared" si="261"/>
        <v>11.461783439490446</v>
      </c>
    </row>
    <row r="3003" spans="15:25" x14ac:dyDescent="0.25">
      <c r="O3003" s="11">
        <v>196</v>
      </c>
      <c r="P3003" s="11">
        <v>94.95</v>
      </c>
      <c r="Q3003" s="11">
        <v>156.08000000000001</v>
      </c>
      <c r="R3003" s="11">
        <v>38.85</v>
      </c>
      <c r="S3003" s="11">
        <v>48.85</v>
      </c>
      <c r="T3003" s="346">
        <v>0.78</v>
      </c>
      <c r="U3003" s="11">
        <v>0.8</v>
      </c>
      <c r="W3003" s="16">
        <f t="shared" si="260"/>
        <v>2.0000000000000018E-2</v>
      </c>
      <c r="X3003" s="16"/>
      <c r="Y3003" s="355">
        <f t="shared" si="261"/>
        <v>12.372611464968152</v>
      </c>
    </row>
    <row r="3004" spans="15:25" x14ac:dyDescent="0.25">
      <c r="O3004" s="11">
        <v>306</v>
      </c>
      <c r="P3004" s="11">
        <v>112.07</v>
      </c>
      <c r="Q3004" s="11">
        <v>171.06</v>
      </c>
      <c r="R3004" s="11">
        <v>42.24</v>
      </c>
      <c r="S3004" s="11">
        <v>50.88</v>
      </c>
      <c r="T3004" s="346">
        <v>0.81</v>
      </c>
      <c r="U3004" s="11">
        <v>0.83</v>
      </c>
      <c r="W3004" s="16">
        <f t="shared" si="260"/>
        <v>1.9999999999999907E-2</v>
      </c>
      <c r="X3004" s="16"/>
      <c r="Y3004" s="355">
        <f t="shared" si="261"/>
        <v>13.452229299363058</v>
      </c>
    </row>
    <row r="3005" spans="15:25" x14ac:dyDescent="0.25">
      <c r="O3005" s="11">
        <v>167</v>
      </c>
      <c r="P3005" s="11">
        <v>124.87</v>
      </c>
      <c r="Q3005" s="11">
        <v>171.25</v>
      </c>
      <c r="R3005" s="11">
        <v>42.49</v>
      </c>
      <c r="S3005" s="11">
        <v>50.13</v>
      </c>
      <c r="T3005" s="346">
        <v>0.85</v>
      </c>
      <c r="U3005" s="11">
        <v>0.85</v>
      </c>
      <c r="W3005" s="16">
        <f t="shared" si="260"/>
        <v>0</v>
      </c>
      <c r="X3005" s="16"/>
      <c r="Y3005" s="355">
        <f t="shared" si="261"/>
        <v>13.531847133757962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86"/>
  <sheetViews>
    <sheetView topLeftCell="A64" workbookViewId="0">
      <selection activeCell="A87" sqref="A87"/>
    </sheetView>
  </sheetViews>
  <sheetFormatPr baseColWidth="10" defaultRowHeight="15" x14ac:dyDescent="0.25"/>
  <cols>
    <col min="1" max="1" width="53" bestFit="1" customWidth="1"/>
    <col min="2" max="2" width="21.5703125" bestFit="1" customWidth="1"/>
    <col min="3" max="3" width="19.5703125" bestFit="1" customWidth="1"/>
    <col min="4" max="4" width="21.5703125" bestFit="1" customWidth="1"/>
    <col min="5" max="5" width="21.42578125" bestFit="1" customWidth="1"/>
    <col min="6" max="6" width="25.42578125" bestFit="1" customWidth="1"/>
    <col min="7" max="7" width="11.42578125" customWidth="1"/>
    <col min="8" max="8" width="11.5703125" customWidth="1"/>
    <col min="9" max="9" width="11.42578125" customWidth="1"/>
    <col min="10" max="11" width="16.5703125" bestFit="1" customWidth="1"/>
    <col min="19" max="23" width="15.140625" bestFit="1" customWidth="1"/>
  </cols>
  <sheetData>
    <row r="1" spans="1:29" ht="15.75" thickBot="1" x14ac:dyDescent="0.3">
      <c r="A1" s="10" t="s">
        <v>247</v>
      </c>
    </row>
    <row r="2" spans="1:29" ht="15.75" thickBot="1" x14ac:dyDescent="0.3">
      <c r="B2" s="498" t="s">
        <v>18</v>
      </c>
      <c r="C2" s="499"/>
      <c r="D2" s="499"/>
      <c r="E2" s="499"/>
      <c r="F2" s="499"/>
      <c r="G2" s="499"/>
      <c r="H2" s="499"/>
      <c r="I2" s="498" t="s">
        <v>19</v>
      </c>
      <c r="J2" s="499"/>
      <c r="K2" s="499"/>
      <c r="L2" s="499"/>
      <c r="M2" s="499"/>
      <c r="N2" s="499"/>
      <c r="O2" s="503"/>
      <c r="P2" s="498" t="s">
        <v>20</v>
      </c>
      <c r="Q2" s="499"/>
      <c r="R2" s="499"/>
      <c r="S2" s="499"/>
      <c r="T2" s="499"/>
      <c r="U2" s="499"/>
      <c r="V2" s="503"/>
      <c r="W2" s="498" t="s">
        <v>246</v>
      </c>
      <c r="X2" s="499"/>
      <c r="Y2" s="499"/>
      <c r="Z2" s="499"/>
      <c r="AA2" s="499"/>
      <c r="AB2" s="499"/>
      <c r="AC2" s="503"/>
    </row>
    <row r="3" spans="1:29" x14ac:dyDescent="0.25">
      <c r="A3" s="199" t="s">
        <v>12</v>
      </c>
      <c r="B3" s="202">
        <v>32.051279999999998</v>
      </c>
      <c r="C3" s="203">
        <v>38.181820000000002</v>
      </c>
      <c r="D3" s="203">
        <v>36.666670000000003</v>
      </c>
      <c r="E3" s="203">
        <v>38.181820000000002</v>
      </c>
      <c r="F3" s="203">
        <v>33.333329999999997</v>
      </c>
      <c r="G3" s="203">
        <v>36.666670000000003</v>
      </c>
      <c r="H3" s="203">
        <v>38.181820000000002</v>
      </c>
      <c r="I3" s="202">
        <v>13.809519999999999</v>
      </c>
      <c r="J3" s="203">
        <v>15.142860000000001</v>
      </c>
      <c r="K3" s="209">
        <v>8.9768340000000002</v>
      </c>
      <c r="L3" s="209">
        <v>13.097709999999999</v>
      </c>
      <c r="M3" s="209">
        <v>13.097709999999999</v>
      </c>
      <c r="N3" s="209">
        <v>11.942959999999999</v>
      </c>
      <c r="O3" s="158">
        <v>14.58886</v>
      </c>
      <c r="P3" s="202">
        <v>33.333329999999997</v>
      </c>
      <c r="Q3" s="203">
        <v>28.717949999999998</v>
      </c>
      <c r="R3" s="203">
        <v>38.181820000000002</v>
      </c>
      <c r="S3" s="203">
        <v>34.848480000000002</v>
      </c>
      <c r="T3" s="203">
        <v>28.571429999999999</v>
      </c>
      <c r="U3" s="203">
        <v>32.051279999999998</v>
      </c>
      <c r="V3" s="204">
        <v>34.848480000000002</v>
      </c>
      <c r="W3" s="202">
        <v>33.566429999999997</v>
      </c>
      <c r="X3" s="203">
        <v>36.666670000000003</v>
      </c>
      <c r="Y3" s="203">
        <v>27.619050000000001</v>
      </c>
      <c r="Z3" s="203">
        <v>27.619050000000001</v>
      </c>
      <c r="AA3" s="203">
        <v>27.619050000000001</v>
      </c>
      <c r="AB3" s="203">
        <v>36.363639999999997</v>
      </c>
      <c r="AC3" s="204">
        <v>30</v>
      </c>
    </row>
    <row r="4" spans="1:29" x14ac:dyDescent="0.25">
      <c r="A4" s="200" t="s">
        <v>13</v>
      </c>
      <c r="B4" s="144">
        <v>53.571429999999999</v>
      </c>
      <c r="C4" s="145">
        <v>47.719299999999997</v>
      </c>
      <c r="D4" s="145">
        <v>57.142859999999999</v>
      </c>
      <c r="E4" s="145">
        <v>47.22222</v>
      </c>
      <c r="F4" s="145">
        <v>53.571429999999999</v>
      </c>
      <c r="G4" s="145">
        <v>34.848480000000002</v>
      </c>
      <c r="H4" s="145">
        <v>57.142859999999999</v>
      </c>
      <c r="I4" s="144">
        <v>21.025839999999999</v>
      </c>
      <c r="J4" s="145">
        <v>18</v>
      </c>
      <c r="K4" s="211">
        <v>26.785720000000001</v>
      </c>
      <c r="L4" s="211">
        <v>20.202020000000001</v>
      </c>
      <c r="M4" s="211">
        <v>26.66667</v>
      </c>
      <c r="N4" s="211">
        <v>15.40741</v>
      </c>
      <c r="O4" s="161">
        <v>25.83333</v>
      </c>
      <c r="P4" s="144">
        <v>38.181820000000002</v>
      </c>
      <c r="Q4" s="145">
        <v>36.666670000000003</v>
      </c>
      <c r="R4" s="145">
        <v>36.666670000000003</v>
      </c>
      <c r="S4" s="145">
        <v>38.181820000000002</v>
      </c>
      <c r="T4" s="145">
        <v>36.507939999999998</v>
      </c>
      <c r="U4" s="145">
        <v>43.181820000000002</v>
      </c>
      <c r="V4" s="146">
        <v>38.888890000000004</v>
      </c>
      <c r="W4" s="144">
        <v>40</v>
      </c>
      <c r="X4" s="145">
        <v>38.181820000000002</v>
      </c>
      <c r="Y4" s="145">
        <v>40.404040000000002</v>
      </c>
      <c r="Z4" s="145">
        <v>28.717949999999998</v>
      </c>
      <c r="AA4" s="145">
        <v>32.051279999999998</v>
      </c>
      <c r="AB4" s="145">
        <v>38.181820000000002</v>
      </c>
      <c r="AC4" s="146">
        <v>33.566429999999997</v>
      </c>
    </row>
    <row r="5" spans="1:29" x14ac:dyDescent="0.25">
      <c r="A5" s="200" t="s">
        <v>14</v>
      </c>
      <c r="B5" s="144">
        <v>40.404040000000002</v>
      </c>
      <c r="C5" s="145">
        <v>55.23809</v>
      </c>
      <c r="D5" s="145">
        <v>53.571429999999999</v>
      </c>
      <c r="E5" s="145">
        <v>61.904760000000003</v>
      </c>
      <c r="F5" s="145">
        <v>61.904760000000003</v>
      </c>
      <c r="G5" s="145">
        <v>47.22222</v>
      </c>
      <c r="H5" s="145">
        <v>66.666659999999993</v>
      </c>
      <c r="I5" s="144">
        <v>25</v>
      </c>
      <c r="J5" s="145">
        <v>16.49832</v>
      </c>
      <c r="K5" s="211">
        <v>21.11111</v>
      </c>
      <c r="L5" s="211">
        <v>21.11111</v>
      </c>
      <c r="M5" s="211">
        <v>27.619050000000001</v>
      </c>
      <c r="N5" s="211">
        <v>22.424240000000001</v>
      </c>
      <c r="O5" s="161">
        <v>26.785720000000001</v>
      </c>
      <c r="P5" s="144">
        <v>58.333329999999997</v>
      </c>
      <c r="Q5" s="145">
        <v>40.384619999999998</v>
      </c>
      <c r="R5" s="145">
        <v>47.22222</v>
      </c>
      <c r="S5" s="145">
        <v>39.285710000000002</v>
      </c>
      <c r="T5" s="145">
        <v>46.753250000000001</v>
      </c>
      <c r="U5" s="145">
        <v>47.22222</v>
      </c>
      <c r="V5" s="146">
        <v>42.22222</v>
      </c>
      <c r="W5" s="144">
        <v>38.181820000000002</v>
      </c>
      <c r="X5" s="145">
        <v>50</v>
      </c>
      <c r="Y5" s="145">
        <v>42.22222</v>
      </c>
      <c r="Z5" s="145">
        <v>47.22222</v>
      </c>
      <c r="AA5" s="145">
        <v>47.22222</v>
      </c>
      <c r="AB5" s="145">
        <v>30.76923</v>
      </c>
      <c r="AC5" s="146">
        <v>37.606839999999998</v>
      </c>
    </row>
    <row r="6" spans="1:29" x14ac:dyDescent="0.25">
      <c r="A6" s="200" t="s">
        <v>15</v>
      </c>
      <c r="B6" s="144">
        <v>59.02778</v>
      </c>
      <c r="C6" s="145">
        <v>59.02778</v>
      </c>
      <c r="D6" s="145">
        <v>59.02778</v>
      </c>
      <c r="E6" s="145">
        <v>56.25</v>
      </c>
      <c r="F6" s="145">
        <v>62.5</v>
      </c>
      <c r="G6" s="145">
        <v>33.333329999999997</v>
      </c>
      <c r="H6" s="145">
        <v>52.083329999999997</v>
      </c>
      <c r="I6" s="144">
        <v>31.37255</v>
      </c>
      <c r="J6" s="145">
        <v>37.433160000000001</v>
      </c>
      <c r="K6" s="211">
        <v>9.1269849999999995</v>
      </c>
      <c r="L6" s="211">
        <v>27.205880000000001</v>
      </c>
      <c r="M6" s="211">
        <v>27.205880000000001</v>
      </c>
      <c r="N6" s="211">
        <v>26.069520000000001</v>
      </c>
      <c r="O6" s="161">
        <v>31.25</v>
      </c>
      <c r="P6" s="144">
        <v>55.55556</v>
      </c>
      <c r="Q6" s="145">
        <v>45.634920000000001</v>
      </c>
      <c r="R6" s="145">
        <v>31.015039999999999</v>
      </c>
      <c r="S6" s="145">
        <v>52.77778</v>
      </c>
      <c r="T6" s="145">
        <v>62.5</v>
      </c>
      <c r="U6" s="145">
        <v>59.02778</v>
      </c>
      <c r="V6" s="146">
        <v>59.02778</v>
      </c>
      <c r="W6" s="144">
        <v>49.107140000000001</v>
      </c>
      <c r="X6" s="145">
        <v>50.48077</v>
      </c>
      <c r="Y6" s="145">
        <v>52.77778</v>
      </c>
      <c r="Z6" s="145">
        <v>50</v>
      </c>
      <c r="AA6" s="145">
        <v>59.02778</v>
      </c>
      <c r="AB6" s="145">
        <v>59.02778</v>
      </c>
      <c r="AC6" s="146">
        <v>56.25</v>
      </c>
    </row>
    <row r="7" spans="1:29" x14ac:dyDescent="0.25">
      <c r="A7" s="200" t="s">
        <v>16</v>
      </c>
      <c r="B7" s="144">
        <v>66.666659999999993</v>
      </c>
      <c r="C7" s="145">
        <v>66.964290000000005</v>
      </c>
      <c r="D7" s="145">
        <v>56.25</v>
      </c>
      <c r="E7" s="145">
        <v>56.25</v>
      </c>
      <c r="F7" s="145">
        <v>66.964290000000005</v>
      </c>
      <c r="G7" s="145">
        <v>62.5</v>
      </c>
      <c r="H7" s="145">
        <v>66.964290000000005</v>
      </c>
      <c r="I7" s="144">
        <v>22.518380000000001</v>
      </c>
      <c r="J7" s="145">
        <v>30.330880000000001</v>
      </c>
      <c r="K7" s="211">
        <v>17.241379999999999</v>
      </c>
      <c r="L7" s="211">
        <v>21.052630000000001</v>
      </c>
      <c r="M7" s="211">
        <v>32.388660000000002</v>
      </c>
      <c r="N7" s="211">
        <v>29.220780000000001</v>
      </c>
      <c r="O7" s="161">
        <v>25.657889999999998</v>
      </c>
      <c r="P7" s="144">
        <v>62.5</v>
      </c>
      <c r="Q7" s="145">
        <v>55.55556</v>
      </c>
      <c r="R7" s="145">
        <v>62.5</v>
      </c>
      <c r="S7" s="145">
        <v>50</v>
      </c>
      <c r="T7" s="145">
        <v>45.454540000000001</v>
      </c>
      <c r="U7" s="145">
        <v>59.02778</v>
      </c>
      <c r="V7" s="146">
        <v>56.25</v>
      </c>
      <c r="W7" s="144">
        <v>55.55556</v>
      </c>
      <c r="X7" s="145">
        <v>62.5</v>
      </c>
      <c r="Y7" s="145">
        <v>52.77778</v>
      </c>
      <c r="Z7" s="145">
        <v>41.666670000000003</v>
      </c>
      <c r="AA7" s="145">
        <v>59.02778</v>
      </c>
      <c r="AB7" s="145">
        <v>52.77778</v>
      </c>
      <c r="AC7" s="146">
        <v>59.02778</v>
      </c>
    </row>
    <row r="8" spans="1:29" ht="15.75" thickBot="1" x14ac:dyDescent="0.3">
      <c r="A8" s="201" t="s">
        <v>17</v>
      </c>
      <c r="B8" s="205">
        <v>59.02778</v>
      </c>
      <c r="C8" s="206">
        <v>66.964290000000005</v>
      </c>
      <c r="D8" s="206">
        <v>69.44444</v>
      </c>
      <c r="E8" s="206">
        <v>66.964290000000005</v>
      </c>
      <c r="F8" s="206">
        <v>52.77778</v>
      </c>
      <c r="G8" s="206">
        <v>50</v>
      </c>
      <c r="H8" s="206">
        <v>69.44444</v>
      </c>
      <c r="I8" s="205">
        <v>22.5</v>
      </c>
      <c r="J8" s="206">
        <v>24.521529999999998</v>
      </c>
      <c r="K8" s="213">
        <v>17.11957</v>
      </c>
      <c r="L8" s="213">
        <v>24.267399999999999</v>
      </c>
      <c r="M8" s="213">
        <v>29.51389</v>
      </c>
      <c r="N8" s="213">
        <v>29.76191</v>
      </c>
      <c r="O8" s="164">
        <v>34.85577</v>
      </c>
      <c r="P8" s="205">
        <v>52.77778</v>
      </c>
      <c r="Q8" s="206">
        <v>59.02778</v>
      </c>
      <c r="R8" s="206">
        <v>59.02778</v>
      </c>
      <c r="S8" s="206">
        <v>40.625</v>
      </c>
      <c r="T8" s="206">
        <v>45.454540000000001</v>
      </c>
      <c r="U8" s="206">
        <v>53.977269999999997</v>
      </c>
      <c r="V8" s="207">
        <v>45.955880000000001</v>
      </c>
      <c r="W8" s="205">
        <v>59.02778</v>
      </c>
      <c r="X8" s="206">
        <v>52.77778</v>
      </c>
      <c r="Y8" s="206">
        <v>63.492060000000002</v>
      </c>
      <c r="Z8" s="206">
        <v>31.25</v>
      </c>
      <c r="AA8" s="206">
        <v>41.666670000000003</v>
      </c>
      <c r="AB8" s="206">
        <v>55.55556</v>
      </c>
      <c r="AC8" s="207">
        <v>50.505049999999997</v>
      </c>
    </row>
    <row r="10" spans="1:29" ht="15.75" thickBot="1" x14ac:dyDescent="0.3"/>
    <row r="11" spans="1:29" x14ac:dyDescent="0.25">
      <c r="A11" s="98" t="s">
        <v>267</v>
      </c>
      <c r="B11" s="106" t="s">
        <v>268</v>
      </c>
      <c r="C11" s="106"/>
      <c r="D11" s="106"/>
      <c r="E11" s="106"/>
      <c r="F11" s="106"/>
      <c r="G11" s="22"/>
      <c r="H11" s="22"/>
      <c r="I11" s="191"/>
    </row>
    <row r="12" spans="1:29" x14ac:dyDescent="0.25">
      <c r="A12" s="100" t="s">
        <v>91</v>
      </c>
      <c r="B12" s="108">
        <v>0.05</v>
      </c>
      <c r="C12" s="108"/>
      <c r="D12" s="108"/>
      <c r="E12" s="108"/>
      <c r="F12" s="108"/>
      <c r="G12" s="192"/>
      <c r="H12" s="192"/>
      <c r="I12" s="103"/>
    </row>
    <row r="13" spans="1:29" x14ac:dyDescent="0.25">
      <c r="A13" s="100"/>
      <c r="B13" s="108"/>
      <c r="C13" s="108"/>
      <c r="D13" s="108"/>
      <c r="E13" s="108"/>
      <c r="F13" s="108"/>
      <c r="G13" s="192"/>
      <c r="H13" s="192"/>
      <c r="I13" s="103"/>
    </row>
    <row r="14" spans="1:29" x14ac:dyDescent="0.25">
      <c r="A14" s="100" t="s">
        <v>172</v>
      </c>
      <c r="B14" s="108" t="s">
        <v>173</v>
      </c>
      <c r="C14" s="108" t="s">
        <v>83</v>
      </c>
      <c r="D14" s="108" t="s">
        <v>84</v>
      </c>
      <c r="E14" s="108" t="s">
        <v>94</v>
      </c>
      <c r="F14" s="108"/>
      <c r="G14" s="192"/>
      <c r="H14" s="192"/>
      <c r="I14" s="103"/>
    </row>
    <row r="15" spans="1:29" x14ac:dyDescent="0.25">
      <c r="A15" s="100" t="s">
        <v>174</v>
      </c>
      <c r="B15" s="108">
        <v>3.052</v>
      </c>
      <c r="C15" s="108">
        <v>1.38E-2</v>
      </c>
      <c r="D15" s="108" t="s">
        <v>133</v>
      </c>
      <c r="E15" s="108" t="s">
        <v>87</v>
      </c>
      <c r="F15" s="108"/>
      <c r="G15" s="192"/>
      <c r="H15" s="192"/>
      <c r="I15" s="103"/>
    </row>
    <row r="16" spans="1:29" x14ac:dyDescent="0.25">
      <c r="A16" s="100" t="s">
        <v>269</v>
      </c>
      <c r="B16" s="108">
        <v>23.76</v>
      </c>
      <c r="C16" s="108" t="s">
        <v>148</v>
      </c>
      <c r="D16" s="108" t="s">
        <v>149</v>
      </c>
      <c r="E16" s="108" t="s">
        <v>87</v>
      </c>
      <c r="F16" s="108"/>
      <c r="G16" s="192"/>
      <c r="H16" s="192"/>
      <c r="I16" s="103"/>
    </row>
    <row r="17" spans="1:9" x14ac:dyDescent="0.25">
      <c r="A17" s="100" t="s">
        <v>270</v>
      </c>
      <c r="B17" s="108">
        <v>56.91</v>
      </c>
      <c r="C17" s="108" t="s">
        <v>148</v>
      </c>
      <c r="D17" s="108" t="s">
        <v>149</v>
      </c>
      <c r="E17" s="108" t="s">
        <v>87</v>
      </c>
      <c r="F17" s="108"/>
      <c r="G17" s="192"/>
      <c r="H17" s="192"/>
      <c r="I17" s="103"/>
    </row>
    <row r="18" spans="1:9" x14ac:dyDescent="0.25">
      <c r="A18" s="100" t="s">
        <v>271</v>
      </c>
      <c r="B18" s="108">
        <v>4.6840000000000002</v>
      </c>
      <c r="C18" s="108">
        <v>7.1000000000000004E-3</v>
      </c>
      <c r="D18" s="108" t="s">
        <v>85</v>
      </c>
      <c r="E18" s="108" t="s">
        <v>87</v>
      </c>
      <c r="F18" s="108"/>
      <c r="G18" s="192"/>
      <c r="H18" s="192"/>
      <c r="I18" s="103"/>
    </row>
    <row r="19" spans="1:9" x14ac:dyDescent="0.25">
      <c r="A19" s="100"/>
      <c r="B19" s="108"/>
      <c r="C19" s="108"/>
      <c r="D19" s="108"/>
      <c r="E19" s="108"/>
      <c r="F19" s="108"/>
      <c r="G19" s="192"/>
      <c r="H19" s="192"/>
      <c r="I19" s="103"/>
    </row>
    <row r="20" spans="1:9" x14ac:dyDescent="0.25">
      <c r="A20" s="100" t="s">
        <v>177</v>
      </c>
      <c r="B20" s="108" t="s">
        <v>272</v>
      </c>
      <c r="C20" s="108" t="s">
        <v>128</v>
      </c>
      <c r="D20" s="108" t="s">
        <v>179</v>
      </c>
      <c r="E20" s="108" t="s">
        <v>180</v>
      </c>
      <c r="F20" s="108" t="s">
        <v>83</v>
      </c>
      <c r="G20" s="192"/>
      <c r="H20" s="192"/>
      <c r="I20" s="103"/>
    </row>
    <row r="21" spans="1:9" x14ac:dyDescent="0.25">
      <c r="A21" s="100" t="s">
        <v>174</v>
      </c>
      <c r="B21" s="108">
        <v>1189</v>
      </c>
      <c r="C21" s="108">
        <v>15</v>
      </c>
      <c r="D21" s="108">
        <v>79.239999999999995</v>
      </c>
      <c r="E21" s="108" t="s">
        <v>273</v>
      </c>
      <c r="F21" s="108" t="s">
        <v>274</v>
      </c>
      <c r="G21" s="192"/>
      <c r="H21" s="192"/>
      <c r="I21" s="103"/>
    </row>
    <row r="22" spans="1:9" x14ac:dyDescent="0.25">
      <c r="A22" s="100" t="s">
        <v>269</v>
      </c>
      <c r="B22" s="108">
        <v>9253</v>
      </c>
      <c r="C22" s="108">
        <v>5</v>
      </c>
      <c r="D22" s="108">
        <v>1851</v>
      </c>
      <c r="E22" s="108" t="s">
        <v>275</v>
      </c>
      <c r="F22" s="108" t="s">
        <v>182</v>
      </c>
      <c r="G22" s="192"/>
      <c r="H22" s="192"/>
      <c r="I22" s="103"/>
    </row>
    <row r="23" spans="1:9" x14ac:dyDescent="0.25">
      <c r="A23" s="100" t="s">
        <v>270</v>
      </c>
      <c r="B23" s="108">
        <v>22162</v>
      </c>
      <c r="C23" s="108">
        <v>3</v>
      </c>
      <c r="D23" s="108">
        <v>7387</v>
      </c>
      <c r="E23" s="108" t="s">
        <v>276</v>
      </c>
      <c r="F23" s="108" t="s">
        <v>182</v>
      </c>
      <c r="G23" s="192"/>
      <c r="H23" s="192"/>
      <c r="I23" s="103"/>
    </row>
    <row r="24" spans="1:9" x14ac:dyDescent="0.25">
      <c r="A24" s="100" t="s">
        <v>271</v>
      </c>
      <c r="B24" s="108">
        <v>1824</v>
      </c>
      <c r="C24" s="108">
        <v>24</v>
      </c>
      <c r="D24" s="108">
        <v>76</v>
      </c>
      <c r="E24" s="108" t="s">
        <v>277</v>
      </c>
      <c r="F24" s="108" t="s">
        <v>278</v>
      </c>
      <c r="G24" s="192"/>
      <c r="H24" s="192"/>
      <c r="I24" s="103"/>
    </row>
    <row r="25" spans="1:9" x14ac:dyDescent="0.25">
      <c r="A25" s="100" t="s">
        <v>186</v>
      </c>
      <c r="B25" s="108">
        <v>4515</v>
      </c>
      <c r="C25" s="108">
        <v>120</v>
      </c>
      <c r="D25" s="108">
        <v>37.619999999999997</v>
      </c>
      <c r="E25" s="108"/>
      <c r="F25" s="108"/>
      <c r="G25" s="192"/>
      <c r="H25" s="192"/>
      <c r="I25" s="103"/>
    </row>
    <row r="26" spans="1:9" x14ac:dyDescent="0.25">
      <c r="A26" s="100"/>
      <c r="B26" s="108"/>
      <c r="C26" s="108"/>
      <c r="D26" s="108"/>
      <c r="E26" s="108"/>
      <c r="F26" s="108"/>
      <c r="G26" s="192"/>
      <c r="H26" s="192"/>
      <c r="I26" s="103"/>
    </row>
    <row r="27" spans="1:9" x14ac:dyDescent="0.25">
      <c r="A27" s="100" t="s">
        <v>279</v>
      </c>
      <c r="B27" s="108"/>
      <c r="C27" s="108"/>
      <c r="D27" s="108"/>
      <c r="E27" s="108"/>
      <c r="F27" s="108"/>
      <c r="G27" s="192"/>
      <c r="H27" s="192"/>
      <c r="I27" s="103"/>
    </row>
    <row r="28" spans="1:9" x14ac:dyDescent="0.25">
      <c r="A28" s="100" t="s">
        <v>280</v>
      </c>
      <c r="B28" s="108">
        <v>4</v>
      </c>
      <c r="C28" s="108"/>
      <c r="D28" s="108"/>
      <c r="E28" s="108"/>
      <c r="F28" s="108"/>
      <c r="G28" s="192"/>
      <c r="H28" s="192"/>
      <c r="I28" s="103"/>
    </row>
    <row r="29" spans="1:9" x14ac:dyDescent="0.25">
      <c r="A29" s="100" t="s">
        <v>281</v>
      </c>
      <c r="B29" s="108">
        <v>6</v>
      </c>
      <c r="C29" s="108"/>
      <c r="D29" s="108"/>
      <c r="E29" s="108"/>
      <c r="F29" s="108"/>
      <c r="G29" s="192"/>
      <c r="H29" s="192"/>
      <c r="I29" s="103"/>
    </row>
    <row r="30" spans="1:9" x14ac:dyDescent="0.25">
      <c r="A30" s="100" t="s">
        <v>282</v>
      </c>
      <c r="B30" s="108">
        <v>28</v>
      </c>
      <c r="C30" s="108"/>
      <c r="D30" s="108"/>
      <c r="E30" s="108"/>
      <c r="F30" s="108"/>
      <c r="G30" s="192"/>
      <c r="H30" s="192"/>
      <c r="I30" s="103"/>
    </row>
    <row r="31" spans="1:9" x14ac:dyDescent="0.25">
      <c r="A31" s="102"/>
      <c r="B31" s="192"/>
      <c r="C31" s="192"/>
      <c r="D31" s="192"/>
      <c r="E31" s="192"/>
      <c r="F31" s="192"/>
      <c r="G31" s="192"/>
      <c r="H31" s="192"/>
      <c r="I31" s="103"/>
    </row>
    <row r="32" spans="1:9" x14ac:dyDescent="0.25">
      <c r="A32" s="102"/>
      <c r="B32" s="192"/>
      <c r="C32" s="192"/>
      <c r="D32" s="192"/>
      <c r="E32" s="192"/>
      <c r="F32" s="192"/>
      <c r="G32" s="192"/>
      <c r="H32" s="192"/>
      <c r="I32" s="103"/>
    </row>
    <row r="33" spans="1:9" x14ac:dyDescent="0.25">
      <c r="A33" s="100" t="s">
        <v>248</v>
      </c>
      <c r="B33" s="105"/>
      <c r="C33" s="105"/>
      <c r="D33" s="105"/>
      <c r="E33" s="105"/>
      <c r="F33" s="105"/>
      <c r="G33" s="105"/>
      <c r="H33" s="105"/>
      <c r="I33" s="101"/>
    </row>
    <row r="34" spans="1:9" x14ac:dyDescent="0.25">
      <c r="A34" s="100"/>
      <c r="B34" s="105"/>
      <c r="C34" s="105"/>
      <c r="D34" s="105"/>
      <c r="E34" s="105"/>
      <c r="F34" s="105"/>
      <c r="G34" s="105"/>
      <c r="H34" s="105"/>
      <c r="I34" s="101"/>
    </row>
    <row r="35" spans="1:9" x14ac:dyDescent="0.25">
      <c r="A35" s="100" t="s">
        <v>89</v>
      </c>
      <c r="B35" s="108">
        <v>1</v>
      </c>
      <c r="C35" s="108"/>
      <c r="D35" s="108"/>
      <c r="E35" s="108"/>
      <c r="F35" s="108"/>
      <c r="G35" s="108"/>
      <c r="H35" s="108"/>
      <c r="I35" s="109"/>
    </row>
    <row r="36" spans="1:9" x14ac:dyDescent="0.25">
      <c r="A36" s="100" t="s">
        <v>90</v>
      </c>
      <c r="B36" s="108">
        <v>6</v>
      </c>
      <c r="C36" s="108"/>
      <c r="D36" s="108"/>
      <c r="E36" s="108"/>
      <c r="F36" s="108"/>
      <c r="G36" s="108"/>
      <c r="H36" s="108"/>
      <c r="I36" s="109"/>
    </row>
    <row r="37" spans="1:9" x14ac:dyDescent="0.25">
      <c r="A37" s="100" t="s">
        <v>91</v>
      </c>
      <c r="B37" s="108">
        <v>0.05</v>
      </c>
      <c r="C37" s="108"/>
      <c r="D37" s="108"/>
      <c r="E37" s="108"/>
      <c r="F37" s="108"/>
      <c r="G37" s="108"/>
      <c r="H37" s="108"/>
      <c r="I37" s="109"/>
    </row>
    <row r="38" spans="1:9" x14ac:dyDescent="0.25">
      <c r="A38" s="100"/>
      <c r="B38" s="108"/>
      <c r="C38" s="108"/>
      <c r="D38" s="108"/>
      <c r="E38" s="108"/>
      <c r="F38" s="108"/>
      <c r="G38" s="108"/>
      <c r="H38" s="108"/>
      <c r="I38" s="109"/>
    </row>
    <row r="39" spans="1:9" x14ac:dyDescent="0.25">
      <c r="A39" s="100" t="s">
        <v>622</v>
      </c>
      <c r="B39" s="108" t="s">
        <v>188</v>
      </c>
      <c r="C39" s="108" t="s">
        <v>93</v>
      </c>
      <c r="D39" s="108" t="s">
        <v>94</v>
      </c>
      <c r="E39" s="108" t="s">
        <v>95</v>
      </c>
      <c r="F39" s="108"/>
      <c r="G39" s="108"/>
      <c r="H39" s="108"/>
      <c r="I39" s="109"/>
    </row>
    <row r="40" spans="1:9" x14ac:dyDescent="0.25">
      <c r="A40" s="100"/>
      <c r="B40" s="108"/>
      <c r="C40" s="108"/>
      <c r="D40" s="108"/>
      <c r="E40" s="108"/>
      <c r="F40" s="108"/>
      <c r="G40" s="108"/>
      <c r="H40" s="108"/>
      <c r="I40" s="109"/>
    </row>
    <row r="41" spans="1:9" x14ac:dyDescent="0.25">
      <c r="A41" s="100" t="s">
        <v>261</v>
      </c>
      <c r="B41" s="108">
        <v>30.81</v>
      </c>
      <c r="C41" s="108" t="s">
        <v>250</v>
      </c>
      <c r="D41" s="108" t="s">
        <v>87</v>
      </c>
      <c r="E41" s="108" t="s">
        <v>149</v>
      </c>
      <c r="F41" s="108"/>
      <c r="G41" s="108"/>
      <c r="H41" s="108"/>
      <c r="I41" s="109"/>
    </row>
    <row r="42" spans="1:9" x14ac:dyDescent="0.25">
      <c r="A42" s="100" t="s">
        <v>262</v>
      </c>
      <c r="B42" s="108">
        <v>7.5209999999999999</v>
      </c>
      <c r="C42" s="108" t="s">
        <v>252</v>
      </c>
      <c r="D42" s="108" t="s">
        <v>87</v>
      </c>
      <c r="E42" s="108" t="s">
        <v>85</v>
      </c>
      <c r="F42" s="108"/>
      <c r="G42" s="108"/>
      <c r="H42" s="108"/>
      <c r="I42" s="109"/>
    </row>
    <row r="43" spans="1:9" x14ac:dyDescent="0.25">
      <c r="A43" s="100" t="s">
        <v>263</v>
      </c>
      <c r="B43" s="108">
        <v>8.8520000000000003</v>
      </c>
      <c r="C43" s="108" t="s">
        <v>254</v>
      </c>
      <c r="D43" s="108" t="s">
        <v>87</v>
      </c>
      <c r="E43" s="108" t="s">
        <v>200</v>
      </c>
      <c r="F43" s="108"/>
      <c r="G43" s="108"/>
      <c r="H43" s="108"/>
      <c r="I43" s="109"/>
    </row>
    <row r="44" spans="1:9" x14ac:dyDescent="0.25">
      <c r="A44" s="100" t="s">
        <v>264</v>
      </c>
      <c r="B44" s="108">
        <v>-23.29</v>
      </c>
      <c r="C44" s="108" t="s">
        <v>256</v>
      </c>
      <c r="D44" s="108" t="s">
        <v>87</v>
      </c>
      <c r="E44" s="108" t="s">
        <v>149</v>
      </c>
      <c r="F44" s="108"/>
      <c r="G44" s="108"/>
      <c r="H44" s="108"/>
      <c r="I44" s="109"/>
    </row>
    <row r="45" spans="1:9" x14ac:dyDescent="0.25">
      <c r="A45" s="100" t="s">
        <v>265</v>
      </c>
      <c r="B45" s="108">
        <v>-21.96</v>
      </c>
      <c r="C45" s="108" t="s">
        <v>258</v>
      </c>
      <c r="D45" s="108" t="s">
        <v>87</v>
      </c>
      <c r="E45" s="108" t="s">
        <v>149</v>
      </c>
      <c r="F45" s="108"/>
      <c r="G45" s="108"/>
      <c r="H45" s="108"/>
      <c r="I45" s="109"/>
    </row>
    <row r="46" spans="1:9" x14ac:dyDescent="0.25">
      <c r="A46" s="100" t="s">
        <v>266</v>
      </c>
      <c r="B46" s="108">
        <v>1.33</v>
      </c>
      <c r="C46" s="108" t="s">
        <v>260</v>
      </c>
      <c r="D46" s="108" t="s">
        <v>101</v>
      </c>
      <c r="E46" s="108" t="s">
        <v>102</v>
      </c>
      <c r="F46" s="108"/>
      <c r="G46" s="108"/>
      <c r="H46" s="108"/>
      <c r="I46" s="109"/>
    </row>
    <row r="47" spans="1:9" x14ac:dyDescent="0.25">
      <c r="A47" s="100"/>
      <c r="B47" s="108"/>
      <c r="C47" s="108"/>
      <c r="D47" s="108"/>
      <c r="E47" s="108"/>
      <c r="F47" s="108"/>
      <c r="G47" s="108"/>
      <c r="H47" s="108"/>
      <c r="I47" s="109"/>
    </row>
    <row r="48" spans="1:9" x14ac:dyDescent="0.25">
      <c r="A48" s="100"/>
      <c r="B48" s="108"/>
      <c r="C48" s="108"/>
      <c r="D48" s="108"/>
      <c r="E48" s="108"/>
      <c r="F48" s="108"/>
      <c r="G48" s="108"/>
      <c r="H48" s="108"/>
      <c r="I48" s="109"/>
    </row>
    <row r="49" spans="1:9" x14ac:dyDescent="0.25">
      <c r="A49" s="100" t="s">
        <v>111</v>
      </c>
      <c r="B49" s="108" t="s">
        <v>216</v>
      </c>
      <c r="C49" s="108" t="s">
        <v>217</v>
      </c>
      <c r="D49" s="108" t="s">
        <v>188</v>
      </c>
      <c r="E49" s="108" t="s">
        <v>114</v>
      </c>
      <c r="F49" s="108" t="s">
        <v>218</v>
      </c>
      <c r="G49" s="108" t="s">
        <v>219</v>
      </c>
      <c r="H49" s="108" t="s">
        <v>127</v>
      </c>
      <c r="I49" s="109" t="s">
        <v>128</v>
      </c>
    </row>
    <row r="50" spans="1:9" x14ac:dyDescent="0.25">
      <c r="A50" s="100"/>
      <c r="B50" s="108"/>
      <c r="C50" s="108"/>
      <c r="D50" s="108"/>
      <c r="E50" s="108"/>
      <c r="F50" s="108"/>
      <c r="G50" s="108"/>
      <c r="H50" s="108"/>
      <c r="I50" s="109"/>
    </row>
    <row r="51" spans="1:9" x14ac:dyDescent="0.25">
      <c r="A51" s="100" t="s">
        <v>261</v>
      </c>
      <c r="B51" s="108">
        <v>53.57</v>
      </c>
      <c r="C51" s="108">
        <v>22.76</v>
      </c>
      <c r="D51" s="108">
        <v>30.81</v>
      </c>
      <c r="E51" s="108">
        <v>1.9019999999999999</v>
      </c>
      <c r="F51" s="108">
        <v>42</v>
      </c>
      <c r="G51" s="108">
        <v>42</v>
      </c>
      <c r="H51" s="108">
        <v>22.9</v>
      </c>
      <c r="I51" s="109">
        <v>24</v>
      </c>
    </row>
    <row r="52" spans="1:9" x14ac:dyDescent="0.25">
      <c r="A52" s="100" t="s">
        <v>262</v>
      </c>
      <c r="B52" s="108">
        <v>53.57</v>
      </c>
      <c r="C52" s="108">
        <v>46.05</v>
      </c>
      <c r="D52" s="108">
        <v>7.5209999999999999</v>
      </c>
      <c r="E52" s="108">
        <v>1.9019999999999999</v>
      </c>
      <c r="F52" s="108">
        <v>42</v>
      </c>
      <c r="G52" s="108">
        <v>42</v>
      </c>
      <c r="H52" s="108">
        <v>5.5910000000000002</v>
      </c>
      <c r="I52" s="109">
        <v>24</v>
      </c>
    </row>
    <row r="53" spans="1:9" x14ac:dyDescent="0.25">
      <c r="A53" s="100" t="s">
        <v>263</v>
      </c>
      <c r="B53" s="108">
        <v>53.57</v>
      </c>
      <c r="C53" s="108">
        <v>44.72</v>
      </c>
      <c r="D53" s="108">
        <v>8.8520000000000003</v>
      </c>
      <c r="E53" s="108">
        <v>1.9019999999999999</v>
      </c>
      <c r="F53" s="108">
        <v>42</v>
      </c>
      <c r="G53" s="108">
        <v>42</v>
      </c>
      <c r="H53" s="108">
        <v>6.58</v>
      </c>
      <c r="I53" s="109">
        <v>24</v>
      </c>
    </row>
    <row r="54" spans="1:9" x14ac:dyDescent="0.25">
      <c r="A54" s="100" t="s">
        <v>264</v>
      </c>
      <c r="B54" s="108">
        <v>22.76</v>
      </c>
      <c r="C54" s="108">
        <v>46.05</v>
      </c>
      <c r="D54" s="108">
        <v>-23.29</v>
      </c>
      <c r="E54" s="108">
        <v>1.9019999999999999</v>
      </c>
      <c r="F54" s="108">
        <v>42</v>
      </c>
      <c r="G54" s="108">
        <v>42</v>
      </c>
      <c r="H54" s="108">
        <v>17.309999999999999</v>
      </c>
      <c r="I54" s="109">
        <v>24</v>
      </c>
    </row>
    <row r="55" spans="1:9" x14ac:dyDescent="0.25">
      <c r="A55" s="100" t="s">
        <v>265</v>
      </c>
      <c r="B55" s="108">
        <v>22.76</v>
      </c>
      <c r="C55" s="108">
        <v>44.72</v>
      </c>
      <c r="D55" s="108">
        <v>-21.96</v>
      </c>
      <c r="E55" s="108">
        <v>1.9019999999999999</v>
      </c>
      <c r="F55" s="108">
        <v>42</v>
      </c>
      <c r="G55" s="108">
        <v>42</v>
      </c>
      <c r="H55" s="108">
        <v>16.32</v>
      </c>
      <c r="I55" s="109">
        <v>24</v>
      </c>
    </row>
    <row r="56" spans="1:9" ht="15.75" thickBot="1" x14ac:dyDescent="0.3">
      <c r="A56" s="104" t="s">
        <v>266</v>
      </c>
      <c r="B56" s="110">
        <v>46.05</v>
      </c>
      <c r="C56" s="110">
        <v>44.72</v>
      </c>
      <c r="D56" s="110">
        <v>1.33</v>
      </c>
      <c r="E56" s="110">
        <v>1.9019999999999999</v>
      </c>
      <c r="F56" s="110">
        <v>42</v>
      </c>
      <c r="G56" s="110">
        <v>42</v>
      </c>
      <c r="H56" s="110">
        <v>0.98870000000000002</v>
      </c>
      <c r="I56" s="111">
        <v>24</v>
      </c>
    </row>
    <row r="57" spans="1:9" x14ac:dyDescent="0.25">
      <c r="A57" s="91"/>
      <c r="B57" s="89"/>
      <c r="C57" s="89"/>
      <c r="D57" s="89"/>
      <c r="E57" s="89"/>
      <c r="F57" s="89"/>
      <c r="G57" s="89"/>
      <c r="H57" s="89"/>
      <c r="I57" s="89"/>
    </row>
    <row r="58" spans="1:9" ht="15.75" thickBot="1" x14ac:dyDescent="0.3"/>
    <row r="59" spans="1:9" x14ac:dyDescent="0.25">
      <c r="A59" s="98" t="s">
        <v>267</v>
      </c>
      <c r="B59" s="106" t="s">
        <v>268</v>
      </c>
      <c r="C59" s="106"/>
      <c r="D59" s="106"/>
      <c r="E59" s="106"/>
      <c r="F59" s="106"/>
      <c r="G59" s="194"/>
      <c r="H59" s="194"/>
      <c r="I59" s="195"/>
    </row>
    <row r="60" spans="1:9" x14ac:dyDescent="0.25">
      <c r="A60" s="100" t="s">
        <v>91</v>
      </c>
      <c r="B60" s="108">
        <v>0.05</v>
      </c>
      <c r="C60" s="108"/>
      <c r="D60" s="108"/>
      <c r="E60" s="108"/>
      <c r="F60" s="108"/>
      <c r="G60" s="197"/>
      <c r="H60" s="197"/>
      <c r="I60" s="30"/>
    </row>
    <row r="61" spans="1:9" x14ac:dyDescent="0.25">
      <c r="A61" s="100"/>
      <c r="B61" s="108"/>
      <c r="C61" s="108"/>
      <c r="D61" s="108"/>
      <c r="E61" s="108"/>
      <c r="F61" s="108"/>
      <c r="G61" s="197"/>
      <c r="H61" s="197"/>
      <c r="I61" s="30"/>
    </row>
    <row r="62" spans="1:9" x14ac:dyDescent="0.25">
      <c r="A62" s="100" t="s">
        <v>172</v>
      </c>
      <c r="B62" s="108" t="s">
        <v>173</v>
      </c>
      <c r="C62" s="108" t="s">
        <v>83</v>
      </c>
      <c r="D62" s="108" t="s">
        <v>84</v>
      </c>
      <c r="E62" s="108" t="s">
        <v>94</v>
      </c>
      <c r="F62" s="108" t="s">
        <v>283</v>
      </c>
      <c r="G62" s="197"/>
      <c r="H62" s="197"/>
      <c r="I62" s="30"/>
    </row>
    <row r="63" spans="1:9" x14ac:dyDescent="0.25">
      <c r="A63" s="100" t="s">
        <v>174</v>
      </c>
      <c r="B63" s="108">
        <v>3.052</v>
      </c>
      <c r="C63" s="108">
        <v>1.38E-2</v>
      </c>
      <c r="D63" s="108" t="s">
        <v>133</v>
      </c>
      <c r="E63" s="108" t="s">
        <v>87</v>
      </c>
      <c r="F63" s="108"/>
      <c r="G63" s="197"/>
      <c r="H63" s="197"/>
      <c r="I63" s="30"/>
    </row>
    <row r="64" spans="1:9" x14ac:dyDescent="0.25">
      <c r="A64" s="100" t="s">
        <v>269</v>
      </c>
      <c r="B64" s="108">
        <v>23.76</v>
      </c>
      <c r="C64" s="108" t="s">
        <v>148</v>
      </c>
      <c r="D64" s="108" t="s">
        <v>149</v>
      </c>
      <c r="E64" s="108" t="s">
        <v>87</v>
      </c>
      <c r="F64" s="108">
        <v>0.73370000000000002</v>
      </c>
      <c r="G64" s="197"/>
      <c r="H64" s="197"/>
      <c r="I64" s="30"/>
    </row>
    <row r="65" spans="1:9" x14ac:dyDescent="0.25">
      <c r="A65" s="100" t="s">
        <v>284</v>
      </c>
      <c r="B65" s="108">
        <v>56.91</v>
      </c>
      <c r="C65" s="108" t="s">
        <v>148</v>
      </c>
      <c r="D65" s="108" t="s">
        <v>149</v>
      </c>
      <c r="E65" s="108" t="s">
        <v>87</v>
      </c>
      <c r="F65" s="108"/>
      <c r="G65" s="197"/>
      <c r="H65" s="197"/>
      <c r="I65" s="30"/>
    </row>
    <row r="66" spans="1:9" x14ac:dyDescent="0.25">
      <c r="A66" s="100" t="s">
        <v>271</v>
      </c>
      <c r="B66" s="108">
        <v>4.6840000000000002</v>
      </c>
      <c r="C66" s="108">
        <v>7.1000000000000004E-3</v>
      </c>
      <c r="D66" s="108" t="s">
        <v>85</v>
      </c>
      <c r="E66" s="108" t="s">
        <v>87</v>
      </c>
      <c r="F66" s="108"/>
      <c r="G66" s="197"/>
      <c r="H66" s="197"/>
      <c r="I66" s="30"/>
    </row>
    <row r="67" spans="1:9" x14ac:dyDescent="0.25">
      <c r="A67" s="100"/>
      <c r="B67" s="108"/>
      <c r="C67" s="108"/>
      <c r="D67" s="108"/>
      <c r="E67" s="108"/>
      <c r="F67" s="108"/>
      <c r="G67" s="197"/>
      <c r="H67" s="197"/>
      <c r="I67" s="30"/>
    </row>
    <row r="68" spans="1:9" x14ac:dyDescent="0.25">
      <c r="A68" s="100" t="s">
        <v>177</v>
      </c>
      <c r="B68" s="108" t="s">
        <v>272</v>
      </c>
      <c r="C68" s="108" t="s">
        <v>128</v>
      </c>
      <c r="D68" s="108" t="s">
        <v>179</v>
      </c>
      <c r="E68" s="108" t="s">
        <v>180</v>
      </c>
      <c r="F68" s="108" t="s">
        <v>83</v>
      </c>
      <c r="G68" s="197"/>
      <c r="H68" s="197"/>
      <c r="I68" s="30"/>
    </row>
    <row r="69" spans="1:9" x14ac:dyDescent="0.25">
      <c r="A69" s="100" t="s">
        <v>174</v>
      </c>
      <c r="B69" s="108">
        <v>1189</v>
      </c>
      <c r="C69" s="108">
        <v>15</v>
      </c>
      <c r="D69" s="108">
        <v>79.239999999999995</v>
      </c>
      <c r="E69" s="108" t="s">
        <v>273</v>
      </c>
      <c r="F69" s="108" t="s">
        <v>274</v>
      </c>
      <c r="G69" s="197"/>
      <c r="H69" s="197"/>
      <c r="I69" s="30"/>
    </row>
    <row r="70" spans="1:9" x14ac:dyDescent="0.25">
      <c r="A70" s="100" t="s">
        <v>269</v>
      </c>
      <c r="B70" s="108">
        <v>9253</v>
      </c>
      <c r="C70" s="108">
        <v>5</v>
      </c>
      <c r="D70" s="108">
        <v>1851</v>
      </c>
      <c r="E70" s="108" t="s">
        <v>285</v>
      </c>
      <c r="F70" s="108" t="s">
        <v>182</v>
      </c>
      <c r="G70" s="197"/>
      <c r="H70" s="197"/>
      <c r="I70" s="30"/>
    </row>
    <row r="71" spans="1:9" x14ac:dyDescent="0.25">
      <c r="A71" s="100" t="s">
        <v>284</v>
      </c>
      <c r="B71" s="108">
        <v>22162</v>
      </c>
      <c r="C71" s="108">
        <v>3</v>
      </c>
      <c r="D71" s="108">
        <v>7387</v>
      </c>
      <c r="E71" s="108" t="s">
        <v>276</v>
      </c>
      <c r="F71" s="108" t="s">
        <v>182</v>
      </c>
      <c r="G71" s="197"/>
      <c r="H71" s="197"/>
      <c r="I71" s="30"/>
    </row>
    <row r="72" spans="1:9" x14ac:dyDescent="0.25">
      <c r="A72" s="100" t="s">
        <v>271</v>
      </c>
      <c r="B72" s="108">
        <v>1824</v>
      </c>
      <c r="C72" s="108">
        <v>24</v>
      </c>
      <c r="D72" s="108">
        <v>76</v>
      </c>
      <c r="E72" s="108" t="s">
        <v>277</v>
      </c>
      <c r="F72" s="108" t="s">
        <v>278</v>
      </c>
      <c r="G72" s="197"/>
      <c r="H72" s="197"/>
      <c r="I72" s="30"/>
    </row>
    <row r="73" spans="1:9" x14ac:dyDescent="0.25">
      <c r="A73" s="100" t="s">
        <v>186</v>
      </c>
      <c r="B73" s="108">
        <v>4515</v>
      </c>
      <c r="C73" s="108">
        <v>120</v>
      </c>
      <c r="D73" s="108">
        <v>37.619999999999997</v>
      </c>
      <c r="E73" s="108"/>
      <c r="F73" s="108"/>
      <c r="G73" s="197"/>
      <c r="H73" s="197"/>
      <c r="I73" s="30"/>
    </row>
    <row r="74" spans="1:9" x14ac:dyDescent="0.25">
      <c r="A74" s="100"/>
      <c r="B74" s="108"/>
      <c r="C74" s="108"/>
      <c r="D74" s="108"/>
      <c r="E74" s="108"/>
      <c r="F74" s="108"/>
      <c r="G74" s="197"/>
      <c r="H74" s="197"/>
      <c r="I74" s="30"/>
    </row>
    <row r="75" spans="1:9" x14ac:dyDescent="0.25">
      <c r="A75" s="100" t="s">
        <v>279</v>
      </c>
      <c r="B75" s="108"/>
      <c r="C75" s="108"/>
      <c r="D75" s="108"/>
      <c r="E75" s="108"/>
      <c r="F75" s="108"/>
      <c r="G75" s="197"/>
      <c r="H75" s="197"/>
      <c r="I75" s="30"/>
    </row>
    <row r="76" spans="1:9" x14ac:dyDescent="0.25">
      <c r="A76" s="100" t="s">
        <v>286</v>
      </c>
      <c r="B76" s="108">
        <v>4</v>
      </c>
      <c r="C76" s="108"/>
      <c r="D76" s="108"/>
      <c r="E76" s="108"/>
      <c r="F76" s="108"/>
      <c r="G76" s="197"/>
      <c r="H76" s="197"/>
      <c r="I76" s="30"/>
    </row>
    <row r="77" spans="1:9" x14ac:dyDescent="0.25">
      <c r="A77" s="100" t="s">
        <v>281</v>
      </c>
      <c r="B77" s="108">
        <v>6</v>
      </c>
      <c r="C77" s="108"/>
      <c r="D77" s="108"/>
      <c r="E77" s="108"/>
      <c r="F77" s="108"/>
      <c r="G77" s="197"/>
      <c r="H77" s="197"/>
      <c r="I77" s="30"/>
    </row>
    <row r="78" spans="1:9" x14ac:dyDescent="0.25">
      <c r="A78" s="100" t="s">
        <v>282</v>
      </c>
      <c r="B78" s="108">
        <v>28</v>
      </c>
      <c r="C78" s="108"/>
      <c r="D78" s="108"/>
      <c r="E78" s="108"/>
      <c r="F78" s="108"/>
      <c r="G78" s="197"/>
      <c r="H78" s="197"/>
      <c r="I78" s="30"/>
    </row>
    <row r="79" spans="1:9" x14ac:dyDescent="0.25">
      <c r="A79" s="102"/>
      <c r="B79" s="192"/>
      <c r="C79" s="192"/>
      <c r="D79" s="192"/>
      <c r="E79" s="192"/>
      <c r="F79" s="192"/>
      <c r="G79" s="192"/>
      <c r="H79" s="192"/>
      <c r="I79" s="103"/>
    </row>
    <row r="80" spans="1:9" x14ac:dyDescent="0.25">
      <c r="A80" s="102"/>
      <c r="B80" s="192"/>
      <c r="C80" s="192"/>
      <c r="D80" s="192"/>
      <c r="E80" s="192"/>
      <c r="F80" s="192"/>
      <c r="G80" s="192"/>
      <c r="H80" s="192"/>
      <c r="I80" s="103"/>
    </row>
    <row r="81" spans="1:9" x14ac:dyDescent="0.25">
      <c r="A81" s="100" t="s">
        <v>287</v>
      </c>
      <c r="B81" s="105"/>
      <c r="C81" s="105"/>
      <c r="D81" s="105"/>
      <c r="E81" s="105"/>
      <c r="F81" s="105"/>
      <c r="G81" s="105"/>
      <c r="H81" s="105"/>
      <c r="I81" s="101"/>
    </row>
    <row r="82" spans="1:9" x14ac:dyDescent="0.25">
      <c r="A82" s="100"/>
      <c r="B82" s="105"/>
      <c r="C82" s="105"/>
      <c r="D82" s="105"/>
      <c r="E82" s="105"/>
      <c r="F82" s="105"/>
      <c r="G82" s="105"/>
      <c r="H82" s="105"/>
      <c r="I82" s="101"/>
    </row>
    <row r="83" spans="1:9" x14ac:dyDescent="0.25">
      <c r="A83" s="100" t="s">
        <v>89</v>
      </c>
      <c r="B83" s="108">
        <v>6</v>
      </c>
      <c r="C83" s="108"/>
      <c r="D83" s="108"/>
      <c r="E83" s="108"/>
      <c r="F83" s="108"/>
      <c r="G83" s="108"/>
      <c r="H83" s="108"/>
      <c r="I83" s="109"/>
    </row>
    <row r="84" spans="1:9" x14ac:dyDescent="0.25">
      <c r="A84" s="100" t="s">
        <v>90</v>
      </c>
      <c r="B84" s="108">
        <v>6</v>
      </c>
      <c r="C84" s="108"/>
      <c r="D84" s="108"/>
      <c r="E84" s="108"/>
      <c r="F84" s="108"/>
      <c r="G84" s="108"/>
      <c r="H84" s="108"/>
      <c r="I84" s="109"/>
    </row>
    <row r="85" spans="1:9" x14ac:dyDescent="0.25">
      <c r="A85" s="100" t="s">
        <v>91</v>
      </c>
      <c r="B85" s="108">
        <v>0.05</v>
      </c>
      <c r="C85" s="108"/>
      <c r="D85" s="108"/>
      <c r="E85" s="108"/>
      <c r="F85" s="108"/>
      <c r="G85" s="108"/>
      <c r="H85" s="108"/>
      <c r="I85" s="109"/>
    </row>
    <row r="86" spans="1:9" x14ac:dyDescent="0.25">
      <c r="A86" s="100"/>
      <c r="B86" s="108"/>
      <c r="C86" s="108"/>
      <c r="D86" s="108"/>
      <c r="E86" s="108"/>
      <c r="F86" s="108"/>
      <c r="G86" s="108"/>
      <c r="H86" s="108"/>
      <c r="I86" s="109"/>
    </row>
    <row r="87" spans="1:9" x14ac:dyDescent="0.25">
      <c r="A87" s="100" t="s">
        <v>622</v>
      </c>
      <c r="B87" s="108" t="s">
        <v>92</v>
      </c>
      <c r="C87" s="108" t="s">
        <v>93</v>
      </c>
      <c r="D87" s="108" t="s">
        <v>94</v>
      </c>
      <c r="E87" s="108" t="s">
        <v>95</v>
      </c>
      <c r="F87" s="108" t="s">
        <v>96</v>
      </c>
      <c r="G87" s="108"/>
      <c r="H87" s="108"/>
      <c r="I87" s="109"/>
    </row>
    <row r="88" spans="1:9" x14ac:dyDescent="0.25">
      <c r="A88" s="100"/>
      <c r="B88" s="108"/>
      <c r="C88" s="108"/>
      <c r="D88" s="108"/>
      <c r="E88" s="108"/>
      <c r="F88" s="108"/>
      <c r="G88" s="108"/>
      <c r="H88" s="108"/>
      <c r="I88" s="109"/>
    </row>
    <row r="89" spans="1:9" x14ac:dyDescent="0.25">
      <c r="A89" s="100" t="s">
        <v>12</v>
      </c>
      <c r="B89" s="108"/>
      <c r="C89" s="108"/>
      <c r="D89" s="108"/>
      <c r="E89" s="108"/>
      <c r="F89" s="108"/>
      <c r="G89" s="108"/>
      <c r="H89" s="108"/>
      <c r="I89" s="109"/>
    </row>
    <row r="90" spans="1:9" x14ac:dyDescent="0.25">
      <c r="A90" s="100" t="s">
        <v>249</v>
      </c>
      <c r="B90" s="108">
        <v>23.23</v>
      </c>
      <c r="C90" s="108" t="s">
        <v>288</v>
      </c>
      <c r="D90" s="108" t="s">
        <v>87</v>
      </c>
      <c r="E90" s="108" t="s">
        <v>149</v>
      </c>
      <c r="F90" s="108" t="s">
        <v>148</v>
      </c>
      <c r="G90" s="108"/>
      <c r="H90" s="108"/>
      <c r="I90" s="109"/>
    </row>
    <row r="91" spans="1:9" x14ac:dyDescent="0.25">
      <c r="A91" s="100" t="s">
        <v>251</v>
      </c>
      <c r="B91" s="108">
        <v>3.2440000000000002</v>
      </c>
      <c r="C91" s="108" t="s">
        <v>289</v>
      </c>
      <c r="D91" s="108" t="s">
        <v>101</v>
      </c>
      <c r="E91" s="108" t="s">
        <v>102</v>
      </c>
      <c r="F91" s="108">
        <v>0.24510000000000001</v>
      </c>
      <c r="G91" s="108"/>
      <c r="H91" s="108"/>
      <c r="I91" s="109"/>
    </row>
    <row r="92" spans="1:9" x14ac:dyDescent="0.25">
      <c r="A92" s="100" t="s">
        <v>253</v>
      </c>
      <c r="B92" s="108">
        <v>4.83</v>
      </c>
      <c r="C92" s="108" t="s">
        <v>290</v>
      </c>
      <c r="D92" s="108" t="s">
        <v>101</v>
      </c>
      <c r="E92" s="108" t="s">
        <v>102</v>
      </c>
      <c r="F92" s="108">
        <v>9.5899999999999999E-2</v>
      </c>
      <c r="G92" s="108"/>
      <c r="H92" s="108"/>
      <c r="I92" s="109"/>
    </row>
    <row r="93" spans="1:9" x14ac:dyDescent="0.25">
      <c r="A93" s="100" t="s">
        <v>255</v>
      </c>
      <c r="B93" s="108">
        <v>-19.989999999999998</v>
      </c>
      <c r="C93" s="108" t="s">
        <v>291</v>
      </c>
      <c r="D93" s="108" t="s">
        <v>87</v>
      </c>
      <c r="E93" s="108" t="s">
        <v>149</v>
      </c>
      <c r="F93" s="108" t="s">
        <v>148</v>
      </c>
      <c r="G93" s="108"/>
      <c r="H93" s="108"/>
      <c r="I93" s="109"/>
    </row>
    <row r="94" spans="1:9" x14ac:dyDescent="0.25">
      <c r="A94" s="100" t="s">
        <v>257</v>
      </c>
      <c r="B94" s="108">
        <v>-18.399999999999999</v>
      </c>
      <c r="C94" s="108" t="s">
        <v>292</v>
      </c>
      <c r="D94" s="108" t="s">
        <v>87</v>
      </c>
      <c r="E94" s="108" t="s">
        <v>149</v>
      </c>
      <c r="F94" s="108" t="s">
        <v>148</v>
      </c>
      <c r="G94" s="108"/>
      <c r="H94" s="108"/>
      <c r="I94" s="109"/>
    </row>
    <row r="95" spans="1:9" x14ac:dyDescent="0.25">
      <c r="A95" s="100" t="s">
        <v>259</v>
      </c>
      <c r="B95" s="108">
        <v>1.5860000000000001</v>
      </c>
      <c r="C95" s="108" t="s">
        <v>293</v>
      </c>
      <c r="D95" s="108" t="s">
        <v>101</v>
      </c>
      <c r="E95" s="108" t="s">
        <v>102</v>
      </c>
      <c r="F95" s="108">
        <v>0.86299999999999999</v>
      </c>
      <c r="G95" s="108"/>
      <c r="H95" s="108"/>
      <c r="I95" s="109"/>
    </row>
    <row r="96" spans="1:9" x14ac:dyDescent="0.25">
      <c r="A96" s="100"/>
      <c r="B96" s="108"/>
      <c r="C96" s="108"/>
      <c r="D96" s="108"/>
      <c r="E96" s="108"/>
      <c r="F96" s="108"/>
      <c r="G96" s="108"/>
      <c r="H96" s="108"/>
      <c r="I96" s="109"/>
    </row>
    <row r="97" spans="1:9" x14ac:dyDescent="0.25">
      <c r="A97" s="100" t="s">
        <v>13</v>
      </c>
      <c r="B97" s="108"/>
      <c r="C97" s="108"/>
      <c r="D97" s="108"/>
      <c r="E97" s="108"/>
      <c r="F97" s="108"/>
      <c r="G97" s="108"/>
      <c r="H97" s="108"/>
      <c r="I97" s="109"/>
    </row>
    <row r="98" spans="1:9" x14ac:dyDescent="0.25">
      <c r="A98" s="100" t="s">
        <v>249</v>
      </c>
      <c r="B98" s="108">
        <v>28.19</v>
      </c>
      <c r="C98" s="108" t="s">
        <v>294</v>
      </c>
      <c r="D98" s="108" t="s">
        <v>87</v>
      </c>
      <c r="E98" s="108" t="s">
        <v>149</v>
      </c>
      <c r="F98" s="108" t="s">
        <v>148</v>
      </c>
      <c r="G98" s="108"/>
      <c r="H98" s="108"/>
      <c r="I98" s="109"/>
    </row>
    <row r="99" spans="1:9" x14ac:dyDescent="0.25">
      <c r="A99" s="100" t="s">
        <v>251</v>
      </c>
      <c r="B99" s="108">
        <v>11.85</v>
      </c>
      <c r="C99" s="108" t="s">
        <v>295</v>
      </c>
      <c r="D99" s="108" t="s">
        <v>87</v>
      </c>
      <c r="E99" s="108" t="s">
        <v>133</v>
      </c>
      <c r="F99" s="108">
        <v>2.5600000000000001E-2</v>
      </c>
      <c r="G99" s="108"/>
      <c r="H99" s="108"/>
      <c r="I99" s="109"/>
    </row>
    <row r="100" spans="1:9" x14ac:dyDescent="0.25">
      <c r="A100" s="100" t="s">
        <v>253</v>
      </c>
      <c r="B100" s="108">
        <v>14.3</v>
      </c>
      <c r="C100" s="108" t="s">
        <v>296</v>
      </c>
      <c r="D100" s="108" t="s">
        <v>87</v>
      </c>
      <c r="E100" s="108" t="s">
        <v>85</v>
      </c>
      <c r="F100" s="108">
        <v>9.2999999999999992E-3</v>
      </c>
      <c r="G100" s="108"/>
      <c r="H100" s="108"/>
      <c r="I100" s="109"/>
    </row>
    <row r="101" spans="1:9" x14ac:dyDescent="0.25">
      <c r="A101" s="100" t="s">
        <v>255</v>
      </c>
      <c r="B101" s="108">
        <v>-16.34</v>
      </c>
      <c r="C101" s="108" t="s">
        <v>297</v>
      </c>
      <c r="D101" s="108" t="s">
        <v>87</v>
      </c>
      <c r="E101" s="108" t="s">
        <v>149</v>
      </c>
      <c r="F101" s="108" t="s">
        <v>148</v>
      </c>
      <c r="G101" s="108"/>
      <c r="H101" s="108"/>
      <c r="I101" s="109"/>
    </row>
    <row r="102" spans="1:9" x14ac:dyDescent="0.25">
      <c r="A102" s="100" t="s">
        <v>257</v>
      </c>
      <c r="B102" s="108">
        <v>-13.88</v>
      </c>
      <c r="C102" s="108" t="s">
        <v>298</v>
      </c>
      <c r="D102" s="108" t="s">
        <v>87</v>
      </c>
      <c r="E102" s="108" t="s">
        <v>200</v>
      </c>
      <c r="F102" s="108">
        <v>4.0000000000000002E-4</v>
      </c>
      <c r="G102" s="108"/>
      <c r="H102" s="108"/>
      <c r="I102" s="109"/>
    </row>
    <row r="103" spans="1:9" x14ac:dyDescent="0.25">
      <c r="A103" s="100" t="s">
        <v>259</v>
      </c>
      <c r="B103" s="108">
        <v>2.4529999999999998</v>
      </c>
      <c r="C103" s="108" t="s">
        <v>299</v>
      </c>
      <c r="D103" s="108" t="s">
        <v>101</v>
      </c>
      <c r="E103" s="108" t="s">
        <v>102</v>
      </c>
      <c r="F103" s="108">
        <v>0.59119999999999995</v>
      </c>
      <c r="G103" s="108"/>
      <c r="H103" s="108"/>
      <c r="I103" s="109"/>
    </row>
    <row r="104" spans="1:9" x14ac:dyDescent="0.25">
      <c r="A104" s="100"/>
      <c r="B104" s="108"/>
      <c r="C104" s="108"/>
      <c r="D104" s="108"/>
      <c r="E104" s="108"/>
      <c r="F104" s="108"/>
      <c r="G104" s="108"/>
      <c r="H104" s="108"/>
      <c r="I104" s="109"/>
    </row>
    <row r="105" spans="1:9" x14ac:dyDescent="0.25">
      <c r="A105" s="100" t="s">
        <v>14</v>
      </c>
      <c r="B105" s="108"/>
      <c r="C105" s="108"/>
      <c r="D105" s="108"/>
      <c r="E105" s="108"/>
      <c r="F105" s="108"/>
      <c r="G105" s="108"/>
      <c r="H105" s="108"/>
      <c r="I105" s="109"/>
    </row>
    <row r="106" spans="1:9" x14ac:dyDescent="0.25">
      <c r="A106" s="100" t="s">
        <v>249</v>
      </c>
      <c r="B106" s="108">
        <v>32.340000000000003</v>
      </c>
      <c r="C106" s="108" t="s">
        <v>300</v>
      </c>
      <c r="D106" s="108" t="s">
        <v>87</v>
      </c>
      <c r="E106" s="108" t="s">
        <v>200</v>
      </c>
      <c r="F106" s="108">
        <v>1E-4</v>
      </c>
      <c r="G106" s="108"/>
      <c r="H106" s="108"/>
      <c r="I106" s="109"/>
    </row>
    <row r="107" spans="1:9" x14ac:dyDescent="0.25">
      <c r="A107" s="100" t="s">
        <v>251</v>
      </c>
      <c r="B107" s="108">
        <v>9.3550000000000004</v>
      </c>
      <c r="C107" s="108" t="s">
        <v>301</v>
      </c>
      <c r="D107" s="108" t="s">
        <v>101</v>
      </c>
      <c r="E107" s="108" t="s">
        <v>102</v>
      </c>
      <c r="F107" s="108">
        <v>0.18179999999999999</v>
      </c>
      <c r="G107" s="108"/>
      <c r="H107" s="108"/>
      <c r="I107" s="109"/>
    </row>
    <row r="108" spans="1:9" x14ac:dyDescent="0.25">
      <c r="A108" s="100" t="s">
        <v>253</v>
      </c>
      <c r="B108" s="108">
        <v>13.38</v>
      </c>
      <c r="C108" s="108" t="s">
        <v>302</v>
      </c>
      <c r="D108" s="108" t="s">
        <v>87</v>
      </c>
      <c r="E108" s="108" t="s">
        <v>133</v>
      </c>
      <c r="F108" s="108">
        <v>4.3099999999999999E-2</v>
      </c>
      <c r="G108" s="108"/>
      <c r="H108" s="108"/>
      <c r="I108" s="109"/>
    </row>
    <row r="109" spans="1:9" x14ac:dyDescent="0.25">
      <c r="A109" s="100" t="s">
        <v>255</v>
      </c>
      <c r="B109" s="108">
        <v>-22.98</v>
      </c>
      <c r="C109" s="108" t="s">
        <v>303</v>
      </c>
      <c r="D109" s="108" t="s">
        <v>87</v>
      </c>
      <c r="E109" s="108" t="s">
        <v>149</v>
      </c>
      <c r="F109" s="108" t="s">
        <v>148</v>
      </c>
      <c r="G109" s="108"/>
      <c r="H109" s="108"/>
      <c r="I109" s="109"/>
    </row>
    <row r="110" spans="1:9" x14ac:dyDescent="0.25">
      <c r="A110" s="100" t="s">
        <v>257</v>
      </c>
      <c r="B110" s="108">
        <v>-18.95</v>
      </c>
      <c r="C110" s="108" t="s">
        <v>304</v>
      </c>
      <c r="D110" s="108" t="s">
        <v>87</v>
      </c>
      <c r="E110" s="108" t="s">
        <v>200</v>
      </c>
      <c r="F110" s="108">
        <v>5.0000000000000001E-4</v>
      </c>
      <c r="G110" s="108"/>
      <c r="H110" s="108"/>
      <c r="I110" s="109"/>
    </row>
    <row r="111" spans="1:9" x14ac:dyDescent="0.25">
      <c r="A111" s="100" t="s">
        <v>259</v>
      </c>
      <c r="B111" s="108">
        <v>4.0279999999999996</v>
      </c>
      <c r="C111" s="108" t="s">
        <v>305</v>
      </c>
      <c r="D111" s="108" t="s">
        <v>101</v>
      </c>
      <c r="E111" s="108" t="s">
        <v>102</v>
      </c>
      <c r="F111" s="108">
        <v>0.67359999999999998</v>
      </c>
      <c r="G111" s="108"/>
      <c r="H111" s="108"/>
      <c r="I111" s="109"/>
    </row>
    <row r="112" spans="1:9" x14ac:dyDescent="0.25">
      <c r="A112" s="100"/>
      <c r="B112" s="108"/>
      <c r="C112" s="108"/>
      <c r="D112" s="108"/>
      <c r="E112" s="108"/>
      <c r="F112" s="108"/>
      <c r="G112" s="108"/>
      <c r="H112" s="108"/>
      <c r="I112" s="109"/>
    </row>
    <row r="113" spans="1:9" x14ac:dyDescent="0.25">
      <c r="A113" s="100" t="s">
        <v>15</v>
      </c>
      <c r="B113" s="108"/>
      <c r="C113" s="108"/>
      <c r="D113" s="108"/>
      <c r="E113" s="108"/>
      <c r="F113" s="108"/>
      <c r="G113" s="108"/>
      <c r="H113" s="108"/>
      <c r="I113" s="109"/>
    </row>
    <row r="114" spans="1:9" x14ac:dyDescent="0.25">
      <c r="A114" s="100" t="s">
        <v>249</v>
      </c>
      <c r="B114" s="108">
        <v>27.37</v>
      </c>
      <c r="C114" s="108" t="s">
        <v>306</v>
      </c>
      <c r="D114" s="108" t="s">
        <v>87</v>
      </c>
      <c r="E114" s="108" t="s">
        <v>200</v>
      </c>
      <c r="F114" s="108">
        <v>6.9999999999999999E-4</v>
      </c>
      <c r="G114" s="108"/>
      <c r="H114" s="108"/>
      <c r="I114" s="109"/>
    </row>
    <row r="115" spans="1:9" x14ac:dyDescent="0.25">
      <c r="A115" s="100" t="s">
        <v>251</v>
      </c>
      <c r="B115" s="108">
        <v>2.2440000000000002</v>
      </c>
      <c r="C115" s="108" t="s">
        <v>307</v>
      </c>
      <c r="D115" s="108" t="s">
        <v>101</v>
      </c>
      <c r="E115" s="108" t="s">
        <v>102</v>
      </c>
      <c r="F115" s="108">
        <v>0.97640000000000005</v>
      </c>
      <c r="G115" s="108"/>
      <c r="H115" s="108"/>
      <c r="I115" s="109"/>
    </row>
    <row r="116" spans="1:9" x14ac:dyDescent="0.25">
      <c r="A116" s="100" t="s">
        <v>253</v>
      </c>
      <c r="B116" s="108">
        <v>0.65410000000000001</v>
      </c>
      <c r="C116" s="108" t="s">
        <v>308</v>
      </c>
      <c r="D116" s="108" t="s">
        <v>101</v>
      </c>
      <c r="E116" s="108" t="s">
        <v>102</v>
      </c>
      <c r="F116" s="108">
        <v>0.99839999999999995</v>
      </c>
      <c r="G116" s="108"/>
      <c r="H116" s="108"/>
      <c r="I116" s="109"/>
    </row>
    <row r="117" spans="1:9" x14ac:dyDescent="0.25">
      <c r="A117" s="100" t="s">
        <v>255</v>
      </c>
      <c r="B117" s="108">
        <v>-25.12</v>
      </c>
      <c r="C117" s="108" t="s">
        <v>309</v>
      </c>
      <c r="D117" s="108" t="s">
        <v>87</v>
      </c>
      <c r="E117" s="108" t="s">
        <v>85</v>
      </c>
      <c r="F117" s="108">
        <v>2.5000000000000001E-3</v>
      </c>
      <c r="G117" s="108"/>
      <c r="H117" s="108"/>
      <c r="I117" s="109"/>
    </row>
    <row r="118" spans="1:9" x14ac:dyDescent="0.25">
      <c r="A118" s="100" t="s">
        <v>257</v>
      </c>
      <c r="B118" s="108">
        <v>-26.72</v>
      </c>
      <c r="C118" s="108" t="s">
        <v>310</v>
      </c>
      <c r="D118" s="108" t="s">
        <v>87</v>
      </c>
      <c r="E118" s="108" t="s">
        <v>200</v>
      </c>
      <c r="F118" s="108">
        <v>2.9999999999999997E-4</v>
      </c>
      <c r="G118" s="108"/>
      <c r="H118" s="108"/>
      <c r="I118" s="109"/>
    </row>
    <row r="119" spans="1:9" x14ac:dyDescent="0.25">
      <c r="A119" s="100" t="s">
        <v>259</v>
      </c>
      <c r="B119" s="108">
        <v>-1.59</v>
      </c>
      <c r="C119" s="108" t="s">
        <v>311</v>
      </c>
      <c r="D119" s="108" t="s">
        <v>101</v>
      </c>
      <c r="E119" s="108" t="s">
        <v>102</v>
      </c>
      <c r="F119" s="108">
        <v>0.98260000000000003</v>
      </c>
      <c r="G119" s="108"/>
      <c r="H119" s="108"/>
      <c r="I119" s="109"/>
    </row>
    <row r="120" spans="1:9" x14ac:dyDescent="0.25">
      <c r="A120" s="100"/>
      <c r="B120" s="108"/>
      <c r="C120" s="108"/>
      <c r="D120" s="108"/>
      <c r="E120" s="108"/>
      <c r="F120" s="108"/>
      <c r="G120" s="108"/>
      <c r="H120" s="108"/>
      <c r="I120" s="109"/>
    </row>
    <row r="121" spans="1:9" x14ac:dyDescent="0.25">
      <c r="A121" s="100" t="s">
        <v>16</v>
      </c>
      <c r="B121" s="108"/>
      <c r="C121" s="108"/>
      <c r="D121" s="108"/>
      <c r="E121" s="108"/>
      <c r="F121" s="108"/>
      <c r="G121" s="108"/>
      <c r="H121" s="108"/>
      <c r="I121" s="109"/>
    </row>
    <row r="122" spans="1:9" x14ac:dyDescent="0.25">
      <c r="A122" s="100" t="s">
        <v>249</v>
      </c>
      <c r="B122" s="108">
        <v>37.74</v>
      </c>
      <c r="C122" s="108" t="s">
        <v>312</v>
      </c>
      <c r="D122" s="108" t="s">
        <v>87</v>
      </c>
      <c r="E122" s="108" t="s">
        <v>149</v>
      </c>
      <c r="F122" s="108" t="s">
        <v>148</v>
      </c>
      <c r="G122" s="108"/>
      <c r="H122" s="108"/>
      <c r="I122" s="109"/>
    </row>
    <row r="123" spans="1:9" x14ac:dyDescent="0.25">
      <c r="A123" s="100" t="s">
        <v>251</v>
      </c>
      <c r="B123" s="108">
        <v>7.3250000000000002</v>
      </c>
      <c r="C123" s="108" t="s">
        <v>313</v>
      </c>
      <c r="D123" s="108" t="s">
        <v>101</v>
      </c>
      <c r="E123" s="108" t="s">
        <v>102</v>
      </c>
      <c r="F123" s="108">
        <v>0.1336</v>
      </c>
      <c r="G123" s="108"/>
      <c r="H123" s="108"/>
      <c r="I123" s="109"/>
    </row>
    <row r="124" spans="1:9" x14ac:dyDescent="0.25">
      <c r="A124" s="100" t="s">
        <v>253</v>
      </c>
      <c r="B124" s="108">
        <v>8.4610000000000003</v>
      </c>
      <c r="C124" s="108" t="s">
        <v>314</v>
      </c>
      <c r="D124" s="108" t="s">
        <v>101</v>
      </c>
      <c r="E124" s="108" t="s">
        <v>102</v>
      </c>
      <c r="F124" s="108">
        <v>8.9899999999999994E-2</v>
      </c>
      <c r="G124" s="108"/>
      <c r="H124" s="108"/>
      <c r="I124" s="109"/>
    </row>
    <row r="125" spans="1:9" x14ac:dyDescent="0.25">
      <c r="A125" s="100" t="s">
        <v>255</v>
      </c>
      <c r="B125" s="108">
        <v>-30.41</v>
      </c>
      <c r="C125" s="108" t="s">
        <v>315</v>
      </c>
      <c r="D125" s="108" t="s">
        <v>87</v>
      </c>
      <c r="E125" s="108" t="s">
        <v>149</v>
      </c>
      <c r="F125" s="108" t="s">
        <v>148</v>
      </c>
      <c r="G125" s="108"/>
      <c r="H125" s="108"/>
      <c r="I125" s="109"/>
    </row>
    <row r="126" spans="1:9" x14ac:dyDescent="0.25">
      <c r="A126" s="100" t="s">
        <v>257</v>
      </c>
      <c r="B126" s="108">
        <v>-29.27</v>
      </c>
      <c r="C126" s="108" t="s">
        <v>316</v>
      </c>
      <c r="D126" s="108" t="s">
        <v>87</v>
      </c>
      <c r="E126" s="108" t="s">
        <v>149</v>
      </c>
      <c r="F126" s="108" t="s">
        <v>148</v>
      </c>
      <c r="G126" s="108"/>
      <c r="H126" s="108"/>
      <c r="I126" s="109"/>
    </row>
    <row r="127" spans="1:9" x14ac:dyDescent="0.25">
      <c r="A127" s="100" t="s">
        <v>259</v>
      </c>
      <c r="B127" s="108">
        <v>1.1359999999999999</v>
      </c>
      <c r="C127" s="108" t="s">
        <v>317</v>
      </c>
      <c r="D127" s="108" t="s">
        <v>101</v>
      </c>
      <c r="E127" s="108" t="s">
        <v>102</v>
      </c>
      <c r="F127" s="108">
        <v>0.98770000000000002</v>
      </c>
      <c r="G127" s="108"/>
      <c r="H127" s="108"/>
      <c r="I127" s="109"/>
    </row>
    <row r="128" spans="1:9" x14ac:dyDescent="0.25">
      <c r="A128" s="100"/>
      <c r="B128" s="108"/>
      <c r="C128" s="108"/>
      <c r="D128" s="108"/>
      <c r="E128" s="108"/>
      <c r="F128" s="108"/>
      <c r="G128" s="108"/>
      <c r="H128" s="108"/>
      <c r="I128" s="109"/>
    </row>
    <row r="129" spans="1:9" x14ac:dyDescent="0.25">
      <c r="A129" s="100" t="s">
        <v>17</v>
      </c>
      <c r="B129" s="108"/>
      <c r="C129" s="108"/>
      <c r="D129" s="108"/>
      <c r="E129" s="108"/>
      <c r="F129" s="108"/>
      <c r="G129" s="108"/>
      <c r="H129" s="108"/>
      <c r="I129" s="109"/>
    </row>
    <row r="130" spans="1:9" x14ac:dyDescent="0.25">
      <c r="A130" s="100" t="s">
        <v>249</v>
      </c>
      <c r="B130" s="108">
        <v>36.01</v>
      </c>
      <c r="C130" s="108" t="s">
        <v>318</v>
      </c>
      <c r="D130" s="108" t="s">
        <v>87</v>
      </c>
      <c r="E130" s="108" t="s">
        <v>149</v>
      </c>
      <c r="F130" s="108" t="s">
        <v>148</v>
      </c>
      <c r="G130" s="108"/>
      <c r="H130" s="108"/>
      <c r="I130" s="109"/>
    </row>
    <row r="131" spans="1:9" x14ac:dyDescent="0.25">
      <c r="A131" s="100" t="s">
        <v>251</v>
      </c>
      <c r="B131" s="108">
        <v>11.11</v>
      </c>
      <c r="C131" s="108" t="s">
        <v>319</v>
      </c>
      <c r="D131" s="108" t="s">
        <v>101</v>
      </c>
      <c r="E131" s="108" t="s">
        <v>102</v>
      </c>
      <c r="F131" s="108">
        <v>7.7799999999999994E-2</v>
      </c>
      <c r="G131" s="108"/>
      <c r="H131" s="108"/>
      <c r="I131" s="109"/>
    </row>
    <row r="132" spans="1:9" x14ac:dyDescent="0.25">
      <c r="A132" s="100" t="s">
        <v>253</v>
      </c>
      <c r="B132" s="108">
        <v>11.48</v>
      </c>
      <c r="C132" s="108" t="s">
        <v>320</v>
      </c>
      <c r="D132" s="108" t="s">
        <v>101</v>
      </c>
      <c r="E132" s="108" t="s">
        <v>102</v>
      </c>
      <c r="F132" s="108">
        <v>0.17610000000000001</v>
      </c>
      <c r="G132" s="108"/>
      <c r="H132" s="108"/>
      <c r="I132" s="109"/>
    </row>
    <row r="133" spans="1:9" x14ac:dyDescent="0.25">
      <c r="A133" s="100" t="s">
        <v>255</v>
      </c>
      <c r="B133" s="108">
        <v>-24.9</v>
      </c>
      <c r="C133" s="108" t="s">
        <v>321</v>
      </c>
      <c r="D133" s="108" t="s">
        <v>87</v>
      </c>
      <c r="E133" s="108" t="s">
        <v>149</v>
      </c>
      <c r="F133" s="108" t="s">
        <v>148</v>
      </c>
      <c r="G133" s="108"/>
      <c r="H133" s="108"/>
      <c r="I133" s="109"/>
    </row>
    <row r="134" spans="1:9" x14ac:dyDescent="0.25">
      <c r="A134" s="100" t="s">
        <v>257</v>
      </c>
      <c r="B134" s="108">
        <v>-24.53</v>
      </c>
      <c r="C134" s="108" t="s">
        <v>322</v>
      </c>
      <c r="D134" s="108" t="s">
        <v>87</v>
      </c>
      <c r="E134" s="108" t="s">
        <v>85</v>
      </c>
      <c r="F134" s="108">
        <v>2.3999999999999998E-3</v>
      </c>
      <c r="G134" s="108"/>
      <c r="H134" s="108"/>
      <c r="I134" s="109"/>
    </row>
    <row r="135" spans="1:9" x14ac:dyDescent="0.25">
      <c r="A135" s="100" t="s">
        <v>259</v>
      </c>
      <c r="B135" s="108">
        <v>0.36730000000000002</v>
      </c>
      <c r="C135" s="108" t="s">
        <v>323</v>
      </c>
      <c r="D135" s="108" t="s">
        <v>101</v>
      </c>
      <c r="E135" s="108" t="s">
        <v>102</v>
      </c>
      <c r="F135" s="108">
        <v>0.99980000000000002</v>
      </c>
      <c r="G135" s="108"/>
      <c r="H135" s="108"/>
      <c r="I135" s="109"/>
    </row>
    <row r="136" spans="1:9" x14ac:dyDescent="0.25">
      <c r="A136" s="100"/>
      <c r="B136" s="108"/>
      <c r="C136" s="108"/>
      <c r="D136" s="108"/>
      <c r="E136" s="108"/>
      <c r="F136" s="108"/>
      <c r="G136" s="108"/>
      <c r="H136" s="108"/>
      <c r="I136" s="109"/>
    </row>
    <row r="137" spans="1:9" x14ac:dyDescent="0.25">
      <c r="A137" s="100"/>
      <c r="B137" s="108"/>
      <c r="C137" s="108"/>
      <c r="D137" s="108"/>
      <c r="E137" s="108"/>
      <c r="F137" s="108"/>
      <c r="G137" s="108"/>
      <c r="H137" s="108"/>
      <c r="I137" s="109"/>
    </row>
    <row r="138" spans="1:9" x14ac:dyDescent="0.25">
      <c r="A138" s="100" t="s">
        <v>111</v>
      </c>
      <c r="B138" s="108" t="s">
        <v>112</v>
      </c>
      <c r="C138" s="108" t="s">
        <v>113</v>
      </c>
      <c r="D138" s="108" t="s">
        <v>92</v>
      </c>
      <c r="E138" s="108" t="s">
        <v>114</v>
      </c>
      <c r="F138" s="108" t="s">
        <v>218</v>
      </c>
      <c r="G138" s="108" t="s">
        <v>219</v>
      </c>
      <c r="H138" s="108" t="s">
        <v>127</v>
      </c>
      <c r="I138" s="109" t="s">
        <v>128</v>
      </c>
    </row>
    <row r="139" spans="1:9" x14ac:dyDescent="0.25">
      <c r="A139" s="100"/>
      <c r="B139" s="108"/>
      <c r="C139" s="108"/>
      <c r="D139" s="108"/>
      <c r="E139" s="108"/>
      <c r="F139" s="108"/>
      <c r="G139" s="108"/>
      <c r="H139" s="108"/>
      <c r="I139" s="109"/>
    </row>
    <row r="140" spans="1:9" x14ac:dyDescent="0.25">
      <c r="A140" s="100" t="s">
        <v>12</v>
      </c>
      <c r="B140" s="108"/>
      <c r="C140" s="108"/>
      <c r="D140" s="108"/>
      <c r="E140" s="108"/>
      <c r="F140" s="108"/>
      <c r="G140" s="108"/>
      <c r="H140" s="108"/>
      <c r="I140" s="109"/>
    </row>
    <row r="141" spans="1:9" x14ac:dyDescent="0.25">
      <c r="A141" s="100" t="s">
        <v>249</v>
      </c>
      <c r="B141" s="108">
        <v>36.18</v>
      </c>
      <c r="C141" s="108">
        <v>12.95</v>
      </c>
      <c r="D141" s="108">
        <v>23.23</v>
      </c>
      <c r="E141" s="108">
        <v>1.222</v>
      </c>
      <c r="F141" s="108">
        <v>7</v>
      </c>
      <c r="G141" s="108">
        <v>7</v>
      </c>
      <c r="H141" s="108">
        <v>26.88</v>
      </c>
      <c r="I141" s="109">
        <v>11.54</v>
      </c>
    </row>
    <row r="142" spans="1:9" x14ac:dyDescent="0.25">
      <c r="A142" s="100" t="s">
        <v>251</v>
      </c>
      <c r="B142" s="108">
        <v>36.18</v>
      </c>
      <c r="C142" s="108">
        <v>32.94</v>
      </c>
      <c r="D142" s="108">
        <v>3.2440000000000002</v>
      </c>
      <c r="E142" s="108">
        <v>1.62</v>
      </c>
      <c r="F142" s="108">
        <v>7</v>
      </c>
      <c r="G142" s="108">
        <v>7</v>
      </c>
      <c r="H142" s="108">
        <v>2.8319999999999999</v>
      </c>
      <c r="I142" s="109">
        <v>10.9</v>
      </c>
    </row>
    <row r="143" spans="1:9" x14ac:dyDescent="0.25">
      <c r="A143" s="100" t="s">
        <v>253</v>
      </c>
      <c r="B143" s="108">
        <v>36.18</v>
      </c>
      <c r="C143" s="108">
        <v>31.35</v>
      </c>
      <c r="D143" s="108">
        <v>4.83</v>
      </c>
      <c r="E143" s="108">
        <v>1.823</v>
      </c>
      <c r="F143" s="108">
        <v>7</v>
      </c>
      <c r="G143" s="108">
        <v>7</v>
      </c>
      <c r="H143" s="108">
        <v>3.7469999999999999</v>
      </c>
      <c r="I143" s="109">
        <v>9.9009999999999998</v>
      </c>
    </row>
    <row r="144" spans="1:9" x14ac:dyDescent="0.25">
      <c r="A144" s="100" t="s">
        <v>255</v>
      </c>
      <c r="B144" s="108">
        <v>12.95</v>
      </c>
      <c r="C144" s="108">
        <v>32.94</v>
      </c>
      <c r="D144" s="108">
        <v>-19.989999999999998</v>
      </c>
      <c r="E144" s="108">
        <v>1.5249999999999999</v>
      </c>
      <c r="F144" s="108">
        <v>7</v>
      </c>
      <c r="G144" s="108">
        <v>7</v>
      </c>
      <c r="H144" s="108">
        <v>18.53</v>
      </c>
      <c r="I144" s="109">
        <v>9.7029999999999994</v>
      </c>
    </row>
    <row r="145" spans="1:9" x14ac:dyDescent="0.25">
      <c r="A145" s="100" t="s">
        <v>257</v>
      </c>
      <c r="B145" s="108">
        <v>12.95</v>
      </c>
      <c r="C145" s="108">
        <v>31.35</v>
      </c>
      <c r="D145" s="108">
        <v>-18.399999999999999</v>
      </c>
      <c r="E145" s="108">
        <v>1.7390000000000001</v>
      </c>
      <c r="F145" s="108">
        <v>7</v>
      </c>
      <c r="G145" s="108">
        <v>7</v>
      </c>
      <c r="H145" s="108">
        <v>14.97</v>
      </c>
      <c r="I145" s="109">
        <v>8.7850000000000001</v>
      </c>
    </row>
    <row r="146" spans="1:9" x14ac:dyDescent="0.25">
      <c r="A146" s="100" t="s">
        <v>259</v>
      </c>
      <c r="B146" s="108">
        <v>32.94</v>
      </c>
      <c r="C146" s="108">
        <v>31.35</v>
      </c>
      <c r="D146" s="108">
        <v>1.5860000000000001</v>
      </c>
      <c r="E146" s="108">
        <v>2.0379999999999998</v>
      </c>
      <c r="F146" s="108">
        <v>7</v>
      </c>
      <c r="G146" s="108">
        <v>7</v>
      </c>
      <c r="H146" s="108">
        <v>1.1000000000000001</v>
      </c>
      <c r="I146" s="109">
        <v>11.67</v>
      </c>
    </row>
    <row r="147" spans="1:9" x14ac:dyDescent="0.25">
      <c r="A147" s="100"/>
      <c r="B147" s="108"/>
      <c r="C147" s="108"/>
      <c r="D147" s="108"/>
      <c r="E147" s="108"/>
      <c r="F147" s="108"/>
      <c r="G147" s="108"/>
      <c r="H147" s="108"/>
      <c r="I147" s="109"/>
    </row>
    <row r="148" spans="1:9" x14ac:dyDescent="0.25">
      <c r="A148" s="100" t="s">
        <v>13</v>
      </c>
      <c r="B148" s="108"/>
      <c r="C148" s="108"/>
      <c r="D148" s="108"/>
      <c r="E148" s="108"/>
      <c r="F148" s="108"/>
      <c r="G148" s="108"/>
      <c r="H148" s="108"/>
      <c r="I148" s="109"/>
    </row>
    <row r="149" spans="1:9" x14ac:dyDescent="0.25">
      <c r="A149" s="100" t="s">
        <v>249</v>
      </c>
      <c r="B149" s="108">
        <v>50.17</v>
      </c>
      <c r="C149" s="108">
        <v>21.99</v>
      </c>
      <c r="D149" s="108">
        <v>28.19</v>
      </c>
      <c r="E149" s="108">
        <v>3.4260000000000002</v>
      </c>
      <c r="F149" s="108">
        <v>7</v>
      </c>
      <c r="G149" s="108">
        <v>7</v>
      </c>
      <c r="H149" s="108">
        <v>11.64</v>
      </c>
      <c r="I149" s="109">
        <v>9.5939999999999994</v>
      </c>
    </row>
    <row r="150" spans="1:9" x14ac:dyDescent="0.25">
      <c r="A150" s="100" t="s">
        <v>251</v>
      </c>
      <c r="B150" s="108">
        <v>50.17</v>
      </c>
      <c r="C150" s="108">
        <v>38.33</v>
      </c>
      <c r="D150" s="108">
        <v>11.85</v>
      </c>
      <c r="E150" s="108">
        <v>3.0960000000000001</v>
      </c>
      <c r="F150" s="108">
        <v>7</v>
      </c>
      <c r="G150" s="108">
        <v>7</v>
      </c>
      <c r="H150" s="108">
        <v>5.4119999999999999</v>
      </c>
      <c r="I150" s="109">
        <v>7.0540000000000003</v>
      </c>
    </row>
    <row r="151" spans="1:9" x14ac:dyDescent="0.25">
      <c r="A151" s="100" t="s">
        <v>253</v>
      </c>
      <c r="B151" s="108">
        <v>50.17</v>
      </c>
      <c r="C151" s="108">
        <v>35.869999999999997</v>
      </c>
      <c r="D151" s="108">
        <v>14.3</v>
      </c>
      <c r="E151" s="108">
        <v>3.4129999999999998</v>
      </c>
      <c r="F151" s="108">
        <v>7</v>
      </c>
      <c r="G151" s="108">
        <v>7</v>
      </c>
      <c r="H151" s="108">
        <v>5.9269999999999996</v>
      </c>
      <c r="I151" s="109">
        <v>9.5069999999999997</v>
      </c>
    </row>
    <row r="152" spans="1:9" x14ac:dyDescent="0.25">
      <c r="A152" s="100" t="s">
        <v>255</v>
      </c>
      <c r="B152" s="108">
        <v>21.99</v>
      </c>
      <c r="C152" s="108">
        <v>38.33</v>
      </c>
      <c r="D152" s="108">
        <v>-16.34</v>
      </c>
      <c r="E152" s="108">
        <v>1.9259999999999999</v>
      </c>
      <c r="F152" s="108">
        <v>7</v>
      </c>
      <c r="G152" s="108">
        <v>7</v>
      </c>
      <c r="H152" s="108">
        <v>12</v>
      </c>
      <c r="I152" s="109">
        <v>8.9830000000000005</v>
      </c>
    </row>
    <row r="153" spans="1:9" x14ac:dyDescent="0.25">
      <c r="A153" s="100" t="s">
        <v>257</v>
      </c>
      <c r="B153" s="108">
        <v>21.99</v>
      </c>
      <c r="C153" s="108">
        <v>35.869999999999997</v>
      </c>
      <c r="D153" s="108">
        <v>-13.88</v>
      </c>
      <c r="E153" s="108">
        <v>2.4020000000000001</v>
      </c>
      <c r="F153" s="108">
        <v>7</v>
      </c>
      <c r="G153" s="108">
        <v>7</v>
      </c>
      <c r="H153" s="108">
        <v>8.173</v>
      </c>
      <c r="I153" s="109">
        <v>12</v>
      </c>
    </row>
    <row r="154" spans="1:9" x14ac:dyDescent="0.25">
      <c r="A154" s="100" t="s">
        <v>259</v>
      </c>
      <c r="B154" s="108">
        <v>38.33</v>
      </c>
      <c r="C154" s="108">
        <v>35.869999999999997</v>
      </c>
      <c r="D154" s="108">
        <v>2.4529999999999998</v>
      </c>
      <c r="E154" s="108">
        <v>1.903</v>
      </c>
      <c r="F154" s="108">
        <v>7</v>
      </c>
      <c r="G154" s="108">
        <v>7</v>
      </c>
      <c r="H154" s="108">
        <v>1.823</v>
      </c>
      <c r="I154" s="109">
        <v>9.0619999999999994</v>
      </c>
    </row>
    <row r="155" spans="1:9" x14ac:dyDescent="0.25">
      <c r="A155" s="100"/>
      <c r="B155" s="108"/>
      <c r="C155" s="108"/>
      <c r="D155" s="108"/>
      <c r="E155" s="108"/>
      <c r="F155" s="108"/>
      <c r="G155" s="108"/>
      <c r="H155" s="108"/>
      <c r="I155" s="109"/>
    </row>
    <row r="156" spans="1:9" x14ac:dyDescent="0.25">
      <c r="A156" s="100" t="s">
        <v>14</v>
      </c>
      <c r="B156" s="108"/>
      <c r="C156" s="108"/>
      <c r="D156" s="108"/>
      <c r="E156" s="108"/>
      <c r="F156" s="108"/>
      <c r="G156" s="108"/>
      <c r="H156" s="108"/>
      <c r="I156" s="109"/>
    </row>
    <row r="157" spans="1:9" x14ac:dyDescent="0.25">
      <c r="A157" s="100" t="s">
        <v>249</v>
      </c>
      <c r="B157" s="108">
        <v>55.27</v>
      </c>
      <c r="C157" s="108">
        <v>22.94</v>
      </c>
      <c r="D157" s="108">
        <v>32.340000000000003</v>
      </c>
      <c r="E157" s="108">
        <v>3.7669999999999999</v>
      </c>
      <c r="F157" s="108">
        <v>7</v>
      </c>
      <c r="G157" s="108">
        <v>7</v>
      </c>
      <c r="H157" s="108">
        <v>12.14</v>
      </c>
      <c r="I157" s="109">
        <v>8.0530000000000008</v>
      </c>
    </row>
    <row r="158" spans="1:9" x14ac:dyDescent="0.25">
      <c r="A158" s="100" t="s">
        <v>251</v>
      </c>
      <c r="B158" s="108">
        <v>55.27</v>
      </c>
      <c r="C158" s="108">
        <v>45.92</v>
      </c>
      <c r="D158" s="108">
        <v>9.3550000000000004</v>
      </c>
      <c r="E158" s="108">
        <v>4.234</v>
      </c>
      <c r="F158" s="108">
        <v>7</v>
      </c>
      <c r="G158" s="108">
        <v>7</v>
      </c>
      <c r="H158" s="108">
        <v>3.125</v>
      </c>
      <c r="I158" s="109">
        <v>10.72</v>
      </c>
    </row>
    <row r="159" spans="1:9" x14ac:dyDescent="0.25">
      <c r="A159" s="100" t="s">
        <v>253</v>
      </c>
      <c r="B159" s="108">
        <v>55.27</v>
      </c>
      <c r="C159" s="108">
        <v>41.89</v>
      </c>
      <c r="D159" s="108">
        <v>13.38</v>
      </c>
      <c r="E159" s="108">
        <v>4.3230000000000004</v>
      </c>
      <c r="F159" s="108">
        <v>7</v>
      </c>
      <c r="G159" s="108">
        <v>7</v>
      </c>
      <c r="H159" s="108">
        <v>4.3780000000000001</v>
      </c>
      <c r="I159" s="109">
        <v>11.07</v>
      </c>
    </row>
    <row r="160" spans="1:9" x14ac:dyDescent="0.25">
      <c r="A160" s="100" t="s">
        <v>255</v>
      </c>
      <c r="B160" s="108">
        <v>22.94</v>
      </c>
      <c r="C160" s="108">
        <v>45.92</v>
      </c>
      <c r="D160" s="108">
        <v>-22.98</v>
      </c>
      <c r="E160" s="108">
        <v>2.8279999999999998</v>
      </c>
      <c r="F160" s="108">
        <v>7</v>
      </c>
      <c r="G160" s="108">
        <v>7</v>
      </c>
      <c r="H160" s="108">
        <v>11.49</v>
      </c>
      <c r="I160" s="109">
        <v>9.8450000000000006</v>
      </c>
    </row>
    <row r="161" spans="1:9" x14ac:dyDescent="0.25">
      <c r="A161" s="100" t="s">
        <v>257</v>
      </c>
      <c r="B161" s="108">
        <v>22.94</v>
      </c>
      <c r="C161" s="108">
        <v>41.89</v>
      </c>
      <c r="D161" s="108">
        <v>-18.95</v>
      </c>
      <c r="E161" s="108">
        <v>2.96</v>
      </c>
      <c r="F161" s="108">
        <v>7</v>
      </c>
      <c r="G161" s="108">
        <v>7</v>
      </c>
      <c r="H161" s="108">
        <v>9.0570000000000004</v>
      </c>
      <c r="I161" s="109">
        <v>9.4909999999999997</v>
      </c>
    </row>
    <row r="162" spans="1:9" x14ac:dyDescent="0.25">
      <c r="A162" s="100" t="s">
        <v>259</v>
      </c>
      <c r="B162" s="108">
        <v>45.92</v>
      </c>
      <c r="C162" s="108">
        <v>41.89</v>
      </c>
      <c r="D162" s="108">
        <v>4.0279999999999996</v>
      </c>
      <c r="E162" s="108">
        <v>3.536</v>
      </c>
      <c r="F162" s="108">
        <v>7</v>
      </c>
      <c r="G162" s="108">
        <v>7</v>
      </c>
      <c r="H162" s="108">
        <v>1.611</v>
      </c>
      <c r="I162" s="109">
        <v>11.96</v>
      </c>
    </row>
    <row r="163" spans="1:9" x14ac:dyDescent="0.25">
      <c r="A163" s="100"/>
      <c r="B163" s="108"/>
      <c r="C163" s="108"/>
      <c r="D163" s="108"/>
      <c r="E163" s="108"/>
      <c r="F163" s="108"/>
      <c r="G163" s="108"/>
      <c r="H163" s="108"/>
      <c r="I163" s="109"/>
    </row>
    <row r="164" spans="1:9" x14ac:dyDescent="0.25">
      <c r="A164" s="100" t="s">
        <v>15</v>
      </c>
      <c r="B164" s="108"/>
      <c r="C164" s="108"/>
      <c r="D164" s="108"/>
      <c r="E164" s="108"/>
      <c r="F164" s="108"/>
      <c r="G164" s="108"/>
      <c r="H164" s="108"/>
      <c r="I164" s="109"/>
    </row>
    <row r="165" spans="1:9" x14ac:dyDescent="0.25">
      <c r="A165" s="100" t="s">
        <v>249</v>
      </c>
      <c r="B165" s="108">
        <v>54.46</v>
      </c>
      <c r="C165" s="108">
        <v>27.09</v>
      </c>
      <c r="D165" s="108">
        <v>27.37</v>
      </c>
      <c r="E165" s="108">
        <v>4.9969999999999999</v>
      </c>
      <c r="F165" s="108">
        <v>7</v>
      </c>
      <c r="G165" s="108">
        <v>7</v>
      </c>
      <c r="H165" s="108">
        <v>7.7460000000000004</v>
      </c>
      <c r="I165" s="109">
        <v>11.85</v>
      </c>
    </row>
    <row r="166" spans="1:9" x14ac:dyDescent="0.25">
      <c r="A166" s="100" t="s">
        <v>251</v>
      </c>
      <c r="B166" s="108">
        <v>54.46</v>
      </c>
      <c r="C166" s="108">
        <v>52.22</v>
      </c>
      <c r="D166" s="108">
        <v>2.2440000000000002</v>
      </c>
      <c r="E166" s="108">
        <v>5.532</v>
      </c>
      <c r="F166" s="108">
        <v>7</v>
      </c>
      <c r="G166" s="108">
        <v>7</v>
      </c>
      <c r="H166" s="108">
        <v>0.57379999999999998</v>
      </c>
      <c r="I166" s="109">
        <v>11.9</v>
      </c>
    </row>
    <row r="167" spans="1:9" x14ac:dyDescent="0.25">
      <c r="A167" s="100" t="s">
        <v>253</v>
      </c>
      <c r="B167" s="108">
        <v>54.46</v>
      </c>
      <c r="C167" s="108">
        <v>53.81</v>
      </c>
      <c r="D167" s="108">
        <v>0.65410000000000001</v>
      </c>
      <c r="E167" s="108">
        <v>4.0579999999999998</v>
      </c>
      <c r="F167" s="108">
        <v>7</v>
      </c>
      <c r="G167" s="108">
        <v>7</v>
      </c>
      <c r="H167" s="108">
        <v>0.22800000000000001</v>
      </c>
      <c r="I167" s="109">
        <v>8.173</v>
      </c>
    </row>
    <row r="168" spans="1:9" x14ac:dyDescent="0.25">
      <c r="A168" s="100" t="s">
        <v>255</v>
      </c>
      <c r="B168" s="108">
        <v>27.09</v>
      </c>
      <c r="C168" s="108">
        <v>52.22</v>
      </c>
      <c r="D168" s="108">
        <v>-25.12</v>
      </c>
      <c r="E168" s="108">
        <v>5.2759999999999998</v>
      </c>
      <c r="F168" s="108">
        <v>7</v>
      </c>
      <c r="G168" s="108">
        <v>7</v>
      </c>
      <c r="H168" s="108">
        <v>6.734</v>
      </c>
      <c r="I168" s="109">
        <v>11.53</v>
      </c>
    </row>
    <row r="169" spans="1:9" x14ac:dyDescent="0.25">
      <c r="A169" s="100" t="s">
        <v>257</v>
      </c>
      <c r="B169" s="108">
        <v>27.09</v>
      </c>
      <c r="C169" s="108">
        <v>53.81</v>
      </c>
      <c r="D169" s="108">
        <v>-26.72</v>
      </c>
      <c r="E169" s="108">
        <v>3.702</v>
      </c>
      <c r="F169" s="108">
        <v>7</v>
      </c>
      <c r="G169" s="108">
        <v>7</v>
      </c>
      <c r="H169" s="108">
        <v>10.210000000000001</v>
      </c>
      <c r="I169" s="109">
        <v>8.6630000000000003</v>
      </c>
    </row>
    <row r="170" spans="1:9" x14ac:dyDescent="0.25">
      <c r="A170" s="100" t="s">
        <v>259</v>
      </c>
      <c r="B170" s="108">
        <v>52.22</v>
      </c>
      <c r="C170" s="108">
        <v>53.81</v>
      </c>
      <c r="D170" s="108">
        <v>-1.59</v>
      </c>
      <c r="E170" s="108">
        <v>4.3970000000000002</v>
      </c>
      <c r="F170" s="108">
        <v>7</v>
      </c>
      <c r="G170" s="108">
        <v>7</v>
      </c>
      <c r="H170" s="108">
        <v>0.51149999999999995</v>
      </c>
      <c r="I170" s="109">
        <v>7.82</v>
      </c>
    </row>
    <row r="171" spans="1:9" x14ac:dyDescent="0.25">
      <c r="A171" s="100"/>
      <c r="B171" s="108"/>
      <c r="C171" s="108"/>
      <c r="D171" s="108"/>
      <c r="E171" s="108"/>
      <c r="F171" s="108"/>
      <c r="G171" s="108"/>
      <c r="H171" s="108"/>
      <c r="I171" s="109"/>
    </row>
    <row r="172" spans="1:9" x14ac:dyDescent="0.25">
      <c r="A172" s="100" t="s">
        <v>16</v>
      </c>
      <c r="B172" s="108"/>
      <c r="C172" s="108"/>
      <c r="D172" s="108"/>
      <c r="E172" s="108"/>
      <c r="F172" s="108"/>
      <c r="G172" s="108"/>
      <c r="H172" s="108"/>
      <c r="I172" s="109"/>
    </row>
    <row r="173" spans="1:9" x14ac:dyDescent="0.25">
      <c r="A173" s="100" t="s">
        <v>249</v>
      </c>
      <c r="B173" s="108">
        <v>63.22</v>
      </c>
      <c r="C173" s="108">
        <v>25.49</v>
      </c>
      <c r="D173" s="108">
        <v>37.74</v>
      </c>
      <c r="E173" s="108">
        <v>2.8159999999999998</v>
      </c>
      <c r="F173" s="108">
        <v>7</v>
      </c>
      <c r="G173" s="108">
        <v>7</v>
      </c>
      <c r="H173" s="108">
        <v>18.95</v>
      </c>
      <c r="I173" s="109">
        <v>11.9</v>
      </c>
    </row>
    <row r="174" spans="1:9" x14ac:dyDescent="0.25">
      <c r="A174" s="100" t="s">
        <v>251</v>
      </c>
      <c r="B174" s="108">
        <v>63.22</v>
      </c>
      <c r="C174" s="108">
        <v>55.9</v>
      </c>
      <c r="D174" s="108">
        <v>7.3250000000000002</v>
      </c>
      <c r="E174" s="108">
        <v>3.0579999999999998</v>
      </c>
      <c r="F174" s="108">
        <v>7</v>
      </c>
      <c r="G174" s="108">
        <v>7</v>
      </c>
      <c r="H174" s="108">
        <v>3.3879999999999999</v>
      </c>
      <c r="I174" s="109">
        <v>11.41</v>
      </c>
    </row>
    <row r="175" spans="1:9" x14ac:dyDescent="0.25">
      <c r="A175" s="100" t="s">
        <v>253</v>
      </c>
      <c r="B175" s="108">
        <v>63.22</v>
      </c>
      <c r="C175" s="108">
        <v>54.76</v>
      </c>
      <c r="D175" s="108">
        <v>8.4610000000000003</v>
      </c>
      <c r="E175" s="108">
        <v>3.1920000000000002</v>
      </c>
      <c r="F175" s="108">
        <v>7</v>
      </c>
      <c r="G175" s="108">
        <v>7</v>
      </c>
      <c r="H175" s="108">
        <v>3.7490000000000001</v>
      </c>
      <c r="I175" s="109">
        <v>11.06</v>
      </c>
    </row>
    <row r="176" spans="1:9" x14ac:dyDescent="0.25">
      <c r="A176" s="100" t="s">
        <v>255</v>
      </c>
      <c r="B176" s="108">
        <v>25.49</v>
      </c>
      <c r="C176" s="108">
        <v>55.9</v>
      </c>
      <c r="D176" s="108">
        <v>-30.41</v>
      </c>
      <c r="E176" s="108">
        <v>3.1720000000000002</v>
      </c>
      <c r="F176" s="108">
        <v>7</v>
      </c>
      <c r="G176" s="108">
        <v>7</v>
      </c>
      <c r="H176" s="108">
        <v>13.56</v>
      </c>
      <c r="I176" s="109">
        <v>11.77</v>
      </c>
    </row>
    <row r="177" spans="1:9" x14ac:dyDescent="0.25">
      <c r="A177" s="100" t="s">
        <v>257</v>
      </c>
      <c r="B177" s="108">
        <v>25.49</v>
      </c>
      <c r="C177" s="108">
        <v>54.76</v>
      </c>
      <c r="D177" s="108">
        <v>-29.27</v>
      </c>
      <c r="E177" s="108">
        <v>3.3010000000000002</v>
      </c>
      <c r="F177" s="108">
        <v>7</v>
      </c>
      <c r="G177" s="108">
        <v>7</v>
      </c>
      <c r="H177" s="108">
        <v>12.54</v>
      </c>
      <c r="I177" s="109">
        <v>11.51</v>
      </c>
    </row>
    <row r="178" spans="1:9" x14ac:dyDescent="0.25">
      <c r="A178" s="100" t="s">
        <v>259</v>
      </c>
      <c r="B178" s="108">
        <v>55.9</v>
      </c>
      <c r="C178" s="108">
        <v>54.76</v>
      </c>
      <c r="D178" s="108">
        <v>1.1359999999999999</v>
      </c>
      <c r="E178" s="108">
        <v>3.51</v>
      </c>
      <c r="F178" s="108">
        <v>7</v>
      </c>
      <c r="G178" s="108">
        <v>7</v>
      </c>
      <c r="H178" s="108">
        <v>0.45789999999999997</v>
      </c>
      <c r="I178" s="109">
        <v>11.94</v>
      </c>
    </row>
    <row r="179" spans="1:9" x14ac:dyDescent="0.25">
      <c r="A179" s="100"/>
      <c r="B179" s="108"/>
      <c r="C179" s="108"/>
      <c r="D179" s="108"/>
      <c r="E179" s="108"/>
      <c r="F179" s="108"/>
      <c r="G179" s="108"/>
      <c r="H179" s="108"/>
      <c r="I179" s="109"/>
    </row>
    <row r="180" spans="1:9" x14ac:dyDescent="0.25">
      <c r="A180" s="100" t="s">
        <v>17</v>
      </c>
      <c r="B180" s="108"/>
      <c r="C180" s="108"/>
      <c r="D180" s="108"/>
      <c r="E180" s="108"/>
      <c r="F180" s="108"/>
      <c r="G180" s="108"/>
      <c r="H180" s="108"/>
      <c r="I180" s="109"/>
    </row>
    <row r="181" spans="1:9" x14ac:dyDescent="0.25">
      <c r="A181" s="100" t="s">
        <v>249</v>
      </c>
      <c r="B181" s="108">
        <v>62.09</v>
      </c>
      <c r="C181" s="108">
        <v>26.08</v>
      </c>
      <c r="D181" s="108">
        <v>36.01</v>
      </c>
      <c r="E181" s="108">
        <v>3.7770000000000001</v>
      </c>
      <c r="F181" s="108">
        <v>7</v>
      </c>
      <c r="G181" s="108">
        <v>7</v>
      </c>
      <c r="H181" s="108">
        <v>13.48</v>
      </c>
      <c r="I181" s="109">
        <v>10.83</v>
      </c>
    </row>
    <row r="182" spans="1:9" x14ac:dyDescent="0.25">
      <c r="A182" s="100" t="s">
        <v>251</v>
      </c>
      <c r="B182" s="108">
        <v>62.09</v>
      </c>
      <c r="C182" s="108">
        <v>50.98</v>
      </c>
      <c r="D182" s="108">
        <v>11.11</v>
      </c>
      <c r="E182" s="108">
        <v>4.09</v>
      </c>
      <c r="F182" s="108">
        <v>7</v>
      </c>
      <c r="G182" s="108">
        <v>7</v>
      </c>
      <c r="H182" s="108">
        <v>3.8420000000000001</v>
      </c>
      <c r="I182" s="109">
        <v>11.79</v>
      </c>
    </row>
    <row r="183" spans="1:9" x14ac:dyDescent="0.25">
      <c r="A183" s="100" t="s">
        <v>253</v>
      </c>
      <c r="B183" s="108">
        <v>62.09</v>
      </c>
      <c r="C183" s="108">
        <v>50.61</v>
      </c>
      <c r="D183" s="108">
        <v>11.48</v>
      </c>
      <c r="E183" s="108">
        <v>5.1609999999999996</v>
      </c>
      <c r="F183" s="108">
        <v>7</v>
      </c>
      <c r="G183" s="108">
        <v>7</v>
      </c>
      <c r="H183" s="108">
        <v>3.145</v>
      </c>
      <c r="I183" s="109">
        <v>11.08</v>
      </c>
    </row>
    <row r="184" spans="1:9" x14ac:dyDescent="0.25">
      <c r="A184" s="100" t="s">
        <v>255</v>
      </c>
      <c r="B184" s="108">
        <v>26.08</v>
      </c>
      <c r="C184" s="108">
        <v>50.98</v>
      </c>
      <c r="D184" s="108">
        <v>-24.9</v>
      </c>
      <c r="E184" s="108">
        <v>3.4710000000000001</v>
      </c>
      <c r="F184" s="108">
        <v>7</v>
      </c>
      <c r="G184" s="108">
        <v>7</v>
      </c>
      <c r="H184" s="108">
        <v>10.15</v>
      </c>
      <c r="I184" s="109">
        <v>11.52</v>
      </c>
    </row>
    <row r="185" spans="1:9" x14ac:dyDescent="0.25">
      <c r="A185" s="100" t="s">
        <v>257</v>
      </c>
      <c r="B185" s="108">
        <v>26.08</v>
      </c>
      <c r="C185" s="108">
        <v>50.61</v>
      </c>
      <c r="D185" s="108">
        <v>-24.53</v>
      </c>
      <c r="E185" s="108">
        <v>4.6849999999999996</v>
      </c>
      <c r="F185" s="108">
        <v>7</v>
      </c>
      <c r="G185" s="108">
        <v>7</v>
      </c>
      <c r="H185" s="108">
        <v>7.4050000000000002</v>
      </c>
      <c r="I185" s="109">
        <v>9.1069999999999993</v>
      </c>
    </row>
    <row r="186" spans="1:9" ht="15.75" thickBot="1" x14ac:dyDescent="0.3">
      <c r="A186" s="104" t="s">
        <v>259</v>
      </c>
      <c r="B186" s="110">
        <v>50.98</v>
      </c>
      <c r="C186" s="110">
        <v>50.61</v>
      </c>
      <c r="D186" s="110">
        <v>0.36730000000000002</v>
      </c>
      <c r="E186" s="110">
        <v>4.9409999999999998</v>
      </c>
      <c r="F186" s="110">
        <v>7</v>
      </c>
      <c r="G186" s="110">
        <v>7</v>
      </c>
      <c r="H186" s="110">
        <v>0.1051</v>
      </c>
      <c r="I186" s="111">
        <v>10.3</v>
      </c>
    </row>
  </sheetData>
  <mergeCells count="4">
    <mergeCell ref="B2:H2"/>
    <mergeCell ref="I2:O2"/>
    <mergeCell ref="P2:V2"/>
    <mergeCell ref="W2:AC2"/>
  </mergeCell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86"/>
  <sheetViews>
    <sheetView topLeftCell="A58" workbookViewId="0">
      <selection activeCell="A87" sqref="A87"/>
    </sheetView>
  </sheetViews>
  <sheetFormatPr baseColWidth="10" defaultRowHeight="15" x14ac:dyDescent="0.25"/>
  <cols>
    <col min="1" max="1" width="53" bestFit="1" customWidth="1"/>
    <col min="2" max="2" width="21.5703125" bestFit="1" customWidth="1"/>
    <col min="3" max="3" width="19.5703125" bestFit="1" customWidth="1"/>
    <col min="4" max="4" width="21.5703125" bestFit="1" customWidth="1"/>
    <col min="5" max="5" width="21.42578125" bestFit="1" customWidth="1"/>
    <col min="6" max="6" width="25.42578125" bestFit="1" customWidth="1"/>
    <col min="7" max="7" width="9.42578125" customWidth="1"/>
    <col min="8" max="8" width="10.85546875" customWidth="1"/>
    <col min="9" max="9" width="9.5703125" customWidth="1"/>
    <col min="10" max="10" width="10" customWidth="1"/>
  </cols>
  <sheetData>
    <row r="1" spans="1:29" ht="15.75" thickBot="1" x14ac:dyDescent="0.3">
      <c r="A1" s="10" t="s">
        <v>324</v>
      </c>
    </row>
    <row r="2" spans="1:29" ht="15.75" thickBot="1" x14ac:dyDescent="0.3">
      <c r="B2" s="498" t="s">
        <v>18</v>
      </c>
      <c r="C2" s="499"/>
      <c r="D2" s="499"/>
      <c r="E2" s="499"/>
      <c r="F2" s="499"/>
      <c r="G2" s="499"/>
      <c r="H2" s="499"/>
      <c r="I2" s="498" t="s">
        <v>19</v>
      </c>
      <c r="J2" s="499"/>
      <c r="K2" s="499"/>
      <c r="L2" s="499"/>
      <c r="M2" s="499"/>
      <c r="N2" s="499"/>
      <c r="O2" s="503"/>
      <c r="P2" s="498" t="s">
        <v>20</v>
      </c>
      <c r="Q2" s="499"/>
      <c r="R2" s="499"/>
      <c r="S2" s="499"/>
      <c r="T2" s="499"/>
      <c r="U2" s="499"/>
      <c r="V2" s="503"/>
      <c r="W2" s="498" t="s">
        <v>21</v>
      </c>
      <c r="X2" s="499"/>
      <c r="Y2" s="499"/>
      <c r="Z2" s="499"/>
      <c r="AA2" s="499"/>
      <c r="AB2" s="499"/>
      <c r="AC2" s="503"/>
    </row>
    <row r="3" spans="1:29" x14ac:dyDescent="0.25">
      <c r="A3" s="214" t="s">
        <v>12</v>
      </c>
      <c r="B3" s="208">
        <v>83.666659999999993</v>
      </c>
      <c r="C3" s="209">
        <v>80.333340000000007</v>
      </c>
      <c r="D3" s="209">
        <v>77.666659999999993</v>
      </c>
      <c r="E3" s="209">
        <v>91.333340000000007</v>
      </c>
      <c r="F3" s="209">
        <v>104</v>
      </c>
      <c r="G3" s="209">
        <v>78.333340000000007</v>
      </c>
      <c r="H3" s="209">
        <v>89.666659999999993</v>
      </c>
      <c r="I3" s="208">
        <v>63</v>
      </c>
      <c r="J3" s="209">
        <v>54</v>
      </c>
      <c r="K3" s="209">
        <v>66.666659999999993</v>
      </c>
      <c r="L3" s="209">
        <v>68.666659999999993</v>
      </c>
      <c r="M3" s="209">
        <v>30.33333</v>
      </c>
      <c r="N3" s="209">
        <v>68</v>
      </c>
      <c r="O3" s="158">
        <v>57.333329999999997</v>
      </c>
      <c r="P3" s="208">
        <v>69.666659999999993</v>
      </c>
      <c r="Q3" s="209">
        <v>71</v>
      </c>
      <c r="R3" s="209">
        <v>90.333340000000007</v>
      </c>
      <c r="S3" s="209">
        <v>61.666670000000003</v>
      </c>
      <c r="T3" s="209">
        <v>82.666659999999993</v>
      </c>
      <c r="U3" s="209">
        <v>61.333329999999997</v>
      </c>
      <c r="V3" s="158">
        <v>55.666670000000003</v>
      </c>
      <c r="W3" s="208">
        <v>60.666670000000003</v>
      </c>
      <c r="X3" s="209">
        <v>48.333329999999997</v>
      </c>
      <c r="Y3" s="209">
        <v>72</v>
      </c>
      <c r="Z3" s="209">
        <v>47.666670000000003</v>
      </c>
      <c r="AA3" s="209">
        <v>79.666659999999993</v>
      </c>
      <c r="AB3" s="209">
        <v>59.333329999999997</v>
      </c>
      <c r="AC3" s="158">
        <v>58.333329999999997</v>
      </c>
    </row>
    <row r="4" spans="1:29" x14ac:dyDescent="0.25">
      <c r="A4" s="215" t="s">
        <v>13</v>
      </c>
      <c r="B4" s="210">
        <v>78</v>
      </c>
      <c r="C4" s="211">
        <v>77</v>
      </c>
      <c r="D4" s="211">
        <v>92.333340000000007</v>
      </c>
      <c r="E4" s="211">
        <v>89</v>
      </c>
      <c r="F4" s="211">
        <v>138</v>
      </c>
      <c r="G4" s="211">
        <v>79.333340000000007</v>
      </c>
      <c r="H4" s="211">
        <v>93.333340000000007</v>
      </c>
      <c r="I4" s="210">
        <v>46</v>
      </c>
      <c r="J4" s="211">
        <v>42.333329999999997</v>
      </c>
      <c r="K4" s="211">
        <v>29.33333</v>
      </c>
      <c r="L4" s="211">
        <v>23.33333</v>
      </c>
      <c r="M4" s="211">
        <v>52</v>
      </c>
      <c r="N4" s="211">
        <v>28.33333</v>
      </c>
      <c r="O4" s="161">
        <v>38.333329999999997</v>
      </c>
      <c r="P4" s="210">
        <v>67.333340000000007</v>
      </c>
      <c r="Q4" s="211">
        <v>69</v>
      </c>
      <c r="R4" s="211">
        <v>84</v>
      </c>
      <c r="S4" s="211">
        <v>64.666659999999993</v>
      </c>
      <c r="T4" s="211">
        <v>56</v>
      </c>
      <c r="U4" s="211">
        <v>71</v>
      </c>
      <c r="V4" s="161">
        <v>68.333340000000007</v>
      </c>
      <c r="W4" s="210">
        <v>63.666670000000003</v>
      </c>
      <c r="X4" s="211">
        <v>63.666670000000003</v>
      </c>
      <c r="Y4" s="211">
        <v>82.333340000000007</v>
      </c>
      <c r="Z4" s="211">
        <v>61.666670000000003</v>
      </c>
      <c r="AA4" s="211">
        <v>80.666659999999993</v>
      </c>
      <c r="AB4" s="211">
        <v>71</v>
      </c>
      <c r="AC4" s="161">
        <v>71.333340000000007</v>
      </c>
    </row>
    <row r="5" spans="1:29" x14ac:dyDescent="0.25">
      <c r="A5" s="215" t="s">
        <v>14</v>
      </c>
      <c r="B5" s="210">
        <v>74.5</v>
      </c>
      <c r="C5" s="211">
        <v>129.66669999999999</v>
      </c>
      <c r="D5" s="211">
        <v>82.333340000000007</v>
      </c>
      <c r="E5" s="211">
        <v>119.33329999999999</v>
      </c>
      <c r="F5" s="211">
        <v>180.66669999999999</v>
      </c>
      <c r="G5" s="211">
        <v>98.333340000000007</v>
      </c>
      <c r="H5" s="211">
        <v>88.666659999999993</v>
      </c>
      <c r="I5" s="210">
        <v>51</v>
      </c>
      <c r="J5" s="211">
        <v>17</v>
      </c>
      <c r="K5" s="211">
        <v>19</v>
      </c>
      <c r="L5" s="211">
        <v>48.666670000000003</v>
      </c>
      <c r="M5" s="211">
        <v>27</v>
      </c>
      <c r="N5" s="211">
        <v>29</v>
      </c>
      <c r="O5" s="161">
        <v>25.66667</v>
      </c>
      <c r="P5" s="210">
        <v>58</v>
      </c>
      <c r="Q5" s="211">
        <v>56</v>
      </c>
      <c r="R5" s="211">
        <v>75.666659999999993</v>
      </c>
      <c r="S5" s="211">
        <v>56.333329999999997</v>
      </c>
      <c r="T5" s="211">
        <v>55</v>
      </c>
      <c r="U5" s="211">
        <v>65</v>
      </c>
      <c r="V5" s="161">
        <v>98.333340000000007</v>
      </c>
      <c r="W5" s="210">
        <v>65</v>
      </c>
      <c r="X5" s="211">
        <v>65.666659999999993</v>
      </c>
      <c r="Y5" s="211">
        <v>109.66670000000001</v>
      </c>
      <c r="Z5" s="211">
        <v>67</v>
      </c>
      <c r="AA5" s="211">
        <v>82.333340000000007</v>
      </c>
      <c r="AB5" s="211">
        <v>58.333329999999997</v>
      </c>
      <c r="AC5" s="161">
        <v>79</v>
      </c>
    </row>
    <row r="6" spans="1:29" x14ac:dyDescent="0.25">
      <c r="A6" s="215" t="s">
        <v>15</v>
      </c>
      <c r="B6" s="210">
        <v>80</v>
      </c>
      <c r="C6" s="211">
        <v>124.66670000000001</v>
      </c>
      <c r="D6" s="211">
        <v>75</v>
      </c>
      <c r="E6" s="211">
        <v>58.666670000000003</v>
      </c>
      <c r="F6" s="211">
        <v>139.66669999999999</v>
      </c>
      <c r="G6" s="211">
        <v>65</v>
      </c>
      <c r="H6" s="211">
        <v>81.333340000000007</v>
      </c>
      <c r="I6" s="210">
        <v>18.66667</v>
      </c>
      <c r="J6" s="211">
        <v>53</v>
      </c>
      <c r="K6" s="211">
        <v>20.33333</v>
      </c>
      <c r="L6" s="211">
        <v>38.333329999999997</v>
      </c>
      <c r="M6" s="211">
        <v>12</v>
      </c>
      <c r="N6" s="211">
        <v>22</v>
      </c>
      <c r="O6" s="161">
        <v>18.33333</v>
      </c>
      <c r="P6" s="210">
        <v>60</v>
      </c>
      <c r="Q6" s="211">
        <v>70.333340000000007</v>
      </c>
      <c r="R6" s="211">
        <v>62.666670000000003</v>
      </c>
      <c r="S6" s="211">
        <v>62.333329999999997</v>
      </c>
      <c r="T6" s="211">
        <v>60</v>
      </c>
      <c r="U6" s="211">
        <v>73.666659999999993</v>
      </c>
      <c r="V6" s="161">
        <v>54.333329999999997</v>
      </c>
      <c r="W6" s="210">
        <v>49.333329999999997</v>
      </c>
      <c r="X6" s="211">
        <v>52.666670000000003</v>
      </c>
      <c r="Y6" s="211">
        <v>73</v>
      </c>
      <c r="Z6" s="211">
        <v>42</v>
      </c>
      <c r="AA6" s="211">
        <v>97</v>
      </c>
      <c r="AB6" s="211">
        <v>73.666659999999993</v>
      </c>
      <c r="AC6" s="161">
        <v>67.333340000000007</v>
      </c>
    </row>
    <row r="7" spans="1:29" x14ac:dyDescent="0.25">
      <c r="A7" s="215" t="s">
        <v>16</v>
      </c>
      <c r="B7" s="210">
        <v>79.333340000000007</v>
      </c>
      <c r="C7" s="211">
        <v>99.666659999999993</v>
      </c>
      <c r="D7" s="211">
        <v>97</v>
      </c>
      <c r="E7" s="211">
        <v>129.66669999999999</v>
      </c>
      <c r="F7" s="211">
        <v>123.33329999999999</v>
      </c>
      <c r="G7" s="211">
        <v>64.666659999999993</v>
      </c>
      <c r="H7" s="211">
        <v>79</v>
      </c>
      <c r="I7" s="210">
        <v>19.66667</v>
      </c>
      <c r="J7" s="211">
        <v>44</v>
      </c>
      <c r="K7" s="211">
        <v>14.33333</v>
      </c>
      <c r="L7" s="211">
        <v>38</v>
      </c>
      <c r="M7" s="211">
        <v>25</v>
      </c>
      <c r="N7" s="211">
        <v>12.66667</v>
      </c>
      <c r="O7" s="161">
        <v>28.33333</v>
      </c>
      <c r="P7" s="210">
        <v>62.666670000000003</v>
      </c>
      <c r="Q7" s="211">
        <v>60</v>
      </c>
      <c r="R7" s="211">
        <v>73.666659999999993</v>
      </c>
      <c r="S7" s="211">
        <v>60</v>
      </c>
      <c r="T7" s="211">
        <v>57.666670000000003</v>
      </c>
      <c r="U7" s="211">
        <v>95</v>
      </c>
      <c r="V7" s="161">
        <v>104.66670000000001</v>
      </c>
      <c r="W7" s="210">
        <v>64</v>
      </c>
      <c r="X7" s="211">
        <v>62.333329999999997</v>
      </c>
      <c r="Y7" s="211">
        <v>88.333340000000007</v>
      </c>
      <c r="Z7" s="211">
        <v>58</v>
      </c>
      <c r="AA7" s="211">
        <v>85.666659999999993</v>
      </c>
      <c r="AB7" s="211">
        <v>59.333329999999997</v>
      </c>
      <c r="AC7" s="161">
        <v>73.666659999999993</v>
      </c>
    </row>
    <row r="8" spans="1:29" ht="15.75" thickBot="1" x14ac:dyDescent="0.3">
      <c r="A8" s="216" t="s">
        <v>17</v>
      </c>
      <c r="B8" s="212">
        <v>76.666659999999993</v>
      </c>
      <c r="C8" s="213">
        <v>79</v>
      </c>
      <c r="D8" s="213">
        <v>78</v>
      </c>
      <c r="E8" s="213">
        <v>79.666659999999993</v>
      </c>
      <c r="F8" s="213">
        <v>84.666659999999993</v>
      </c>
      <c r="G8" s="213">
        <v>67.333340000000007</v>
      </c>
      <c r="H8" s="213">
        <v>69</v>
      </c>
      <c r="I8" s="212">
        <v>20.33333</v>
      </c>
      <c r="J8" s="213">
        <v>34.666670000000003</v>
      </c>
      <c r="K8" s="213">
        <v>25</v>
      </c>
      <c r="L8" s="213">
        <v>27.33333</v>
      </c>
      <c r="M8" s="213">
        <v>26</v>
      </c>
      <c r="N8" s="213">
        <v>28</v>
      </c>
      <c r="O8" s="164">
        <v>26</v>
      </c>
      <c r="P8" s="212">
        <v>61.666670000000003</v>
      </c>
      <c r="Q8" s="213">
        <v>64.666659999999993</v>
      </c>
      <c r="R8" s="213">
        <v>56</v>
      </c>
      <c r="S8" s="213">
        <v>64</v>
      </c>
      <c r="T8" s="213">
        <v>56</v>
      </c>
      <c r="U8" s="213">
        <v>69</v>
      </c>
      <c r="V8" s="164">
        <v>69.666659999999993</v>
      </c>
      <c r="W8" s="212">
        <v>73.666659999999993</v>
      </c>
      <c r="X8" s="213">
        <v>65.666659999999993</v>
      </c>
      <c r="Y8" s="213">
        <v>78</v>
      </c>
      <c r="Z8" s="213">
        <v>57.333329999999997</v>
      </c>
      <c r="AA8" s="213">
        <v>69.333340000000007</v>
      </c>
      <c r="AB8" s="213">
        <v>68.333340000000007</v>
      </c>
      <c r="AC8" s="164">
        <v>66</v>
      </c>
    </row>
    <row r="10" spans="1:29" ht="15.75" thickBot="1" x14ac:dyDescent="0.3"/>
    <row r="11" spans="1:29" x14ac:dyDescent="0.25">
      <c r="A11" s="98" t="s">
        <v>267</v>
      </c>
      <c r="B11" s="106" t="s">
        <v>268</v>
      </c>
      <c r="C11" s="106"/>
      <c r="D11" s="106"/>
      <c r="E11" s="106"/>
      <c r="F11" s="106"/>
      <c r="G11" s="22"/>
      <c r="H11" s="22"/>
      <c r="I11" s="191"/>
    </row>
    <row r="12" spans="1:29" x14ac:dyDescent="0.25">
      <c r="A12" s="100" t="s">
        <v>91</v>
      </c>
      <c r="B12" s="108">
        <v>0.05</v>
      </c>
      <c r="C12" s="108"/>
      <c r="D12" s="108"/>
      <c r="E12" s="108"/>
      <c r="F12" s="108"/>
      <c r="G12" s="192"/>
      <c r="H12" s="192"/>
      <c r="I12" s="103"/>
    </row>
    <row r="13" spans="1:29" x14ac:dyDescent="0.25">
      <c r="A13" s="100"/>
      <c r="B13" s="108"/>
      <c r="C13" s="108"/>
      <c r="D13" s="108"/>
      <c r="E13" s="108"/>
      <c r="F13" s="108"/>
      <c r="G13" s="192"/>
      <c r="H13" s="192"/>
      <c r="I13" s="103"/>
    </row>
    <row r="14" spans="1:29" x14ac:dyDescent="0.25">
      <c r="A14" s="100" t="s">
        <v>172</v>
      </c>
      <c r="B14" s="108" t="s">
        <v>173</v>
      </c>
      <c r="C14" s="108" t="s">
        <v>83</v>
      </c>
      <c r="D14" s="108" t="s">
        <v>84</v>
      </c>
      <c r="E14" s="108" t="s">
        <v>94</v>
      </c>
      <c r="F14" s="108"/>
      <c r="G14" s="192"/>
      <c r="H14" s="192"/>
      <c r="I14" s="103"/>
    </row>
    <row r="15" spans="1:29" x14ac:dyDescent="0.25">
      <c r="A15" s="100" t="s">
        <v>174</v>
      </c>
      <c r="B15" s="108">
        <v>6.944</v>
      </c>
      <c r="C15" s="108" t="s">
        <v>148</v>
      </c>
      <c r="D15" s="108" t="s">
        <v>149</v>
      </c>
      <c r="E15" s="108" t="s">
        <v>87</v>
      </c>
      <c r="F15" s="108"/>
      <c r="G15" s="192"/>
      <c r="H15" s="192"/>
      <c r="I15" s="103"/>
    </row>
    <row r="16" spans="1:29" x14ac:dyDescent="0.25">
      <c r="A16" s="100" t="s">
        <v>269</v>
      </c>
      <c r="B16" s="108">
        <v>2.63</v>
      </c>
      <c r="C16" s="108">
        <v>2.3999999999999998E-3</v>
      </c>
      <c r="D16" s="108" t="s">
        <v>85</v>
      </c>
      <c r="E16" s="108" t="s">
        <v>87</v>
      </c>
      <c r="F16" s="108"/>
      <c r="G16" s="192"/>
      <c r="H16" s="192"/>
      <c r="I16" s="103"/>
    </row>
    <row r="17" spans="1:9" x14ac:dyDescent="0.25">
      <c r="A17" s="100" t="s">
        <v>325</v>
      </c>
      <c r="B17" s="108">
        <v>59.1</v>
      </c>
      <c r="C17" s="108" t="s">
        <v>148</v>
      </c>
      <c r="D17" s="108" t="s">
        <v>149</v>
      </c>
      <c r="E17" s="108" t="s">
        <v>87</v>
      </c>
      <c r="F17" s="108"/>
      <c r="G17" s="192"/>
      <c r="H17" s="192"/>
      <c r="I17" s="103"/>
    </row>
    <row r="18" spans="1:9" x14ac:dyDescent="0.25">
      <c r="A18" s="100" t="s">
        <v>271</v>
      </c>
      <c r="B18" s="108">
        <v>15.35</v>
      </c>
      <c r="C18" s="108" t="s">
        <v>148</v>
      </c>
      <c r="D18" s="108" t="s">
        <v>149</v>
      </c>
      <c r="E18" s="108" t="s">
        <v>87</v>
      </c>
      <c r="F18" s="108"/>
      <c r="G18" s="192"/>
      <c r="H18" s="192"/>
      <c r="I18" s="103"/>
    </row>
    <row r="19" spans="1:9" x14ac:dyDescent="0.25">
      <c r="A19" s="100"/>
      <c r="B19" s="108"/>
      <c r="C19" s="108"/>
      <c r="D19" s="108"/>
      <c r="E19" s="108"/>
      <c r="F19" s="108"/>
      <c r="G19" s="192"/>
      <c r="H19" s="192"/>
      <c r="I19" s="103"/>
    </row>
    <row r="20" spans="1:9" x14ac:dyDescent="0.25">
      <c r="A20" s="100" t="s">
        <v>177</v>
      </c>
      <c r="B20" s="108" t="s">
        <v>272</v>
      </c>
      <c r="C20" s="108" t="s">
        <v>128</v>
      </c>
      <c r="D20" s="108" t="s">
        <v>179</v>
      </c>
      <c r="E20" s="108" t="s">
        <v>180</v>
      </c>
      <c r="F20" s="108" t="s">
        <v>83</v>
      </c>
      <c r="G20" s="192"/>
      <c r="H20" s="192"/>
      <c r="I20" s="103"/>
    </row>
    <row r="21" spans="1:9" x14ac:dyDescent="0.25">
      <c r="A21" s="100" t="s">
        <v>174</v>
      </c>
      <c r="B21" s="108">
        <v>8311</v>
      </c>
      <c r="C21" s="108">
        <v>15</v>
      </c>
      <c r="D21" s="108">
        <v>554.1</v>
      </c>
      <c r="E21" s="108" t="s">
        <v>326</v>
      </c>
      <c r="F21" s="108" t="s">
        <v>182</v>
      </c>
      <c r="G21" s="192"/>
      <c r="H21" s="192"/>
      <c r="I21" s="103"/>
    </row>
    <row r="22" spans="1:9" x14ac:dyDescent="0.25">
      <c r="A22" s="100" t="s">
        <v>269</v>
      </c>
      <c r="B22" s="108">
        <v>3147</v>
      </c>
      <c r="C22" s="108">
        <v>5</v>
      </c>
      <c r="D22" s="108">
        <v>629.5</v>
      </c>
      <c r="E22" s="108" t="s">
        <v>327</v>
      </c>
      <c r="F22" s="108" t="s">
        <v>328</v>
      </c>
      <c r="G22" s="192"/>
      <c r="H22" s="192"/>
      <c r="I22" s="103"/>
    </row>
    <row r="23" spans="1:9" x14ac:dyDescent="0.25">
      <c r="A23" s="100" t="s">
        <v>325</v>
      </c>
      <c r="B23" s="108">
        <v>70742</v>
      </c>
      <c r="C23" s="108">
        <v>3</v>
      </c>
      <c r="D23" s="108">
        <v>23581</v>
      </c>
      <c r="E23" s="108" t="s">
        <v>329</v>
      </c>
      <c r="F23" s="108" t="s">
        <v>182</v>
      </c>
      <c r="G23" s="192"/>
      <c r="H23" s="192"/>
      <c r="I23" s="103"/>
    </row>
    <row r="24" spans="1:9" x14ac:dyDescent="0.25">
      <c r="A24" s="100" t="s">
        <v>271</v>
      </c>
      <c r="B24" s="108">
        <v>18378</v>
      </c>
      <c r="C24" s="108">
        <v>24</v>
      </c>
      <c r="D24" s="108">
        <v>765.8</v>
      </c>
      <c r="E24" s="108" t="s">
        <v>330</v>
      </c>
      <c r="F24" s="108" t="s">
        <v>182</v>
      </c>
      <c r="G24" s="192"/>
      <c r="H24" s="192"/>
      <c r="I24" s="103"/>
    </row>
    <row r="25" spans="1:9" x14ac:dyDescent="0.25">
      <c r="A25" s="100" t="s">
        <v>186</v>
      </c>
      <c r="B25" s="108">
        <v>19114</v>
      </c>
      <c r="C25" s="108">
        <v>120</v>
      </c>
      <c r="D25" s="108">
        <v>159.30000000000001</v>
      </c>
      <c r="E25" s="108"/>
      <c r="F25" s="108"/>
      <c r="G25" s="192"/>
      <c r="H25" s="192"/>
      <c r="I25" s="103"/>
    </row>
    <row r="26" spans="1:9" x14ac:dyDescent="0.25">
      <c r="A26" s="100"/>
      <c r="B26" s="108"/>
      <c r="C26" s="108"/>
      <c r="D26" s="108"/>
      <c r="E26" s="108"/>
      <c r="F26" s="108"/>
      <c r="G26" s="192"/>
      <c r="H26" s="192"/>
      <c r="I26" s="103"/>
    </row>
    <row r="27" spans="1:9" x14ac:dyDescent="0.25">
      <c r="A27" s="100" t="s">
        <v>279</v>
      </c>
      <c r="B27" s="108"/>
      <c r="C27" s="108"/>
      <c r="D27" s="108"/>
      <c r="E27" s="108"/>
      <c r="F27" s="108"/>
      <c r="G27" s="192"/>
      <c r="H27" s="192"/>
      <c r="I27" s="103"/>
    </row>
    <row r="28" spans="1:9" x14ac:dyDescent="0.25">
      <c r="A28" s="100" t="s">
        <v>331</v>
      </c>
      <c r="B28" s="108">
        <v>4</v>
      </c>
      <c r="C28" s="108"/>
      <c r="D28" s="108"/>
      <c r="E28" s="108"/>
      <c r="F28" s="108"/>
      <c r="G28" s="192"/>
      <c r="H28" s="192"/>
      <c r="I28" s="103"/>
    </row>
    <row r="29" spans="1:9" x14ac:dyDescent="0.25">
      <c r="A29" s="100" t="s">
        <v>281</v>
      </c>
      <c r="B29" s="108">
        <v>6</v>
      </c>
      <c r="C29" s="108"/>
      <c r="D29" s="108"/>
      <c r="E29" s="108"/>
      <c r="F29" s="108"/>
      <c r="G29" s="192"/>
      <c r="H29" s="192"/>
      <c r="I29" s="103"/>
    </row>
    <row r="30" spans="1:9" x14ac:dyDescent="0.25">
      <c r="A30" s="100" t="s">
        <v>282</v>
      </c>
      <c r="B30" s="108">
        <v>28</v>
      </c>
      <c r="C30" s="108"/>
      <c r="D30" s="108"/>
      <c r="E30" s="108"/>
      <c r="F30" s="108"/>
      <c r="G30" s="192"/>
      <c r="H30" s="192"/>
      <c r="I30" s="103"/>
    </row>
    <row r="31" spans="1:9" x14ac:dyDescent="0.25">
      <c r="A31" s="102"/>
      <c r="B31" s="192"/>
      <c r="C31" s="192"/>
      <c r="D31" s="192"/>
      <c r="E31" s="192"/>
      <c r="F31" s="192"/>
      <c r="G31" s="192"/>
      <c r="H31" s="192"/>
      <c r="I31" s="103"/>
    </row>
    <row r="32" spans="1:9" x14ac:dyDescent="0.25">
      <c r="A32" s="102"/>
      <c r="B32" s="192"/>
      <c r="C32" s="192"/>
      <c r="D32" s="192"/>
      <c r="E32" s="192"/>
      <c r="F32" s="192"/>
      <c r="G32" s="192"/>
      <c r="H32" s="192"/>
      <c r="I32" s="103"/>
    </row>
    <row r="33" spans="1:9" x14ac:dyDescent="0.25">
      <c r="A33" s="100" t="s">
        <v>248</v>
      </c>
      <c r="B33" s="108"/>
      <c r="C33" s="108"/>
      <c r="D33" s="108"/>
      <c r="E33" s="108"/>
      <c r="F33" s="108"/>
      <c r="G33" s="108"/>
      <c r="H33" s="108"/>
      <c r="I33" s="109"/>
    </row>
    <row r="34" spans="1:9" x14ac:dyDescent="0.25">
      <c r="A34" s="100"/>
      <c r="B34" s="108"/>
      <c r="C34" s="108"/>
      <c r="D34" s="108"/>
      <c r="E34" s="108"/>
      <c r="F34" s="108"/>
      <c r="G34" s="108"/>
      <c r="H34" s="108"/>
      <c r="I34" s="109"/>
    </row>
    <row r="35" spans="1:9" x14ac:dyDescent="0.25">
      <c r="A35" s="100" t="s">
        <v>89</v>
      </c>
      <c r="B35" s="108">
        <v>1</v>
      </c>
      <c r="C35" s="108"/>
      <c r="D35" s="108"/>
      <c r="E35" s="108"/>
      <c r="F35" s="108"/>
      <c r="G35" s="108"/>
      <c r="H35" s="108"/>
      <c r="I35" s="109"/>
    </row>
    <row r="36" spans="1:9" x14ac:dyDescent="0.25">
      <c r="A36" s="100" t="s">
        <v>90</v>
      </c>
      <c r="B36" s="108">
        <v>6</v>
      </c>
      <c r="C36" s="108"/>
      <c r="D36" s="108"/>
      <c r="E36" s="108"/>
      <c r="F36" s="108"/>
      <c r="G36" s="108"/>
      <c r="H36" s="108"/>
      <c r="I36" s="109"/>
    </row>
    <row r="37" spans="1:9" x14ac:dyDescent="0.25">
      <c r="A37" s="100" t="s">
        <v>91</v>
      </c>
      <c r="B37" s="108">
        <v>0.05</v>
      </c>
      <c r="C37" s="108"/>
      <c r="D37" s="108"/>
      <c r="E37" s="108"/>
      <c r="F37" s="108"/>
      <c r="G37" s="108"/>
      <c r="H37" s="108"/>
      <c r="I37" s="109"/>
    </row>
    <row r="38" spans="1:9" x14ac:dyDescent="0.25">
      <c r="A38" s="100"/>
      <c r="B38" s="108"/>
      <c r="C38" s="108"/>
      <c r="D38" s="108"/>
      <c r="E38" s="108"/>
      <c r="F38" s="108"/>
      <c r="G38" s="108"/>
      <c r="H38" s="108"/>
      <c r="I38" s="109"/>
    </row>
    <row r="39" spans="1:9" x14ac:dyDescent="0.25">
      <c r="A39" s="100" t="s">
        <v>622</v>
      </c>
      <c r="B39" s="108" t="s">
        <v>188</v>
      </c>
      <c r="C39" s="108" t="s">
        <v>93</v>
      </c>
      <c r="D39" s="108" t="s">
        <v>94</v>
      </c>
      <c r="E39" s="108" t="s">
        <v>95</v>
      </c>
      <c r="F39" s="108" t="s">
        <v>96</v>
      </c>
      <c r="G39" s="108"/>
      <c r="H39" s="108"/>
      <c r="I39" s="109"/>
    </row>
    <row r="40" spans="1:9" x14ac:dyDescent="0.25">
      <c r="A40" s="100"/>
      <c r="B40" s="108"/>
      <c r="C40" s="108"/>
      <c r="D40" s="108"/>
      <c r="E40" s="108"/>
      <c r="F40" s="108"/>
      <c r="G40" s="108"/>
      <c r="H40" s="108"/>
      <c r="I40" s="109"/>
    </row>
    <row r="41" spans="1:9" x14ac:dyDescent="0.25">
      <c r="A41" s="100" t="s">
        <v>261</v>
      </c>
      <c r="B41" s="108">
        <v>57.62</v>
      </c>
      <c r="C41" s="108" t="s">
        <v>332</v>
      </c>
      <c r="D41" s="108" t="s">
        <v>87</v>
      </c>
      <c r="E41" s="108" t="s">
        <v>149</v>
      </c>
      <c r="F41" s="108" t="s">
        <v>148</v>
      </c>
      <c r="G41" s="108"/>
      <c r="H41" s="108"/>
      <c r="I41" s="109"/>
    </row>
    <row r="42" spans="1:9" x14ac:dyDescent="0.25">
      <c r="A42" s="100" t="s">
        <v>333</v>
      </c>
      <c r="B42" s="108">
        <v>24.33</v>
      </c>
      <c r="C42" s="108" t="s">
        <v>334</v>
      </c>
      <c r="D42" s="108" t="s">
        <v>87</v>
      </c>
      <c r="E42" s="108" t="s">
        <v>85</v>
      </c>
      <c r="F42" s="108">
        <v>2.5999999999999999E-3</v>
      </c>
      <c r="G42" s="108"/>
      <c r="H42" s="108"/>
      <c r="I42" s="109"/>
    </row>
    <row r="43" spans="1:9" x14ac:dyDescent="0.25">
      <c r="A43" s="100" t="s">
        <v>263</v>
      </c>
      <c r="B43" s="108">
        <v>23.45</v>
      </c>
      <c r="C43" s="108" t="s">
        <v>335</v>
      </c>
      <c r="D43" s="108" t="s">
        <v>87</v>
      </c>
      <c r="E43" s="108" t="s">
        <v>85</v>
      </c>
      <c r="F43" s="108">
        <v>3.7000000000000002E-3</v>
      </c>
      <c r="G43" s="108"/>
      <c r="H43" s="108"/>
      <c r="I43" s="109"/>
    </row>
    <row r="44" spans="1:9" x14ac:dyDescent="0.25">
      <c r="A44" s="100" t="s">
        <v>336</v>
      </c>
      <c r="B44" s="108">
        <v>-33.29</v>
      </c>
      <c r="C44" s="108" t="s">
        <v>337</v>
      </c>
      <c r="D44" s="108" t="s">
        <v>87</v>
      </c>
      <c r="E44" s="108" t="s">
        <v>149</v>
      </c>
      <c r="F44" s="108" t="s">
        <v>148</v>
      </c>
      <c r="G44" s="108"/>
      <c r="H44" s="108"/>
      <c r="I44" s="109"/>
    </row>
    <row r="45" spans="1:9" x14ac:dyDescent="0.25">
      <c r="A45" s="100" t="s">
        <v>265</v>
      </c>
      <c r="B45" s="108">
        <v>-34.17</v>
      </c>
      <c r="C45" s="108" t="s">
        <v>338</v>
      </c>
      <c r="D45" s="108" t="s">
        <v>87</v>
      </c>
      <c r="E45" s="108" t="s">
        <v>149</v>
      </c>
      <c r="F45" s="108" t="s">
        <v>148</v>
      </c>
      <c r="G45" s="108"/>
      <c r="H45" s="108"/>
      <c r="I45" s="109"/>
    </row>
    <row r="46" spans="1:9" x14ac:dyDescent="0.25">
      <c r="A46" s="100" t="s">
        <v>339</v>
      </c>
      <c r="B46" s="108">
        <v>-0.88100000000000001</v>
      </c>
      <c r="C46" s="108" t="s">
        <v>340</v>
      </c>
      <c r="D46" s="108" t="s">
        <v>101</v>
      </c>
      <c r="E46" s="108" t="s">
        <v>102</v>
      </c>
      <c r="F46" s="108">
        <v>0.99890000000000001</v>
      </c>
      <c r="G46" s="108"/>
      <c r="H46" s="108"/>
      <c r="I46" s="109"/>
    </row>
    <row r="47" spans="1:9" x14ac:dyDescent="0.25">
      <c r="A47" s="100"/>
      <c r="B47" s="108"/>
      <c r="C47" s="108"/>
      <c r="D47" s="108"/>
      <c r="E47" s="108"/>
      <c r="F47" s="108"/>
      <c r="G47" s="108"/>
      <c r="H47" s="108"/>
      <c r="I47" s="109"/>
    </row>
    <row r="48" spans="1:9" x14ac:dyDescent="0.25">
      <c r="A48" s="100"/>
      <c r="B48" s="108"/>
      <c r="C48" s="108"/>
      <c r="D48" s="108"/>
      <c r="E48" s="108"/>
      <c r="F48" s="108"/>
      <c r="G48" s="108"/>
      <c r="H48" s="108"/>
      <c r="I48" s="109"/>
    </row>
    <row r="49" spans="1:9" x14ac:dyDescent="0.25">
      <c r="A49" s="100" t="s">
        <v>111</v>
      </c>
      <c r="B49" s="108" t="s">
        <v>216</v>
      </c>
      <c r="C49" s="108" t="s">
        <v>217</v>
      </c>
      <c r="D49" s="108" t="s">
        <v>188</v>
      </c>
      <c r="E49" s="108" t="s">
        <v>114</v>
      </c>
      <c r="F49" s="108" t="s">
        <v>218</v>
      </c>
      <c r="G49" s="108" t="s">
        <v>219</v>
      </c>
      <c r="H49" s="108" t="s">
        <v>127</v>
      </c>
      <c r="I49" s="109" t="s">
        <v>128</v>
      </c>
    </row>
    <row r="50" spans="1:9" x14ac:dyDescent="0.25">
      <c r="A50" s="100"/>
      <c r="B50" s="108"/>
      <c r="C50" s="108"/>
      <c r="D50" s="108"/>
      <c r="E50" s="108"/>
      <c r="F50" s="108"/>
      <c r="G50" s="108"/>
      <c r="H50" s="108"/>
      <c r="I50" s="109"/>
    </row>
    <row r="51" spans="1:9" x14ac:dyDescent="0.25">
      <c r="A51" s="100" t="s">
        <v>261</v>
      </c>
      <c r="B51" s="108">
        <v>91.83</v>
      </c>
      <c r="C51" s="108">
        <v>34.21</v>
      </c>
      <c r="D51" s="108">
        <v>57.62</v>
      </c>
      <c r="E51" s="108">
        <v>6.0389999999999997</v>
      </c>
      <c r="F51" s="108">
        <v>42</v>
      </c>
      <c r="G51" s="108">
        <v>42</v>
      </c>
      <c r="H51" s="108">
        <v>13.49</v>
      </c>
      <c r="I51" s="109">
        <v>24</v>
      </c>
    </row>
    <row r="52" spans="1:9" x14ac:dyDescent="0.25">
      <c r="A52" s="100" t="s">
        <v>333</v>
      </c>
      <c r="B52" s="108">
        <v>91.83</v>
      </c>
      <c r="C52" s="108">
        <v>67.5</v>
      </c>
      <c r="D52" s="108">
        <v>24.33</v>
      </c>
      <c r="E52" s="108">
        <v>6.0389999999999997</v>
      </c>
      <c r="F52" s="108">
        <v>42</v>
      </c>
      <c r="G52" s="108">
        <v>42</v>
      </c>
      <c r="H52" s="108">
        <v>5.6980000000000004</v>
      </c>
      <c r="I52" s="109">
        <v>24</v>
      </c>
    </row>
    <row r="53" spans="1:9" x14ac:dyDescent="0.25">
      <c r="A53" s="100" t="s">
        <v>263</v>
      </c>
      <c r="B53" s="108">
        <v>91.83</v>
      </c>
      <c r="C53" s="108">
        <v>68.38</v>
      </c>
      <c r="D53" s="108">
        <v>23.45</v>
      </c>
      <c r="E53" s="108">
        <v>6.0389999999999997</v>
      </c>
      <c r="F53" s="108">
        <v>42</v>
      </c>
      <c r="G53" s="108">
        <v>42</v>
      </c>
      <c r="H53" s="108">
        <v>5.492</v>
      </c>
      <c r="I53" s="109">
        <v>24</v>
      </c>
    </row>
    <row r="54" spans="1:9" x14ac:dyDescent="0.25">
      <c r="A54" s="100" t="s">
        <v>336</v>
      </c>
      <c r="B54" s="108">
        <v>34.21</v>
      </c>
      <c r="C54" s="108">
        <v>67.5</v>
      </c>
      <c r="D54" s="108">
        <v>-33.29</v>
      </c>
      <c r="E54" s="108">
        <v>6.0389999999999997</v>
      </c>
      <c r="F54" s="108">
        <v>42</v>
      </c>
      <c r="G54" s="108">
        <v>42</v>
      </c>
      <c r="H54" s="108">
        <v>7.7949999999999999</v>
      </c>
      <c r="I54" s="109">
        <v>24</v>
      </c>
    </row>
    <row r="55" spans="1:9" x14ac:dyDescent="0.25">
      <c r="A55" s="100" t="s">
        <v>265</v>
      </c>
      <c r="B55" s="108">
        <v>34.21</v>
      </c>
      <c r="C55" s="108">
        <v>68.38</v>
      </c>
      <c r="D55" s="108">
        <v>-34.17</v>
      </c>
      <c r="E55" s="108">
        <v>6.0389999999999997</v>
      </c>
      <c r="F55" s="108">
        <v>42</v>
      </c>
      <c r="G55" s="108">
        <v>42</v>
      </c>
      <c r="H55" s="108">
        <v>8.0020000000000007</v>
      </c>
      <c r="I55" s="109">
        <v>24</v>
      </c>
    </row>
    <row r="56" spans="1:9" ht="15.75" thickBot="1" x14ac:dyDescent="0.3">
      <c r="A56" s="104" t="s">
        <v>339</v>
      </c>
      <c r="B56" s="110">
        <v>67.5</v>
      </c>
      <c r="C56" s="110">
        <v>68.38</v>
      </c>
      <c r="D56" s="110">
        <v>-0.88100000000000001</v>
      </c>
      <c r="E56" s="110">
        <v>6.0389999999999997</v>
      </c>
      <c r="F56" s="110">
        <v>42</v>
      </c>
      <c r="G56" s="110">
        <v>42</v>
      </c>
      <c r="H56" s="110">
        <v>0.20630000000000001</v>
      </c>
      <c r="I56" s="111">
        <v>24</v>
      </c>
    </row>
    <row r="58" spans="1:9" ht="15.75" thickBot="1" x14ac:dyDescent="0.3"/>
    <row r="59" spans="1:9" x14ac:dyDescent="0.25">
      <c r="A59" s="98" t="s">
        <v>267</v>
      </c>
      <c r="B59" s="106" t="s">
        <v>268</v>
      </c>
      <c r="C59" s="106"/>
      <c r="D59" s="106"/>
      <c r="E59" s="106"/>
      <c r="F59" s="106"/>
      <c r="G59" s="22"/>
      <c r="H59" s="22"/>
      <c r="I59" s="191"/>
    </row>
    <row r="60" spans="1:9" x14ac:dyDescent="0.25">
      <c r="A60" s="100" t="s">
        <v>91</v>
      </c>
      <c r="B60" s="108">
        <v>0.05</v>
      </c>
      <c r="C60" s="108"/>
      <c r="D60" s="108"/>
      <c r="E60" s="108"/>
      <c r="F60" s="108"/>
      <c r="G60" s="192"/>
      <c r="H60" s="192"/>
      <c r="I60" s="103"/>
    </row>
    <row r="61" spans="1:9" x14ac:dyDescent="0.25">
      <c r="A61" s="100"/>
      <c r="B61" s="108"/>
      <c r="C61" s="108"/>
      <c r="D61" s="108"/>
      <c r="E61" s="108"/>
      <c r="F61" s="108"/>
      <c r="G61" s="192"/>
      <c r="H61" s="192"/>
      <c r="I61" s="103"/>
    </row>
    <row r="62" spans="1:9" x14ac:dyDescent="0.25">
      <c r="A62" s="100" t="s">
        <v>172</v>
      </c>
      <c r="B62" s="108" t="s">
        <v>173</v>
      </c>
      <c r="C62" s="108" t="s">
        <v>83</v>
      </c>
      <c r="D62" s="108" t="s">
        <v>84</v>
      </c>
      <c r="E62" s="108" t="s">
        <v>94</v>
      </c>
      <c r="F62" s="108" t="s">
        <v>283</v>
      </c>
      <c r="G62" s="192"/>
      <c r="H62" s="192"/>
      <c r="I62" s="103"/>
    </row>
    <row r="63" spans="1:9" x14ac:dyDescent="0.25">
      <c r="A63" s="100" t="s">
        <v>174</v>
      </c>
      <c r="B63" s="108">
        <v>6.944</v>
      </c>
      <c r="C63" s="108" t="s">
        <v>148</v>
      </c>
      <c r="D63" s="108" t="s">
        <v>149</v>
      </c>
      <c r="E63" s="108" t="s">
        <v>87</v>
      </c>
      <c r="F63" s="108"/>
      <c r="G63" s="192"/>
      <c r="H63" s="192"/>
      <c r="I63" s="103"/>
    </row>
    <row r="64" spans="1:9" x14ac:dyDescent="0.25">
      <c r="A64" s="100" t="s">
        <v>269</v>
      </c>
      <c r="B64" s="108">
        <v>2.63</v>
      </c>
      <c r="C64" s="108">
        <v>5.8999999999999999E-3</v>
      </c>
      <c r="D64" s="108" t="s">
        <v>85</v>
      </c>
      <c r="E64" s="108" t="s">
        <v>87</v>
      </c>
      <c r="F64" s="108">
        <v>0.76500000000000001</v>
      </c>
      <c r="G64" s="192"/>
      <c r="H64" s="192"/>
      <c r="I64" s="103"/>
    </row>
    <row r="65" spans="1:9" x14ac:dyDescent="0.25">
      <c r="A65" s="100" t="s">
        <v>284</v>
      </c>
      <c r="B65" s="108">
        <v>59.1</v>
      </c>
      <c r="C65" s="108" t="s">
        <v>148</v>
      </c>
      <c r="D65" s="108" t="s">
        <v>149</v>
      </c>
      <c r="E65" s="108" t="s">
        <v>87</v>
      </c>
      <c r="F65" s="108"/>
      <c r="G65" s="192"/>
      <c r="H65" s="192"/>
      <c r="I65" s="103"/>
    </row>
    <row r="66" spans="1:9" x14ac:dyDescent="0.25">
      <c r="A66" s="100" t="s">
        <v>271</v>
      </c>
      <c r="B66" s="108">
        <v>15.35</v>
      </c>
      <c r="C66" s="108" t="s">
        <v>148</v>
      </c>
      <c r="D66" s="108" t="s">
        <v>149</v>
      </c>
      <c r="E66" s="108" t="s">
        <v>87</v>
      </c>
      <c r="F66" s="108"/>
      <c r="G66" s="192"/>
      <c r="H66" s="192"/>
      <c r="I66" s="103"/>
    </row>
    <row r="67" spans="1:9" x14ac:dyDescent="0.25">
      <c r="A67" s="100"/>
      <c r="B67" s="108"/>
      <c r="C67" s="108"/>
      <c r="D67" s="108"/>
      <c r="E67" s="108"/>
      <c r="F67" s="108"/>
      <c r="G67" s="192"/>
      <c r="H67" s="192"/>
      <c r="I67" s="103"/>
    </row>
    <row r="68" spans="1:9" x14ac:dyDescent="0.25">
      <c r="A68" s="100" t="s">
        <v>177</v>
      </c>
      <c r="B68" s="108" t="s">
        <v>272</v>
      </c>
      <c r="C68" s="108" t="s">
        <v>128</v>
      </c>
      <c r="D68" s="108" t="s">
        <v>179</v>
      </c>
      <c r="E68" s="108" t="s">
        <v>180</v>
      </c>
      <c r="F68" s="108" t="s">
        <v>83</v>
      </c>
      <c r="G68" s="192"/>
      <c r="H68" s="192"/>
      <c r="I68" s="103"/>
    </row>
    <row r="69" spans="1:9" x14ac:dyDescent="0.25">
      <c r="A69" s="100" t="s">
        <v>174</v>
      </c>
      <c r="B69" s="108">
        <v>8311</v>
      </c>
      <c r="C69" s="108">
        <v>15</v>
      </c>
      <c r="D69" s="108">
        <v>554.1</v>
      </c>
      <c r="E69" s="108" t="s">
        <v>326</v>
      </c>
      <c r="F69" s="108" t="s">
        <v>182</v>
      </c>
      <c r="G69" s="192"/>
      <c r="H69" s="192"/>
      <c r="I69" s="103"/>
    </row>
    <row r="70" spans="1:9" x14ac:dyDescent="0.25">
      <c r="A70" s="100" t="s">
        <v>269</v>
      </c>
      <c r="B70" s="108">
        <v>3147</v>
      </c>
      <c r="C70" s="108">
        <v>5</v>
      </c>
      <c r="D70" s="108">
        <v>629.5</v>
      </c>
      <c r="E70" s="108" t="s">
        <v>341</v>
      </c>
      <c r="F70" s="108" t="s">
        <v>342</v>
      </c>
      <c r="G70" s="192"/>
      <c r="H70" s="192"/>
      <c r="I70" s="103"/>
    </row>
    <row r="71" spans="1:9" x14ac:dyDescent="0.25">
      <c r="A71" s="100" t="s">
        <v>284</v>
      </c>
      <c r="B71" s="108">
        <v>70742</v>
      </c>
      <c r="C71" s="108">
        <v>3</v>
      </c>
      <c r="D71" s="108">
        <v>23581</v>
      </c>
      <c r="E71" s="108" t="s">
        <v>329</v>
      </c>
      <c r="F71" s="108" t="s">
        <v>182</v>
      </c>
      <c r="G71" s="192"/>
      <c r="H71" s="192"/>
      <c r="I71" s="103"/>
    </row>
    <row r="72" spans="1:9" x14ac:dyDescent="0.25">
      <c r="A72" s="100" t="s">
        <v>271</v>
      </c>
      <c r="B72" s="108">
        <v>18378</v>
      </c>
      <c r="C72" s="108">
        <v>24</v>
      </c>
      <c r="D72" s="108">
        <v>765.8</v>
      </c>
      <c r="E72" s="108" t="s">
        <v>330</v>
      </c>
      <c r="F72" s="108" t="s">
        <v>182</v>
      </c>
      <c r="G72" s="192"/>
      <c r="H72" s="192"/>
      <c r="I72" s="103"/>
    </row>
    <row r="73" spans="1:9" x14ac:dyDescent="0.25">
      <c r="A73" s="100" t="s">
        <v>186</v>
      </c>
      <c r="B73" s="108">
        <v>19114</v>
      </c>
      <c r="C73" s="108">
        <v>120</v>
      </c>
      <c r="D73" s="108">
        <v>159.30000000000001</v>
      </c>
      <c r="E73" s="108"/>
      <c r="F73" s="108"/>
      <c r="G73" s="192"/>
      <c r="H73" s="192"/>
      <c r="I73" s="103"/>
    </row>
    <row r="74" spans="1:9" x14ac:dyDescent="0.25">
      <c r="A74" s="100"/>
      <c r="B74" s="108"/>
      <c r="C74" s="108"/>
      <c r="D74" s="108"/>
      <c r="E74" s="108"/>
      <c r="F74" s="108"/>
      <c r="G74" s="192"/>
      <c r="H74" s="192"/>
      <c r="I74" s="103"/>
    </row>
    <row r="75" spans="1:9" x14ac:dyDescent="0.25">
      <c r="A75" s="100" t="s">
        <v>279</v>
      </c>
      <c r="B75" s="108"/>
      <c r="C75" s="108"/>
      <c r="D75" s="108"/>
      <c r="E75" s="108"/>
      <c r="F75" s="108"/>
      <c r="G75" s="192"/>
      <c r="H75" s="192"/>
      <c r="I75" s="103"/>
    </row>
    <row r="76" spans="1:9" x14ac:dyDescent="0.25">
      <c r="A76" s="100" t="s">
        <v>286</v>
      </c>
      <c r="B76" s="108">
        <v>4</v>
      </c>
      <c r="C76" s="108"/>
      <c r="D76" s="108"/>
      <c r="E76" s="108"/>
      <c r="F76" s="108"/>
      <c r="G76" s="192"/>
      <c r="H76" s="192"/>
      <c r="I76" s="103"/>
    </row>
    <row r="77" spans="1:9" x14ac:dyDescent="0.25">
      <c r="A77" s="100" t="s">
        <v>281</v>
      </c>
      <c r="B77" s="108">
        <v>6</v>
      </c>
      <c r="C77" s="108"/>
      <c r="D77" s="108"/>
      <c r="E77" s="108"/>
      <c r="F77" s="108"/>
      <c r="G77" s="192"/>
      <c r="H77" s="192"/>
      <c r="I77" s="103"/>
    </row>
    <row r="78" spans="1:9" x14ac:dyDescent="0.25">
      <c r="A78" s="100" t="s">
        <v>282</v>
      </c>
      <c r="B78" s="108">
        <v>28</v>
      </c>
      <c r="C78" s="108"/>
      <c r="D78" s="108"/>
      <c r="E78" s="108"/>
      <c r="F78" s="108"/>
      <c r="G78" s="192"/>
      <c r="H78" s="192"/>
      <c r="I78" s="103"/>
    </row>
    <row r="79" spans="1:9" x14ac:dyDescent="0.25">
      <c r="A79" s="102"/>
      <c r="B79" s="192"/>
      <c r="C79" s="192"/>
      <c r="D79" s="192"/>
      <c r="E79" s="192"/>
      <c r="F79" s="192"/>
      <c r="G79" s="192"/>
      <c r="H79" s="192"/>
      <c r="I79" s="103"/>
    </row>
    <row r="80" spans="1:9" x14ac:dyDescent="0.25">
      <c r="A80" s="102"/>
      <c r="B80" s="192"/>
      <c r="C80" s="192"/>
      <c r="D80" s="192"/>
      <c r="E80" s="192"/>
      <c r="F80" s="192"/>
      <c r="G80" s="192"/>
      <c r="H80" s="192"/>
      <c r="I80" s="103"/>
    </row>
    <row r="81" spans="1:9" x14ac:dyDescent="0.25">
      <c r="A81" s="100" t="s">
        <v>287</v>
      </c>
      <c r="B81" s="105"/>
      <c r="C81" s="105"/>
      <c r="D81" s="105"/>
      <c r="E81" s="105"/>
      <c r="F81" s="105"/>
      <c r="G81" s="105"/>
      <c r="H81" s="105"/>
      <c r="I81" s="101"/>
    </row>
    <row r="82" spans="1:9" x14ac:dyDescent="0.25">
      <c r="A82" s="100"/>
      <c r="B82" s="105"/>
      <c r="C82" s="105"/>
      <c r="D82" s="105"/>
      <c r="E82" s="105"/>
      <c r="F82" s="105"/>
      <c r="G82" s="105"/>
      <c r="H82" s="105"/>
      <c r="I82" s="101"/>
    </row>
    <row r="83" spans="1:9" x14ac:dyDescent="0.25">
      <c r="A83" s="100" t="s">
        <v>89</v>
      </c>
      <c r="B83" s="108">
        <v>6</v>
      </c>
      <c r="C83" s="108"/>
      <c r="D83" s="108"/>
      <c r="E83" s="108"/>
      <c r="F83" s="108"/>
      <c r="G83" s="108"/>
      <c r="H83" s="108"/>
      <c r="I83" s="109"/>
    </row>
    <row r="84" spans="1:9" x14ac:dyDescent="0.25">
      <c r="A84" s="100" t="s">
        <v>90</v>
      </c>
      <c r="B84" s="108">
        <v>6</v>
      </c>
      <c r="C84" s="108"/>
      <c r="D84" s="108"/>
      <c r="E84" s="108"/>
      <c r="F84" s="108"/>
      <c r="G84" s="108"/>
      <c r="H84" s="108"/>
      <c r="I84" s="109"/>
    </row>
    <row r="85" spans="1:9" x14ac:dyDescent="0.25">
      <c r="A85" s="100" t="s">
        <v>91</v>
      </c>
      <c r="B85" s="108">
        <v>0.05</v>
      </c>
      <c r="C85" s="108"/>
      <c r="D85" s="108"/>
      <c r="E85" s="108"/>
      <c r="F85" s="108"/>
      <c r="G85" s="108"/>
      <c r="H85" s="108"/>
      <c r="I85" s="109"/>
    </row>
    <row r="86" spans="1:9" x14ac:dyDescent="0.25">
      <c r="A86" s="100"/>
      <c r="B86" s="108"/>
      <c r="C86" s="108"/>
      <c r="D86" s="108"/>
      <c r="E86" s="108"/>
      <c r="F86" s="108"/>
      <c r="G86" s="108"/>
      <c r="H86" s="108"/>
      <c r="I86" s="109"/>
    </row>
    <row r="87" spans="1:9" x14ac:dyDescent="0.25">
      <c r="A87" s="100" t="s">
        <v>622</v>
      </c>
      <c r="B87" s="108" t="s">
        <v>92</v>
      </c>
      <c r="C87" s="108" t="s">
        <v>93</v>
      </c>
      <c r="D87" s="108" t="s">
        <v>94</v>
      </c>
      <c r="E87" s="108" t="s">
        <v>95</v>
      </c>
      <c r="F87" s="108" t="s">
        <v>96</v>
      </c>
      <c r="G87" s="108"/>
      <c r="H87" s="108"/>
      <c r="I87" s="109"/>
    </row>
    <row r="88" spans="1:9" x14ac:dyDescent="0.25">
      <c r="A88" s="100"/>
      <c r="B88" s="108"/>
      <c r="C88" s="108"/>
      <c r="D88" s="108"/>
      <c r="E88" s="108"/>
      <c r="F88" s="108"/>
      <c r="G88" s="108"/>
      <c r="H88" s="108"/>
      <c r="I88" s="109"/>
    </row>
    <row r="89" spans="1:9" x14ac:dyDescent="0.25">
      <c r="A89" s="100" t="s">
        <v>12</v>
      </c>
      <c r="B89" s="108"/>
      <c r="C89" s="108"/>
      <c r="D89" s="108"/>
      <c r="E89" s="108"/>
      <c r="F89" s="108"/>
      <c r="G89" s="108"/>
      <c r="H89" s="108"/>
      <c r="I89" s="109"/>
    </row>
    <row r="90" spans="1:9" x14ac:dyDescent="0.25">
      <c r="A90" s="100" t="s">
        <v>261</v>
      </c>
      <c r="B90" s="108">
        <v>28.14</v>
      </c>
      <c r="C90" s="108" t="s">
        <v>343</v>
      </c>
      <c r="D90" s="108" t="s">
        <v>87</v>
      </c>
      <c r="E90" s="108" t="s">
        <v>85</v>
      </c>
      <c r="F90" s="108">
        <v>4.4000000000000003E-3</v>
      </c>
      <c r="G90" s="108"/>
      <c r="H90" s="108"/>
      <c r="I90" s="109"/>
    </row>
    <row r="91" spans="1:9" x14ac:dyDescent="0.25">
      <c r="A91" s="100" t="s">
        <v>333</v>
      </c>
      <c r="B91" s="108">
        <v>16.100000000000001</v>
      </c>
      <c r="C91" s="108" t="s">
        <v>344</v>
      </c>
      <c r="D91" s="108" t="s">
        <v>101</v>
      </c>
      <c r="E91" s="108" t="s">
        <v>102</v>
      </c>
      <c r="F91" s="108">
        <v>7.7899999999999997E-2</v>
      </c>
      <c r="G91" s="108"/>
      <c r="H91" s="108"/>
      <c r="I91" s="109"/>
    </row>
    <row r="92" spans="1:9" x14ac:dyDescent="0.25">
      <c r="A92" s="100" t="s">
        <v>263</v>
      </c>
      <c r="B92" s="108">
        <v>25.57</v>
      </c>
      <c r="C92" s="108" t="s">
        <v>345</v>
      </c>
      <c r="D92" s="108" t="s">
        <v>87</v>
      </c>
      <c r="E92" s="108" t="s">
        <v>85</v>
      </c>
      <c r="F92" s="108">
        <v>3.8E-3</v>
      </c>
      <c r="G92" s="108"/>
      <c r="H92" s="108"/>
      <c r="I92" s="109"/>
    </row>
    <row r="93" spans="1:9" x14ac:dyDescent="0.25">
      <c r="A93" s="100" t="s">
        <v>336</v>
      </c>
      <c r="B93" s="108">
        <v>-12.05</v>
      </c>
      <c r="C93" s="108" t="s">
        <v>346</v>
      </c>
      <c r="D93" s="108" t="s">
        <v>101</v>
      </c>
      <c r="E93" s="108" t="s">
        <v>102</v>
      </c>
      <c r="F93" s="108">
        <v>0.34810000000000002</v>
      </c>
      <c r="G93" s="108"/>
      <c r="H93" s="108"/>
      <c r="I93" s="109"/>
    </row>
    <row r="94" spans="1:9" x14ac:dyDescent="0.25">
      <c r="A94" s="100" t="s">
        <v>265</v>
      </c>
      <c r="B94" s="108">
        <v>-2.5710000000000002</v>
      </c>
      <c r="C94" s="108" t="s">
        <v>347</v>
      </c>
      <c r="D94" s="108" t="s">
        <v>101</v>
      </c>
      <c r="E94" s="108" t="s">
        <v>102</v>
      </c>
      <c r="F94" s="108">
        <v>0.98029999999999995</v>
      </c>
      <c r="G94" s="108"/>
      <c r="H94" s="108"/>
      <c r="I94" s="109"/>
    </row>
    <row r="95" spans="1:9" x14ac:dyDescent="0.25">
      <c r="A95" s="100" t="s">
        <v>339</v>
      </c>
      <c r="B95" s="108">
        <v>9.4760000000000009</v>
      </c>
      <c r="C95" s="108" t="s">
        <v>348</v>
      </c>
      <c r="D95" s="108" t="s">
        <v>101</v>
      </c>
      <c r="E95" s="108" t="s">
        <v>102</v>
      </c>
      <c r="F95" s="108">
        <v>0.48280000000000001</v>
      </c>
      <c r="G95" s="108"/>
      <c r="H95" s="108"/>
      <c r="I95" s="109"/>
    </row>
    <row r="96" spans="1:9" x14ac:dyDescent="0.25">
      <c r="A96" s="100"/>
      <c r="B96" s="108"/>
      <c r="C96" s="108"/>
      <c r="D96" s="108"/>
      <c r="E96" s="108"/>
      <c r="F96" s="108"/>
      <c r="G96" s="108"/>
      <c r="H96" s="108"/>
      <c r="I96" s="109"/>
    </row>
    <row r="97" spans="1:9" x14ac:dyDescent="0.25">
      <c r="A97" s="100" t="s">
        <v>13</v>
      </c>
      <c r="B97" s="108"/>
      <c r="C97" s="108"/>
      <c r="D97" s="108"/>
      <c r="E97" s="108"/>
      <c r="F97" s="108"/>
      <c r="G97" s="108"/>
      <c r="H97" s="108"/>
      <c r="I97" s="109"/>
    </row>
    <row r="98" spans="1:9" x14ac:dyDescent="0.25">
      <c r="A98" s="100" t="s">
        <v>261</v>
      </c>
      <c r="B98" s="108">
        <v>55.33</v>
      </c>
      <c r="C98" s="108" t="s">
        <v>349</v>
      </c>
      <c r="D98" s="108" t="s">
        <v>87</v>
      </c>
      <c r="E98" s="108" t="s">
        <v>200</v>
      </c>
      <c r="F98" s="108">
        <v>8.0000000000000004E-4</v>
      </c>
      <c r="G98" s="108"/>
      <c r="H98" s="108"/>
      <c r="I98" s="109"/>
    </row>
    <row r="99" spans="1:9" x14ac:dyDescent="0.25">
      <c r="A99" s="100" t="s">
        <v>333</v>
      </c>
      <c r="B99" s="108">
        <v>23.81</v>
      </c>
      <c r="C99" s="108" t="s">
        <v>350</v>
      </c>
      <c r="D99" s="108" t="s">
        <v>101</v>
      </c>
      <c r="E99" s="108" t="s">
        <v>102</v>
      </c>
      <c r="F99" s="108">
        <v>9.4899999999999998E-2</v>
      </c>
      <c r="G99" s="108"/>
      <c r="H99" s="108"/>
      <c r="I99" s="109"/>
    </row>
    <row r="100" spans="1:9" x14ac:dyDescent="0.25">
      <c r="A100" s="100" t="s">
        <v>263</v>
      </c>
      <c r="B100" s="108">
        <v>21.81</v>
      </c>
      <c r="C100" s="108" t="s">
        <v>351</v>
      </c>
      <c r="D100" s="108" t="s">
        <v>101</v>
      </c>
      <c r="E100" s="108" t="s">
        <v>102</v>
      </c>
      <c r="F100" s="108">
        <v>0.1308</v>
      </c>
      <c r="G100" s="108"/>
      <c r="H100" s="108"/>
      <c r="I100" s="109"/>
    </row>
    <row r="101" spans="1:9" x14ac:dyDescent="0.25">
      <c r="A101" s="100" t="s">
        <v>336</v>
      </c>
      <c r="B101" s="108">
        <v>-31.52</v>
      </c>
      <c r="C101" s="108" t="s">
        <v>352</v>
      </c>
      <c r="D101" s="108" t="s">
        <v>87</v>
      </c>
      <c r="E101" s="108" t="s">
        <v>200</v>
      </c>
      <c r="F101" s="108">
        <v>2.9999999999999997E-4</v>
      </c>
      <c r="G101" s="108"/>
      <c r="H101" s="108"/>
      <c r="I101" s="109"/>
    </row>
    <row r="102" spans="1:9" x14ac:dyDescent="0.25">
      <c r="A102" s="100" t="s">
        <v>265</v>
      </c>
      <c r="B102" s="108">
        <v>-33.520000000000003</v>
      </c>
      <c r="C102" s="108" t="s">
        <v>353</v>
      </c>
      <c r="D102" s="108" t="s">
        <v>87</v>
      </c>
      <c r="E102" s="108" t="s">
        <v>200</v>
      </c>
      <c r="F102" s="108">
        <v>2.0000000000000001E-4</v>
      </c>
      <c r="G102" s="108"/>
      <c r="H102" s="108"/>
      <c r="I102" s="109"/>
    </row>
    <row r="103" spans="1:9" x14ac:dyDescent="0.25">
      <c r="A103" s="100" t="s">
        <v>339</v>
      </c>
      <c r="B103" s="108">
        <v>-2</v>
      </c>
      <c r="C103" s="108" t="s">
        <v>354</v>
      </c>
      <c r="D103" s="108" t="s">
        <v>101</v>
      </c>
      <c r="E103" s="108" t="s">
        <v>102</v>
      </c>
      <c r="F103" s="108">
        <v>0.96860000000000002</v>
      </c>
      <c r="G103" s="108"/>
      <c r="H103" s="108"/>
      <c r="I103" s="109"/>
    </row>
    <row r="104" spans="1:9" x14ac:dyDescent="0.25">
      <c r="A104" s="100"/>
      <c r="B104" s="108"/>
      <c r="C104" s="108"/>
      <c r="D104" s="108"/>
      <c r="E104" s="108"/>
      <c r="F104" s="108"/>
      <c r="G104" s="108"/>
      <c r="H104" s="108"/>
      <c r="I104" s="109"/>
    </row>
    <row r="105" spans="1:9" x14ac:dyDescent="0.25">
      <c r="A105" s="100" t="s">
        <v>14</v>
      </c>
      <c r="B105" s="108"/>
      <c r="C105" s="108"/>
      <c r="D105" s="108"/>
      <c r="E105" s="108"/>
      <c r="F105" s="108"/>
      <c r="G105" s="108"/>
      <c r="H105" s="108"/>
      <c r="I105" s="109"/>
    </row>
    <row r="106" spans="1:9" x14ac:dyDescent="0.25">
      <c r="A106" s="100" t="s">
        <v>261</v>
      </c>
      <c r="B106" s="108">
        <v>79.45</v>
      </c>
      <c r="C106" s="108" t="s">
        <v>355</v>
      </c>
      <c r="D106" s="108" t="s">
        <v>87</v>
      </c>
      <c r="E106" s="108" t="s">
        <v>85</v>
      </c>
      <c r="F106" s="108">
        <v>3.3999999999999998E-3</v>
      </c>
      <c r="G106" s="108"/>
      <c r="H106" s="108"/>
      <c r="I106" s="109"/>
    </row>
    <row r="107" spans="1:9" x14ac:dyDescent="0.25">
      <c r="A107" s="100" t="s">
        <v>333</v>
      </c>
      <c r="B107" s="108">
        <v>44.17</v>
      </c>
      <c r="C107" s="108" t="s">
        <v>356</v>
      </c>
      <c r="D107" s="108" t="s">
        <v>101</v>
      </c>
      <c r="E107" s="108" t="s">
        <v>102</v>
      </c>
      <c r="F107" s="108">
        <v>7.2999999999999995E-2</v>
      </c>
      <c r="G107" s="108"/>
      <c r="H107" s="108"/>
      <c r="I107" s="109"/>
    </row>
    <row r="108" spans="1:9" x14ac:dyDescent="0.25">
      <c r="A108" s="100" t="s">
        <v>263</v>
      </c>
      <c r="B108" s="108">
        <v>35.21</v>
      </c>
      <c r="C108" s="108" t="s">
        <v>357</v>
      </c>
      <c r="D108" s="108" t="s">
        <v>101</v>
      </c>
      <c r="E108" s="108" t="s">
        <v>102</v>
      </c>
      <c r="F108" s="108">
        <v>0.1736</v>
      </c>
      <c r="G108" s="108"/>
      <c r="H108" s="108"/>
      <c r="I108" s="109"/>
    </row>
    <row r="109" spans="1:9" x14ac:dyDescent="0.25">
      <c r="A109" s="100" t="s">
        <v>336</v>
      </c>
      <c r="B109" s="108">
        <v>-35.29</v>
      </c>
      <c r="C109" s="108" t="s">
        <v>358</v>
      </c>
      <c r="D109" s="108" t="s">
        <v>87</v>
      </c>
      <c r="E109" s="108" t="s">
        <v>85</v>
      </c>
      <c r="F109" s="108">
        <v>3.8999999999999998E-3</v>
      </c>
      <c r="G109" s="108"/>
      <c r="H109" s="108"/>
      <c r="I109" s="109"/>
    </row>
    <row r="110" spans="1:9" x14ac:dyDescent="0.25">
      <c r="A110" s="100" t="s">
        <v>265</v>
      </c>
      <c r="B110" s="108">
        <v>-44.24</v>
      </c>
      <c r="C110" s="108" t="s">
        <v>359</v>
      </c>
      <c r="D110" s="108" t="s">
        <v>87</v>
      </c>
      <c r="E110" s="108" t="s">
        <v>85</v>
      </c>
      <c r="F110" s="108">
        <v>1.1000000000000001E-3</v>
      </c>
      <c r="G110" s="108"/>
      <c r="H110" s="108"/>
      <c r="I110" s="109"/>
    </row>
    <row r="111" spans="1:9" x14ac:dyDescent="0.25">
      <c r="A111" s="100" t="s">
        <v>339</v>
      </c>
      <c r="B111" s="108">
        <v>-8.952</v>
      </c>
      <c r="C111" s="108" t="s">
        <v>360</v>
      </c>
      <c r="D111" s="108" t="s">
        <v>101</v>
      </c>
      <c r="E111" s="108" t="s">
        <v>102</v>
      </c>
      <c r="F111" s="108">
        <v>0.74829999999999997</v>
      </c>
      <c r="G111" s="108"/>
      <c r="H111" s="108"/>
      <c r="I111" s="109"/>
    </row>
    <row r="112" spans="1:9" x14ac:dyDescent="0.25">
      <c r="A112" s="100"/>
      <c r="B112" s="108"/>
      <c r="C112" s="108"/>
      <c r="D112" s="108"/>
      <c r="E112" s="108"/>
      <c r="F112" s="108"/>
      <c r="G112" s="108"/>
      <c r="H112" s="108"/>
      <c r="I112" s="109"/>
    </row>
    <row r="113" spans="1:9" x14ac:dyDescent="0.25">
      <c r="A113" s="100" t="s">
        <v>15</v>
      </c>
      <c r="B113" s="108"/>
      <c r="C113" s="108"/>
      <c r="D113" s="108"/>
      <c r="E113" s="108"/>
      <c r="F113" s="108"/>
      <c r="G113" s="108"/>
      <c r="H113" s="108"/>
      <c r="I113" s="109"/>
    </row>
    <row r="114" spans="1:9" x14ac:dyDescent="0.25">
      <c r="A114" s="100" t="s">
        <v>261</v>
      </c>
      <c r="B114" s="108">
        <v>63.1</v>
      </c>
      <c r="C114" s="108" t="s">
        <v>361</v>
      </c>
      <c r="D114" s="108" t="s">
        <v>87</v>
      </c>
      <c r="E114" s="108" t="s">
        <v>85</v>
      </c>
      <c r="F114" s="108">
        <v>4.4000000000000003E-3</v>
      </c>
      <c r="G114" s="108"/>
      <c r="H114" s="108"/>
      <c r="I114" s="109"/>
    </row>
    <row r="115" spans="1:9" x14ac:dyDescent="0.25">
      <c r="A115" s="100" t="s">
        <v>333</v>
      </c>
      <c r="B115" s="108">
        <v>25.86</v>
      </c>
      <c r="C115" s="108" t="s">
        <v>362</v>
      </c>
      <c r="D115" s="108" t="s">
        <v>101</v>
      </c>
      <c r="E115" s="108" t="s">
        <v>102</v>
      </c>
      <c r="F115" s="108">
        <v>0.22450000000000001</v>
      </c>
      <c r="G115" s="108"/>
      <c r="H115" s="108"/>
      <c r="I115" s="109"/>
    </row>
    <row r="116" spans="1:9" x14ac:dyDescent="0.25">
      <c r="A116" s="100" t="s">
        <v>263</v>
      </c>
      <c r="B116" s="108">
        <v>24.19</v>
      </c>
      <c r="C116" s="108" t="s">
        <v>363</v>
      </c>
      <c r="D116" s="108" t="s">
        <v>101</v>
      </c>
      <c r="E116" s="108" t="s">
        <v>102</v>
      </c>
      <c r="F116" s="108">
        <v>0.33750000000000002</v>
      </c>
      <c r="G116" s="108"/>
      <c r="H116" s="108"/>
      <c r="I116" s="109"/>
    </row>
    <row r="117" spans="1:9" x14ac:dyDescent="0.25">
      <c r="A117" s="100" t="s">
        <v>336</v>
      </c>
      <c r="B117" s="108">
        <v>-37.24</v>
      </c>
      <c r="C117" s="108" t="s">
        <v>364</v>
      </c>
      <c r="D117" s="108" t="s">
        <v>87</v>
      </c>
      <c r="E117" s="108" t="s">
        <v>200</v>
      </c>
      <c r="F117" s="108">
        <v>8.9999999999999998E-4</v>
      </c>
      <c r="G117" s="108"/>
      <c r="H117" s="108"/>
      <c r="I117" s="109"/>
    </row>
    <row r="118" spans="1:9" x14ac:dyDescent="0.25">
      <c r="A118" s="100" t="s">
        <v>265</v>
      </c>
      <c r="B118" s="108">
        <v>-38.9</v>
      </c>
      <c r="C118" s="108" t="s">
        <v>365</v>
      </c>
      <c r="D118" s="108" t="s">
        <v>87</v>
      </c>
      <c r="E118" s="108" t="s">
        <v>85</v>
      </c>
      <c r="F118" s="108">
        <v>5.0000000000000001E-3</v>
      </c>
      <c r="G118" s="108"/>
      <c r="H118" s="108"/>
      <c r="I118" s="109"/>
    </row>
    <row r="119" spans="1:9" x14ac:dyDescent="0.25">
      <c r="A119" s="100" t="s">
        <v>339</v>
      </c>
      <c r="B119" s="108">
        <v>-1.667</v>
      </c>
      <c r="C119" s="108" t="s">
        <v>366</v>
      </c>
      <c r="D119" s="108" t="s">
        <v>101</v>
      </c>
      <c r="E119" s="108" t="s">
        <v>102</v>
      </c>
      <c r="F119" s="108">
        <v>0.99580000000000002</v>
      </c>
      <c r="G119" s="108"/>
      <c r="H119" s="108"/>
      <c r="I119" s="109"/>
    </row>
    <row r="120" spans="1:9" x14ac:dyDescent="0.25">
      <c r="A120" s="100"/>
      <c r="B120" s="108"/>
      <c r="C120" s="108"/>
      <c r="D120" s="108"/>
      <c r="E120" s="108"/>
      <c r="F120" s="108"/>
      <c r="G120" s="108"/>
      <c r="H120" s="108"/>
      <c r="I120" s="109"/>
    </row>
    <row r="121" spans="1:9" x14ac:dyDescent="0.25">
      <c r="A121" s="100" t="s">
        <v>16</v>
      </c>
      <c r="B121" s="108"/>
      <c r="C121" s="108"/>
      <c r="D121" s="108"/>
      <c r="E121" s="108"/>
      <c r="F121" s="108"/>
      <c r="G121" s="108"/>
      <c r="H121" s="108"/>
      <c r="I121" s="109"/>
    </row>
    <row r="122" spans="1:9" x14ac:dyDescent="0.25">
      <c r="A122" s="100" t="s">
        <v>261</v>
      </c>
      <c r="B122" s="108">
        <v>70.099999999999994</v>
      </c>
      <c r="C122" s="108" t="s">
        <v>367</v>
      </c>
      <c r="D122" s="108" t="s">
        <v>87</v>
      </c>
      <c r="E122" s="108" t="s">
        <v>200</v>
      </c>
      <c r="F122" s="108">
        <v>4.0000000000000002E-4</v>
      </c>
      <c r="G122" s="108"/>
      <c r="H122" s="108"/>
      <c r="I122" s="109"/>
    </row>
    <row r="123" spans="1:9" x14ac:dyDescent="0.25">
      <c r="A123" s="100" t="s">
        <v>333</v>
      </c>
      <c r="B123" s="108">
        <v>22.71</v>
      </c>
      <c r="C123" s="108" t="s">
        <v>368</v>
      </c>
      <c r="D123" s="108" t="s">
        <v>101</v>
      </c>
      <c r="E123" s="108" t="s">
        <v>102</v>
      </c>
      <c r="F123" s="108">
        <v>0.25600000000000001</v>
      </c>
      <c r="G123" s="108"/>
      <c r="H123" s="108"/>
      <c r="I123" s="109"/>
    </row>
    <row r="124" spans="1:9" x14ac:dyDescent="0.25">
      <c r="A124" s="100" t="s">
        <v>263</v>
      </c>
      <c r="B124" s="108">
        <v>25.9</v>
      </c>
      <c r="C124" s="108" t="s">
        <v>369</v>
      </c>
      <c r="D124" s="108" t="s">
        <v>101</v>
      </c>
      <c r="E124" s="108" t="s">
        <v>102</v>
      </c>
      <c r="F124" s="108">
        <v>0.12</v>
      </c>
      <c r="G124" s="108"/>
      <c r="H124" s="108"/>
      <c r="I124" s="109"/>
    </row>
    <row r="125" spans="1:9" x14ac:dyDescent="0.25">
      <c r="A125" s="100" t="s">
        <v>336</v>
      </c>
      <c r="B125" s="108">
        <v>-47.38</v>
      </c>
      <c r="C125" s="108" t="s">
        <v>370</v>
      </c>
      <c r="D125" s="108" t="s">
        <v>87</v>
      </c>
      <c r="E125" s="108" t="s">
        <v>85</v>
      </c>
      <c r="F125" s="108">
        <v>1.1000000000000001E-3</v>
      </c>
      <c r="G125" s="108"/>
      <c r="H125" s="108"/>
      <c r="I125" s="109"/>
    </row>
    <row r="126" spans="1:9" x14ac:dyDescent="0.25">
      <c r="A126" s="100" t="s">
        <v>265</v>
      </c>
      <c r="B126" s="108">
        <v>-44.19</v>
      </c>
      <c r="C126" s="108" t="s">
        <v>371</v>
      </c>
      <c r="D126" s="108" t="s">
        <v>87</v>
      </c>
      <c r="E126" s="108" t="s">
        <v>149</v>
      </c>
      <c r="F126" s="108" t="s">
        <v>148</v>
      </c>
      <c r="G126" s="108"/>
      <c r="H126" s="108"/>
      <c r="I126" s="109"/>
    </row>
    <row r="127" spans="1:9" x14ac:dyDescent="0.25">
      <c r="A127" s="100" t="s">
        <v>339</v>
      </c>
      <c r="B127" s="108">
        <v>3.19</v>
      </c>
      <c r="C127" s="108" t="s">
        <v>372</v>
      </c>
      <c r="D127" s="108" t="s">
        <v>101</v>
      </c>
      <c r="E127" s="108" t="s">
        <v>102</v>
      </c>
      <c r="F127" s="108">
        <v>0.98170000000000002</v>
      </c>
      <c r="G127" s="108"/>
      <c r="H127" s="108"/>
      <c r="I127" s="109"/>
    </row>
    <row r="128" spans="1:9" x14ac:dyDescent="0.25">
      <c r="A128" s="100"/>
      <c r="B128" s="108"/>
      <c r="C128" s="108"/>
      <c r="D128" s="108"/>
      <c r="E128" s="108"/>
      <c r="F128" s="108"/>
      <c r="G128" s="108"/>
      <c r="H128" s="108"/>
      <c r="I128" s="109"/>
    </row>
    <row r="129" spans="1:9" x14ac:dyDescent="0.25">
      <c r="A129" s="100" t="s">
        <v>17</v>
      </c>
      <c r="B129" s="108"/>
      <c r="C129" s="108"/>
      <c r="D129" s="108"/>
      <c r="E129" s="108"/>
      <c r="F129" s="108"/>
      <c r="G129" s="108"/>
      <c r="H129" s="108"/>
      <c r="I129" s="109"/>
    </row>
    <row r="130" spans="1:9" x14ac:dyDescent="0.25">
      <c r="A130" s="100" t="s">
        <v>261</v>
      </c>
      <c r="B130" s="108">
        <v>49.57</v>
      </c>
      <c r="C130" s="108" t="s">
        <v>373</v>
      </c>
      <c r="D130" s="108" t="s">
        <v>87</v>
      </c>
      <c r="E130" s="108" t="s">
        <v>149</v>
      </c>
      <c r="F130" s="108" t="s">
        <v>148</v>
      </c>
      <c r="G130" s="108"/>
      <c r="H130" s="108"/>
      <c r="I130" s="109"/>
    </row>
    <row r="131" spans="1:9" x14ac:dyDescent="0.25">
      <c r="A131" s="100" t="s">
        <v>333</v>
      </c>
      <c r="B131" s="108">
        <v>13.33</v>
      </c>
      <c r="C131" s="108" t="s">
        <v>374</v>
      </c>
      <c r="D131" s="108" t="s">
        <v>87</v>
      </c>
      <c r="E131" s="108" t="s">
        <v>85</v>
      </c>
      <c r="F131" s="108">
        <v>5.3E-3</v>
      </c>
      <c r="G131" s="108"/>
      <c r="H131" s="108"/>
      <c r="I131" s="109"/>
    </row>
    <row r="132" spans="1:9" x14ac:dyDescent="0.25">
      <c r="A132" s="100" t="s">
        <v>263</v>
      </c>
      <c r="B132" s="108">
        <v>8</v>
      </c>
      <c r="C132" s="108" t="s">
        <v>375</v>
      </c>
      <c r="D132" s="108" t="s">
        <v>101</v>
      </c>
      <c r="E132" s="108" t="s">
        <v>102</v>
      </c>
      <c r="F132" s="108">
        <v>0.1384</v>
      </c>
      <c r="G132" s="108"/>
      <c r="H132" s="108"/>
      <c r="I132" s="109"/>
    </row>
    <row r="133" spans="1:9" x14ac:dyDescent="0.25">
      <c r="A133" s="100" t="s">
        <v>336</v>
      </c>
      <c r="B133" s="108">
        <v>-36.24</v>
      </c>
      <c r="C133" s="108" t="s">
        <v>376</v>
      </c>
      <c r="D133" s="108" t="s">
        <v>87</v>
      </c>
      <c r="E133" s="108" t="s">
        <v>149</v>
      </c>
      <c r="F133" s="108" t="s">
        <v>148</v>
      </c>
      <c r="G133" s="108"/>
      <c r="H133" s="108"/>
      <c r="I133" s="109"/>
    </row>
    <row r="134" spans="1:9" x14ac:dyDescent="0.25">
      <c r="A134" s="100" t="s">
        <v>265</v>
      </c>
      <c r="B134" s="108">
        <v>-41.57</v>
      </c>
      <c r="C134" s="108" t="s">
        <v>377</v>
      </c>
      <c r="D134" s="108" t="s">
        <v>87</v>
      </c>
      <c r="E134" s="108" t="s">
        <v>149</v>
      </c>
      <c r="F134" s="108" t="s">
        <v>148</v>
      </c>
      <c r="G134" s="108"/>
      <c r="H134" s="108"/>
      <c r="I134" s="109"/>
    </row>
    <row r="135" spans="1:9" x14ac:dyDescent="0.25">
      <c r="A135" s="100" t="s">
        <v>339</v>
      </c>
      <c r="B135" s="108">
        <v>-5.3330000000000002</v>
      </c>
      <c r="C135" s="108" t="s">
        <v>378</v>
      </c>
      <c r="D135" s="108" t="s">
        <v>101</v>
      </c>
      <c r="E135" s="108" t="s">
        <v>102</v>
      </c>
      <c r="F135" s="108">
        <v>0.39190000000000003</v>
      </c>
      <c r="G135" s="108"/>
      <c r="H135" s="108"/>
      <c r="I135" s="109"/>
    </row>
    <row r="136" spans="1:9" x14ac:dyDescent="0.25">
      <c r="A136" s="100"/>
      <c r="B136" s="108"/>
      <c r="C136" s="108"/>
      <c r="D136" s="108"/>
      <c r="E136" s="108"/>
      <c r="F136" s="108"/>
      <c r="G136" s="108"/>
      <c r="H136" s="108"/>
      <c r="I136" s="109"/>
    </row>
    <row r="137" spans="1:9" x14ac:dyDescent="0.25">
      <c r="A137" s="100"/>
      <c r="B137" s="108"/>
      <c r="C137" s="108"/>
      <c r="D137" s="108"/>
      <c r="E137" s="108"/>
      <c r="F137" s="108"/>
      <c r="G137" s="108"/>
      <c r="H137" s="108"/>
      <c r="I137" s="109"/>
    </row>
    <row r="138" spans="1:9" x14ac:dyDescent="0.25">
      <c r="A138" s="100" t="s">
        <v>111</v>
      </c>
      <c r="B138" s="108" t="s">
        <v>112</v>
      </c>
      <c r="C138" s="108" t="s">
        <v>113</v>
      </c>
      <c r="D138" s="108" t="s">
        <v>92</v>
      </c>
      <c r="E138" s="108" t="s">
        <v>114</v>
      </c>
      <c r="F138" s="108" t="s">
        <v>218</v>
      </c>
      <c r="G138" s="108" t="s">
        <v>219</v>
      </c>
      <c r="H138" s="108" t="s">
        <v>127</v>
      </c>
      <c r="I138" s="109" t="s">
        <v>128</v>
      </c>
    </row>
    <row r="139" spans="1:9" x14ac:dyDescent="0.25">
      <c r="A139" s="100"/>
      <c r="B139" s="108"/>
      <c r="C139" s="108"/>
      <c r="D139" s="108"/>
      <c r="E139" s="108"/>
      <c r="F139" s="108"/>
      <c r="G139" s="108"/>
      <c r="H139" s="108"/>
      <c r="I139" s="109"/>
    </row>
    <row r="140" spans="1:9" x14ac:dyDescent="0.25">
      <c r="A140" s="100" t="s">
        <v>12</v>
      </c>
      <c r="B140" s="108"/>
      <c r="C140" s="108"/>
      <c r="D140" s="108"/>
      <c r="E140" s="108"/>
      <c r="F140" s="108"/>
      <c r="G140" s="108"/>
      <c r="H140" s="108"/>
      <c r="I140" s="109"/>
    </row>
    <row r="141" spans="1:9" x14ac:dyDescent="0.25">
      <c r="A141" s="100" t="s">
        <v>261</v>
      </c>
      <c r="B141" s="108">
        <v>86.43</v>
      </c>
      <c r="C141" s="108">
        <v>58.29</v>
      </c>
      <c r="D141" s="108">
        <v>28.14</v>
      </c>
      <c r="E141" s="108">
        <v>6.2210000000000001</v>
      </c>
      <c r="F141" s="108">
        <v>7</v>
      </c>
      <c r="G141" s="108">
        <v>7</v>
      </c>
      <c r="H141" s="108">
        <v>6.3970000000000002</v>
      </c>
      <c r="I141" s="109">
        <v>10.71</v>
      </c>
    </row>
    <row r="142" spans="1:9" x14ac:dyDescent="0.25">
      <c r="A142" s="100" t="s">
        <v>333</v>
      </c>
      <c r="B142" s="108">
        <v>86.43</v>
      </c>
      <c r="C142" s="108">
        <v>70.33</v>
      </c>
      <c r="D142" s="108">
        <v>16.100000000000001</v>
      </c>
      <c r="E142" s="108">
        <v>5.8849999999999998</v>
      </c>
      <c r="F142" s="108">
        <v>7</v>
      </c>
      <c r="G142" s="108">
        <v>7</v>
      </c>
      <c r="H142" s="108">
        <v>3.8679999999999999</v>
      </c>
      <c r="I142" s="109">
        <v>11.18</v>
      </c>
    </row>
    <row r="143" spans="1:9" x14ac:dyDescent="0.25">
      <c r="A143" s="100" t="s">
        <v>263</v>
      </c>
      <c r="B143" s="108">
        <v>86.43</v>
      </c>
      <c r="C143" s="108">
        <v>60.86</v>
      </c>
      <c r="D143" s="108">
        <v>25.57</v>
      </c>
      <c r="E143" s="108">
        <v>5.665</v>
      </c>
      <c r="F143" s="108">
        <v>7</v>
      </c>
      <c r="G143" s="108">
        <v>7</v>
      </c>
      <c r="H143" s="108">
        <v>6.3840000000000003</v>
      </c>
      <c r="I143" s="109">
        <v>11.48</v>
      </c>
    </row>
    <row r="144" spans="1:9" x14ac:dyDescent="0.25">
      <c r="A144" s="100" t="s">
        <v>336</v>
      </c>
      <c r="B144" s="108">
        <v>58.29</v>
      </c>
      <c r="C144" s="108">
        <v>70.33</v>
      </c>
      <c r="D144" s="108">
        <v>-12.05</v>
      </c>
      <c r="E144" s="108">
        <v>6.9340000000000002</v>
      </c>
      <c r="F144" s="108">
        <v>7</v>
      </c>
      <c r="G144" s="108">
        <v>7</v>
      </c>
      <c r="H144" s="108">
        <v>2.4569999999999999</v>
      </c>
      <c r="I144" s="109">
        <v>11.91</v>
      </c>
    </row>
    <row r="145" spans="1:9" x14ac:dyDescent="0.25">
      <c r="A145" s="100" t="s">
        <v>265</v>
      </c>
      <c r="B145" s="108">
        <v>58.29</v>
      </c>
      <c r="C145" s="108">
        <v>60.86</v>
      </c>
      <c r="D145" s="108">
        <v>-2.5710000000000002</v>
      </c>
      <c r="E145" s="108">
        <v>6.7480000000000002</v>
      </c>
      <c r="F145" s="108">
        <v>7</v>
      </c>
      <c r="G145" s="108">
        <v>7</v>
      </c>
      <c r="H145" s="108">
        <v>0.53890000000000005</v>
      </c>
      <c r="I145" s="109">
        <v>11.75</v>
      </c>
    </row>
    <row r="146" spans="1:9" x14ac:dyDescent="0.25">
      <c r="A146" s="100" t="s">
        <v>339</v>
      </c>
      <c r="B146" s="108">
        <v>70.33</v>
      </c>
      <c r="C146" s="108">
        <v>60.86</v>
      </c>
      <c r="D146" s="108">
        <v>9.4760000000000009</v>
      </c>
      <c r="E146" s="108">
        <v>6.44</v>
      </c>
      <c r="F146" s="108">
        <v>7</v>
      </c>
      <c r="G146" s="108">
        <v>7</v>
      </c>
      <c r="H146" s="108">
        <v>2.081</v>
      </c>
      <c r="I146" s="109">
        <v>11.96</v>
      </c>
    </row>
    <row r="147" spans="1:9" x14ac:dyDescent="0.25">
      <c r="A147" s="100"/>
      <c r="B147" s="108"/>
      <c r="C147" s="108"/>
      <c r="D147" s="108"/>
      <c r="E147" s="108"/>
      <c r="F147" s="108"/>
      <c r="G147" s="108"/>
      <c r="H147" s="108"/>
      <c r="I147" s="109"/>
    </row>
    <row r="148" spans="1:9" x14ac:dyDescent="0.25">
      <c r="A148" s="100" t="s">
        <v>13</v>
      </c>
      <c r="B148" s="108"/>
      <c r="C148" s="108"/>
      <c r="D148" s="108"/>
      <c r="E148" s="108"/>
      <c r="F148" s="108"/>
      <c r="G148" s="108"/>
      <c r="H148" s="108"/>
      <c r="I148" s="109"/>
    </row>
    <row r="149" spans="1:9" x14ac:dyDescent="0.25">
      <c r="A149" s="100" t="s">
        <v>261</v>
      </c>
      <c r="B149" s="108">
        <v>92.43</v>
      </c>
      <c r="C149" s="108">
        <v>37.1</v>
      </c>
      <c r="D149" s="108">
        <v>55.33</v>
      </c>
      <c r="E149" s="108">
        <v>8.9489999999999998</v>
      </c>
      <c r="F149" s="108">
        <v>7</v>
      </c>
      <c r="G149" s="108">
        <v>7</v>
      </c>
      <c r="H149" s="108">
        <v>8.7439999999999998</v>
      </c>
      <c r="I149" s="109">
        <v>8.75</v>
      </c>
    </row>
    <row r="150" spans="1:9" x14ac:dyDescent="0.25">
      <c r="A150" s="100" t="s">
        <v>333</v>
      </c>
      <c r="B150" s="108">
        <v>92.43</v>
      </c>
      <c r="C150" s="108">
        <v>68.62</v>
      </c>
      <c r="D150" s="108">
        <v>23.81</v>
      </c>
      <c r="E150" s="108">
        <v>8.6270000000000007</v>
      </c>
      <c r="F150" s="108">
        <v>7</v>
      </c>
      <c r="G150" s="108">
        <v>7</v>
      </c>
      <c r="H150" s="108">
        <v>3.903</v>
      </c>
      <c r="I150" s="109">
        <v>7.8140000000000001</v>
      </c>
    </row>
    <row r="151" spans="1:9" x14ac:dyDescent="0.25">
      <c r="A151" s="100" t="s">
        <v>263</v>
      </c>
      <c r="B151" s="108">
        <v>92.43</v>
      </c>
      <c r="C151" s="108">
        <v>70.62</v>
      </c>
      <c r="D151" s="108">
        <v>21.81</v>
      </c>
      <c r="E151" s="108">
        <v>8.6229999999999993</v>
      </c>
      <c r="F151" s="108">
        <v>7</v>
      </c>
      <c r="G151" s="108">
        <v>7</v>
      </c>
      <c r="H151" s="108">
        <v>3.577</v>
      </c>
      <c r="I151" s="109">
        <v>7.8</v>
      </c>
    </row>
    <row r="152" spans="1:9" x14ac:dyDescent="0.25">
      <c r="A152" s="100" t="s">
        <v>336</v>
      </c>
      <c r="B152" s="108">
        <v>37.1</v>
      </c>
      <c r="C152" s="108">
        <v>68.62</v>
      </c>
      <c r="D152" s="108">
        <v>-31.52</v>
      </c>
      <c r="E152" s="108">
        <v>5.0609999999999999</v>
      </c>
      <c r="F152" s="108">
        <v>7</v>
      </c>
      <c r="G152" s="108">
        <v>7</v>
      </c>
      <c r="H152" s="108">
        <v>8.8089999999999993</v>
      </c>
      <c r="I152" s="109">
        <v>11.44</v>
      </c>
    </row>
    <row r="153" spans="1:9" x14ac:dyDescent="0.25">
      <c r="A153" s="100" t="s">
        <v>265</v>
      </c>
      <c r="B153" s="108">
        <v>37.1</v>
      </c>
      <c r="C153" s="108">
        <v>70.62</v>
      </c>
      <c r="D153" s="108">
        <v>-33.520000000000003</v>
      </c>
      <c r="E153" s="108">
        <v>5.0529999999999999</v>
      </c>
      <c r="F153" s="108">
        <v>7</v>
      </c>
      <c r="G153" s="108">
        <v>7</v>
      </c>
      <c r="H153" s="108">
        <v>9.3819999999999997</v>
      </c>
      <c r="I153" s="109">
        <v>11.42</v>
      </c>
    </row>
    <row r="154" spans="1:9" x14ac:dyDescent="0.25">
      <c r="A154" s="100" t="s">
        <v>339</v>
      </c>
      <c r="B154" s="108">
        <v>68.62</v>
      </c>
      <c r="C154" s="108">
        <v>70.62</v>
      </c>
      <c r="D154" s="108">
        <v>-2</v>
      </c>
      <c r="E154" s="108">
        <v>4.4580000000000002</v>
      </c>
      <c r="F154" s="108">
        <v>7</v>
      </c>
      <c r="G154" s="108">
        <v>7</v>
      </c>
      <c r="H154" s="108">
        <v>0.63449999999999995</v>
      </c>
      <c r="I154" s="109">
        <v>12</v>
      </c>
    </row>
    <row r="155" spans="1:9" x14ac:dyDescent="0.25">
      <c r="A155" s="100"/>
      <c r="B155" s="108"/>
      <c r="C155" s="108"/>
      <c r="D155" s="108"/>
      <c r="E155" s="108"/>
      <c r="F155" s="108"/>
      <c r="G155" s="108"/>
      <c r="H155" s="108"/>
      <c r="I155" s="109"/>
    </row>
    <row r="156" spans="1:9" x14ac:dyDescent="0.25">
      <c r="A156" s="100" t="s">
        <v>14</v>
      </c>
      <c r="B156" s="108"/>
      <c r="C156" s="108"/>
      <c r="D156" s="108"/>
      <c r="E156" s="108"/>
      <c r="F156" s="108"/>
      <c r="G156" s="108"/>
      <c r="H156" s="108"/>
      <c r="I156" s="109"/>
    </row>
    <row r="157" spans="1:9" x14ac:dyDescent="0.25">
      <c r="A157" s="100" t="s">
        <v>261</v>
      </c>
      <c r="B157" s="108">
        <v>110.5</v>
      </c>
      <c r="C157" s="108">
        <v>31.05</v>
      </c>
      <c r="D157" s="108">
        <v>79.45</v>
      </c>
      <c r="E157" s="108">
        <v>14.79</v>
      </c>
      <c r="F157" s="108">
        <v>7</v>
      </c>
      <c r="G157" s="108">
        <v>7</v>
      </c>
      <c r="H157" s="108">
        <v>7.5990000000000002</v>
      </c>
      <c r="I157" s="109">
        <v>7.6040000000000001</v>
      </c>
    </row>
    <row r="158" spans="1:9" x14ac:dyDescent="0.25">
      <c r="A158" s="100" t="s">
        <v>333</v>
      </c>
      <c r="B158" s="108">
        <v>110.5</v>
      </c>
      <c r="C158" s="108">
        <v>66.33</v>
      </c>
      <c r="D158" s="108">
        <v>44.17</v>
      </c>
      <c r="E158" s="108">
        <v>15.12</v>
      </c>
      <c r="F158" s="108">
        <v>7</v>
      </c>
      <c r="G158" s="108">
        <v>7</v>
      </c>
      <c r="H158" s="108">
        <v>4.1310000000000002</v>
      </c>
      <c r="I158" s="109">
        <v>8.1760000000000002</v>
      </c>
    </row>
    <row r="159" spans="1:9" x14ac:dyDescent="0.25">
      <c r="A159" s="100" t="s">
        <v>263</v>
      </c>
      <c r="B159" s="108">
        <v>110.5</v>
      </c>
      <c r="C159" s="108">
        <v>75.290000000000006</v>
      </c>
      <c r="D159" s="108">
        <v>35.21</v>
      </c>
      <c r="E159" s="108">
        <v>15.34</v>
      </c>
      <c r="F159" s="108">
        <v>7</v>
      </c>
      <c r="G159" s="108">
        <v>7</v>
      </c>
      <c r="H159" s="108">
        <v>3.2469999999999999</v>
      </c>
      <c r="I159" s="109">
        <v>8.5459999999999994</v>
      </c>
    </row>
    <row r="160" spans="1:9" x14ac:dyDescent="0.25">
      <c r="A160" s="100" t="s">
        <v>336</v>
      </c>
      <c r="B160" s="108">
        <v>31.05</v>
      </c>
      <c r="C160" s="108">
        <v>66.33</v>
      </c>
      <c r="D160" s="108">
        <v>-35.29</v>
      </c>
      <c r="E160" s="108">
        <v>7.8949999999999996</v>
      </c>
      <c r="F160" s="108">
        <v>7</v>
      </c>
      <c r="G160" s="108">
        <v>7</v>
      </c>
      <c r="H160" s="108">
        <v>6.32</v>
      </c>
      <c r="I160" s="109">
        <v>11.7</v>
      </c>
    </row>
    <row r="161" spans="1:9" x14ac:dyDescent="0.25">
      <c r="A161" s="100" t="s">
        <v>265</v>
      </c>
      <c r="B161" s="108">
        <v>31.05</v>
      </c>
      <c r="C161" s="108">
        <v>75.290000000000006</v>
      </c>
      <c r="D161" s="108">
        <v>-44.24</v>
      </c>
      <c r="E161" s="108">
        <v>8.31</v>
      </c>
      <c r="F161" s="108">
        <v>7</v>
      </c>
      <c r="G161" s="108">
        <v>7</v>
      </c>
      <c r="H161" s="108">
        <v>7.5279999999999996</v>
      </c>
      <c r="I161" s="109">
        <v>11.34</v>
      </c>
    </row>
    <row r="162" spans="1:9" x14ac:dyDescent="0.25">
      <c r="A162" s="100" t="s">
        <v>339</v>
      </c>
      <c r="B162" s="108">
        <v>66.33</v>
      </c>
      <c r="C162" s="108">
        <v>75.290000000000006</v>
      </c>
      <c r="D162" s="108">
        <v>-8.952</v>
      </c>
      <c r="E162" s="108">
        <v>8.8870000000000005</v>
      </c>
      <c r="F162" s="108">
        <v>7</v>
      </c>
      <c r="G162" s="108">
        <v>7</v>
      </c>
      <c r="H162" s="108">
        <v>1.425</v>
      </c>
      <c r="I162" s="109">
        <v>11.91</v>
      </c>
    </row>
    <row r="163" spans="1:9" x14ac:dyDescent="0.25">
      <c r="A163" s="100"/>
      <c r="B163" s="108"/>
      <c r="C163" s="108"/>
      <c r="D163" s="108"/>
      <c r="E163" s="108"/>
      <c r="F163" s="108"/>
      <c r="G163" s="108"/>
      <c r="H163" s="108"/>
      <c r="I163" s="109"/>
    </row>
    <row r="164" spans="1:9" x14ac:dyDescent="0.25">
      <c r="A164" s="100" t="s">
        <v>15</v>
      </c>
      <c r="B164" s="108"/>
      <c r="C164" s="108"/>
      <c r="D164" s="108"/>
      <c r="E164" s="108"/>
      <c r="F164" s="108"/>
      <c r="G164" s="108"/>
      <c r="H164" s="108"/>
      <c r="I164" s="109"/>
    </row>
    <row r="165" spans="1:9" x14ac:dyDescent="0.25">
      <c r="A165" s="100" t="s">
        <v>261</v>
      </c>
      <c r="B165" s="108">
        <v>89.19</v>
      </c>
      <c r="C165" s="108">
        <v>26.1</v>
      </c>
      <c r="D165" s="108">
        <v>63.1</v>
      </c>
      <c r="E165" s="108">
        <v>12.83</v>
      </c>
      <c r="F165" s="108">
        <v>7</v>
      </c>
      <c r="G165" s="108">
        <v>7</v>
      </c>
      <c r="H165" s="108">
        <v>6.9569999999999999</v>
      </c>
      <c r="I165" s="109">
        <v>8.5</v>
      </c>
    </row>
    <row r="166" spans="1:9" x14ac:dyDescent="0.25">
      <c r="A166" s="100" t="s">
        <v>333</v>
      </c>
      <c r="B166" s="108">
        <v>89.19</v>
      </c>
      <c r="C166" s="108">
        <v>63.33</v>
      </c>
      <c r="D166" s="108">
        <v>25.86</v>
      </c>
      <c r="E166" s="108">
        <v>11.88</v>
      </c>
      <c r="F166" s="108">
        <v>7</v>
      </c>
      <c r="G166" s="108">
        <v>7</v>
      </c>
      <c r="H166" s="108">
        <v>3.077</v>
      </c>
      <c r="I166" s="109">
        <v>6.55</v>
      </c>
    </row>
    <row r="167" spans="1:9" x14ac:dyDescent="0.25">
      <c r="A167" s="100" t="s">
        <v>263</v>
      </c>
      <c r="B167" s="108">
        <v>89.19</v>
      </c>
      <c r="C167" s="108">
        <v>65</v>
      </c>
      <c r="D167" s="108">
        <v>24.19</v>
      </c>
      <c r="E167" s="108">
        <v>13.6</v>
      </c>
      <c r="F167" s="108">
        <v>7</v>
      </c>
      <c r="G167" s="108">
        <v>7</v>
      </c>
      <c r="H167" s="108">
        <v>2.516</v>
      </c>
      <c r="I167" s="109">
        <v>9.9009999999999998</v>
      </c>
    </row>
    <row r="168" spans="1:9" x14ac:dyDescent="0.25">
      <c r="A168" s="100" t="s">
        <v>336</v>
      </c>
      <c r="B168" s="108">
        <v>26.1</v>
      </c>
      <c r="C168" s="108">
        <v>63.33</v>
      </c>
      <c r="D168" s="108">
        <v>-37.24</v>
      </c>
      <c r="E168" s="108">
        <v>5.9720000000000004</v>
      </c>
      <c r="F168" s="108">
        <v>7</v>
      </c>
      <c r="G168" s="108">
        <v>7</v>
      </c>
      <c r="H168" s="108">
        <v>8.8179999999999996</v>
      </c>
      <c r="I168" s="109">
        <v>8.4179999999999993</v>
      </c>
    </row>
    <row r="169" spans="1:9" x14ac:dyDescent="0.25">
      <c r="A169" s="100" t="s">
        <v>265</v>
      </c>
      <c r="B169" s="108">
        <v>26.1</v>
      </c>
      <c r="C169" s="108">
        <v>65</v>
      </c>
      <c r="D169" s="108">
        <v>-38.9</v>
      </c>
      <c r="E169" s="108">
        <v>8.9079999999999995</v>
      </c>
      <c r="F169" s="108">
        <v>7</v>
      </c>
      <c r="G169" s="108">
        <v>7</v>
      </c>
      <c r="H169" s="108">
        <v>6.1760000000000002</v>
      </c>
      <c r="I169" s="109">
        <v>11.26</v>
      </c>
    </row>
    <row r="170" spans="1:9" x14ac:dyDescent="0.25">
      <c r="A170" s="100" t="s">
        <v>339</v>
      </c>
      <c r="B170" s="108">
        <v>63.33</v>
      </c>
      <c r="C170" s="108">
        <v>65</v>
      </c>
      <c r="D170" s="108">
        <v>-1.667</v>
      </c>
      <c r="E170" s="108">
        <v>7.4889999999999999</v>
      </c>
      <c r="F170" s="108">
        <v>7</v>
      </c>
      <c r="G170" s="108">
        <v>7</v>
      </c>
      <c r="H170" s="108">
        <v>0.31469999999999998</v>
      </c>
      <c r="I170" s="109">
        <v>7.4690000000000003</v>
      </c>
    </row>
    <row r="171" spans="1:9" x14ac:dyDescent="0.25">
      <c r="A171" s="100"/>
      <c r="B171" s="108"/>
      <c r="C171" s="108"/>
      <c r="D171" s="108"/>
      <c r="E171" s="108"/>
      <c r="F171" s="108"/>
      <c r="G171" s="108"/>
      <c r="H171" s="108"/>
      <c r="I171" s="109"/>
    </row>
    <row r="172" spans="1:9" x14ac:dyDescent="0.25">
      <c r="A172" s="100" t="s">
        <v>16</v>
      </c>
      <c r="B172" s="108"/>
      <c r="C172" s="108"/>
      <c r="D172" s="108"/>
      <c r="E172" s="108"/>
      <c r="F172" s="108"/>
      <c r="G172" s="108"/>
      <c r="H172" s="108"/>
      <c r="I172" s="109"/>
    </row>
    <row r="173" spans="1:9" x14ac:dyDescent="0.25">
      <c r="A173" s="100" t="s">
        <v>261</v>
      </c>
      <c r="B173" s="108">
        <v>96.1</v>
      </c>
      <c r="C173" s="108">
        <v>26</v>
      </c>
      <c r="D173" s="108">
        <v>70.099999999999994</v>
      </c>
      <c r="E173" s="108">
        <v>10.09</v>
      </c>
      <c r="F173" s="108">
        <v>7</v>
      </c>
      <c r="G173" s="108">
        <v>7</v>
      </c>
      <c r="H173" s="108">
        <v>9.8290000000000006</v>
      </c>
      <c r="I173" s="109">
        <v>8.7289999999999992</v>
      </c>
    </row>
    <row r="174" spans="1:9" x14ac:dyDescent="0.25">
      <c r="A174" s="100" t="s">
        <v>333</v>
      </c>
      <c r="B174" s="108">
        <v>96.1</v>
      </c>
      <c r="C174" s="108">
        <v>73.38</v>
      </c>
      <c r="D174" s="108">
        <v>22.71</v>
      </c>
      <c r="E174" s="108">
        <v>11.56</v>
      </c>
      <c r="F174" s="108">
        <v>7</v>
      </c>
      <c r="G174" s="108">
        <v>7</v>
      </c>
      <c r="H174" s="108">
        <v>2.78</v>
      </c>
      <c r="I174" s="109">
        <v>11.41</v>
      </c>
    </row>
    <row r="175" spans="1:9" x14ac:dyDescent="0.25">
      <c r="A175" s="100" t="s">
        <v>263</v>
      </c>
      <c r="B175" s="108">
        <v>96.1</v>
      </c>
      <c r="C175" s="108">
        <v>70.19</v>
      </c>
      <c r="D175" s="108">
        <v>25.9</v>
      </c>
      <c r="E175" s="108">
        <v>10.220000000000001</v>
      </c>
      <c r="F175" s="108">
        <v>7</v>
      </c>
      <c r="G175" s="108">
        <v>7</v>
      </c>
      <c r="H175" s="108">
        <v>3.5830000000000002</v>
      </c>
      <c r="I175" s="109">
        <v>9.0690000000000008</v>
      </c>
    </row>
    <row r="176" spans="1:9" x14ac:dyDescent="0.25">
      <c r="A176" s="100" t="s">
        <v>336</v>
      </c>
      <c r="B176" s="108">
        <v>26</v>
      </c>
      <c r="C176" s="108">
        <v>73.38</v>
      </c>
      <c r="D176" s="108">
        <v>-47.38</v>
      </c>
      <c r="E176" s="108">
        <v>8.4440000000000008</v>
      </c>
      <c r="F176" s="108">
        <v>7</v>
      </c>
      <c r="G176" s="108">
        <v>7</v>
      </c>
      <c r="H176" s="108">
        <v>7.9359999999999999</v>
      </c>
      <c r="I176" s="109">
        <v>10</v>
      </c>
    </row>
    <row r="177" spans="1:9" x14ac:dyDescent="0.25">
      <c r="A177" s="100" t="s">
        <v>265</v>
      </c>
      <c r="B177" s="108">
        <v>26</v>
      </c>
      <c r="C177" s="108">
        <v>70.19</v>
      </c>
      <c r="D177" s="108">
        <v>-44.19</v>
      </c>
      <c r="E177" s="108">
        <v>6.5019999999999998</v>
      </c>
      <c r="F177" s="108">
        <v>7</v>
      </c>
      <c r="G177" s="108">
        <v>7</v>
      </c>
      <c r="H177" s="108">
        <v>9.6110000000000007</v>
      </c>
      <c r="I177" s="109">
        <v>11.95</v>
      </c>
    </row>
    <row r="178" spans="1:9" x14ac:dyDescent="0.25">
      <c r="A178" s="100" t="s">
        <v>339</v>
      </c>
      <c r="B178" s="108">
        <v>73.38</v>
      </c>
      <c r="C178" s="108">
        <v>70.19</v>
      </c>
      <c r="D178" s="108">
        <v>3.19</v>
      </c>
      <c r="E178" s="108">
        <v>8.61</v>
      </c>
      <c r="F178" s="108">
        <v>7</v>
      </c>
      <c r="G178" s="108">
        <v>7</v>
      </c>
      <c r="H178" s="108">
        <v>0.52410000000000001</v>
      </c>
      <c r="I178" s="109">
        <v>10.41</v>
      </c>
    </row>
    <row r="179" spans="1:9" x14ac:dyDescent="0.25">
      <c r="A179" s="100"/>
      <c r="B179" s="108"/>
      <c r="C179" s="108"/>
      <c r="D179" s="108"/>
      <c r="E179" s="108"/>
      <c r="F179" s="108"/>
      <c r="G179" s="108"/>
      <c r="H179" s="108"/>
      <c r="I179" s="109"/>
    </row>
    <row r="180" spans="1:9" x14ac:dyDescent="0.25">
      <c r="A180" s="100" t="s">
        <v>17</v>
      </c>
      <c r="B180" s="108"/>
      <c r="C180" s="108"/>
      <c r="D180" s="108"/>
      <c r="E180" s="108"/>
      <c r="F180" s="108"/>
      <c r="G180" s="108"/>
      <c r="H180" s="108"/>
      <c r="I180" s="109"/>
    </row>
    <row r="181" spans="1:9" x14ac:dyDescent="0.25">
      <c r="A181" s="100" t="s">
        <v>261</v>
      </c>
      <c r="B181" s="108">
        <v>76.33</v>
      </c>
      <c r="C181" s="108">
        <v>26.76</v>
      </c>
      <c r="D181" s="108">
        <v>49.57</v>
      </c>
      <c r="E181" s="108">
        <v>2.8250000000000002</v>
      </c>
      <c r="F181" s="108">
        <v>7</v>
      </c>
      <c r="G181" s="108">
        <v>7</v>
      </c>
      <c r="H181" s="108">
        <v>24.81</v>
      </c>
      <c r="I181" s="109">
        <v>10.73</v>
      </c>
    </row>
    <row r="182" spans="1:9" x14ac:dyDescent="0.25">
      <c r="A182" s="100" t="s">
        <v>333</v>
      </c>
      <c r="B182" s="108">
        <v>76.33</v>
      </c>
      <c r="C182" s="108">
        <v>63</v>
      </c>
      <c r="D182" s="108">
        <v>13.33</v>
      </c>
      <c r="E182" s="108">
        <v>3.1219999999999999</v>
      </c>
      <c r="F182" s="108">
        <v>7</v>
      </c>
      <c r="G182" s="108">
        <v>7</v>
      </c>
      <c r="H182" s="108">
        <v>6.04</v>
      </c>
      <c r="I182" s="109">
        <v>11.88</v>
      </c>
    </row>
    <row r="183" spans="1:9" x14ac:dyDescent="0.25">
      <c r="A183" s="100" t="s">
        <v>263</v>
      </c>
      <c r="B183" s="108">
        <v>76.33</v>
      </c>
      <c r="C183" s="108">
        <v>68.33</v>
      </c>
      <c r="D183" s="108">
        <v>8</v>
      </c>
      <c r="E183" s="108">
        <v>3.387</v>
      </c>
      <c r="F183" s="108">
        <v>7</v>
      </c>
      <c r="G183" s="108">
        <v>7</v>
      </c>
      <c r="H183" s="108">
        <v>3.34</v>
      </c>
      <c r="I183" s="109">
        <v>11.95</v>
      </c>
    </row>
    <row r="184" spans="1:9" x14ac:dyDescent="0.25">
      <c r="A184" s="100" t="s">
        <v>336</v>
      </c>
      <c r="B184" s="108">
        <v>26.76</v>
      </c>
      <c r="C184" s="108">
        <v>63</v>
      </c>
      <c r="D184" s="108">
        <v>-36.24</v>
      </c>
      <c r="E184" s="108">
        <v>2.645</v>
      </c>
      <c r="F184" s="108">
        <v>7</v>
      </c>
      <c r="G184" s="108">
        <v>7</v>
      </c>
      <c r="H184" s="108">
        <v>19.37</v>
      </c>
      <c r="I184" s="109">
        <v>11.28</v>
      </c>
    </row>
    <row r="185" spans="1:9" x14ac:dyDescent="0.25">
      <c r="A185" s="100" t="s">
        <v>265</v>
      </c>
      <c r="B185" s="108">
        <v>26.76</v>
      </c>
      <c r="C185" s="108">
        <v>68.33</v>
      </c>
      <c r="D185" s="108">
        <v>-41.57</v>
      </c>
      <c r="E185" s="108">
        <v>2.9540000000000002</v>
      </c>
      <c r="F185" s="108">
        <v>7</v>
      </c>
      <c r="G185" s="108">
        <v>7</v>
      </c>
      <c r="H185" s="108">
        <v>19.91</v>
      </c>
      <c r="I185" s="109">
        <v>10.35</v>
      </c>
    </row>
    <row r="186" spans="1:9" ht="15.75" thickBot="1" x14ac:dyDescent="0.3">
      <c r="A186" s="104" t="s">
        <v>339</v>
      </c>
      <c r="B186" s="110">
        <v>63</v>
      </c>
      <c r="C186" s="110">
        <v>68.33</v>
      </c>
      <c r="D186" s="110">
        <v>-5.3330000000000002</v>
      </c>
      <c r="E186" s="110">
        <v>3.238</v>
      </c>
      <c r="F186" s="110">
        <v>7</v>
      </c>
      <c r="G186" s="110">
        <v>7</v>
      </c>
      <c r="H186" s="110">
        <v>2.3290000000000002</v>
      </c>
      <c r="I186" s="111">
        <v>11.68</v>
      </c>
    </row>
  </sheetData>
  <mergeCells count="4">
    <mergeCell ref="B2:H2"/>
    <mergeCell ref="I2:O2"/>
    <mergeCell ref="P2:V2"/>
    <mergeCell ref="W2:AC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86"/>
  <sheetViews>
    <sheetView topLeftCell="A64" workbookViewId="0">
      <selection activeCell="A87" sqref="A87"/>
    </sheetView>
  </sheetViews>
  <sheetFormatPr baseColWidth="10" defaultRowHeight="15" x14ac:dyDescent="0.25"/>
  <cols>
    <col min="1" max="1" width="53" bestFit="1" customWidth="1"/>
    <col min="2" max="2" width="21.5703125" bestFit="1" customWidth="1"/>
    <col min="3" max="3" width="19.5703125" bestFit="1" customWidth="1"/>
    <col min="4" max="4" width="21.5703125" bestFit="1" customWidth="1"/>
    <col min="5" max="5" width="21.42578125" bestFit="1" customWidth="1"/>
    <col min="6" max="6" width="25.42578125" bestFit="1" customWidth="1"/>
    <col min="7" max="7" width="8.5703125" customWidth="1"/>
    <col min="8" max="8" width="11.5703125" customWidth="1"/>
    <col min="9" max="9" width="9.42578125" customWidth="1"/>
    <col min="10" max="10" width="10.5703125" customWidth="1"/>
  </cols>
  <sheetData>
    <row r="1" spans="1:29" ht="15.75" thickBot="1" x14ac:dyDescent="0.3">
      <c r="A1" s="10" t="s">
        <v>379</v>
      </c>
    </row>
    <row r="2" spans="1:29" ht="15.75" thickBot="1" x14ac:dyDescent="0.3">
      <c r="B2" s="498" t="s">
        <v>18</v>
      </c>
      <c r="C2" s="499"/>
      <c r="D2" s="499"/>
      <c r="E2" s="499"/>
      <c r="F2" s="499"/>
      <c r="G2" s="499"/>
      <c r="H2" s="503"/>
      <c r="I2" s="498" t="s">
        <v>19</v>
      </c>
      <c r="J2" s="499"/>
      <c r="K2" s="499"/>
      <c r="L2" s="499"/>
      <c r="M2" s="499"/>
      <c r="N2" s="499"/>
      <c r="O2" s="503"/>
      <c r="P2" s="498" t="s">
        <v>20</v>
      </c>
      <c r="Q2" s="499"/>
      <c r="R2" s="499"/>
      <c r="S2" s="499"/>
      <c r="T2" s="499"/>
      <c r="U2" s="499"/>
      <c r="V2" s="503"/>
      <c r="W2" s="498" t="s">
        <v>21</v>
      </c>
      <c r="X2" s="499"/>
      <c r="Y2" s="499"/>
      <c r="Z2" s="499"/>
      <c r="AA2" s="499"/>
      <c r="AB2" s="499"/>
      <c r="AC2" s="503"/>
    </row>
    <row r="3" spans="1:29" x14ac:dyDescent="0.25">
      <c r="A3" s="199" t="s">
        <v>12</v>
      </c>
      <c r="B3" s="208">
        <v>4.0333329999999998</v>
      </c>
      <c r="C3" s="209">
        <v>3.9</v>
      </c>
      <c r="D3" s="209">
        <v>4.3333329999999997</v>
      </c>
      <c r="E3" s="209">
        <v>3.6333329999999999</v>
      </c>
      <c r="F3" s="209">
        <v>3.1666669999999999</v>
      </c>
      <c r="G3" s="209">
        <v>2.5666669999999998</v>
      </c>
      <c r="H3" s="158">
        <v>3.3666670000000001</v>
      </c>
      <c r="I3" s="208">
        <v>2.5333329999999998</v>
      </c>
      <c r="J3" s="209">
        <v>2.6</v>
      </c>
      <c r="K3" s="209">
        <v>3.9333330000000002</v>
      </c>
      <c r="L3" s="209">
        <v>2.7</v>
      </c>
      <c r="M3" s="209">
        <v>2.5</v>
      </c>
      <c r="N3" s="209">
        <v>3.8333330000000001</v>
      </c>
      <c r="O3" s="158">
        <v>1.8</v>
      </c>
      <c r="P3" s="208">
        <v>3.5666669999999998</v>
      </c>
      <c r="Q3" s="209">
        <v>2.3666670000000001</v>
      </c>
      <c r="R3" s="209">
        <v>2.6</v>
      </c>
      <c r="S3" s="209">
        <v>2.6333329999999999</v>
      </c>
      <c r="T3" s="209">
        <v>2.0666669999999998</v>
      </c>
      <c r="U3" s="209">
        <v>2.233333</v>
      </c>
      <c r="V3" s="158">
        <v>1.9666669999999999</v>
      </c>
      <c r="W3" s="208">
        <v>2.5</v>
      </c>
      <c r="X3" s="209">
        <v>2</v>
      </c>
      <c r="Y3" s="209">
        <v>2.8666670000000001</v>
      </c>
      <c r="Z3" s="209">
        <v>1.6</v>
      </c>
      <c r="AA3" s="209">
        <v>2.4333330000000002</v>
      </c>
      <c r="AB3" s="209">
        <v>3.1</v>
      </c>
      <c r="AC3" s="158">
        <v>3</v>
      </c>
    </row>
    <row r="4" spans="1:29" x14ac:dyDescent="0.25">
      <c r="A4" s="200" t="s">
        <v>13</v>
      </c>
      <c r="B4" s="210">
        <v>8.1333330000000004</v>
      </c>
      <c r="C4" s="211">
        <v>7.7</v>
      </c>
      <c r="D4" s="211">
        <v>7.6666670000000003</v>
      </c>
      <c r="E4" s="211">
        <v>7.733333</v>
      </c>
      <c r="F4" s="211">
        <v>6.5666669999999998</v>
      </c>
      <c r="G4" s="211">
        <v>6.3333329999999997</v>
      </c>
      <c r="H4" s="161">
        <v>6.6666670000000003</v>
      </c>
      <c r="I4" s="210">
        <v>4.9333330000000002</v>
      </c>
      <c r="J4" s="211">
        <v>3.6666669999999999</v>
      </c>
      <c r="K4" s="211">
        <v>2.6333329999999999</v>
      </c>
      <c r="L4" s="211">
        <v>4.3</v>
      </c>
      <c r="M4" s="211">
        <v>3.233333</v>
      </c>
      <c r="N4" s="211">
        <v>2.766667</v>
      </c>
      <c r="O4" s="161">
        <v>1.9666669999999999</v>
      </c>
      <c r="P4" s="210">
        <v>6.3333329999999997</v>
      </c>
      <c r="Q4" s="211">
        <v>6.3333329999999997</v>
      </c>
      <c r="R4" s="211">
        <v>5.6</v>
      </c>
      <c r="S4" s="211">
        <v>6.1666670000000003</v>
      </c>
      <c r="T4" s="211">
        <v>6.3666669999999996</v>
      </c>
      <c r="U4" s="211">
        <v>5.3333329999999997</v>
      </c>
      <c r="V4" s="161">
        <v>5.266667</v>
      </c>
      <c r="W4" s="210">
        <v>6.2</v>
      </c>
      <c r="X4" s="211">
        <v>6.766667</v>
      </c>
      <c r="Y4" s="211">
        <v>5.6</v>
      </c>
      <c r="Z4" s="211">
        <v>5.4</v>
      </c>
      <c r="AA4" s="211">
        <v>5.6666670000000003</v>
      </c>
      <c r="AB4" s="211">
        <v>6.3333329999999997</v>
      </c>
      <c r="AC4" s="161">
        <v>6.4666670000000002</v>
      </c>
    </row>
    <row r="5" spans="1:29" x14ac:dyDescent="0.25">
      <c r="A5" s="200" t="s">
        <v>14</v>
      </c>
      <c r="B5" s="210">
        <v>5.9</v>
      </c>
      <c r="C5" s="211">
        <v>6.1333330000000004</v>
      </c>
      <c r="D5" s="211">
        <v>5.3333329999999997</v>
      </c>
      <c r="E5" s="211">
        <v>5.6</v>
      </c>
      <c r="F5" s="211">
        <v>6.266667</v>
      </c>
      <c r="G5" s="211">
        <v>6.8</v>
      </c>
      <c r="H5" s="161">
        <v>5.0666669999999998</v>
      </c>
      <c r="I5" s="210">
        <v>2.4333330000000002</v>
      </c>
      <c r="J5" s="211">
        <v>2.1666669999999999</v>
      </c>
      <c r="K5" s="211">
        <v>3.3666670000000001</v>
      </c>
      <c r="L5" s="211">
        <v>2.7</v>
      </c>
      <c r="M5" s="211">
        <v>2.733333</v>
      </c>
      <c r="N5" s="211">
        <v>4.1333330000000004</v>
      </c>
      <c r="O5" s="161">
        <v>2.4333330000000002</v>
      </c>
      <c r="P5" s="210">
        <v>5.3666669999999996</v>
      </c>
      <c r="Q5" s="211">
        <v>4.0666669999999998</v>
      </c>
      <c r="R5" s="211">
        <v>3.3333330000000001</v>
      </c>
      <c r="S5" s="211">
        <v>5.233333</v>
      </c>
      <c r="T5" s="211">
        <v>4.6333330000000004</v>
      </c>
      <c r="U5" s="211">
        <v>4</v>
      </c>
      <c r="V5" s="161">
        <v>4.9000000000000004</v>
      </c>
      <c r="W5" s="210">
        <v>5.4666670000000002</v>
      </c>
      <c r="X5" s="211">
        <v>5.6333330000000004</v>
      </c>
      <c r="Y5" s="211">
        <v>4.0999999999999996</v>
      </c>
      <c r="Z5" s="211">
        <v>4.4000000000000004</v>
      </c>
      <c r="AA5" s="211">
        <v>3.8666670000000001</v>
      </c>
      <c r="AB5" s="211">
        <v>4.7</v>
      </c>
      <c r="AC5" s="161">
        <v>4.0666669999999998</v>
      </c>
    </row>
    <row r="6" spans="1:29" x14ac:dyDescent="0.25">
      <c r="A6" s="200" t="s">
        <v>15</v>
      </c>
      <c r="B6" s="210">
        <v>6.5</v>
      </c>
      <c r="C6" s="211">
        <v>5.0999999999999996</v>
      </c>
      <c r="D6" s="211">
        <v>7.4666670000000002</v>
      </c>
      <c r="E6" s="211">
        <v>5.8666669999999996</v>
      </c>
      <c r="F6" s="211">
        <v>5.766667</v>
      </c>
      <c r="G6" s="211">
        <v>3.1333329999999999</v>
      </c>
      <c r="H6" s="161">
        <v>5.2</v>
      </c>
      <c r="I6" s="210">
        <v>3.233333</v>
      </c>
      <c r="J6" s="211">
        <v>1.9666669999999999</v>
      </c>
      <c r="K6" s="211">
        <v>1.766667</v>
      </c>
      <c r="L6" s="211">
        <v>2.3333330000000001</v>
      </c>
      <c r="M6" s="211">
        <v>3.4</v>
      </c>
      <c r="N6" s="211">
        <v>2.266667</v>
      </c>
      <c r="O6" s="161">
        <v>1.4666669999999999</v>
      </c>
      <c r="P6" s="210">
        <v>5.3</v>
      </c>
      <c r="Q6" s="211">
        <v>4.5666669999999998</v>
      </c>
      <c r="R6" s="211">
        <v>4.8333329999999997</v>
      </c>
      <c r="S6" s="211">
        <v>5.266667</v>
      </c>
      <c r="T6" s="211">
        <v>4.6666670000000003</v>
      </c>
      <c r="U6" s="211">
        <v>4.5333329999999998</v>
      </c>
      <c r="V6" s="161">
        <v>4.3333329999999997</v>
      </c>
      <c r="W6" s="210">
        <v>5.266667</v>
      </c>
      <c r="X6" s="211">
        <v>3.9333330000000002</v>
      </c>
      <c r="Y6" s="211">
        <v>5.3</v>
      </c>
      <c r="Z6" s="211">
        <v>3.2</v>
      </c>
      <c r="AA6" s="211">
        <v>5.8666669999999996</v>
      </c>
      <c r="AB6" s="211">
        <v>3.8666670000000001</v>
      </c>
      <c r="AC6" s="161">
        <v>4.7</v>
      </c>
    </row>
    <row r="7" spans="1:29" x14ac:dyDescent="0.25">
      <c r="A7" s="200" t="s">
        <v>16</v>
      </c>
      <c r="B7" s="210">
        <v>6.233333</v>
      </c>
      <c r="C7" s="211">
        <v>5.1333330000000004</v>
      </c>
      <c r="D7" s="211">
        <v>5.5666669999999998</v>
      </c>
      <c r="E7" s="211">
        <v>6.0666669999999998</v>
      </c>
      <c r="F7" s="211">
        <v>6</v>
      </c>
      <c r="G7" s="211">
        <v>4.5999999999999996</v>
      </c>
      <c r="H7" s="161">
        <v>5.0333329999999998</v>
      </c>
      <c r="I7" s="210">
        <v>2.5333329999999998</v>
      </c>
      <c r="J7" s="211">
        <v>2.233333</v>
      </c>
      <c r="K7" s="211">
        <v>2.9333330000000002</v>
      </c>
      <c r="L7" s="211">
        <v>3.5666669999999998</v>
      </c>
      <c r="M7" s="211">
        <v>1.766667</v>
      </c>
      <c r="N7" s="211">
        <v>3.4333330000000002</v>
      </c>
      <c r="O7" s="161">
        <v>2</v>
      </c>
      <c r="P7" s="210">
        <v>3.766667</v>
      </c>
      <c r="Q7" s="211">
        <v>4.5</v>
      </c>
      <c r="R7" s="211">
        <v>5.0666669999999998</v>
      </c>
      <c r="S7" s="211">
        <v>5.2</v>
      </c>
      <c r="T7" s="211">
        <v>4.9000000000000004</v>
      </c>
      <c r="U7" s="211">
        <v>4.733333</v>
      </c>
      <c r="V7" s="161">
        <v>4.9666670000000002</v>
      </c>
      <c r="W7" s="210">
        <v>5.3666669999999996</v>
      </c>
      <c r="X7" s="211">
        <v>5.9</v>
      </c>
      <c r="Y7" s="211">
        <v>4.766667</v>
      </c>
      <c r="Z7" s="211">
        <v>5.4</v>
      </c>
      <c r="AA7" s="211">
        <v>4.8666669999999996</v>
      </c>
      <c r="AB7" s="211">
        <v>5.9</v>
      </c>
      <c r="AC7" s="161">
        <v>5.0666669999999998</v>
      </c>
    </row>
    <row r="8" spans="1:29" ht="15.75" thickBot="1" x14ac:dyDescent="0.3">
      <c r="A8" s="201" t="s">
        <v>17</v>
      </c>
      <c r="B8" s="212">
        <v>5.1333330000000004</v>
      </c>
      <c r="C8" s="213">
        <v>5.3333329999999997</v>
      </c>
      <c r="D8" s="213">
        <v>6.7</v>
      </c>
      <c r="E8" s="213">
        <v>6.733333</v>
      </c>
      <c r="F8" s="213">
        <v>5.8333329999999997</v>
      </c>
      <c r="G8" s="213">
        <v>4.233333</v>
      </c>
      <c r="H8" s="164">
        <v>5.0333329999999998</v>
      </c>
      <c r="I8" s="212">
        <v>2.0666669999999998</v>
      </c>
      <c r="J8" s="213">
        <v>3.4333330000000002</v>
      </c>
      <c r="K8" s="213">
        <v>1.5</v>
      </c>
      <c r="L8" s="213">
        <v>3.2</v>
      </c>
      <c r="M8" s="213">
        <v>2.0666669999999998</v>
      </c>
      <c r="N8" s="213">
        <v>3.2</v>
      </c>
      <c r="O8" s="164">
        <v>1.933333</v>
      </c>
      <c r="P8" s="212">
        <v>5</v>
      </c>
      <c r="Q8" s="213">
        <v>5.8333329999999997</v>
      </c>
      <c r="R8" s="213">
        <v>3.766667</v>
      </c>
      <c r="S8" s="213">
        <v>4.5333329999999998</v>
      </c>
      <c r="T8" s="213">
        <v>3.8333330000000001</v>
      </c>
      <c r="U8" s="213">
        <v>5.5333329999999998</v>
      </c>
      <c r="V8" s="164">
        <v>4.0333329999999998</v>
      </c>
      <c r="W8" s="212">
        <v>4.5999999999999996</v>
      </c>
      <c r="X8" s="213">
        <v>4.8333329999999997</v>
      </c>
      <c r="Y8" s="213">
        <v>4.1666670000000003</v>
      </c>
      <c r="Z8" s="213">
        <v>2.6666669999999999</v>
      </c>
      <c r="AA8" s="213">
        <v>4.1333330000000004</v>
      </c>
      <c r="AB8" s="213">
        <v>4.5666669999999998</v>
      </c>
      <c r="AC8" s="164">
        <v>3.766667</v>
      </c>
    </row>
    <row r="10" spans="1:29" ht="15.75" thickBot="1" x14ac:dyDescent="0.3"/>
    <row r="11" spans="1:29" x14ac:dyDescent="0.25">
      <c r="A11" s="98" t="s">
        <v>267</v>
      </c>
      <c r="B11" s="106" t="s">
        <v>268</v>
      </c>
      <c r="C11" s="106"/>
      <c r="D11" s="106"/>
      <c r="E11" s="106"/>
      <c r="F11" s="106"/>
      <c r="G11" s="22"/>
      <c r="H11" s="22"/>
      <c r="I11" s="191"/>
    </row>
    <row r="12" spans="1:29" x14ac:dyDescent="0.25">
      <c r="A12" s="100" t="s">
        <v>91</v>
      </c>
      <c r="B12" s="108">
        <v>0.05</v>
      </c>
      <c r="C12" s="108"/>
      <c r="D12" s="108"/>
      <c r="E12" s="108"/>
      <c r="F12" s="108"/>
      <c r="G12" s="192"/>
      <c r="H12" s="192"/>
      <c r="I12" s="103"/>
    </row>
    <row r="13" spans="1:29" x14ac:dyDescent="0.25">
      <c r="A13" s="100"/>
      <c r="B13" s="108"/>
      <c r="C13" s="108"/>
      <c r="D13" s="108"/>
      <c r="E13" s="108"/>
      <c r="F13" s="108"/>
      <c r="G13" s="192"/>
      <c r="H13" s="192"/>
      <c r="I13" s="103"/>
    </row>
    <row r="14" spans="1:29" x14ac:dyDescent="0.25">
      <c r="A14" s="100" t="s">
        <v>172</v>
      </c>
      <c r="B14" s="108" t="s">
        <v>173</v>
      </c>
      <c r="C14" s="108" t="s">
        <v>83</v>
      </c>
      <c r="D14" s="108" t="s">
        <v>84</v>
      </c>
      <c r="E14" s="108" t="s">
        <v>94</v>
      </c>
      <c r="F14" s="108"/>
      <c r="G14" s="192"/>
      <c r="H14" s="192"/>
      <c r="I14" s="103"/>
    </row>
    <row r="15" spans="1:29" x14ac:dyDescent="0.25">
      <c r="A15" s="100" t="s">
        <v>174</v>
      </c>
      <c r="B15" s="108">
        <v>8.907</v>
      </c>
      <c r="C15" s="108" t="s">
        <v>148</v>
      </c>
      <c r="D15" s="108" t="s">
        <v>149</v>
      </c>
      <c r="E15" s="108" t="s">
        <v>87</v>
      </c>
      <c r="F15" s="108"/>
      <c r="G15" s="192"/>
      <c r="H15" s="192"/>
      <c r="I15" s="103"/>
    </row>
    <row r="16" spans="1:29" x14ac:dyDescent="0.25">
      <c r="A16" s="100" t="s">
        <v>269</v>
      </c>
      <c r="B16" s="108">
        <v>28.38</v>
      </c>
      <c r="C16" s="108" t="s">
        <v>148</v>
      </c>
      <c r="D16" s="108" t="s">
        <v>149</v>
      </c>
      <c r="E16" s="108" t="s">
        <v>87</v>
      </c>
      <c r="F16" s="108"/>
      <c r="G16" s="192"/>
      <c r="H16" s="192"/>
      <c r="I16" s="103"/>
    </row>
    <row r="17" spans="1:9" x14ac:dyDescent="0.25">
      <c r="A17" s="100" t="s">
        <v>325</v>
      </c>
      <c r="B17" s="108">
        <v>43.29</v>
      </c>
      <c r="C17" s="108" t="s">
        <v>148</v>
      </c>
      <c r="D17" s="108" t="s">
        <v>149</v>
      </c>
      <c r="E17" s="108" t="s">
        <v>87</v>
      </c>
      <c r="F17" s="108"/>
      <c r="G17" s="192"/>
      <c r="H17" s="192"/>
      <c r="I17" s="103"/>
    </row>
    <row r="18" spans="1:9" x14ac:dyDescent="0.25">
      <c r="A18" s="100" t="s">
        <v>271</v>
      </c>
      <c r="B18" s="108">
        <v>6.5629999999999997</v>
      </c>
      <c r="C18" s="108">
        <v>5.0000000000000001E-4</v>
      </c>
      <c r="D18" s="108" t="s">
        <v>200</v>
      </c>
      <c r="E18" s="108" t="s">
        <v>87</v>
      </c>
      <c r="F18" s="108"/>
      <c r="G18" s="192"/>
      <c r="H18" s="192"/>
      <c r="I18" s="103"/>
    </row>
    <row r="19" spans="1:9" x14ac:dyDescent="0.25">
      <c r="A19" s="100"/>
      <c r="B19" s="108"/>
      <c r="C19" s="108"/>
      <c r="D19" s="108"/>
      <c r="E19" s="108"/>
      <c r="F19" s="108"/>
      <c r="G19" s="192"/>
      <c r="H19" s="192"/>
      <c r="I19" s="103"/>
    </row>
    <row r="20" spans="1:9" x14ac:dyDescent="0.25">
      <c r="A20" s="100" t="s">
        <v>177</v>
      </c>
      <c r="B20" s="108" t="s">
        <v>272</v>
      </c>
      <c r="C20" s="108" t="s">
        <v>128</v>
      </c>
      <c r="D20" s="108" t="s">
        <v>179</v>
      </c>
      <c r="E20" s="108" t="s">
        <v>180</v>
      </c>
      <c r="F20" s="108" t="s">
        <v>83</v>
      </c>
      <c r="G20" s="192"/>
      <c r="H20" s="192"/>
      <c r="I20" s="103"/>
    </row>
    <row r="21" spans="1:9" x14ac:dyDescent="0.25">
      <c r="A21" s="100" t="s">
        <v>174</v>
      </c>
      <c r="B21" s="108">
        <v>35.200000000000003</v>
      </c>
      <c r="C21" s="108">
        <v>15</v>
      </c>
      <c r="D21" s="108">
        <v>2.3460000000000001</v>
      </c>
      <c r="E21" s="108" t="s">
        <v>380</v>
      </c>
      <c r="F21" s="108" t="s">
        <v>182</v>
      </c>
      <c r="G21" s="192"/>
      <c r="H21" s="192"/>
      <c r="I21" s="103"/>
    </row>
    <row r="22" spans="1:9" x14ac:dyDescent="0.25">
      <c r="A22" s="100" t="s">
        <v>269</v>
      </c>
      <c r="B22" s="108">
        <v>112.1</v>
      </c>
      <c r="C22" s="108">
        <v>5</v>
      </c>
      <c r="D22" s="108">
        <v>22.43</v>
      </c>
      <c r="E22" s="108" t="s">
        <v>381</v>
      </c>
      <c r="F22" s="108" t="s">
        <v>182</v>
      </c>
      <c r="G22" s="192"/>
      <c r="H22" s="192"/>
      <c r="I22" s="103"/>
    </row>
    <row r="23" spans="1:9" x14ac:dyDescent="0.25">
      <c r="A23" s="100" t="s">
        <v>325</v>
      </c>
      <c r="B23" s="108">
        <v>171.1</v>
      </c>
      <c r="C23" s="108">
        <v>3</v>
      </c>
      <c r="D23" s="108">
        <v>57.02</v>
      </c>
      <c r="E23" s="108" t="s">
        <v>382</v>
      </c>
      <c r="F23" s="108" t="s">
        <v>182</v>
      </c>
      <c r="G23" s="192"/>
      <c r="H23" s="192"/>
      <c r="I23" s="103"/>
    </row>
    <row r="24" spans="1:9" x14ac:dyDescent="0.25">
      <c r="A24" s="100" t="s">
        <v>271</v>
      </c>
      <c r="B24" s="108">
        <v>25.94</v>
      </c>
      <c r="C24" s="108">
        <v>24</v>
      </c>
      <c r="D24" s="108">
        <v>1.081</v>
      </c>
      <c r="E24" s="108" t="s">
        <v>383</v>
      </c>
      <c r="F24" s="108" t="s">
        <v>384</v>
      </c>
      <c r="G24" s="192"/>
      <c r="H24" s="192"/>
      <c r="I24" s="103"/>
    </row>
    <row r="25" spans="1:9" x14ac:dyDescent="0.25">
      <c r="A25" s="100" t="s">
        <v>186</v>
      </c>
      <c r="B25" s="108">
        <v>50.81</v>
      </c>
      <c r="C25" s="108">
        <v>120</v>
      </c>
      <c r="D25" s="108">
        <v>0.4234</v>
      </c>
      <c r="E25" s="108"/>
      <c r="F25" s="108"/>
      <c r="G25" s="192"/>
      <c r="H25" s="192"/>
      <c r="I25" s="103"/>
    </row>
    <row r="26" spans="1:9" x14ac:dyDescent="0.25">
      <c r="A26" s="100"/>
      <c r="B26" s="108"/>
      <c r="C26" s="108"/>
      <c r="D26" s="108"/>
      <c r="E26" s="108"/>
      <c r="F26" s="108"/>
      <c r="G26" s="192"/>
      <c r="H26" s="192"/>
      <c r="I26" s="103"/>
    </row>
    <row r="27" spans="1:9" x14ac:dyDescent="0.25">
      <c r="A27" s="100" t="s">
        <v>279</v>
      </c>
      <c r="B27" s="108"/>
      <c r="C27" s="108"/>
      <c r="D27" s="108"/>
      <c r="E27" s="108"/>
      <c r="F27" s="108"/>
      <c r="G27" s="192"/>
      <c r="H27" s="192"/>
      <c r="I27" s="103"/>
    </row>
    <row r="28" spans="1:9" x14ac:dyDescent="0.25">
      <c r="A28" s="100" t="s">
        <v>331</v>
      </c>
      <c r="B28" s="108">
        <v>4</v>
      </c>
      <c r="C28" s="108"/>
      <c r="D28" s="108"/>
      <c r="E28" s="108"/>
      <c r="F28" s="108"/>
      <c r="G28" s="192"/>
      <c r="H28" s="192"/>
      <c r="I28" s="103"/>
    </row>
    <row r="29" spans="1:9" x14ac:dyDescent="0.25">
      <c r="A29" s="100" t="s">
        <v>281</v>
      </c>
      <c r="B29" s="108">
        <v>6</v>
      </c>
      <c r="C29" s="108"/>
      <c r="D29" s="108"/>
      <c r="E29" s="108"/>
      <c r="F29" s="108"/>
      <c r="G29" s="192"/>
      <c r="H29" s="192"/>
      <c r="I29" s="103"/>
    </row>
    <row r="30" spans="1:9" x14ac:dyDescent="0.25">
      <c r="A30" s="100" t="s">
        <v>282</v>
      </c>
      <c r="B30" s="108">
        <v>28</v>
      </c>
      <c r="C30" s="108"/>
      <c r="D30" s="108"/>
      <c r="E30" s="108"/>
      <c r="F30" s="108"/>
      <c r="G30" s="192"/>
      <c r="H30" s="192"/>
      <c r="I30" s="103"/>
    </row>
    <row r="31" spans="1:9" x14ac:dyDescent="0.25">
      <c r="A31" s="102"/>
      <c r="B31" s="192"/>
      <c r="C31" s="192"/>
      <c r="D31" s="192"/>
      <c r="E31" s="192"/>
      <c r="F31" s="192"/>
      <c r="G31" s="192"/>
      <c r="H31" s="192"/>
      <c r="I31" s="103"/>
    </row>
    <row r="32" spans="1:9" x14ac:dyDescent="0.25">
      <c r="A32" s="102"/>
      <c r="B32" s="192"/>
      <c r="C32" s="192"/>
      <c r="D32" s="192"/>
      <c r="E32" s="192"/>
      <c r="F32" s="192"/>
      <c r="G32" s="192"/>
      <c r="H32" s="192"/>
      <c r="I32" s="103"/>
    </row>
    <row r="33" spans="1:9" x14ac:dyDescent="0.25">
      <c r="A33" s="100" t="s">
        <v>248</v>
      </c>
      <c r="B33" s="108"/>
      <c r="C33" s="108"/>
      <c r="D33" s="108"/>
      <c r="E33" s="108"/>
      <c r="F33" s="108"/>
      <c r="G33" s="108"/>
      <c r="H33" s="108"/>
      <c r="I33" s="109"/>
    </row>
    <row r="34" spans="1:9" x14ac:dyDescent="0.25">
      <c r="A34" s="100"/>
      <c r="B34" s="108"/>
      <c r="C34" s="108"/>
      <c r="D34" s="108"/>
      <c r="E34" s="108"/>
      <c r="F34" s="108"/>
      <c r="G34" s="108"/>
      <c r="H34" s="108"/>
      <c r="I34" s="109"/>
    </row>
    <row r="35" spans="1:9" x14ac:dyDescent="0.25">
      <c r="A35" s="100" t="s">
        <v>89</v>
      </c>
      <c r="B35" s="108">
        <v>1</v>
      </c>
      <c r="C35" s="108"/>
      <c r="D35" s="108"/>
      <c r="E35" s="108"/>
      <c r="F35" s="108"/>
      <c r="G35" s="108"/>
      <c r="H35" s="108"/>
      <c r="I35" s="109"/>
    </row>
    <row r="36" spans="1:9" x14ac:dyDescent="0.25">
      <c r="A36" s="100" t="s">
        <v>90</v>
      </c>
      <c r="B36" s="108">
        <v>6</v>
      </c>
      <c r="C36" s="108"/>
      <c r="D36" s="108"/>
      <c r="E36" s="108"/>
      <c r="F36" s="108"/>
      <c r="G36" s="108"/>
      <c r="H36" s="108"/>
      <c r="I36" s="109"/>
    </row>
    <row r="37" spans="1:9" x14ac:dyDescent="0.25">
      <c r="A37" s="100" t="s">
        <v>91</v>
      </c>
      <c r="B37" s="108">
        <v>0.05</v>
      </c>
      <c r="C37" s="108"/>
      <c r="D37" s="108"/>
      <c r="E37" s="108"/>
      <c r="F37" s="108"/>
      <c r="G37" s="108"/>
      <c r="H37" s="108"/>
      <c r="I37" s="109"/>
    </row>
    <row r="38" spans="1:9" x14ac:dyDescent="0.25">
      <c r="A38" s="100"/>
      <c r="B38" s="108"/>
      <c r="C38" s="108"/>
      <c r="D38" s="108"/>
      <c r="E38" s="108"/>
      <c r="F38" s="108"/>
      <c r="G38" s="108"/>
      <c r="H38" s="108"/>
      <c r="I38" s="109"/>
    </row>
    <row r="39" spans="1:9" x14ac:dyDescent="0.25">
      <c r="A39" s="100" t="s">
        <v>622</v>
      </c>
      <c r="B39" s="108" t="s">
        <v>188</v>
      </c>
      <c r="C39" s="108" t="s">
        <v>93</v>
      </c>
      <c r="D39" s="108" t="s">
        <v>94</v>
      </c>
      <c r="E39" s="108" t="s">
        <v>95</v>
      </c>
      <c r="F39" s="108" t="s">
        <v>96</v>
      </c>
      <c r="G39" s="108"/>
      <c r="H39" s="108"/>
      <c r="I39" s="109"/>
    </row>
    <row r="40" spans="1:9" x14ac:dyDescent="0.25">
      <c r="A40" s="100"/>
      <c r="B40" s="108"/>
      <c r="C40" s="108"/>
      <c r="D40" s="108"/>
      <c r="E40" s="108"/>
      <c r="F40" s="108"/>
      <c r="G40" s="108"/>
      <c r="H40" s="108"/>
      <c r="I40" s="109"/>
    </row>
    <row r="41" spans="1:9" x14ac:dyDescent="0.25">
      <c r="A41" s="100" t="s">
        <v>261</v>
      </c>
      <c r="B41" s="108">
        <v>2.8069999999999999</v>
      </c>
      <c r="C41" s="108" t="s">
        <v>385</v>
      </c>
      <c r="D41" s="108" t="s">
        <v>87</v>
      </c>
      <c r="E41" s="108" t="s">
        <v>149</v>
      </c>
      <c r="F41" s="108" t="s">
        <v>148</v>
      </c>
      <c r="G41" s="108"/>
      <c r="H41" s="108"/>
      <c r="I41" s="109"/>
    </row>
    <row r="42" spans="1:9" x14ac:dyDescent="0.25">
      <c r="A42" s="100" t="s">
        <v>333</v>
      </c>
      <c r="B42" s="108">
        <v>1.048</v>
      </c>
      <c r="C42" s="108" t="s">
        <v>386</v>
      </c>
      <c r="D42" s="108" t="s">
        <v>87</v>
      </c>
      <c r="E42" s="108" t="s">
        <v>200</v>
      </c>
      <c r="F42" s="108">
        <v>5.9999999999999995E-4</v>
      </c>
      <c r="G42" s="108"/>
      <c r="H42" s="108"/>
      <c r="I42" s="109"/>
    </row>
    <row r="43" spans="1:9" x14ac:dyDescent="0.25">
      <c r="A43" s="100" t="s">
        <v>263</v>
      </c>
      <c r="B43" s="108">
        <v>1.03</v>
      </c>
      <c r="C43" s="108" t="s">
        <v>387</v>
      </c>
      <c r="D43" s="108" t="s">
        <v>87</v>
      </c>
      <c r="E43" s="108" t="s">
        <v>200</v>
      </c>
      <c r="F43" s="108">
        <v>6.9999999999999999E-4</v>
      </c>
      <c r="G43" s="108"/>
      <c r="H43" s="108"/>
      <c r="I43" s="109"/>
    </row>
    <row r="44" spans="1:9" x14ac:dyDescent="0.25">
      <c r="A44" s="100" t="s">
        <v>336</v>
      </c>
      <c r="B44" s="108">
        <v>-1.7589999999999999</v>
      </c>
      <c r="C44" s="108" t="s">
        <v>388</v>
      </c>
      <c r="D44" s="108" t="s">
        <v>87</v>
      </c>
      <c r="E44" s="108" t="s">
        <v>149</v>
      </c>
      <c r="F44" s="108" t="s">
        <v>148</v>
      </c>
      <c r="G44" s="108"/>
      <c r="H44" s="108"/>
      <c r="I44" s="109"/>
    </row>
    <row r="45" spans="1:9" x14ac:dyDescent="0.25">
      <c r="A45" s="100" t="s">
        <v>265</v>
      </c>
      <c r="B45" s="108">
        <v>-1.7769999999999999</v>
      </c>
      <c r="C45" s="108" t="s">
        <v>389</v>
      </c>
      <c r="D45" s="108" t="s">
        <v>87</v>
      </c>
      <c r="E45" s="108" t="s">
        <v>149</v>
      </c>
      <c r="F45" s="108" t="s">
        <v>148</v>
      </c>
      <c r="G45" s="108"/>
      <c r="H45" s="108"/>
      <c r="I45" s="109"/>
    </row>
    <row r="46" spans="1:9" x14ac:dyDescent="0.25">
      <c r="A46" s="100" t="s">
        <v>339</v>
      </c>
      <c r="B46" s="108">
        <v>-1.8249999999999999E-2</v>
      </c>
      <c r="C46" s="108" t="s">
        <v>390</v>
      </c>
      <c r="D46" s="108" t="s">
        <v>101</v>
      </c>
      <c r="E46" s="108" t="s">
        <v>102</v>
      </c>
      <c r="F46" s="108">
        <v>0.99980000000000002</v>
      </c>
      <c r="G46" s="108"/>
      <c r="H46" s="108"/>
      <c r="I46" s="109"/>
    </row>
    <row r="47" spans="1:9" x14ac:dyDescent="0.25">
      <c r="A47" s="100"/>
      <c r="B47" s="108"/>
      <c r="C47" s="108"/>
      <c r="D47" s="108"/>
      <c r="E47" s="108"/>
      <c r="F47" s="108"/>
      <c r="G47" s="108"/>
      <c r="H47" s="108"/>
      <c r="I47" s="109"/>
    </row>
    <row r="48" spans="1:9" x14ac:dyDescent="0.25">
      <c r="A48" s="100"/>
      <c r="B48" s="108"/>
      <c r="C48" s="108"/>
      <c r="D48" s="108"/>
      <c r="E48" s="108"/>
      <c r="F48" s="108"/>
      <c r="G48" s="108"/>
      <c r="H48" s="108"/>
      <c r="I48" s="109"/>
    </row>
    <row r="49" spans="1:9" x14ac:dyDescent="0.25">
      <c r="A49" s="100" t="s">
        <v>111</v>
      </c>
      <c r="B49" s="108" t="s">
        <v>216</v>
      </c>
      <c r="C49" s="108" t="s">
        <v>217</v>
      </c>
      <c r="D49" s="108" t="s">
        <v>188</v>
      </c>
      <c r="E49" s="108" t="s">
        <v>114</v>
      </c>
      <c r="F49" s="108" t="s">
        <v>218</v>
      </c>
      <c r="G49" s="108" t="s">
        <v>219</v>
      </c>
      <c r="H49" s="108" t="s">
        <v>127</v>
      </c>
      <c r="I49" s="109" t="s">
        <v>128</v>
      </c>
    </row>
    <row r="50" spans="1:9" x14ac:dyDescent="0.25">
      <c r="A50" s="100"/>
      <c r="B50" s="108"/>
      <c r="C50" s="108"/>
      <c r="D50" s="108"/>
      <c r="E50" s="108"/>
      <c r="F50" s="108"/>
      <c r="G50" s="108"/>
      <c r="H50" s="108"/>
      <c r="I50" s="109"/>
    </row>
    <row r="51" spans="1:9" x14ac:dyDescent="0.25">
      <c r="A51" s="100" t="s">
        <v>261</v>
      </c>
      <c r="B51" s="108">
        <v>5.5609999999999999</v>
      </c>
      <c r="C51" s="108">
        <v>2.754</v>
      </c>
      <c r="D51" s="108">
        <v>2.8069999999999999</v>
      </c>
      <c r="E51" s="108">
        <v>0.2268</v>
      </c>
      <c r="F51" s="108">
        <v>42</v>
      </c>
      <c r="G51" s="108">
        <v>42</v>
      </c>
      <c r="H51" s="108">
        <v>17.5</v>
      </c>
      <c r="I51" s="109">
        <v>24</v>
      </c>
    </row>
    <row r="52" spans="1:9" x14ac:dyDescent="0.25">
      <c r="A52" s="100" t="s">
        <v>333</v>
      </c>
      <c r="B52" s="108">
        <v>5.5609999999999999</v>
      </c>
      <c r="C52" s="108">
        <v>4.5129999999999999</v>
      </c>
      <c r="D52" s="108">
        <v>1.048</v>
      </c>
      <c r="E52" s="108">
        <v>0.2268</v>
      </c>
      <c r="F52" s="108">
        <v>42</v>
      </c>
      <c r="G52" s="108">
        <v>42</v>
      </c>
      <c r="H52" s="108">
        <v>6.5359999999999996</v>
      </c>
      <c r="I52" s="109">
        <v>24</v>
      </c>
    </row>
    <row r="53" spans="1:9" x14ac:dyDescent="0.25">
      <c r="A53" s="100" t="s">
        <v>263</v>
      </c>
      <c r="B53" s="108">
        <v>5.5609999999999999</v>
      </c>
      <c r="C53" s="108">
        <v>4.5309999999999997</v>
      </c>
      <c r="D53" s="108">
        <v>1.03</v>
      </c>
      <c r="E53" s="108">
        <v>0.2268</v>
      </c>
      <c r="F53" s="108">
        <v>42</v>
      </c>
      <c r="G53" s="108">
        <v>42</v>
      </c>
      <c r="H53" s="108">
        <v>6.4219999999999997</v>
      </c>
      <c r="I53" s="109">
        <v>24</v>
      </c>
    </row>
    <row r="54" spans="1:9" x14ac:dyDescent="0.25">
      <c r="A54" s="100" t="s">
        <v>336</v>
      </c>
      <c r="B54" s="108">
        <v>2.754</v>
      </c>
      <c r="C54" s="108">
        <v>4.5129999999999999</v>
      </c>
      <c r="D54" s="108">
        <v>-1.7589999999999999</v>
      </c>
      <c r="E54" s="108">
        <v>0.2268</v>
      </c>
      <c r="F54" s="108">
        <v>42</v>
      </c>
      <c r="G54" s="108">
        <v>42</v>
      </c>
      <c r="H54" s="108">
        <v>10.96</v>
      </c>
      <c r="I54" s="109">
        <v>24</v>
      </c>
    </row>
    <row r="55" spans="1:9" x14ac:dyDescent="0.25">
      <c r="A55" s="100" t="s">
        <v>265</v>
      </c>
      <c r="B55" s="108">
        <v>2.754</v>
      </c>
      <c r="C55" s="108">
        <v>4.5309999999999997</v>
      </c>
      <c r="D55" s="108">
        <v>-1.7769999999999999</v>
      </c>
      <c r="E55" s="108">
        <v>0.2268</v>
      </c>
      <c r="F55" s="108">
        <v>42</v>
      </c>
      <c r="G55" s="108">
        <v>42</v>
      </c>
      <c r="H55" s="108">
        <v>11.08</v>
      </c>
      <c r="I55" s="109">
        <v>24</v>
      </c>
    </row>
    <row r="56" spans="1:9" ht="15.75" thickBot="1" x14ac:dyDescent="0.3">
      <c r="A56" s="104" t="s">
        <v>339</v>
      </c>
      <c r="B56" s="110">
        <v>4.5129999999999999</v>
      </c>
      <c r="C56" s="110">
        <v>4.5309999999999997</v>
      </c>
      <c r="D56" s="110">
        <v>-1.8249999999999999E-2</v>
      </c>
      <c r="E56" s="110">
        <v>0.2268</v>
      </c>
      <c r="F56" s="110">
        <v>42</v>
      </c>
      <c r="G56" s="110">
        <v>42</v>
      </c>
      <c r="H56" s="110">
        <v>0.1138</v>
      </c>
      <c r="I56" s="111">
        <v>24</v>
      </c>
    </row>
    <row r="58" spans="1:9" ht="15.75" thickBot="1" x14ac:dyDescent="0.3"/>
    <row r="59" spans="1:9" x14ac:dyDescent="0.25">
      <c r="A59" s="98" t="s">
        <v>267</v>
      </c>
      <c r="B59" s="106" t="s">
        <v>268</v>
      </c>
      <c r="C59" s="106"/>
      <c r="D59" s="106"/>
      <c r="E59" s="106"/>
      <c r="F59" s="106"/>
      <c r="G59" s="22"/>
      <c r="H59" s="22"/>
      <c r="I59" s="191"/>
    </row>
    <row r="60" spans="1:9" x14ac:dyDescent="0.25">
      <c r="A60" s="100" t="s">
        <v>91</v>
      </c>
      <c r="B60" s="108">
        <v>0.05</v>
      </c>
      <c r="C60" s="108"/>
      <c r="D60" s="108"/>
      <c r="E60" s="108"/>
      <c r="F60" s="108"/>
      <c r="G60" s="192"/>
      <c r="H60" s="192"/>
      <c r="I60" s="103"/>
    </row>
    <row r="61" spans="1:9" x14ac:dyDescent="0.25">
      <c r="A61" s="100"/>
      <c r="B61" s="108"/>
      <c r="C61" s="108"/>
      <c r="D61" s="108"/>
      <c r="E61" s="108"/>
      <c r="F61" s="108"/>
      <c r="G61" s="192"/>
      <c r="H61" s="192"/>
      <c r="I61" s="103"/>
    </row>
    <row r="62" spans="1:9" x14ac:dyDescent="0.25">
      <c r="A62" s="100" t="s">
        <v>172</v>
      </c>
      <c r="B62" s="108" t="s">
        <v>173</v>
      </c>
      <c r="C62" s="108" t="s">
        <v>83</v>
      </c>
      <c r="D62" s="108" t="s">
        <v>84</v>
      </c>
      <c r="E62" s="108" t="s">
        <v>94</v>
      </c>
      <c r="F62" s="108" t="s">
        <v>283</v>
      </c>
      <c r="G62" s="192"/>
      <c r="H62" s="192"/>
      <c r="I62" s="103"/>
    </row>
    <row r="63" spans="1:9" x14ac:dyDescent="0.25">
      <c r="A63" s="100" t="s">
        <v>174</v>
      </c>
      <c r="B63" s="108">
        <v>8.907</v>
      </c>
      <c r="C63" s="108" t="s">
        <v>148</v>
      </c>
      <c r="D63" s="108" t="s">
        <v>149</v>
      </c>
      <c r="E63" s="108" t="s">
        <v>87</v>
      </c>
      <c r="F63" s="108"/>
      <c r="G63" s="192"/>
      <c r="H63" s="192"/>
      <c r="I63" s="103"/>
    </row>
    <row r="64" spans="1:9" x14ac:dyDescent="0.25">
      <c r="A64" s="100" t="s">
        <v>269</v>
      </c>
      <c r="B64" s="108">
        <v>28.38</v>
      </c>
      <c r="C64" s="108" t="s">
        <v>148</v>
      </c>
      <c r="D64" s="108" t="s">
        <v>149</v>
      </c>
      <c r="E64" s="108" t="s">
        <v>87</v>
      </c>
      <c r="F64" s="108">
        <v>0.74929999999999997</v>
      </c>
      <c r="G64" s="192"/>
      <c r="H64" s="192"/>
      <c r="I64" s="103"/>
    </row>
    <row r="65" spans="1:9" x14ac:dyDescent="0.25">
      <c r="A65" s="100" t="s">
        <v>284</v>
      </c>
      <c r="B65" s="108">
        <v>43.29</v>
      </c>
      <c r="C65" s="108" t="s">
        <v>148</v>
      </c>
      <c r="D65" s="108" t="s">
        <v>149</v>
      </c>
      <c r="E65" s="108" t="s">
        <v>87</v>
      </c>
      <c r="F65" s="108"/>
      <c r="G65" s="192"/>
      <c r="H65" s="192"/>
      <c r="I65" s="103"/>
    </row>
    <row r="66" spans="1:9" x14ac:dyDescent="0.25">
      <c r="A66" s="100" t="s">
        <v>271</v>
      </c>
      <c r="B66" s="108">
        <v>6.5629999999999997</v>
      </c>
      <c r="C66" s="108">
        <v>5.0000000000000001E-4</v>
      </c>
      <c r="D66" s="108" t="s">
        <v>200</v>
      </c>
      <c r="E66" s="108" t="s">
        <v>87</v>
      </c>
      <c r="F66" s="108"/>
      <c r="G66" s="192"/>
      <c r="H66" s="192"/>
      <c r="I66" s="103"/>
    </row>
    <row r="67" spans="1:9" x14ac:dyDescent="0.25">
      <c r="A67" s="100"/>
      <c r="B67" s="108"/>
      <c r="C67" s="108"/>
      <c r="D67" s="108"/>
      <c r="E67" s="108"/>
      <c r="F67" s="108"/>
      <c r="G67" s="192"/>
      <c r="H67" s="192"/>
      <c r="I67" s="103"/>
    </row>
    <row r="68" spans="1:9" x14ac:dyDescent="0.25">
      <c r="A68" s="100" t="s">
        <v>177</v>
      </c>
      <c r="B68" s="108" t="s">
        <v>272</v>
      </c>
      <c r="C68" s="108" t="s">
        <v>128</v>
      </c>
      <c r="D68" s="108" t="s">
        <v>179</v>
      </c>
      <c r="E68" s="108" t="s">
        <v>180</v>
      </c>
      <c r="F68" s="108" t="s">
        <v>83</v>
      </c>
      <c r="G68" s="192"/>
      <c r="H68" s="192"/>
      <c r="I68" s="103"/>
    </row>
    <row r="69" spans="1:9" x14ac:dyDescent="0.25">
      <c r="A69" s="100" t="s">
        <v>174</v>
      </c>
      <c r="B69" s="108">
        <v>35.200000000000003</v>
      </c>
      <c r="C69" s="108">
        <v>15</v>
      </c>
      <c r="D69" s="108">
        <v>2.3460000000000001</v>
      </c>
      <c r="E69" s="108" t="s">
        <v>380</v>
      </c>
      <c r="F69" s="108" t="s">
        <v>182</v>
      </c>
      <c r="G69" s="192"/>
      <c r="H69" s="192"/>
      <c r="I69" s="103"/>
    </row>
    <row r="70" spans="1:9" x14ac:dyDescent="0.25">
      <c r="A70" s="100" t="s">
        <v>269</v>
      </c>
      <c r="B70" s="108">
        <v>112.1</v>
      </c>
      <c r="C70" s="108">
        <v>5</v>
      </c>
      <c r="D70" s="108">
        <v>22.43</v>
      </c>
      <c r="E70" s="108" t="s">
        <v>391</v>
      </c>
      <c r="F70" s="108" t="s">
        <v>182</v>
      </c>
      <c r="G70" s="192"/>
      <c r="H70" s="192"/>
      <c r="I70" s="103"/>
    </row>
    <row r="71" spans="1:9" x14ac:dyDescent="0.25">
      <c r="A71" s="100" t="s">
        <v>284</v>
      </c>
      <c r="B71" s="108">
        <v>171.1</v>
      </c>
      <c r="C71" s="108">
        <v>3</v>
      </c>
      <c r="D71" s="108">
        <v>57.02</v>
      </c>
      <c r="E71" s="108" t="s">
        <v>382</v>
      </c>
      <c r="F71" s="108" t="s">
        <v>182</v>
      </c>
      <c r="G71" s="192"/>
      <c r="H71" s="192"/>
      <c r="I71" s="103"/>
    </row>
    <row r="72" spans="1:9" x14ac:dyDescent="0.25">
      <c r="A72" s="100" t="s">
        <v>271</v>
      </c>
      <c r="B72" s="108">
        <v>25.94</v>
      </c>
      <c r="C72" s="108">
        <v>24</v>
      </c>
      <c r="D72" s="108">
        <v>1.081</v>
      </c>
      <c r="E72" s="108" t="s">
        <v>383</v>
      </c>
      <c r="F72" s="108" t="s">
        <v>384</v>
      </c>
      <c r="G72" s="192"/>
      <c r="H72" s="192"/>
      <c r="I72" s="103"/>
    </row>
    <row r="73" spans="1:9" x14ac:dyDescent="0.25">
      <c r="A73" s="100" t="s">
        <v>186</v>
      </c>
      <c r="B73" s="108">
        <v>50.81</v>
      </c>
      <c r="C73" s="108">
        <v>120</v>
      </c>
      <c r="D73" s="108">
        <v>0.4234</v>
      </c>
      <c r="E73" s="108"/>
      <c r="F73" s="108"/>
      <c r="G73" s="192"/>
      <c r="H73" s="192"/>
      <c r="I73" s="103"/>
    </row>
    <row r="74" spans="1:9" x14ac:dyDescent="0.25">
      <c r="A74" s="100"/>
      <c r="B74" s="108"/>
      <c r="C74" s="108"/>
      <c r="D74" s="108"/>
      <c r="E74" s="108"/>
      <c r="F74" s="108"/>
      <c r="G74" s="192"/>
      <c r="H74" s="192"/>
      <c r="I74" s="103"/>
    </row>
    <row r="75" spans="1:9" x14ac:dyDescent="0.25">
      <c r="A75" s="100" t="s">
        <v>279</v>
      </c>
      <c r="B75" s="108"/>
      <c r="C75" s="108"/>
      <c r="D75" s="108"/>
      <c r="E75" s="108"/>
      <c r="F75" s="108"/>
      <c r="G75" s="192"/>
      <c r="H75" s="192"/>
      <c r="I75" s="103"/>
    </row>
    <row r="76" spans="1:9" x14ac:dyDescent="0.25">
      <c r="A76" s="100" t="s">
        <v>286</v>
      </c>
      <c r="B76" s="108">
        <v>4</v>
      </c>
      <c r="C76" s="108"/>
      <c r="D76" s="108"/>
      <c r="E76" s="108"/>
      <c r="F76" s="108"/>
      <c r="G76" s="192"/>
      <c r="H76" s="192"/>
      <c r="I76" s="103"/>
    </row>
    <row r="77" spans="1:9" x14ac:dyDescent="0.25">
      <c r="A77" s="100" t="s">
        <v>281</v>
      </c>
      <c r="B77" s="108">
        <v>6</v>
      </c>
      <c r="C77" s="108"/>
      <c r="D77" s="108"/>
      <c r="E77" s="108"/>
      <c r="F77" s="108"/>
      <c r="G77" s="192"/>
      <c r="H77" s="192"/>
      <c r="I77" s="103"/>
    </row>
    <row r="78" spans="1:9" x14ac:dyDescent="0.25">
      <c r="A78" s="100" t="s">
        <v>282</v>
      </c>
      <c r="B78" s="108">
        <v>28</v>
      </c>
      <c r="C78" s="108"/>
      <c r="D78" s="108"/>
      <c r="E78" s="108"/>
      <c r="F78" s="108"/>
      <c r="G78" s="192"/>
      <c r="H78" s="192"/>
      <c r="I78" s="103"/>
    </row>
    <row r="79" spans="1:9" x14ac:dyDescent="0.25">
      <c r="A79" s="102"/>
      <c r="B79" s="192"/>
      <c r="C79" s="192"/>
      <c r="D79" s="192"/>
      <c r="E79" s="192"/>
      <c r="F79" s="192"/>
      <c r="G79" s="192"/>
      <c r="H79" s="192"/>
      <c r="I79" s="103"/>
    </row>
    <row r="80" spans="1:9" x14ac:dyDescent="0.25">
      <c r="A80" s="102"/>
      <c r="B80" s="192"/>
      <c r="C80" s="192"/>
      <c r="D80" s="192"/>
      <c r="E80" s="192"/>
      <c r="F80" s="192"/>
      <c r="G80" s="192"/>
      <c r="H80" s="192"/>
      <c r="I80" s="103"/>
    </row>
    <row r="81" spans="1:9" x14ac:dyDescent="0.25">
      <c r="A81" s="100" t="s">
        <v>287</v>
      </c>
      <c r="B81" s="108"/>
      <c r="C81" s="108"/>
      <c r="D81" s="108"/>
      <c r="E81" s="108"/>
      <c r="F81" s="108"/>
      <c r="G81" s="108"/>
      <c r="H81" s="108"/>
      <c r="I81" s="109"/>
    </row>
    <row r="82" spans="1:9" x14ac:dyDescent="0.25">
      <c r="A82" s="100"/>
      <c r="B82" s="108"/>
      <c r="C82" s="108"/>
      <c r="D82" s="108"/>
      <c r="E82" s="108"/>
      <c r="F82" s="108"/>
      <c r="G82" s="108"/>
      <c r="H82" s="108"/>
      <c r="I82" s="109"/>
    </row>
    <row r="83" spans="1:9" x14ac:dyDescent="0.25">
      <c r="A83" s="100" t="s">
        <v>89</v>
      </c>
      <c r="B83" s="108">
        <v>6</v>
      </c>
      <c r="C83" s="108"/>
      <c r="D83" s="108"/>
      <c r="E83" s="108"/>
      <c r="F83" s="108"/>
      <c r="G83" s="108"/>
      <c r="H83" s="108"/>
      <c r="I83" s="109"/>
    </row>
    <row r="84" spans="1:9" x14ac:dyDescent="0.25">
      <c r="A84" s="100" t="s">
        <v>90</v>
      </c>
      <c r="B84" s="108">
        <v>6</v>
      </c>
      <c r="C84" s="108"/>
      <c r="D84" s="108"/>
      <c r="E84" s="108"/>
      <c r="F84" s="108"/>
      <c r="G84" s="108"/>
      <c r="H84" s="108"/>
      <c r="I84" s="109"/>
    </row>
    <row r="85" spans="1:9" x14ac:dyDescent="0.25">
      <c r="A85" s="100" t="s">
        <v>91</v>
      </c>
      <c r="B85" s="108">
        <v>0.05</v>
      </c>
      <c r="C85" s="108"/>
      <c r="D85" s="108"/>
      <c r="E85" s="108"/>
      <c r="F85" s="108"/>
      <c r="G85" s="108"/>
      <c r="H85" s="108"/>
      <c r="I85" s="109"/>
    </row>
    <row r="86" spans="1:9" x14ac:dyDescent="0.25">
      <c r="A86" s="100"/>
      <c r="B86" s="108"/>
      <c r="C86" s="108"/>
      <c r="D86" s="108"/>
      <c r="E86" s="108"/>
      <c r="F86" s="108"/>
      <c r="G86" s="108"/>
      <c r="H86" s="108"/>
      <c r="I86" s="109"/>
    </row>
    <row r="87" spans="1:9" x14ac:dyDescent="0.25">
      <c r="A87" s="100" t="s">
        <v>622</v>
      </c>
      <c r="B87" s="108" t="s">
        <v>92</v>
      </c>
      <c r="C87" s="108" t="s">
        <v>93</v>
      </c>
      <c r="D87" s="108" t="s">
        <v>94</v>
      </c>
      <c r="E87" s="108" t="s">
        <v>95</v>
      </c>
      <c r="F87" s="108" t="s">
        <v>96</v>
      </c>
      <c r="G87" s="108"/>
      <c r="H87" s="108"/>
      <c r="I87" s="109"/>
    </row>
    <row r="88" spans="1:9" x14ac:dyDescent="0.25">
      <c r="A88" s="100"/>
      <c r="B88" s="108"/>
      <c r="C88" s="108"/>
      <c r="D88" s="108"/>
      <c r="E88" s="108"/>
      <c r="F88" s="108"/>
      <c r="G88" s="108"/>
      <c r="H88" s="108"/>
      <c r="I88" s="109"/>
    </row>
    <row r="89" spans="1:9" x14ac:dyDescent="0.25">
      <c r="A89" s="100" t="s">
        <v>12</v>
      </c>
      <c r="B89" s="108"/>
      <c r="C89" s="108"/>
      <c r="D89" s="108"/>
      <c r="E89" s="108"/>
      <c r="F89" s="108"/>
      <c r="G89" s="108"/>
      <c r="H89" s="108"/>
      <c r="I89" s="109"/>
    </row>
    <row r="90" spans="1:9" x14ac:dyDescent="0.25">
      <c r="A90" s="100" t="s">
        <v>261</v>
      </c>
      <c r="B90" s="108">
        <v>0.72860000000000003</v>
      </c>
      <c r="C90" s="108" t="s">
        <v>392</v>
      </c>
      <c r="D90" s="108" t="s">
        <v>101</v>
      </c>
      <c r="E90" s="108" t="s">
        <v>102</v>
      </c>
      <c r="F90" s="108">
        <v>0.25030000000000002</v>
      </c>
      <c r="G90" s="108"/>
      <c r="H90" s="108"/>
      <c r="I90" s="109"/>
    </row>
    <row r="91" spans="1:9" x14ac:dyDescent="0.25">
      <c r="A91" s="100" t="s">
        <v>333</v>
      </c>
      <c r="B91" s="108">
        <v>1.081</v>
      </c>
      <c r="C91" s="108" t="s">
        <v>393</v>
      </c>
      <c r="D91" s="108" t="s">
        <v>87</v>
      </c>
      <c r="E91" s="108" t="s">
        <v>133</v>
      </c>
      <c r="F91" s="108">
        <v>1.77E-2</v>
      </c>
      <c r="G91" s="108"/>
      <c r="H91" s="108"/>
      <c r="I91" s="109"/>
    </row>
    <row r="92" spans="1:9" x14ac:dyDescent="0.25">
      <c r="A92" s="100" t="s">
        <v>263</v>
      </c>
      <c r="B92" s="108">
        <v>1.071</v>
      </c>
      <c r="C92" s="108" t="s">
        <v>394</v>
      </c>
      <c r="D92" s="108" t="s">
        <v>87</v>
      </c>
      <c r="E92" s="108" t="s">
        <v>133</v>
      </c>
      <c r="F92" s="108">
        <v>1.9900000000000001E-2</v>
      </c>
      <c r="G92" s="108"/>
      <c r="H92" s="108"/>
      <c r="I92" s="109"/>
    </row>
    <row r="93" spans="1:9" x14ac:dyDescent="0.25">
      <c r="A93" s="100" t="s">
        <v>336</v>
      </c>
      <c r="B93" s="108">
        <v>0.35239999999999999</v>
      </c>
      <c r="C93" s="108" t="s">
        <v>395</v>
      </c>
      <c r="D93" s="108" t="s">
        <v>101</v>
      </c>
      <c r="E93" s="108" t="s">
        <v>102</v>
      </c>
      <c r="F93" s="108">
        <v>0.75580000000000003</v>
      </c>
      <c r="G93" s="108"/>
      <c r="H93" s="108"/>
      <c r="I93" s="109"/>
    </row>
    <row r="94" spans="1:9" x14ac:dyDescent="0.25">
      <c r="A94" s="100" t="s">
        <v>265</v>
      </c>
      <c r="B94" s="108">
        <v>0.34289999999999998</v>
      </c>
      <c r="C94" s="108" t="s">
        <v>396</v>
      </c>
      <c r="D94" s="108" t="s">
        <v>101</v>
      </c>
      <c r="E94" s="108" t="s">
        <v>102</v>
      </c>
      <c r="F94" s="108">
        <v>0.7742</v>
      </c>
      <c r="G94" s="108"/>
      <c r="H94" s="108"/>
      <c r="I94" s="109"/>
    </row>
    <row r="95" spans="1:9" x14ac:dyDescent="0.25">
      <c r="A95" s="100" t="s">
        <v>339</v>
      </c>
      <c r="B95" s="108">
        <v>-9.5239999999999995E-3</v>
      </c>
      <c r="C95" s="108" t="s">
        <v>397</v>
      </c>
      <c r="D95" s="108" t="s">
        <v>101</v>
      </c>
      <c r="E95" s="108" t="s">
        <v>102</v>
      </c>
      <c r="F95" s="108" t="s">
        <v>176</v>
      </c>
      <c r="G95" s="108"/>
      <c r="H95" s="108"/>
      <c r="I95" s="109"/>
    </row>
    <row r="96" spans="1:9" x14ac:dyDescent="0.25">
      <c r="A96" s="100"/>
      <c r="B96" s="108"/>
      <c r="C96" s="108"/>
      <c r="D96" s="108"/>
      <c r="E96" s="108"/>
      <c r="F96" s="108"/>
      <c r="G96" s="108"/>
      <c r="H96" s="108"/>
      <c r="I96" s="109"/>
    </row>
    <row r="97" spans="1:9" x14ac:dyDescent="0.25">
      <c r="A97" s="100" t="s">
        <v>13</v>
      </c>
      <c r="B97" s="108"/>
      <c r="C97" s="108"/>
      <c r="D97" s="108"/>
      <c r="E97" s="108"/>
      <c r="F97" s="108"/>
      <c r="G97" s="108"/>
      <c r="H97" s="108"/>
      <c r="I97" s="109"/>
    </row>
    <row r="98" spans="1:9" x14ac:dyDescent="0.25">
      <c r="A98" s="100" t="s">
        <v>261</v>
      </c>
      <c r="B98" s="108">
        <v>3.9</v>
      </c>
      <c r="C98" s="108" t="s">
        <v>398</v>
      </c>
      <c r="D98" s="108" t="s">
        <v>87</v>
      </c>
      <c r="E98" s="108" t="s">
        <v>149</v>
      </c>
      <c r="F98" s="108" t="s">
        <v>148</v>
      </c>
      <c r="G98" s="108"/>
      <c r="H98" s="108"/>
      <c r="I98" s="109"/>
    </row>
    <row r="99" spans="1:9" x14ac:dyDescent="0.25">
      <c r="A99" s="100" t="s">
        <v>333</v>
      </c>
      <c r="B99" s="108">
        <v>1.343</v>
      </c>
      <c r="C99" s="108" t="s">
        <v>399</v>
      </c>
      <c r="D99" s="108" t="s">
        <v>87</v>
      </c>
      <c r="E99" s="108" t="s">
        <v>85</v>
      </c>
      <c r="F99" s="108">
        <v>8.6E-3</v>
      </c>
      <c r="G99" s="108"/>
      <c r="H99" s="108"/>
      <c r="I99" s="109"/>
    </row>
    <row r="100" spans="1:9" x14ac:dyDescent="0.25">
      <c r="A100" s="100" t="s">
        <v>263</v>
      </c>
      <c r="B100" s="108">
        <v>1.1950000000000001</v>
      </c>
      <c r="C100" s="108" t="s">
        <v>400</v>
      </c>
      <c r="D100" s="108" t="s">
        <v>87</v>
      </c>
      <c r="E100" s="108" t="s">
        <v>133</v>
      </c>
      <c r="F100" s="108">
        <v>1.8499999999999999E-2</v>
      </c>
      <c r="G100" s="108"/>
      <c r="H100" s="108"/>
      <c r="I100" s="109"/>
    </row>
    <row r="101" spans="1:9" x14ac:dyDescent="0.25">
      <c r="A101" s="100" t="s">
        <v>336</v>
      </c>
      <c r="B101" s="108">
        <v>-2.5569999999999999</v>
      </c>
      <c r="C101" s="108" t="s">
        <v>401</v>
      </c>
      <c r="D101" s="108" t="s">
        <v>87</v>
      </c>
      <c r="E101" s="108" t="s">
        <v>85</v>
      </c>
      <c r="F101" s="108">
        <v>1.1999999999999999E-3</v>
      </c>
      <c r="G101" s="108"/>
      <c r="H101" s="108"/>
      <c r="I101" s="109"/>
    </row>
    <row r="102" spans="1:9" x14ac:dyDescent="0.25">
      <c r="A102" s="100" t="s">
        <v>265</v>
      </c>
      <c r="B102" s="108">
        <v>-2.7050000000000001</v>
      </c>
      <c r="C102" s="108" t="s">
        <v>402</v>
      </c>
      <c r="D102" s="108" t="s">
        <v>87</v>
      </c>
      <c r="E102" s="108" t="s">
        <v>200</v>
      </c>
      <c r="F102" s="108">
        <v>8.0000000000000004E-4</v>
      </c>
      <c r="G102" s="108"/>
      <c r="H102" s="108"/>
      <c r="I102" s="109"/>
    </row>
    <row r="103" spans="1:9" x14ac:dyDescent="0.25">
      <c r="A103" s="100" t="s">
        <v>339</v>
      </c>
      <c r="B103" s="108">
        <v>-0.14760000000000001</v>
      </c>
      <c r="C103" s="108" t="s">
        <v>403</v>
      </c>
      <c r="D103" s="108" t="s">
        <v>101</v>
      </c>
      <c r="E103" s="108" t="s">
        <v>102</v>
      </c>
      <c r="F103" s="108">
        <v>0.94499999999999995</v>
      </c>
      <c r="G103" s="108"/>
      <c r="H103" s="108"/>
      <c r="I103" s="109"/>
    </row>
    <row r="104" spans="1:9" x14ac:dyDescent="0.25">
      <c r="A104" s="100"/>
      <c r="B104" s="108"/>
      <c r="C104" s="108"/>
      <c r="D104" s="108"/>
      <c r="E104" s="108"/>
      <c r="F104" s="108"/>
      <c r="G104" s="108"/>
      <c r="H104" s="108"/>
      <c r="I104" s="109"/>
    </row>
    <row r="105" spans="1:9" x14ac:dyDescent="0.25">
      <c r="A105" s="100" t="s">
        <v>14</v>
      </c>
      <c r="B105" s="108"/>
      <c r="C105" s="108"/>
      <c r="D105" s="108"/>
      <c r="E105" s="108"/>
      <c r="F105" s="108"/>
      <c r="G105" s="108"/>
      <c r="H105" s="108"/>
      <c r="I105" s="109"/>
    </row>
    <row r="106" spans="1:9" x14ac:dyDescent="0.25">
      <c r="A106" s="100" t="s">
        <v>261</v>
      </c>
      <c r="B106" s="108">
        <v>3.0190000000000001</v>
      </c>
      <c r="C106" s="108" t="s">
        <v>404</v>
      </c>
      <c r="D106" s="108" t="s">
        <v>87</v>
      </c>
      <c r="E106" s="108" t="s">
        <v>149</v>
      </c>
      <c r="F106" s="108" t="s">
        <v>148</v>
      </c>
      <c r="G106" s="108"/>
      <c r="H106" s="108"/>
      <c r="I106" s="109"/>
    </row>
    <row r="107" spans="1:9" x14ac:dyDescent="0.25">
      <c r="A107" s="100" t="s">
        <v>333</v>
      </c>
      <c r="B107" s="108">
        <v>1.367</v>
      </c>
      <c r="C107" s="108" t="s">
        <v>405</v>
      </c>
      <c r="D107" s="108" t="s">
        <v>87</v>
      </c>
      <c r="E107" s="108" t="s">
        <v>133</v>
      </c>
      <c r="F107" s="108">
        <v>1.2E-2</v>
      </c>
      <c r="G107" s="108"/>
      <c r="H107" s="108"/>
      <c r="I107" s="109"/>
    </row>
    <row r="108" spans="1:9" x14ac:dyDescent="0.25">
      <c r="A108" s="100" t="s">
        <v>263</v>
      </c>
      <c r="B108" s="108">
        <v>1.2669999999999999</v>
      </c>
      <c r="C108" s="108" t="s">
        <v>406</v>
      </c>
      <c r="D108" s="108" t="s">
        <v>87</v>
      </c>
      <c r="E108" s="108" t="s">
        <v>133</v>
      </c>
      <c r="F108" s="108">
        <v>1.5599999999999999E-2</v>
      </c>
      <c r="G108" s="108"/>
      <c r="H108" s="108"/>
      <c r="I108" s="109"/>
    </row>
    <row r="109" spans="1:9" x14ac:dyDescent="0.25">
      <c r="A109" s="100" t="s">
        <v>336</v>
      </c>
      <c r="B109" s="108">
        <v>-1.6519999999999999</v>
      </c>
      <c r="C109" s="108" t="s">
        <v>407</v>
      </c>
      <c r="D109" s="108" t="s">
        <v>87</v>
      </c>
      <c r="E109" s="108" t="s">
        <v>85</v>
      </c>
      <c r="F109" s="108">
        <v>4.4999999999999997E-3</v>
      </c>
      <c r="G109" s="108"/>
      <c r="H109" s="108"/>
      <c r="I109" s="109"/>
    </row>
    <row r="110" spans="1:9" x14ac:dyDescent="0.25">
      <c r="A110" s="100" t="s">
        <v>265</v>
      </c>
      <c r="B110" s="108">
        <v>-1.752</v>
      </c>
      <c r="C110" s="108" t="s">
        <v>408</v>
      </c>
      <c r="D110" s="108" t="s">
        <v>87</v>
      </c>
      <c r="E110" s="108" t="s">
        <v>85</v>
      </c>
      <c r="F110" s="108">
        <v>2.3E-3</v>
      </c>
      <c r="G110" s="108"/>
      <c r="H110" s="108"/>
      <c r="I110" s="109"/>
    </row>
    <row r="111" spans="1:9" x14ac:dyDescent="0.25">
      <c r="A111" s="100" t="s">
        <v>339</v>
      </c>
      <c r="B111" s="108">
        <v>-0.1</v>
      </c>
      <c r="C111" s="108" t="s">
        <v>409</v>
      </c>
      <c r="D111" s="108" t="s">
        <v>101</v>
      </c>
      <c r="E111" s="108" t="s">
        <v>102</v>
      </c>
      <c r="F111" s="108">
        <v>0.99350000000000005</v>
      </c>
      <c r="G111" s="108"/>
      <c r="H111" s="108"/>
      <c r="I111" s="109"/>
    </row>
    <row r="112" spans="1:9" x14ac:dyDescent="0.25">
      <c r="A112" s="100"/>
      <c r="B112" s="108"/>
      <c r="C112" s="108"/>
      <c r="D112" s="108"/>
      <c r="E112" s="108"/>
      <c r="F112" s="108"/>
      <c r="G112" s="108"/>
      <c r="H112" s="108"/>
      <c r="I112" s="109"/>
    </row>
    <row r="113" spans="1:9" x14ac:dyDescent="0.25">
      <c r="A113" s="100" t="s">
        <v>15</v>
      </c>
      <c r="B113" s="108"/>
      <c r="C113" s="108"/>
      <c r="D113" s="108"/>
      <c r="E113" s="108"/>
      <c r="F113" s="108"/>
      <c r="G113" s="108"/>
      <c r="H113" s="108"/>
      <c r="I113" s="109"/>
    </row>
    <row r="114" spans="1:9" x14ac:dyDescent="0.25">
      <c r="A114" s="100" t="s">
        <v>261</v>
      </c>
      <c r="B114" s="108">
        <v>3.2290000000000001</v>
      </c>
      <c r="C114" s="108" t="s">
        <v>410</v>
      </c>
      <c r="D114" s="108" t="s">
        <v>87</v>
      </c>
      <c r="E114" s="108" t="s">
        <v>85</v>
      </c>
      <c r="F114" s="108">
        <v>1.5E-3</v>
      </c>
      <c r="G114" s="108"/>
      <c r="H114" s="108"/>
      <c r="I114" s="109"/>
    </row>
    <row r="115" spans="1:9" x14ac:dyDescent="0.25">
      <c r="A115" s="100" t="s">
        <v>333</v>
      </c>
      <c r="B115" s="108">
        <v>0.79049999999999998</v>
      </c>
      <c r="C115" s="108" t="s">
        <v>411</v>
      </c>
      <c r="D115" s="108" t="s">
        <v>101</v>
      </c>
      <c r="E115" s="108" t="s">
        <v>102</v>
      </c>
      <c r="F115" s="108">
        <v>0.4874</v>
      </c>
      <c r="G115" s="108"/>
      <c r="H115" s="108"/>
      <c r="I115" s="109"/>
    </row>
    <row r="116" spans="1:9" x14ac:dyDescent="0.25">
      <c r="A116" s="100" t="s">
        <v>263</v>
      </c>
      <c r="B116" s="108">
        <v>0.98570000000000002</v>
      </c>
      <c r="C116" s="108" t="s">
        <v>412</v>
      </c>
      <c r="D116" s="108" t="s">
        <v>101</v>
      </c>
      <c r="E116" s="108" t="s">
        <v>102</v>
      </c>
      <c r="F116" s="108">
        <v>0.42880000000000001</v>
      </c>
      <c r="G116" s="108"/>
      <c r="H116" s="108"/>
      <c r="I116" s="109"/>
    </row>
    <row r="117" spans="1:9" x14ac:dyDescent="0.25">
      <c r="A117" s="100" t="s">
        <v>336</v>
      </c>
      <c r="B117" s="108">
        <v>-2.4380000000000002</v>
      </c>
      <c r="C117" s="108" t="s">
        <v>413</v>
      </c>
      <c r="D117" s="108" t="s">
        <v>87</v>
      </c>
      <c r="E117" s="108" t="s">
        <v>200</v>
      </c>
      <c r="F117" s="108">
        <v>1E-4</v>
      </c>
      <c r="G117" s="108"/>
      <c r="H117" s="108"/>
      <c r="I117" s="109"/>
    </row>
    <row r="118" spans="1:9" x14ac:dyDescent="0.25">
      <c r="A118" s="100" t="s">
        <v>265</v>
      </c>
      <c r="B118" s="108">
        <v>-2.2429999999999999</v>
      </c>
      <c r="C118" s="108" t="s">
        <v>414</v>
      </c>
      <c r="D118" s="108" t="s">
        <v>87</v>
      </c>
      <c r="E118" s="108" t="s">
        <v>85</v>
      </c>
      <c r="F118" s="108">
        <v>2E-3</v>
      </c>
      <c r="G118" s="108"/>
      <c r="H118" s="108"/>
      <c r="I118" s="109"/>
    </row>
    <row r="119" spans="1:9" x14ac:dyDescent="0.25">
      <c r="A119" s="100" t="s">
        <v>339</v>
      </c>
      <c r="B119" s="108">
        <v>0.19520000000000001</v>
      </c>
      <c r="C119" s="108" t="s">
        <v>415</v>
      </c>
      <c r="D119" s="108" t="s">
        <v>101</v>
      </c>
      <c r="E119" s="108" t="s">
        <v>102</v>
      </c>
      <c r="F119" s="108">
        <v>0.95589999999999997</v>
      </c>
      <c r="G119" s="108"/>
      <c r="H119" s="108"/>
      <c r="I119" s="109"/>
    </row>
    <row r="120" spans="1:9" x14ac:dyDescent="0.25">
      <c r="A120" s="100"/>
      <c r="B120" s="108"/>
      <c r="C120" s="108"/>
      <c r="D120" s="108"/>
      <c r="E120" s="108"/>
      <c r="F120" s="108"/>
      <c r="G120" s="108"/>
      <c r="H120" s="108"/>
      <c r="I120" s="109"/>
    </row>
    <row r="121" spans="1:9" x14ac:dyDescent="0.25">
      <c r="A121" s="100" t="s">
        <v>16</v>
      </c>
      <c r="B121" s="108"/>
      <c r="C121" s="108"/>
      <c r="D121" s="108"/>
      <c r="E121" s="108"/>
      <c r="F121" s="108"/>
      <c r="G121" s="108"/>
      <c r="H121" s="108"/>
      <c r="I121" s="109"/>
    </row>
    <row r="122" spans="1:9" x14ac:dyDescent="0.25">
      <c r="A122" s="100" t="s">
        <v>261</v>
      </c>
      <c r="B122" s="108">
        <v>2.8809999999999998</v>
      </c>
      <c r="C122" s="108" t="s">
        <v>416</v>
      </c>
      <c r="D122" s="108" t="s">
        <v>87</v>
      </c>
      <c r="E122" s="108" t="s">
        <v>149</v>
      </c>
      <c r="F122" s="108" t="s">
        <v>148</v>
      </c>
      <c r="G122" s="108"/>
      <c r="H122" s="108"/>
      <c r="I122" s="109"/>
    </row>
    <row r="123" spans="1:9" x14ac:dyDescent="0.25">
      <c r="A123" s="100" t="s">
        <v>333</v>
      </c>
      <c r="B123" s="108">
        <v>0.78569999999999995</v>
      </c>
      <c r="C123" s="108" t="s">
        <v>417</v>
      </c>
      <c r="D123" s="108" t="s">
        <v>101</v>
      </c>
      <c r="E123" s="108" t="s">
        <v>102</v>
      </c>
      <c r="F123" s="108">
        <v>8.77E-2</v>
      </c>
      <c r="G123" s="108"/>
      <c r="H123" s="108"/>
      <c r="I123" s="109"/>
    </row>
    <row r="124" spans="1:9" x14ac:dyDescent="0.25">
      <c r="A124" s="100" t="s">
        <v>263</v>
      </c>
      <c r="B124" s="108">
        <v>0.19520000000000001</v>
      </c>
      <c r="C124" s="108" t="s">
        <v>418</v>
      </c>
      <c r="D124" s="108" t="s">
        <v>101</v>
      </c>
      <c r="E124" s="108" t="s">
        <v>102</v>
      </c>
      <c r="F124" s="108">
        <v>0.90500000000000003</v>
      </c>
      <c r="G124" s="108"/>
      <c r="H124" s="108"/>
      <c r="I124" s="109"/>
    </row>
    <row r="125" spans="1:9" x14ac:dyDescent="0.25">
      <c r="A125" s="100" t="s">
        <v>336</v>
      </c>
      <c r="B125" s="108">
        <v>-2.0950000000000002</v>
      </c>
      <c r="C125" s="108" t="s">
        <v>419</v>
      </c>
      <c r="D125" s="108" t="s">
        <v>87</v>
      </c>
      <c r="E125" s="108" t="s">
        <v>200</v>
      </c>
      <c r="F125" s="108">
        <v>2.0000000000000001E-4</v>
      </c>
      <c r="G125" s="108"/>
      <c r="H125" s="108"/>
      <c r="I125" s="109"/>
    </row>
    <row r="126" spans="1:9" x14ac:dyDescent="0.25">
      <c r="A126" s="100" t="s">
        <v>265</v>
      </c>
      <c r="B126" s="108">
        <v>-2.6859999999999999</v>
      </c>
      <c r="C126" s="108" t="s">
        <v>420</v>
      </c>
      <c r="D126" s="108" t="s">
        <v>87</v>
      </c>
      <c r="E126" s="108" t="s">
        <v>149</v>
      </c>
      <c r="F126" s="108" t="s">
        <v>148</v>
      </c>
      <c r="G126" s="108"/>
      <c r="H126" s="108"/>
      <c r="I126" s="109"/>
    </row>
    <row r="127" spans="1:9" x14ac:dyDescent="0.25">
      <c r="A127" s="100" t="s">
        <v>339</v>
      </c>
      <c r="B127" s="108">
        <v>-0.59050000000000002</v>
      </c>
      <c r="C127" s="108" t="s">
        <v>421</v>
      </c>
      <c r="D127" s="108" t="s">
        <v>101</v>
      </c>
      <c r="E127" s="108" t="s">
        <v>102</v>
      </c>
      <c r="F127" s="108">
        <v>0.1416</v>
      </c>
      <c r="G127" s="108"/>
      <c r="H127" s="108"/>
      <c r="I127" s="109"/>
    </row>
    <row r="128" spans="1:9" x14ac:dyDescent="0.25">
      <c r="A128" s="100"/>
      <c r="B128" s="108"/>
      <c r="C128" s="108"/>
      <c r="D128" s="108"/>
      <c r="E128" s="108"/>
      <c r="F128" s="108"/>
      <c r="G128" s="108"/>
      <c r="H128" s="108"/>
      <c r="I128" s="109"/>
    </row>
    <row r="129" spans="1:9" x14ac:dyDescent="0.25">
      <c r="A129" s="100" t="s">
        <v>17</v>
      </c>
      <c r="B129" s="108"/>
      <c r="C129" s="108"/>
      <c r="D129" s="108"/>
      <c r="E129" s="108"/>
      <c r="F129" s="108"/>
      <c r="G129" s="108"/>
      <c r="H129" s="108"/>
      <c r="I129" s="109"/>
    </row>
    <row r="130" spans="1:9" x14ac:dyDescent="0.25">
      <c r="A130" s="100" t="s">
        <v>261</v>
      </c>
      <c r="B130" s="108">
        <v>3.0859999999999999</v>
      </c>
      <c r="C130" s="108" t="s">
        <v>422</v>
      </c>
      <c r="D130" s="108" t="s">
        <v>87</v>
      </c>
      <c r="E130" s="108" t="s">
        <v>200</v>
      </c>
      <c r="F130" s="108">
        <v>1E-4</v>
      </c>
      <c r="G130" s="108"/>
      <c r="H130" s="108"/>
      <c r="I130" s="109"/>
    </row>
    <row r="131" spans="1:9" x14ac:dyDescent="0.25">
      <c r="A131" s="100" t="s">
        <v>333</v>
      </c>
      <c r="B131" s="108">
        <v>0.92379999999999995</v>
      </c>
      <c r="C131" s="108" t="s">
        <v>423</v>
      </c>
      <c r="D131" s="108" t="s">
        <v>101</v>
      </c>
      <c r="E131" s="108" t="s">
        <v>102</v>
      </c>
      <c r="F131" s="108">
        <v>0.24959999999999999</v>
      </c>
      <c r="G131" s="108"/>
      <c r="H131" s="108"/>
      <c r="I131" s="109"/>
    </row>
    <row r="132" spans="1:9" x14ac:dyDescent="0.25">
      <c r="A132" s="100" t="s">
        <v>263</v>
      </c>
      <c r="B132" s="108">
        <v>1.4670000000000001</v>
      </c>
      <c r="C132" s="108" t="s">
        <v>424</v>
      </c>
      <c r="D132" s="108" t="s">
        <v>87</v>
      </c>
      <c r="E132" s="108" t="s">
        <v>133</v>
      </c>
      <c r="F132" s="108">
        <v>2.86E-2</v>
      </c>
      <c r="G132" s="108"/>
      <c r="H132" s="108"/>
      <c r="I132" s="109"/>
    </row>
    <row r="133" spans="1:9" x14ac:dyDescent="0.25">
      <c r="A133" s="100" t="s">
        <v>336</v>
      </c>
      <c r="B133" s="108">
        <v>-2.1619999999999999</v>
      </c>
      <c r="C133" s="108" t="s">
        <v>425</v>
      </c>
      <c r="D133" s="108" t="s">
        <v>87</v>
      </c>
      <c r="E133" s="108" t="s">
        <v>85</v>
      </c>
      <c r="F133" s="108">
        <v>1.4E-3</v>
      </c>
      <c r="G133" s="108"/>
      <c r="H133" s="108"/>
      <c r="I133" s="109"/>
    </row>
    <row r="134" spans="1:9" x14ac:dyDescent="0.25">
      <c r="A134" s="100" t="s">
        <v>265</v>
      </c>
      <c r="B134" s="108">
        <v>-1.619</v>
      </c>
      <c r="C134" s="108" t="s">
        <v>426</v>
      </c>
      <c r="D134" s="108" t="s">
        <v>87</v>
      </c>
      <c r="E134" s="108" t="s">
        <v>85</v>
      </c>
      <c r="F134" s="108">
        <v>7.7000000000000002E-3</v>
      </c>
      <c r="G134" s="108"/>
      <c r="H134" s="108"/>
      <c r="I134" s="109"/>
    </row>
    <row r="135" spans="1:9" x14ac:dyDescent="0.25">
      <c r="A135" s="100" t="s">
        <v>339</v>
      </c>
      <c r="B135" s="108">
        <v>0.54290000000000005</v>
      </c>
      <c r="C135" s="108" t="s">
        <v>427</v>
      </c>
      <c r="D135" s="108" t="s">
        <v>101</v>
      </c>
      <c r="E135" s="108" t="s">
        <v>102</v>
      </c>
      <c r="F135" s="108">
        <v>0.58020000000000005</v>
      </c>
      <c r="G135" s="108"/>
      <c r="H135" s="108"/>
      <c r="I135" s="109"/>
    </row>
    <row r="136" spans="1:9" x14ac:dyDescent="0.25">
      <c r="A136" s="100"/>
      <c r="B136" s="108"/>
      <c r="C136" s="108"/>
      <c r="D136" s="108"/>
      <c r="E136" s="108"/>
      <c r="F136" s="108"/>
      <c r="G136" s="108"/>
      <c r="H136" s="108"/>
      <c r="I136" s="109"/>
    </row>
    <row r="137" spans="1:9" x14ac:dyDescent="0.25">
      <c r="A137" s="100"/>
      <c r="B137" s="108"/>
      <c r="C137" s="108"/>
      <c r="D137" s="108"/>
      <c r="E137" s="108"/>
      <c r="F137" s="108"/>
      <c r="G137" s="108"/>
      <c r="H137" s="108"/>
      <c r="I137" s="109"/>
    </row>
    <row r="138" spans="1:9" x14ac:dyDescent="0.25">
      <c r="A138" s="100" t="s">
        <v>111</v>
      </c>
      <c r="B138" s="108" t="s">
        <v>112</v>
      </c>
      <c r="C138" s="108" t="s">
        <v>113</v>
      </c>
      <c r="D138" s="108" t="s">
        <v>92</v>
      </c>
      <c r="E138" s="108" t="s">
        <v>114</v>
      </c>
      <c r="F138" s="108" t="s">
        <v>218</v>
      </c>
      <c r="G138" s="108" t="s">
        <v>219</v>
      </c>
      <c r="H138" s="108" t="s">
        <v>127</v>
      </c>
      <c r="I138" s="109" t="s">
        <v>128</v>
      </c>
    </row>
    <row r="139" spans="1:9" x14ac:dyDescent="0.25">
      <c r="A139" s="100"/>
      <c r="B139" s="108"/>
      <c r="C139" s="108"/>
      <c r="D139" s="108"/>
      <c r="E139" s="108"/>
      <c r="F139" s="108"/>
      <c r="G139" s="108"/>
      <c r="H139" s="108"/>
      <c r="I139" s="109"/>
    </row>
    <row r="140" spans="1:9" x14ac:dyDescent="0.25">
      <c r="A140" s="100" t="s">
        <v>12</v>
      </c>
      <c r="B140" s="108"/>
      <c r="C140" s="108"/>
      <c r="D140" s="108"/>
      <c r="E140" s="108"/>
      <c r="F140" s="108"/>
      <c r="G140" s="108"/>
      <c r="H140" s="108"/>
      <c r="I140" s="109"/>
    </row>
    <row r="141" spans="1:9" x14ac:dyDescent="0.25">
      <c r="A141" s="100" t="s">
        <v>261</v>
      </c>
      <c r="B141" s="108">
        <v>3.5710000000000002</v>
      </c>
      <c r="C141" s="108">
        <v>2.843</v>
      </c>
      <c r="D141" s="108">
        <v>0.72860000000000003</v>
      </c>
      <c r="E141" s="108">
        <v>0.36749999999999999</v>
      </c>
      <c r="F141" s="108">
        <v>7</v>
      </c>
      <c r="G141" s="108">
        <v>7</v>
      </c>
      <c r="H141" s="108">
        <v>2.8039999999999998</v>
      </c>
      <c r="I141" s="109">
        <v>11.28</v>
      </c>
    </row>
    <row r="142" spans="1:9" x14ac:dyDescent="0.25">
      <c r="A142" s="100" t="s">
        <v>333</v>
      </c>
      <c r="B142" s="108">
        <v>3.5710000000000002</v>
      </c>
      <c r="C142" s="108">
        <v>2.4900000000000002</v>
      </c>
      <c r="D142" s="108">
        <v>1.081</v>
      </c>
      <c r="E142" s="108">
        <v>0.30259999999999998</v>
      </c>
      <c r="F142" s="108">
        <v>7</v>
      </c>
      <c r="G142" s="108">
        <v>7</v>
      </c>
      <c r="H142" s="108">
        <v>5.0510000000000002</v>
      </c>
      <c r="I142" s="109">
        <v>11.87</v>
      </c>
    </row>
    <row r="143" spans="1:9" x14ac:dyDescent="0.25">
      <c r="A143" s="100" t="s">
        <v>263</v>
      </c>
      <c r="B143" s="108">
        <v>3.5710000000000002</v>
      </c>
      <c r="C143" s="108">
        <v>2.5</v>
      </c>
      <c r="D143" s="108">
        <v>1.071</v>
      </c>
      <c r="E143" s="108">
        <v>0.30590000000000001</v>
      </c>
      <c r="F143" s="108">
        <v>7</v>
      </c>
      <c r="G143" s="108">
        <v>7</v>
      </c>
      <c r="H143" s="108">
        <v>4.9539999999999997</v>
      </c>
      <c r="I143" s="109">
        <v>11.92</v>
      </c>
    </row>
    <row r="144" spans="1:9" x14ac:dyDescent="0.25">
      <c r="A144" s="100" t="s">
        <v>336</v>
      </c>
      <c r="B144" s="108">
        <v>2.843</v>
      </c>
      <c r="C144" s="108">
        <v>2.4900000000000002</v>
      </c>
      <c r="D144" s="108">
        <v>0.35239999999999999</v>
      </c>
      <c r="E144" s="108">
        <v>0.35439999999999999</v>
      </c>
      <c r="F144" s="108">
        <v>7</v>
      </c>
      <c r="G144" s="108">
        <v>7</v>
      </c>
      <c r="H144" s="108">
        <v>1.4059999999999999</v>
      </c>
      <c r="I144" s="109">
        <v>10.72</v>
      </c>
    </row>
    <row r="145" spans="1:9" x14ac:dyDescent="0.25">
      <c r="A145" s="100" t="s">
        <v>265</v>
      </c>
      <c r="B145" s="108">
        <v>2.843</v>
      </c>
      <c r="C145" s="108">
        <v>2.5</v>
      </c>
      <c r="D145" s="108">
        <v>0.34289999999999998</v>
      </c>
      <c r="E145" s="108">
        <v>0.35720000000000002</v>
      </c>
      <c r="F145" s="108">
        <v>7</v>
      </c>
      <c r="G145" s="108">
        <v>7</v>
      </c>
      <c r="H145" s="108">
        <v>1.357</v>
      </c>
      <c r="I145" s="109">
        <v>10.85</v>
      </c>
    </row>
    <row r="146" spans="1:9" x14ac:dyDescent="0.25">
      <c r="A146" s="100" t="s">
        <v>339</v>
      </c>
      <c r="B146" s="108">
        <v>2.4900000000000002</v>
      </c>
      <c r="C146" s="108">
        <v>2.5</v>
      </c>
      <c r="D146" s="108">
        <v>-9.5239999999999995E-3</v>
      </c>
      <c r="E146" s="108">
        <v>0.29010000000000002</v>
      </c>
      <c r="F146" s="108">
        <v>7</v>
      </c>
      <c r="G146" s="108">
        <v>7</v>
      </c>
      <c r="H146" s="108">
        <v>4.6429999999999999E-2</v>
      </c>
      <c r="I146" s="109">
        <v>11.99</v>
      </c>
    </row>
    <row r="147" spans="1:9" x14ac:dyDescent="0.25">
      <c r="A147" s="100"/>
      <c r="B147" s="108"/>
      <c r="C147" s="108"/>
      <c r="D147" s="108"/>
      <c r="E147" s="108"/>
      <c r="F147" s="108"/>
      <c r="G147" s="108"/>
      <c r="H147" s="108"/>
      <c r="I147" s="109"/>
    </row>
    <row r="148" spans="1:9" x14ac:dyDescent="0.25">
      <c r="A148" s="100" t="s">
        <v>13</v>
      </c>
      <c r="B148" s="108"/>
      <c r="C148" s="108"/>
      <c r="D148" s="108"/>
      <c r="E148" s="108"/>
      <c r="F148" s="108"/>
      <c r="G148" s="108"/>
      <c r="H148" s="108"/>
      <c r="I148" s="109"/>
    </row>
    <row r="149" spans="1:9" x14ac:dyDescent="0.25">
      <c r="A149" s="100" t="s">
        <v>261</v>
      </c>
      <c r="B149" s="108">
        <v>7.2569999999999997</v>
      </c>
      <c r="C149" s="108">
        <v>3.3570000000000002</v>
      </c>
      <c r="D149" s="108">
        <v>3.9</v>
      </c>
      <c r="E149" s="108">
        <v>0.4713</v>
      </c>
      <c r="F149" s="108">
        <v>7</v>
      </c>
      <c r="G149" s="108">
        <v>7</v>
      </c>
      <c r="H149" s="108">
        <v>11.7</v>
      </c>
      <c r="I149" s="109">
        <v>10.7</v>
      </c>
    </row>
    <row r="150" spans="1:9" x14ac:dyDescent="0.25">
      <c r="A150" s="100" t="s">
        <v>333</v>
      </c>
      <c r="B150" s="108">
        <v>7.2569999999999997</v>
      </c>
      <c r="C150" s="108">
        <v>5.9139999999999997</v>
      </c>
      <c r="D150" s="108">
        <v>1.343</v>
      </c>
      <c r="E150" s="108">
        <v>0.32779999999999998</v>
      </c>
      <c r="F150" s="108">
        <v>7</v>
      </c>
      <c r="G150" s="108">
        <v>7</v>
      </c>
      <c r="H150" s="108">
        <v>5.7939999999999996</v>
      </c>
      <c r="I150" s="109">
        <v>10.72</v>
      </c>
    </row>
    <row r="151" spans="1:9" x14ac:dyDescent="0.25">
      <c r="A151" s="100" t="s">
        <v>263</v>
      </c>
      <c r="B151" s="108">
        <v>7.2569999999999997</v>
      </c>
      <c r="C151" s="108">
        <v>6.0620000000000003</v>
      </c>
      <c r="D151" s="108">
        <v>1.1950000000000001</v>
      </c>
      <c r="E151" s="108">
        <v>0.33090000000000003</v>
      </c>
      <c r="F151" s="108">
        <v>7</v>
      </c>
      <c r="G151" s="108">
        <v>7</v>
      </c>
      <c r="H151" s="108">
        <v>5.109</v>
      </c>
      <c r="I151" s="109">
        <v>10.88</v>
      </c>
    </row>
    <row r="152" spans="1:9" x14ac:dyDescent="0.25">
      <c r="A152" s="100" t="s">
        <v>336</v>
      </c>
      <c r="B152" s="108">
        <v>3.3570000000000002</v>
      </c>
      <c r="C152" s="108">
        <v>5.9139999999999997</v>
      </c>
      <c r="D152" s="108">
        <v>-2.5569999999999999</v>
      </c>
      <c r="E152" s="108">
        <v>0.43</v>
      </c>
      <c r="F152" s="108">
        <v>7</v>
      </c>
      <c r="G152" s="108">
        <v>7</v>
      </c>
      <c r="H152" s="108">
        <v>8.41</v>
      </c>
      <c r="I152" s="109">
        <v>8.6679999999999993</v>
      </c>
    </row>
    <row r="153" spans="1:9" x14ac:dyDescent="0.25">
      <c r="A153" s="100" t="s">
        <v>265</v>
      </c>
      <c r="B153" s="108">
        <v>3.3570000000000002</v>
      </c>
      <c r="C153" s="108">
        <v>6.0620000000000003</v>
      </c>
      <c r="D153" s="108">
        <v>-2.7050000000000001</v>
      </c>
      <c r="E153" s="108">
        <v>0.43240000000000001</v>
      </c>
      <c r="F153" s="108">
        <v>7</v>
      </c>
      <c r="G153" s="108">
        <v>7</v>
      </c>
      <c r="H153" s="108">
        <v>8.8469999999999995</v>
      </c>
      <c r="I153" s="109">
        <v>8.8049999999999997</v>
      </c>
    </row>
    <row r="154" spans="1:9" x14ac:dyDescent="0.25">
      <c r="A154" s="100" t="s">
        <v>339</v>
      </c>
      <c r="B154" s="108">
        <v>5.9139999999999997</v>
      </c>
      <c r="C154" s="108">
        <v>6.0620000000000003</v>
      </c>
      <c r="D154" s="108">
        <v>-0.14760000000000001</v>
      </c>
      <c r="E154" s="108">
        <v>0.26889999999999997</v>
      </c>
      <c r="F154" s="108">
        <v>7</v>
      </c>
      <c r="G154" s="108">
        <v>7</v>
      </c>
      <c r="H154" s="108">
        <v>0.77649999999999997</v>
      </c>
      <c r="I154" s="109">
        <v>11.99</v>
      </c>
    </row>
    <row r="155" spans="1:9" x14ac:dyDescent="0.25">
      <c r="A155" s="100"/>
      <c r="B155" s="108"/>
      <c r="C155" s="108"/>
      <c r="D155" s="108"/>
      <c r="E155" s="108"/>
      <c r="F155" s="108"/>
      <c r="G155" s="108"/>
      <c r="H155" s="108"/>
      <c r="I155" s="109"/>
    </row>
    <row r="156" spans="1:9" x14ac:dyDescent="0.25">
      <c r="A156" s="100" t="s">
        <v>14</v>
      </c>
      <c r="B156" s="108"/>
      <c r="C156" s="108"/>
      <c r="D156" s="108"/>
      <c r="E156" s="108"/>
      <c r="F156" s="108"/>
      <c r="G156" s="108"/>
      <c r="H156" s="108"/>
      <c r="I156" s="109"/>
    </row>
    <row r="157" spans="1:9" x14ac:dyDescent="0.25">
      <c r="A157" s="100" t="s">
        <v>261</v>
      </c>
      <c r="B157" s="108">
        <v>5.8710000000000004</v>
      </c>
      <c r="C157" s="108">
        <v>2.8519999999999999</v>
      </c>
      <c r="D157" s="108">
        <v>3.0190000000000001</v>
      </c>
      <c r="E157" s="108">
        <v>0.34029999999999999</v>
      </c>
      <c r="F157" s="108">
        <v>7</v>
      </c>
      <c r="G157" s="108">
        <v>7</v>
      </c>
      <c r="H157" s="108">
        <v>12.55</v>
      </c>
      <c r="I157" s="109">
        <v>11.78</v>
      </c>
    </row>
    <row r="158" spans="1:9" x14ac:dyDescent="0.25">
      <c r="A158" s="100" t="s">
        <v>333</v>
      </c>
      <c r="B158" s="108">
        <v>5.8710000000000004</v>
      </c>
      <c r="C158" s="108">
        <v>4.5049999999999999</v>
      </c>
      <c r="D158" s="108">
        <v>1.367</v>
      </c>
      <c r="E158" s="108">
        <v>0.3574</v>
      </c>
      <c r="F158" s="108">
        <v>7</v>
      </c>
      <c r="G158" s="108">
        <v>7</v>
      </c>
      <c r="H158" s="108">
        <v>5.4080000000000004</v>
      </c>
      <c r="I158" s="109">
        <v>11.46</v>
      </c>
    </row>
    <row r="159" spans="1:9" x14ac:dyDescent="0.25">
      <c r="A159" s="100" t="s">
        <v>263</v>
      </c>
      <c r="B159" s="108">
        <v>5.8710000000000004</v>
      </c>
      <c r="C159" s="108">
        <v>4.6050000000000004</v>
      </c>
      <c r="D159" s="108">
        <v>1.2669999999999999</v>
      </c>
      <c r="E159" s="108">
        <v>0.34639999999999999</v>
      </c>
      <c r="F159" s="108">
        <v>7</v>
      </c>
      <c r="G159" s="108">
        <v>7</v>
      </c>
      <c r="H159" s="108">
        <v>5.1710000000000003</v>
      </c>
      <c r="I159" s="109">
        <v>11.67</v>
      </c>
    </row>
    <row r="160" spans="1:9" x14ac:dyDescent="0.25">
      <c r="A160" s="100" t="s">
        <v>336</v>
      </c>
      <c r="B160" s="108">
        <v>2.8519999999999999</v>
      </c>
      <c r="C160" s="108">
        <v>4.5049999999999999</v>
      </c>
      <c r="D160" s="108">
        <v>-1.6519999999999999</v>
      </c>
      <c r="E160" s="108">
        <v>0.37890000000000001</v>
      </c>
      <c r="F160" s="108">
        <v>7</v>
      </c>
      <c r="G160" s="108">
        <v>7</v>
      </c>
      <c r="H160" s="108">
        <v>6.1669999999999998</v>
      </c>
      <c r="I160" s="109">
        <v>11.92</v>
      </c>
    </row>
    <row r="161" spans="1:9" x14ac:dyDescent="0.25">
      <c r="A161" s="100" t="s">
        <v>265</v>
      </c>
      <c r="B161" s="108">
        <v>2.8519999999999999</v>
      </c>
      <c r="C161" s="108">
        <v>4.6050000000000004</v>
      </c>
      <c r="D161" s="108">
        <v>-1.752</v>
      </c>
      <c r="E161" s="108">
        <v>0.36859999999999998</v>
      </c>
      <c r="F161" s="108">
        <v>7</v>
      </c>
      <c r="G161" s="108">
        <v>7</v>
      </c>
      <c r="H161" s="108">
        <v>6.7240000000000002</v>
      </c>
      <c r="I161" s="109">
        <v>11.99</v>
      </c>
    </row>
    <row r="162" spans="1:9" x14ac:dyDescent="0.25">
      <c r="A162" s="100" t="s">
        <v>339</v>
      </c>
      <c r="B162" s="108">
        <v>4.5049999999999999</v>
      </c>
      <c r="C162" s="108">
        <v>4.6050000000000004</v>
      </c>
      <c r="D162" s="108">
        <v>-0.1</v>
      </c>
      <c r="E162" s="108">
        <v>0.38440000000000002</v>
      </c>
      <c r="F162" s="108">
        <v>7</v>
      </c>
      <c r="G162" s="108">
        <v>7</v>
      </c>
      <c r="H162" s="108">
        <v>0.3679</v>
      </c>
      <c r="I162" s="109">
        <v>11.97</v>
      </c>
    </row>
    <row r="163" spans="1:9" x14ac:dyDescent="0.25">
      <c r="A163" s="100"/>
      <c r="B163" s="108"/>
      <c r="C163" s="108"/>
      <c r="D163" s="108"/>
      <c r="E163" s="108"/>
      <c r="F163" s="108"/>
      <c r="G163" s="108"/>
      <c r="H163" s="108"/>
      <c r="I163" s="109"/>
    </row>
    <row r="164" spans="1:9" x14ac:dyDescent="0.25">
      <c r="A164" s="100" t="s">
        <v>15</v>
      </c>
      <c r="B164" s="108"/>
      <c r="C164" s="108"/>
      <c r="D164" s="108"/>
      <c r="E164" s="108"/>
      <c r="F164" s="108"/>
      <c r="G164" s="108"/>
      <c r="H164" s="108"/>
      <c r="I164" s="109"/>
    </row>
    <row r="165" spans="1:9" x14ac:dyDescent="0.25">
      <c r="A165" s="100" t="s">
        <v>261</v>
      </c>
      <c r="B165" s="108">
        <v>5.5759999999999996</v>
      </c>
      <c r="C165" s="108">
        <v>2.3479999999999999</v>
      </c>
      <c r="D165" s="108">
        <v>3.2290000000000001</v>
      </c>
      <c r="E165" s="108">
        <v>0.57820000000000005</v>
      </c>
      <c r="F165" s="108">
        <v>7</v>
      </c>
      <c r="G165" s="108">
        <v>7</v>
      </c>
      <c r="H165" s="108">
        <v>7.8970000000000002</v>
      </c>
      <c r="I165" s="109">
        <v>9.2110000000000003</v>
      </c>
    </row>
    <row r="166" spans="1:9" x14ac:dyDescent="0.25">
      <c r="A166" s="100" t="s">
        <v>333</v>
      </c>
      <c r="B166" s="108">
        <v>5.5759999999999996</v>
      </c>
      <c r="C166" s="108">
        <v>4.7859999999999996</v>
      </c>
      <c r="D166" s="108">
        <v>0.79049999999999998</v>
      </c>
      <c r="E166" s="108">
        <v>0.52810000000000001</v>
      </c>
      <c r="F166" s="108">
        <v>7</v>
      </c>
      <c r="G166" s="108">
        <v>7</v>
      </c>
      <c r="H166" s="108">
        <v>2.117</v>
      </c>
      <c r="I166" s="109">
        <v>6.9080000000000004</v>
      </c>
    </row>
    <row r="167" spans="1:9" x14ac:dyDescent="0.25">
      <c r="A167" s="100" t="s">
        <v>263</v>
      </c>
      <c r="B167" s="108">
        <v>5.5759999999999996</v>
      </c>
      <c r="C167" s="108">
        <v>4.59</v>
      </c>
      <c r="D167" s="108">
        <v>0.98570000000000002</v>
      </c>
      <c r="E167" s="108">
        <v>0.62439999999999996</v>
      </c>
      <c r="F167" s="108">
        <v>7</v>
      </c>
      <c r="G167" s="108">
        <v>7</v>
      </c>
      <c r="H167" s="108">
        <v>2.2330000000000001</v>
      </c>
      <c r="I167" s="109">
        <v>10.83</v>
      </c>
    </row>
    <row r="168" spans="1:9" x14ac:dyDescent="0.25">
      <c r="A168" s="100" t="s">
        <v>336</v>
      </c>
      <c r="B168" s="108">
        <v>2.3479999999999999</v>
      </c>
      <c r="C168" s="108">
        <v>4.7859999999999996</v>
      </c>
      <c r="D168" s="108">
        <v>-2.4380000000000002</v>
      </c>
      <c r="E168" s="108">
        <v>0.30809999999999998</v>
      </c>
      <c r="F168" s="108">
        <v>7</v>
      </c>
      <c r="G168" s="108">
        <v>7</v>
      </c>
      <c r="H168" s="108">
        <v>11.19</v>
      </c>
      <c r="I168" s="109">
        <v>8.9459999999999997</v>
      </c>
    </row>
    <row r="169" spans="1:9" x14ac:dyDescent="0.25">
      <c r="A169" s="100" t="s">
        <v>265</v>
      </c>
      <c r="B169" s="108">
        <v>2.3479999999999999</v>
      </c>
      <c r="C169" s="108">
        <v>4.59</v>
      </c>
      <c r="D169" s="108">
        <v>-2.2429999999999999</v>
      </c>
      <c r="E169" s="108">
        <v>0.45379999999999998</v>
      </c>
      <c r="F169" s="108">
        <v>7</v>
      </c>
      <c r="G169" s="108">
        <v>7</v>
      </c>
      <c r="H169" s="108">
        <v>6.99</v>
      </c>
      <c r="I169" s="109">
        <v>11.19</v>
      </c>
    </row>
    <row r="170" spans="1:9" x14ac:dyDescent="0.25">
      <c r="A170" s="100" t="s">
        <v>339</v>
      </c>
      <c r="B170" s="108">
        <v>4.7859999999999996</v>
      </c>
      <c r="C170" s="108">
        <v>4.59</v>
      </c>
      <c r="D170" s="108">
        <v>0.19520000000000001</v>
      </c>
      <c r="E170" s="108">
        <v>0.38790000000000002</v>
      </c>
      <c r="F170" s="108">
        <v>7</v>
      </c>
      <c r="G170" s="108">
        <v>7</v>
      </c>
      <c r="H170" s="108">
        <v>0.71179999999999999</v>
      </c>
      <c r="I170" s="109">
        <v>7.7709999999999999</v>
      </c>
    </row>
    <row r="171" spans="1:9" x14ac:dyDescent="0.25">
      <c r="A171" s="100"/>
      <c r="B171" s="108"/>
      <c r="C171" s="108"/>
      <c r="D171" s="108"/>
      <c r="E171" s="108"/>
      <c r="F171" s="108"/>
      <c r="G171" s="108"/>
      <c r="H171" s="108"/>
      <c r="I171" s="109"/>
    </row>
    <row r="172" spans="1:9" x14ac:dyDescent="0.25">
      <c r="A172" s="100" t="s">
        <v>16</v>
      </c>
      <c r="B172" s="108"/>
      <c r="C172" s="108"/>
      <c r="D172" s="108"/>
      <c r="E172" s="108"/>
      <c r="F172" s="108"/>
      <c r="G172" s="108"/>
      <c r="H172" s="108"/>
      <c r="I172" s="109"/>
    </row>
    <row r="173" spans="1:9" x14ac:dyDescent="0.25">
      <c r="A173" s="100" t="s">
        <v>261</v>
      </c>
      <c r="B173" s="108">
        <v>5.5190000000000001</v>
      </c>
      <c r="C173" s="108">
        <v>2.6379999999999999</v>
      </c>
      <c r="D173" s="108">
        <v>2.8809999999999998</v>
      </c>
      <c r="E173" s="108">
        <v>0.35170000000000001</v>
      </c>
      <c r="F173" s="108">
        <v>7</v>
      </c>
      <c r="G173" s="108">
        <v>7</v>
      </c>
      <c r="H173" s="108">
        <v>11.58</v>
      </c>
      <c r="I173" s="109">
        <v>11.82</v>
      </c>
    </row>
    <row r="174" spans="1:9" x14ac:dyDescent="0.25">
      <c r="A174" s="100" t="s">
        <v>333</v>
      </c>
      <c r="B174" s="108">
        <v>5.5190000000000001</v>
      </c>
      <c r="C174" s="108">
        <v>4.7329999999999997</v>
      </c>
      <c r="D174" s="108">
        <v>0.78569999999999995</v>
      </c>
      <c r="E174" s="108">
        <v>0.29570000000000002</v>
      </c>
      <c r="F174" s="108">
        <v>7</v>
      </c>
      <c r="G174" s="108">
        <v>7</v>
      </c>
      <c r="H174" s="108">
        <v>3.7570000000000001</v>
      </c>
      <c r="I174" s="109">
        <v>11.36</v>
      </c>
    </row>
    <row r="175" spans="1:9" x14ac:dyDescent="0.25">
      <c r="A175" s="100" t="s">
        <v>263</v>
      </c>
      <c r="B175" s="108">
        <v>5.5190000000000001</v>
      </c>
      <c r="C175" s="108">
        <v>5.3239999999999998</v>
      </c>
      <c r="D175" s="108">
        <v>0.19520000000000001</v>
      </c>
      <c r="E175" s="108">
        <v>0.28989999999999999</v>
      </c>
      <c r="F175" s="108">
        <v>7</v>
      </c>
      <c r="G175" s="108">
        <v>7</v>
      </c>
      <c r="H175" s="108">
        <v>0.95240000000000002</v>
      </c>
      <c r="I175" s="109">
        <v>11.08</v>
      </c>
    </row>
    <row r="176" spans="1:9" x14ac:dyDescent="0.25">
      <c r="A176" s="100" t="s">
        <v>336</v>
      </c>
      <c r="B176" s="108">
        <v>2.6379999999999999</v>
      </c>
      <c r="C176" s="108">
        <v>4.7329999999999997</v>
      </c>
      <c r="D176" s="108">
        <v>-2.0950000000000002</v>
      </c>
      <c r="E176" s="108">
        <v>0.32079999999999997</v>
      </c>
      <c r="F176" s="108">
        <v>7</v>
      </c>
      <c r="G176" s="108">
        <v>7</v>
      </c>
      <c r="H176" s="108">
        <v>9.2360000000000007</v>
      </c>
      <c r="I176" s="109">
        <v>10.67</v>
      </c>
    </row>
    <row r="177" spans="1:9" x14ac:dyDescent="0.25">
      <c r="A177" s="100" t="s">
        <v>265</v>
      </c>
      <c r="B177" s="108">
        <v>2.6379999999999999</v>
      </c>
      <c r="C177" s="108">
        <v>5.3239999999999998</v>
      </c>
      <c r="D177" s="108">
        <v>-2.6859999999999999</v>
      </c>
      <c r="E177" s="108">
        <v>0.3155</v>
      </c>
      <c r="F177" s="108">
        <v>7</v>
      </c>
      <c r="G177" s="108">
        <v>7</v>
      </c>
      <c r="H177" s="108">
        <v>12.04</v>
      </c>
      <c r="I177" s="109">
        <v>10.36</v>
      </c>
    </row>
    <row r="178" spans="1:9" x14ac:dyDescent="0.25">
      <c r="A178" s="100" t="s">
        <v>339</v>
      </c>
      <c r="B178" s="108">
        <v>4.7329999999999997</v>
      </c>
      <c r="C178" s="108">
        <v>5.3239999999999998</v>
      </c>
      <c r="D178" s="108">
        <v>-0.59050000000000002</v>
      </c>
      <c r="E178" s="108">
        <v>0.2515</v>
      </c>
      <c r="F178" s="108">
        <v>7</v>
      </c>
      <c r="G178" s="108">
        <v>7</v>
      </c>
      <c r="H178" s="108">
        <v>3.32</v>
      </c>
      <c r="I178" s="109">
        <v>11.97</v>
      </c>
    </row>
    <row r="179" spans="1:9" x14ac:dyDescent="0.25">
      <c r="A179" s="100"/>
      <c r="B179" s="108"/>
      <c r="C179" s="108"/>
      <c r="D179" s="108"/>
      <c r="E179" s="108"/>
      <c r="F179" s="108"/>
      <c r="G179" s="108"/>
      <c r="H179" s="108"/>
      <c r="I179" s="109"/>
    </row>
    <row r="180" spans="1:9" x14ac:dyDescent="0.25">
      <c r="A180" s="100" t="s">
        <v>17</v>
      </c>
      <c r="B180" s="108"/>
      <c r="C180" s="108"/>
      <c r="D180" s="108"/>
      <c r="E180" s="108"/>
      <c r="F180" s="108"/>
      <c r="G180" s="108"/>
      <c r="H180" s="108"/>
      <c r="I180" s="109"/>
    </row>
    <row r="181" spans="1:9" x14ac:dyDescent="0.25">
      <c r="A181" s="100" t="s">
        <v>261</v>
      </c>
      <c r="B181" s="108">
        <v>5.5709999999999997</v>
      </c>
      <c r="C181" s="108">
        <v>2.4860000000000002</v>
      </c>
      <c r="D181" s="108">
        <v>3.0859999999999999</v>
      </c>
      <c r="E181" s="108">
        <v>0.4516</v>
      </c>
      <c r="F181" s="108">
        <v>7</v>
      </c>
      <c r="G181" s="108">
        <v>7</v>
      </c>
      <c r="H181" s="108">
        <v>9.6620000000000008</v>
      </c>
      <c r="I181" s="109">
        <v>11.65</v>
      </c>
    </row>
    <row r="182" spans="1:9" x14ac:dyDescent="0.25">
      <c r="A182" s="100" t="s">
        <v>333</v>
      </c>
      <c r="B182" s="108">
        <v>5.5709999999999997</v>
      </c>
      <c r="C182" s="108">
        <v>4.6479999999999997</v>
      </c>
      <c r="D182" s="108">
        <v>0.92379999999999995</v>
      </c>
      <c r="E182" s="108">
        <v>0.46710000000000002</v>
      </c>
      <c r="F182" s="108">
        <v>7</v>
      </c>
      <c r="G182" s="108">
        <v>7</v>
      </c>
      <c r="H182" s="108">
        <v>2.7970000000000002</v>
      </c>
      <c r="I182" s="109">
        <v>11.89</v>
      </c>
    </row>
    <row r="183" spans="1:9" x14ac:dyDescent="0.25">
      <c r="A183" s="100" t="s">
        <v>263</v>
      </c>
      <c r="B183" s="108">
        <v>5.5709999999999997</v>
      </c>
      <c r="C183" s="108">
        <v>4.1050000000000004</v>
      </c>
      <c r="D183" s="108">
        <v>1.4670000000000001</v>
      </c>
      <c r="E183" s="108">
        <v>0.44180000000000003</v>
      </c>
      <c r="F183" s="108">
        <v>7</v>
      </c>
      <c r="G183" s="108">
        <v>7</v>
      </c>
      <c r="H183" s="108">
        <v>4.6950000000000003</v>
      </c>
      <c r="I183" s="109">
        <v>11.42</v>
      </c>
    </row>
    <row r="184" spans="1:9" x14ac:dyDescent="0.25">
      <c r="A184" s="100" t="s">
        <v>336</v>
      </c>
      <c r="B184" s="108">
        <v>2.4860000000000002</v>
      </c>
      <c r="C184" s="108">
        <v>4.6479999999999997</v>
      </c>
      <c r="D184" s="108">
        <v>-2.1619999999999999</v>
      </c>
      <c r="E184" s="108">
        <v>0.4279</v>
      </c>
      <c r="F184" s="108">
        <v>7</v>
      </c>
      <c r="G184" s="108">
        <v>7</v>
      </c>
      <c r="H184" s="108">
        <v>7.1449999999999996</v>
      </c>
      <c r="I184" s="109">
        <v>11.93</v>
      </c>
    </row>
    <row r="185" spans="1:9" x14ac:dyDescent="0.25">
      <c r="A185" s="100" t="s">
        <v>265</v>
      </c>
      <c r="B185" s="108">
        <v>2.4860000000000002</v>
      </c>
      <c r="C185" s="108">
        <v>4.1050000000000004</v>
      </c>
      <c r="D185" s="108">
        <v>-1.619</v>
      </c>
      <c r="E185" s="108">
        <v>0.40010000000000001</v>
      </c>
      <c r="F185" s="108">
        <v>7</v>
      </c>
      <c r="G185" s="108">
        <v>7</v>
      </c>
      <c r="H185" s="108">
        <v>5.7229999999999999</v>
      </c>
      <c r="I185" s="109">
        <v>11.96</v>
      </c>
    </row>
    <row r="186" spans="1:9" ht="15.75" thickBot="1" x14ac:dyDescent="0.3">
      <c r="A186" s="104" t="s">
        <v>339</v>
      </c>
      <c r="B186" s="110">
        <v>4.6479999999999997</v>
      </c>
      <c r="C186" s="110">
        <v>4.1050000000000004</v>
      </c>
      <c r="D186" s="110">
        <v>0.54290000000000005</v>
      </c>
      <c r="E186" s="110">
        <v>0.41749999999999998</v>
      </c>
      <c r="F186" s="110">
        <v>7</v>
      </c>
      <c r="G186" s="110">
        <v>7</v>
      </c>
      <c r="H186" s="110">
        <v>1.839</v>
      </c>
      <c r="I186" s="111">
        <v>11.79</v>
      </c>
    </row>
  </sheetData>
  <mergeCells count="4">
    <mergeCell ref="B2:H2"/>
    <mergeCell ref="I2:O2"/>
    <mergeCell ref="P2:V2"/>
    <mergeCell ref="W2:AC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4"/>
  <sheetViews>
    <sheetView topLeftCell="A25" workbookViewId="0">
      <selection activeCell="A50" sqref="A50"/>
    </sheetView>
  </sheetViews>
  <sheetFormatPr baseColWidth="10" defaultRowHeight="15" x14ac:dyDescent="0.25"/>
  <cols>
    <col min="1" max="1" width="38.85546875" bestFit="1" customWidth="1"/>
    <col min="2" max="2" width="17.85546875" customWidth="1"/>
    <col min="3" max="3" width="15.42578125" bestFit="1" customWidth="1"/>
    <col min="4" max="4" width="10.5703125" bestFit="1" customWidth="1"/>
    <col min="5" max="5" width="14.85546875" bestFit="1" customWidth="1"/>
    <col min="6" max="6" width="14.5703125" bestFit="1" customWidth="1"/>
    <col min="7" max="7" width="10.5703125" customWidth="1"/>
    <col min="8" max="8" width="10.140625" customWidth="1"/>
  </cols>
  <sheetData>
    <row r="1" spans="1:30" ht="15.75" thickBot="1" x14ac:dyDescent="0.3">
      <c r="A1" s="10" t="s">
        <v>428</v>
      </c>
      <c r="B1" s="10" t="s">
        <v>545</v>
      </c>
      <c r="C1" s="10"/>
    </row>
    <row r="2" spans="1:30" ht="15.75" thickBot="1" x14ac:dyDescent="0.3">
      <c r="B2" s="498" t="s">
        <v>18</v>
      </c>
      <c r="C2" s="499"/>
      <c r="D2" s="499"/>
      <c r="E2" s="499"/>
      <c r="F2" s="499"/>
      <c r="G2" s="499"/>
      <c r="H2" s="503"/>
      <c r="I2" s="498" t="s">
        <v>19</v>
      </c>
      <c r="J2" s="499"/>
      <c r="K2" s="499"/>
      <c r="L2" s="499"/>
      <c r="M2" s="499"/>
      <c r="N2" s="499"/>
      <c r="O2" s="503"/>
      <c r="P2" s="498" t="s">
        <v>20</v>
      </c>
      <c r="Q2" s="499"/>
      <c r="R2" s="499"/>
      <c r="S2" s="499"/>
      <c r="T2" s="499"/>
      <c r="U2" s="499"/>
      <c r="V2" s="503"/>
      <c r="W2" s="498" t="s">
        <v>21</v>
      </c>
      <c r="X2" s="499"/>
      <c r="Y2" s="499"/>
      <c r="Z2" s="499"/>
      <c r="AA2" s="499"/>
      <c r="AB2" s="499"/>
      <c r="AC2" s="503"/>
    </row>
    <row r="3" spans="1:30" x14ac:dyDescent="0.25">
      <c r="A3" s="223" t="s">
        <v>15</v>
      </c>
      <c r="B3" s="193">
        <v>262.5</v>
      </c>
      <c r="C3" s="194">
        <v>243.75</v>
      </c>
      <c r="D3" s="194">
        <v>277.5</v>
      </c>
      <c r="E3" s="194">
        <v>225</v>
      </c>
      <c r="F3" s="194">
        <v>285</v>
      </c>
      <c r="G3" s="194">
        <v>288.75</v>
      </c>
      <c r="H3" s="195">
        <v>243.75</v>
      </c>
      <c r="I3" s="193">
        <v>510</v>
      </c>
      <c r="J3" s="194">
        <v>555</v>
      </c>
      <c r="K3" s="194">
        <v>528.75</v>
      </c>
      <c r="L3" s="194">
        <v>558.75</v>
      </c>
      <c r="M3" s="194">
        <v>408.75</v>
      </c>
      <c r="N3" s="194">
        <v>600</v>
      </c>
      <c r="O3" s="195">
        <v>562.5</v>
      </c>
      <c r="P3" s="196">
        <v>270</v>
      </c>
      <c r="Q3" s="197">
        <v>427.5</v>
      </c>
      <c r="R3" s="197">
        <v>251.25</v>
      </c>
      <c r="S3" s="197">
        <v>266.25</v>
      </c>
      <c r="T3" s="197">
        <v>266.25</v>
      </c>
      <c r="U3" s="197">
        <v>262.5</v>
      </c>
      <c r="V3" s="30">
        <v>292.5</v>
      </c>
      <c r="W3" s="193">
        <v>303.75</v>
      </c>
      <c r="X3" s="194">
        <v>270</v>
      </c>
      <c r="Y3" s="194">
        <v>352.5</v>
      </c>
      <c r="Z3" s="194">
        <v>517.5</v>
      </c>
      <c r="AA3" s="194">
        <v>240</v>
      </c>
      <c r="AB3" s="194">
        <v>262.5</v>
      </c>
      <c r="AC3" s="195">
        <v>285</v>
      </c>
      <c r="AD3" s="16"/>
    </row>
    <row r="4" spans="1:30" ht="15.75" thickBot="1" x14ac:dyDescent="0.3">
      <c r="A4" s="224" t="s">
        <v>17</v>
      </c>
      <c r="B4" s="126">
        <v>325</v>
      </c>
      <c r="C4" s="127">
        <v>315</v>
      </c>
      <c r="D4" s="127">
        <v>472.5</v>
      </c>
      <c r="E4" s="127">
        <v>300</v>
      </c>
      <c r="F4" s="127">
        <v>255</v>
      </c>
      <c r="G4" s="127">
        <v>352.5</v>
      </c>
      <c r="H4" s="198">
        <v>390</v>
      </c>
      <c r="I4" s="126">
        <v>585</v>
      </c>
      <c r="J4" s="127">
        <v>585</v>
      </c>
      <c r="K4" s="127">
        <v>495</v>
      </c>
      <c r="L4" s="127">
        <v>555</v>
      </c>
      <c r="M4" s="127">
        <v>495</v>
      </c>
      <c r="N4" s="127">
        <v>495</v>
      </c>
      <c r="O4" s="198">
        <v>487.5</v>
      </c>
      <c r="P4" s="126">
        <v>442.5</v>
      </c>
      <c r="Q4" s="127">
        <v>525</v>
      </c>
      <c r="R4" s="127">
        <v>375</v>
      </c>
      <c r="S4" s="127">
        <v>330</v>
      </c>
      <c r="T4" s="127">
        <v>315</v>
      </c>
      <c r="U4" s="127">
        <v>240</v>
      </c>
      <c r="V4" s="198">
        <v>345</v>
      </c>
      <c r="W4" s="126">
        <v>435</v>
      </c>
      <c r="X4" s="127">
        <v>375</v>
      </c>
      <c r="Y4" s="127">
        <v>450</v>
      </c>
      <c r="Z4" s="127">
        <v>315</v>
      </c>
      <c r="AA4" s="127">
        <v>525</v>
      </c>
      <c r="AB4" s="127">
        <v>285</v>
      </c>
      <c r="AC4" s="198">
        <v>307.5</v>
      </c>
      <c r="AD4" s="16"/>
    </row>
    <row r="6" spans="1:30" ht="15.75" thickBot="1" x14ac:dyDescent="0.3"/>
    <row r="7" spans="1:30" x14ac:dyDescent="0.25">
      <c r="A7" s="225" t="s">
        <v>15</v>
      </c>
      <c r="B7" s="194"/>
      <c r="C7" s="194"/>
      <c r="D7" s="194"/>
      <c r="E7" s="194"/>
      <c r="F7" s="194"/>
      <c r="G7" s="194"/>
      <c r="H7" s="22"/>
      <c r="I7" s="191"/>
    </row>
    <row r="8" spans="1:30" x14ac:dyDescent="0.25">
      <c r="A8" s="100" t="s">
        <v>81</v>
      </c>
      <c r="B8" s="108"/>
      <c r="C8" s="108"/>
      <c r="D8" s="108"/>
      <c r="E8" s="108"/>
      <c r="F8" s="108"/>
      <c r="G8" s="197"/>
      <c r="H8" s="192"/>
      <c r="I8" s="103"/>
    </row>
    <row r="9" spans="1:30" x14ac:dyDescent="0.25">
      <c r="A9" s="100" t="s">
        <v>82</v>
      </c>
      <c r="B9" s="108">
        <v>24.89</v>
      </c>
      <c r="C9" s="108"/>
      <c r="D9" s="108"/>
      <c r="E9" s="108"/>
      <c r="F9" s="108"/>
      <c r="G9" s="197"/>
      <c r="H9" s="192"/>
      <c r="I9" s="103"/>
    </row>
    <row r="10" spans="1:30" x14ac:dyDescent="0.25">
      <c r="A10" s="100" t="s">
        <v>83</v>
      </c>
      <c r="B10" s="108" t="s">
        <v>148</v>
      </c>
      <c r="C10" s="108"/>
      <c r="D10" s="108"/>
      <c r="E10" s="108"/>
      <c r="F10" s="108"/>
      <c r="G10" s="197"/>
      <c r="H10" s="192"/>
      <c r="I10" s="103"/>
    </row>
    <row r="11" spans="1:30" x14ac:dyDescent="0.25">
      <c r="A11" s="100" t="s">
        <v>84</v>
      </c>
      <c r="B11" s="108" t="s">
        <v>149</v>
      </c>
      <c r="C11" s="108"/>
      <c r="D11" s="108"/>
      <c r="E11" s="108"/>
      <c r="F11" s="108"/>
      <c r="G11" s="197"/>
      <c r="H11" s="192"/>
      <c r="I11" s="103"/>
    </row>
    <row r="12" spans="1:30" x14ac:dyDescent="0.25">
      <c r="A12" s="100" t="s">
        <v>86</v>
      </c>
      <c r="B12" s="108" t="s">
        <v>87</v>
      </c>
      <c r="C12" s="108"/>
      <c r="D12" s="108"/>
      <c r="E12" s="108"/>
      <c r="F12" s="108"/>
      <c r="G12" s="197"/>
      <c r="H12" s="192"/>
      <c r="I12" s="103"/>
    </row>
    <row r="13" spans="1:30" x14ac:dyDescent="0.25">
      <c r="A13" s="100" t="s">
        <v>88</v>
      </c>
      <c r="B13" s="108">
        <v>0.75670000000000004</v>
      </c>
      <c r="C13" s="108"/>
      <c r="D13" s="108"/>
      <c r="E13" s="108"/>
      <c r="F13" s="108"/>
      <c r="G13" s="197"/>
      <c r="H13" s="192"/>
      <c r="I13" s="103"/>
    </row>
    <row r="14" spans="1:30" x14ac:dyDescent="0.25">
      <c r="A14" s="100"/>
      <c r="B14" s="108"/>
      <c r="C14" s="108"/>
      <c r="D14" s="108"/>
      <c r="E14" s="108"/>
      <c r="F14" s="108"/>
      <c r="G14" s="197"/>
      <c r="H14" s="192"/>
      <c r="I14" s="103"/>
    </row>
    <row r="15" spans="1:30" x14ac:dyDescent="0.25">
      <c r="A15" s="102"/>
      <c r="B15" s="192"/>
      <c r="C15" s="192"/>
      <c r="D15" s="192"/>
      <c r="E15" s="192"/>
      <c r="F15" s="192"/>
      <c r="G15" s="192"/>
      <c r="H15" s="192"/>
      <c r="I15" s="103"/>
    </row>
    <row r="16" spans="1:30" x14ac:dyDescent="0.25">
      <c r="A16" s="100" t="s">
        <v>89</v>
      </c>
      <c r="B16" s="108">
        <v>1</v>
      </c>
      <c r="C16" s="108"/>
      <c r="D16" s="108"/>
      <c r="E16" s="108"/>
      <c r="F16" s="108"/>
      <c r="G16" s="108"/>
      <c r="H16" s="108"/>
      <c r="I16" s="109"/>
    </row>
    <row r="17" spans="1:9" x14ac:dyDescent="0.25">
      <c r="A17" s="100" t="s">
        <v>90</v>
      </c>
      <c r="B17" s="108">
        <v>6</v>
      </c>
      <c r="C17" s="108"/>
      <c r="D17" s="108"/>
      <c r="E17" s="108"/>
      <c r="F17" s="108"/>
      <c r="G17" s="108"/>
      <c r="H17" s="108"/>
      <c r="I17" s="109"/>
    </row>
    <row r="18" spans="1:9" x14ac:dyDescent="0.25">
      <c r="A18" s="100" t="s">
        <v>91</v>
      </c>
      <c r="B18" s="108">
        <v>0.05</v>
      </c>
      <c r="C18" s="108"/>
      <c r="D18" s="108"/>
      <c r="E18" s="108"/>
      <c r="F18" s="108"/>
      <c r="G18" s="108"/>
      <c r="H18" s="108"/>
      <c r="I18" s="109"/>
    </row>
    <row r="19" spans="1:9" x14ac:dyDescent="0.25">
      <c r="A19" s="100"/>
      <c r="B19" s="108"/>
      <c r="C19" s="108"/>
      <c r="D19" s="108"/>
      <c r="E19" s="108"/>
      <c r="F19" s="108"/>
      <c r="G19" s="108"/>
      <c r="H19" s="108"/>
      <c r="I19" s="109"/>
    </row>
    <row r="20" spans="1:9" x14ac:dyDescent="0.25">
      <c r="A20" s="100" t="s">
        <v>622</v>
      </c>
      <c r="B20" s="108" t="s">
        <v>92</v>
      </c>
      <c r="C20" s="108" t="s">
        <v>93</v>
      </c>
      <c r="D20" s="108" t="s">
        <v>94</v>
      </c>
      <c r="E20" s="108" t="s">
        <v>95</v>
      </c>
      <c r="F20" s="108" t="s">
        <v>96</v>
      </c>
      <c r="G20" s="108"/>
      <c r="H20" s="108"/>
      <c r="I20" s="109"/>
    </row>
    <row r="21" spans="1:9" x14ac:dyDescent="0.25">
      <c r="A21" s="100" t="s">
        <v>261</v>
      </c>
      <c r="B21" s="108">
        <v>-271.10000000000002</v>
      </c>
      <c r="C21" s="108" t="s">
        <v>429</v>
      </c>
      <c r="D21" s="108" t="s">
        <v>87</v>
      </c>
      <c r="E21" s="108" t="s">
        <v>149</v>
      </c>
      <c r="F21" s="108" t="s">
        <v>148</v>
      </c>
      <c r="G21" s="108" t="s">
        <v>120</v>
      </c>
      <c r="H21" s="108"/>
      <c r="I21" s="109"/>
    </row>
    <row r="22" spans="1:9" x14ac:dyDescent="0.25">
      <c r="A22" s="100" t="s">
        <v>333</v>
      </c>
      <c r="B22" s="108">
        <v>-30</v>
      </c>
      <c r="C22" s="108" t="s">
        <v>430</v>
      </c>
      <c r="D22" s="108" t="s">
        <v>101</v>
      </c>
      <c r="E22" s="108" t="s">
        <v>102</v>
      </c>
      <c r="F22" s="108">
        <v>0.8256</v>
      </c>
      <c r="G22" s="108" t="s">
        <v>121</v>
      </c>
      <c r="H22" s="108"/>
      <c r="I22" s="109"/>
    </row>
    <row r="23" spans="1:9" x14ac:dyDescent="0.25">
      <c r="A23" s="100" t="s">
        <v>263</v>
      </c>
      <c r="B23" s="108">
        <v>-57.86</v>
      </c>
      <c r="C23" s="108" t="s">
        <v>431</v>
      </c>
      <c r="D23" s="108" t="s">
        <v>101</v>
      </c>
      <c r="E23" s="108" t="s">
        <v>102</v>
      </c>
      <c r="F23" s="108">
        <v>0.36749999999999999</v>
      </c>
      <c r="G23" s="108" t="s">
        <v>122</v>
      </c>
      <c r="H23" s="108"/>
      <c r="I23" s="109"/>
    </row>
    <row r="24" spans="1:9" x14ac:dyDescent="0.25">
      <c r="A24" s="100" t="s">
        <v>336</v>
      </c>
      <c r="B24" s="108">
        <v>241.1</v>
      </c>
      <c r="C24" s="108" t="s">
        <v>432</v>
      </c>
      <c r="D24" s="108" t="s">
        <v>87</v>
      </c>
      <c r="E24" s="108" t="s">
        <v>149</v>
      </c>
      <c r="F24" s="108" t="s">
        <v>148</v>
      </c>
      <c r="G24" s="108" t="s">
        <v>123</v>
      </c>
      <c r="H24" s="108"/>
      <c r="I24" s="109"/>
    </row>
    <row r="25" spans="1:9" x14ac:dyDescent="0.25">
      <c r="A25" s="100" t="s">
        <v>265</v>
      </c>
      <c r="B25" s="108">
        <v>213.2</v>
      </c>
      <c r="C25" s="108" t="s">
        <v>433</v>
      </c>
      <c r="D25" s="108" t="s">
        <v>87</v>
      </c>
      <c r="E25" s="108" t="s">
        <v>149</v>
      </c>
      <c r="F25" s="108" t="s">
        <v>148</v>
      </c>
      <c r="G25" s="108" t="s">
        <v>124</v>
      </c>
      <c r="H25" s="108"/>
      <c r="I25" s="109"/>
    </row>
    <row r="26" spans="1:9" x14ac:dyDescent="0.25">
      <c r="A26" s="100" t="s">
        <v>339</v>
      </c>
      <c r="B26" s="108">
        <v>-27.86</v>
      </c>
      <c r="C26" s="108" t="s">
        <v>434</v>
      </c>
      <c r="D26" s="108" t="s">
        <v>101</v>
      </c>
      <c r="E26" s="108" t="s">
        <v>102</v>
      </c>
      <c r="F26" s="108">
        <v>0.8548</v>
      </c>
      <c r="G26" s="108" t="s">
        <v>125</v>
      </c>
      <c r="H26" s="108"/>
      <c r="I26" s="109"/>
    </row>
    <row r="27" spans="1:9" x14ac:dyDescent="0.25">
      <c r="A27" s="100"/>
      <c r="B27" s="108"/>
      <c r="C27" s="108"/>
      <c r="D27" s="108"/>
      <c r="E27" s="108"/>
      <c r="F27" s="108"/>
      <c r="G27" s="108"/>
      <c r="H27" s="108"/>
      <c r="I27" s="109"/>
    </row>
    <row r="28" spans="1:9" x14ac:dyDescent="0.25">
      <c r="A28" s="100" t="s">
        <v>111</v>
      </c>
      <c r="B28" s="108" t="s">
        <v>112</v>
      </c>
      <c r="C28" s="108" t="s">
        <v>113</v>
      </c>
      <c r="D28" s="108" t="s">
        <v>92</v>
      </c>
      <c r="E28" s="108" t="s">
        <v>114</v>
      </c>
      <c r="F28" s="108" t="s">
        <v>115</v>
      </c>
      <c r="G28" s="108" t="s">
        <v>126</v>
      </c>
      <c r="H28" s="108" t="s">
        <v>127</v>
      </c>
      <c r="I28" s="109" t="s">
        <v>128</v>
      </c>
    </row>
    <row r="29" spans="1:9" x14ac:dyDescent="0.25">
      <c r="A29" s="100" t="s">
        <v>261</v>
      </c>
      <c r="B29" s="108">
        <v>260.89999999999998</v>
      </c>
      <c r="C29" s="108">
        <v>532</v>
      </c>
      <c r="D29" s="108">
        <v>-271.10000000000002</v>
      </c>
      <c r="E29" s="108">
        <v>34.92</v>
      </c>
      <c r="F29" s="108">
        <v>7</v>
      </c>
      <c r="G29" s="108">
        <v>7</v>
      </c>
      <c r="H29" s="108">
        <v>10.98</v>
      </c>
      <c r="I29" s="109">
        <v>24</v>
      </c>
    </row>
    <row r="30" spans="1:9" x14ac:dyDescent="0.25">
      <c r="A30" s="100" t="s">
        <v>333</v>
      </c>
      <c r="B30" s="108">
        <v>260.89999999999998</v>
      </c>
      <c r="C30" s="108">
        <v>290.89999999999998</v>
      </c>
      <c r="D30" s="108">
        <v>-30</v>
      </c>
      <c r="E30" s="108">
        <v>34.92</v>
      </c>
      <c r="F30" s="108">
        <v>7</v>
      </c>
      <c r="G30" s="108">
        <v>7</v>
      </c>
      <c r="H30" s="108">
        <v>1.2150000000000001</v>
      </c>
      <c r="I30" s="109">
        <v>24</v>
      </c>
    </row>
    <row r="31" spans="1:9" x14ac:dyDescent="0.25">
      <c r="A31" s="100" t="s">
        <v>263</v>
      </c>
      <c r="B31" s="108">
        <v>260.89999999999998</v>
      </c>
      <c r="C31" s="108">
        <v>318.8</v>
      </c>
      <c r="D31" s="108">
        <v>-57.86</v>
      </c>
      <c r="E31" s="108">
        <v>34.92</v>
      </c>
      <c r="F31" s="108">
        <v>7</v>
      </c>
      <c r="G31" s="108">
        <v>7</v>
      </c>
      <c r="H31" s="108">
        <v>2.343</v>
      </c>
      <c r="I31" s="109">
        <v>24</v>
      </c>
    </row>
    <row r="32" spans="1:9" x14ac:dyDescent="0.25">
      <c r="A32" s="100" t="s">
        <v>336</v>
      </c>
      <c r="B32" s="108">
        <v>532</v>
      </c>
      <c r="C32" s="108">
        <v>290.89999999999998</v>
      </c>
      <c r="D32" s="108">
        <v>241.1</v>
      </c>
      <c r="E32" s="108">
        <v>34.92</v>
      </c>
      <c r="F32" s="108">
        <v>7</v>
      </c>
      <c r="G32" s="108">
        <v>7</v>
      </c>
      <c r="H32" s="108">
        <v>9.7629999999999999</v>
      </c>
      <c r="I32" s="109">
        <v>24</v>
      </c>
    </row>
    <row r="33" spans="1:9" x14ac:dyDescent="0.25">
      <c r="A33" s="100" t="s">
        <v>265</v>
      </c>
      <c r="B33" s="108">
        <v>532</v>
      </c>
      <c r="C33" s="108">
        <v>318.8</v>
      </c>
      <c r="D33" s="108">
        <v>213.2</v>
      </c>
      <c r="E33" s="108">
        <v>34.92</v>
      </c>
      <c r="F33" s="108">
        <v>7</v>
      </c>
      <c r="G33" s="108">
        <v>7</v>
      </c>
      <c r="H33" s="108">
        <v>8.6349999999999998</v>
      </c>
      <c r="I33" s="109">
        <v>24</v>
      </c>
    </row>
    <row r="34" spans="1:9" ht="15.75" thickBot="1" x14ac:dyDescent="0.3">
      <c r="A34" s="104" t="s">
        <v>339</v>
      </c>
      <c r="B34" s="110">
        <v>290.89999999999998</v>
      </c>
      <c r="C34" s="110">
        <v>318.8</v>
      </c>
      <c r="D34" s="110">
        <v>-27.86</v>
      </c>
      <c r="E34" s="110">
        <v>34.92</v>
      </c>
      <c r="F34" s="110">
        <v>7</v>
      </c>
      <c r="G34" s="110">
        <v>7</v>
      </c>
      <c r="H34" s="110">
        <v>1.1279999999999999</v>
      </c>
      <c r="I34" s="111">
        <v>24</v>
      </c>
    </row>
    <row r="36" spans="1:9" ht="15.75" thickBot="1" x14ac:dyDescent="0.3"/>
    <row r="37" spans="1:9" x14ac:dyDescent="0.25">
      <c r="A37" s="226" t="s">
        <v>17</v>
      </c>
      <c r="B37" s="22"/>
      <c r="C37" s="22"/>
      <c r="D37" s="22"/>
      <c r="E37" s="22"/>
      <c r="F37" s="22"/>
      <c r="G37" s="22"/>
      <c r="H37" s="22"/>
      <c r="I37" s="191"/>
    </row>
    <row r="38" spans="1:9" x14ac:dyDescent="0.25">
      <c r="A38" s="100" t="s">
        <v>81</v>
      </c>
      <c r="B38" s="105"/>
      <c r="C38" s="192"/>
      <c r="D38" s="192"/>
      <c r="E38" s="192"/>
      <c r="F38" s="192"/>
      <c r="G38" s="192"/>
      <c r="H38" s="192"/>
      <c r="I38" s="103"/>
    </row>
    <row r="39" spans="1:9" x14ac:dyDescent="0.25">
      <c r="A39" s="100" t="s">
        <v>82</v>
      </c>
      <c r="B39" s="108">
        <v>8.2360000000000007</v>
      </c>
      <c r="C39" s="192"/>
      <c r="D39" s="192"/>
      <c r="E39" s="192"/>
      <c r="F39" s="192"/>
      <c r="G39" s="192"/>
      <c r="H39" s="192"/>
      <c r="I39" s="103"/>
    </row>
    <row r="40" spans="1:9" x14ac:dyDescent="0.25">
      <c r="A40" s="100" t="s">
        <v>83</v>
      </c>
      <c r="B40" s="108">
        <v>5.9999999999999995E-4</v>
      </c>
      <c r="C40" s="192"/>
      <c r="D40" s="192"/>
      <c r="E40" s="192"/>
      <c r="F40" s="192"/>
      <c r="G40" s="192"/>
      <c r="H40" s="192"/>
      <c r="I40" s="103"/>
    </row>
    <row r="41" spans="1:9" x14ac:dyDescent="0.25">
      <c r="A41" s="100" t="s">
        <v>84</v>
      </c>
      <c r="B41" s="108" t="s">
        <v>200</v>
      </c>
      <c r="C41" s="192"/>
      <c r="D41" s="192"/>
      <c r="E41" s="192"/>
      <c r="F41" s="192"/>
      <c r="G41" s="192"/>
      <c r="H41" s="192"/>
      <c r="I41" s="103"/>
    </row>
    <row r="42" spans="1:9" x14ac:dyDescent="0.25">
      <c r="A42" s="100" t="s">
        <v>86</v>
      </c>
      <c r="B42" s="108" t="s">
        <v>87</v>
      </c>
      <c r="C42" s="192"/>
      <c r="D42" s="192"/>
      <c r="E42" s="192"/>
      <c r="F42" s="192"/>
      <c r="G42" s="192"/>
      <c r="H42" s="192"/>
      <c r="I42" s="103"/>
    </row>
    <row r="43" spans="1:9" x14ac:dyDescent="0.25">
      <c r="A43" s="100" t="s">
        <v>88</v>
      </c>
      <c r="B43" s="108">
        <v>0.50729999999999997</v>
      </c>
      <c r="C43" s="192"/>
      <c r="D43" s="192"/>
      <c r="E43" s="192"/>
      <c r="F43" s="192"/>
      <c r="G43" s="192"/>
      <c r="H43" s="192"/>
      <c r="I43" s="103"/>
    </row>
    <row r="44" spans="1:9" x14ac:dyDescent="0.25">
      <c r="A44" s="102"/>
      <c r="B44" s="192"/>
      <c r="C44" s="192"/>
      <c r="D44" s="192"/>
      <c r="E44" s="192"/>
      <c r="F44" s="192"/>
      <c r="G44" s="192"/>
      <c r="H44" s="192"/>
      <c r="I44" s="103"/>
    </row>
    <row r="45" spans="1:9" x14ac:dyDescent="0.25">
      <c r="A45" s="102"/>
      <c r="B45" s="192"/>
      <c r="C45" s="192"/>
      <c r="D45" s="192"/>
      <c r="E45" s="192"/>
      <c r="F45" s="192"/>
      <c r="G45" s="192"/>
      <c r="H45" s="192"/>
      <c r="I45" s="103"/>
    </row>
    <row r="46" spans="1:9" x14ac:dyDescent="0.25">
      <c r="A46" s="100" t="s">
        <v>89</v>
      </c>
      <c r="B46" s="108">
        <v>1</v>
      </c>
      <c r="C46" s="108"/>
      <c r="D46" s="108"/>
      <c r="E46" s="108"/>
      <c r="F46" s="108"/>
      <c r="G46" s="108"/>
      <c r="H46" s="108"/>
      <c r="I46" s="109"/>
    </row>
    <row r="47" spans="1:9" x14ac:dyDescent="0.25">
      <c r="A47" s="100" t="s">
        <v>90</v>
      </c>
      <c r="B47" s="108">
        <v>6</v>
      </c>
      <c r="C47" s="108"/>
      <c r="D47" s="108"/>
      <c r="E47" s="108"/>
      <c r="F47" s="108"/>
      <c r="G47" s="108"/>
      <c r="H47" s="108"/>
      <c r="I47" s="109"/>
    </row>
    <row r="48" spans="1:9" x14ac:dyDescent="0.25">
      <c r="A48" s="100" t="s">
        <v>91</v>
      </c>
      <c r="B48" s="108">
        <v>0.05</v>
      </c>
      <c r="C48" s="108"/>
      <c r="D48" s="108"/>
      <c r="E48" s="108"/>
      <c r="F48" s="108"/>
      <c r="G48" s="108"/>
      <c r="H48" s="108"/>
      <c r="I48" s="109"/>
    </row>
    <row r="49" spans="1:9" x14ac:dyDescent="0.25">
      <c r="A49" s="100"/>
      <c r="B49" s="108"/>
      <c r="C49" s="108"/>
      <c r="D49" s="108"/>
      <c r="E49" s="108"/>
      <c r="F49" s="108"/>
      <c r="G49" s="108"/>
      <c r="H49" s="108"/>
      <c r="I49" s="109"/>
    </row>
    <row r="50" spans="1:9" x14ac:dyDescent="0.25">
      <c r="A50" s="100" t="s">
        <v>622</v>
      </c>
      <c r="B50" s="108" t="s">
        <v>92</v>
      </c>
      <c r="C50" s="108" t="s">
        <v>93</v>
      </c>
      <c r="D50" s="108" t="s">
        <v>94</v>
      </c>
      <c r="E50" s="108" t="s">
        <v>95</v>
      </c>
      <c r="F50" s="108" t="s">
        <v>96</v>
      </c>
      <c r="G50" s="108"/>
      <c r="H50" s="108"/>
      <c r="I50" s="109"/>
    </row>
    <row r="51" spans="1:9" x14ac:dyDescent="0.25">
      <c r="A51" s="100" t="s">
        <v>261</v>
      </c>
      <c r="B51" s="108">
        <v>-183.9</v>
      </c>
      <c r="C51" s="108" t="s">
        <v>435</v>
      </c>
      <c r="D51" s="108" t="s">
        <v>87</v>
      </c>
      <c r="E51" s="108" t="s">
        <v>200</v>
      </c>
      <c r="F51" s="108">
        <v>8.0000000000000004E-4</v>
      </c>
      <c r="G51" s="108" t="s">
        <v>120</v>
      </c>
      <c r="H51" s="108"/>
      <c r="I51" s="109"/>
    </row>
    <row r="52" spans="1:9" x14ac:dyDescent="0.25">
      <c r="A52" s="100" t="s">
        <v>333</v>
      </c>
      <c r="B52" s="108">
        <v>-23.21</v>
      </c>
      <c r="C52" s="108" t="s">
        <v>436</v>
      </c>
      <c r="D52" s="108" t="s">
        <v>101</v>
      </c>
      <c r="E52" s="108" t="s">
        <v>102</v>
      </c>
      <c r="F52" s="108">
        <v>0.94079999999999997</v>
      </c>
      <c r="G52" s="108" t="s">
        <v>121</v>
      </c>
      <c r="H52" s="108"/>
      <c r="I52" s="109"/>
    </row>
    <row r="53" spans="1:9" x14ac:dyDescent="0.25">
      <c r="A53" s="100" t="s">
        <v>263</v>
      </c>
      <c r="B53" s="108">
        <v>-40.36</v>
      </c>
      <c r="C53" s="108" t="s">
        <v>437</v>
      </c>
      <c r="D53" s="108" t="s">
        <v>101</v>
      </c>
      <c r="E53" s="108" t="s">
        <v>102</v>
      </c>
      <c r="F53" s="108">
        <v>0.75849999999999995</v>
      </c>
      <c r="G53" s="108" t="s">
        <v>122</v>
      </c>
      <c r="H53" s="108"/>
      <c r="I53" s="109"/>
    </row>
    <row r="54" spans="1:9" x14ac:dyDescent="0.25">
      <c r="A54" s="100" t="s">
        <v>336</v>
      </c>
      <c r="B54" s="108">
        <v>160.69999999999999</v>
      </c>
      <c r="C54" s="108" t="s">
        <v>438</v>
      </c>
      <c r="D54" s="108" t="s">
        <v>87</v>
      </c>
      <c r="E54" s="108" t="s">
        <v>85</v>
      </c>
      <c r="F54" s="108">
        <v>3.3E-3</v>
      </c>
      <c r="G54" s="108" t="s">
        <v>123</v>
      </c>
      <c r="H54" s="108"/>
      <c r="I54" s="109"/>
    </row>
    <row r="55" spans="1:9" x14ac:dyDescent="0.25">
      <c r="A55" s="100" t="s">
        <v>265</v>
      </c>
      <c r="B55" s="108">
        <v>143.6</v>
      </c>
      <c r="C55" s="108" t="s">
        <v>439</v>
      </c>
      <c r="D55" s="108" t="s">
        <v>87</v>
      </c>
      <c r="E55" s="108" t="s">
        <v>85</v>
      </c>
      <c r="F55" s="108">
        <v>9.1000000000000004E-3</v>
      </c>
      <c r="G55" s="108" t="s">
        <v>124</v>
      </c>
      <c r="H55" s="108"/>
      <c r="I55" s="109"/>
    </row>
    <row r="56" spans="1:9" x14ac:dyDescent="0.25">
      <c r="A56" s="100" t="s">
        <v>339</v>
      </c>
      <c r="B56" s="108">
        <v>-17.14</v>
      </c>
      <c r="C56" s="108" t="s">
        <v>440</v>
      </c>
      <c r="D56" s="108" t="s">
        <v>101</v>
      </c>
      <c r="E56" s="108" t="s">
        <v>102</v>
      </c>
      <c r="F56" s="108">
        <v>0.97470000000000001</v>
      </c>
      <c r="G56" s="108" t="s">
        <v>125</v>
      </c>
      <c r="H56" s="108"/>
      <c r="I56" s="109"/>
    </row>
    <row r="57" spans="1:9" x14ac:dyDescent="0.25">
      <c r="A57" s="100"/>
      <c r="B57" s="108"/>
      <c r="C57" s="108"/>
      <c r="D57" s="108"/>
      <c r="E57" s="108"/>
      <c r="F57" s="108"/>
      <c r="G57" s="108"/>
      <c r="H57" s="108"/>
      <c r="I57" s="109"/>
    </row>
    <row r="58" spans="1:9" x14ac:dyDescent="0.25">
      <c r="A58" s="100" t="s">
        <v>111</v>
      </c>
      <c r="B58" s="108" t="s">
        <v>112</v>
      </c>
      <c r="C58" s="108" t="s">
        <v>113</v>
      </c>
      <c r="D58" s="108" t="s">
        <v>92</v>
      </c>
      <c r="E58" s="108" t="s">
        <v>114</v>
      </c>
      <c r="F58" s="108" t="s">
        <v>115</v>
      </c>
      <c r="G58" s="108" t="s">
        <v>126</v>
      </c>
      <c r="H58" s="108" t="s">
        <v>127</v>
      </c>
      <c r="I58" s="109" t="s">
        <v>128</v>
      </c>
    </row>
    <row r="59" spans="1:9" x14ac:dyDescent="0.25">
      <c r="A59" s="100" t="s">
        <v>261</v>
      </c>
      <c r="B59" s="108">
        <v>344.3</v>
      </c>
      <c r="C59" s="108">
        <v>528.20000000000005</v>
      </c>
      <c r="D59" s="108">
        <v>-183.9</v>
      </c>
      <c r="E59" s="108">
        <v>40.92</v>
      </c>
      <c r="F59" s="108">
        <v>7</v>
      </c>
      <c r="G59" s="108">
        <v>7</v>
      </c>
      <c r="H59" s="108">
        <v>6.3570000000000002</v>
      </c>
      <c r="I59" s="109">
        <v>24</v>
      </c>
    </row>
    <row r="60" spans="1:9" x14ac:dyDescent="0.25">
      <c r="A60" s="100" t="s">
        <v>333</v>
      </c>
      <c r="B60" s="108">
        <v>344.3</v>
      </c>
      <c r="C60" s="108">
        <v>367.5</v>
      </c>
      <c r="D60" s="108">
        <v>-23.21</v>
      </c>
      <c r="E60" s="108">
        <v>40.92</v>
      </c>
      <c r="F60" s="108">
        <v>7</v>
      </c>
      <c r="G60" s="108">
        <v>7</v>
      </c>
      <c r="H60" s="108">
        <v>0.80230000000000001</v>
      </c>
      <c r="I60" s="109">
        <v>24</v>
      </c>
    </row>
    <row r="61" spans="1:9" x14ac:dyDescent="0.25">
      <c r="A61" s="100" t="s">
        <v>263</v>
      </c>
      <c r="B61" s="108">
        <v>344.3</v>
      </c>
      <c r="C61" s="108">
        <v>384.6</v>
      </c>
      <c r="D61" s="108">
        <v>-40.36</v>
      </c>
      <c r="E61" s="108">
        <v>40.92</v>
      </c>
      <c r="F61" s="108">
        <v>7</v>
      </c>
      <c r="G61" s="108">
        <v>7</v>
      </c>
      <c r="H61" s="108">
        <v>1.395</v>
      </c>
      <c r="I61" s="109">
        <v>24</v>
      </c>
    </row>
    <row r="62" spans="1:9" x14ac:dyDescent="0.25">
      <c r="A62" s="100" t="s">
        <v>336</v>
      </c>
      <c r="B62" s="108">
        <v>528.20000000000005</v>
      </c>
      <c r="C62" s="108">
        <v>367.5</v>
      </c>
      <c r="D62" s="108">
        <v>160.69999999999999</v>
      </c>
      <c r="E62" s="108">
        <v>40.92</v>
      </c>
      <c r="F62" s="108">
        <v>7</v>
      </c>
      <c r="G62" s="108">
        <v>7</v>
      </c>
      <c r="H62" s="108">
        <v>5.5549999999999997</v>
      </c>
      <c r="I62" s="109">
        <v>24</v>
      </c>
    </row>
    <row r="63" spans="1:9" x14ac:dyDescent="0.25">
      <c r="A63" s="100" t="s">
        <v>265</v>
      </c>
      <c r="B63" s="108">
        <v>528.20000000000005</v>
      </c>
      <c r="C63" s="108">
        <v>384.6</v>
      </c>
      <c r="D63" s="108">
        <v>143.6</v>
      </c>
      <c r="E63" s="108">
        <v>40.92</v>
      </c>
      <c r="F63" s="108">
        <v>7</v>
      </c>
      <c r="G63" s="108">
        <v>7</v>
      </c>
      <c r="H63" s="108">
        <v>4.9619999999999997</v>
      </c>
      <c r="I63" s="109">
        <v>24</v>
      </c>
    </row>
    <row r="64" spans="1:9" ht="15.75" thickBot="1" x14ac:dyDescent="0.3">
      <c r="A64" s="104" t="s">
        <v>339</v>
      </c>
      <c r="B64" s="110">
        <v>367.5</v>
      </c>
      <c r="C64" s="110">
        <v>384.6</v>
      </c>
      <c r="D64" s="110">
        <v>-17.14</v>
      </c>
      <c r="E64" s="110">
        <v>40.92</v>
      </c>
      <c r="F64" s="110">
        <v>7</v>
      </c>
      <c r="G64" s="110">
        <v>7</v>
      </c>
      <c r="H64" s="110">
        <v>0.59250000000000003</v>
      </c>
      <c r="I64" s="111">
        <v>24</v>
      </c>
    </row>
  </sheetData>
  <mergeCells count="4">
    <mergeCell ref="B2:H2"/>
    <mergeCell ref="I2:O2"/>
    <mergeCell ref="P2:V2"/>
    <mergeCell ref="W2:AC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topLeftCell="A26" workbookViewId="0">
      <selection activeCell="U57" sqref="U57"/>
    </sheetView>
  </sheetViews>
  <sheetFormatPr baseColWidth="10" defaultRowHeight="15" x14ac:dyDescent="0.25"/>
  <cols>
    <col min="1" max="1" width="12.42578125" style="187" bestFit="1" customWidth="1"/>
  </cols>
  <sheetData>
    <row r="1" spans="1:14" ht="15.75" thickBot="1" x14ac:dyDescent="0.3">
      <c r="A1" s="227" t="s">
        <v>29</v>
      </c>
      <c r="B1" s="155" t="s">
        <v>30</v>
      </c>
      <c r="C1" s="166" t="s">
        <v>31</v>
      </c>
      <c r="D1" s="166" t="s">
        <v>32</v>
      </c>
      <c r="E1" s="166" t="s">
        <v>33</v>
      </c>
      <c r="F1" s="166" t="s">
        <v>34</v>
      </c>
      <c r="G1" s="166" t="s">
        <v>35</v>
      </c>
      <c r="H1" s="166" t="s">
        <v>36</v>
      </c>
      <c r="I1" s="166" t="s">
        <v>37</v>
      </c>
      <c r="J1" s="166" t="s">
        <v>38</v>
      </c>
      <c r="K1" s="166" t="s">
        <v>39</v>
      </c>
      <c r="L1" s="166" t="s">
        <v>40</v>
      </c>
      <c r="M1" s="166" t="s">
        <v>41</v>
      </c>
      <c r="N1" s="156" t="s">
        <v>42</v>
      </c>
    </row>
    <row r="2" spans="1:14" x14ac:dyDescent="0.25">
      <c r="A2" s="230" t="s">
        <v>18</v>
      </c>
      <c r="B2" s="210">
        <v>59.027777780000001</v>
      </c>
      <c r="C2" s="211">
        <v>76.666666669999998</v>
      </c>
      <c r="D2" s="211">
        <v>5.1333333330000004</v>
      </c>
      <c r="E2" s="211">
        <v>325</v>
      </c>
      <c r="F2" s="211">
        <v>1.8458559720000001</v>
      </c>
      <c r="G2" s="211">
        <v>1.3279437220000001</v>
      </c>
      <c r="H2" s="211">
        <v>0.71370973100000001</v>
      </c>
      <c r="I2" s="211">
        <v>0.67332523200000005</v>
      </c>
      <c r="J2" s="211">
        <v>1.9099346319999999</v>
      </c>
      <c r="K2" s="211">
        <v>1</v>
      </c>
      <c r="L2" s="211">
        <v>1.8240134939999999</v>
      </c>
      <c r="M2" s="211">
        <v>1.46494586</v>
      </c>
      <c r="N2" s="161">
        <v>1.218383628</v>
      </c>
    </row>
    <row r="3" spans="1:14" x14ac:dyDescent="0.25">
      <c r="A3" s="228" t="s">
        <v>18</v>
      </c>
      <c r="B3" s="210">
        <v>66.964285709999999</v>
      </c>
      <c r="C3" s="211">
        <v>79</v>
      </c>
      <c r="D3" s="211">
        <v>5.3333333329999997</v>
      </c>
      <c r="E3" s="211">
        <v>315</v>
      </c>
      <c r="F3" s="211">
        <v>0.92720268800000005</v>
      </c>
      <c r="G3" s="211">
        <v>1.1480567880000001</v>
      </c>
      <c r="H3" s="211">
        <v>0.986284669</v>
      </c>
      <c r="I3" s="211">
        <v>1.132393548</v>
      </c>
      <c r="J3" s="211">
        <v>1.2484949009999999</v>
      </c>
      <c r="K3" s="211">
        <v>0.80341644700000003</v>
      </c>
      <c r="L3" s="211">
        <v>1.1280125110000001</v>
      </c>
      <c r="M3" s="211">
        <v>0.60465355899999995</v>
      </c>
      <c r="N3" s="161">
        <v>1.0057709530000001</v>
      </c>
    </row>
    <row r="4" spans="1:14" x14ac:dyDescent="0.25">
      <c r="A4" s="228" t="s">
        <v>18</v>
      </c>
      <c r="B4" s="210">
        <v>69.444444439999998</v>
      </c>
      <c r="C4" s="211">
        <v>78</v>
      </c>
      <c r="D4" s="211">
        <v>6.7</v>
      </c>
      <c r="E4" s="211">
        <v>472.5</v>
      </c>
      <c r="F4" s="211">
        <v>0.710853081</v>
      </c>
      <c r="G4" s="211">
        <v>1.004070571</v>
      </c>
      <c r="H4" s="211">
        <v>0.89300656099999998</v>
      </c>
      <c r="I4" s="211">
        <v>0.36417625599999998</v>
      </c>
      <c r="J4" s="211">
        <v>0.73553025699999997</v>
      </c>
      <c r="K4" s="211">
        <v>1.081139911</v>
      </c>
      <c r="L4" s="211">
        <v>0.58660030900000004</v>
      </c>
      <c r="M4" s="211">
        <v>0.61451239499999999</v>
      </c>
      <c r="N4" s="161">
        <v>0.88985065200000002</v>
      </c>
    </row>
    <row r="5" spans="1:14" x14ac:dyDescent="0.25">
      <c r="A5" s="228" t="s">
        <v>18</v>
      </c>
      <c r="B5" s="210">
        <v>66.964285709999999</v>
      </c>
      <c r="C5" s="211">
        <v>79.666666669999998</v>
      </c>
      <c r="D5" s="211">
        <v>6.733333333</v>
      </c>
      <c r="E5" s="211">
        <v>300</v>
      </c>
      <c r="F5" s="211">
        <v>0.91867299199999997</v>
      </c>
      <c r="G5" s="211">
        <v>1</v>
      </c>
      <c r="H5" s="211">
        <v>1.274627784</v>
      </c>
      <c r="I5" s="211">
        <v>2.1525430650000001</v>
      </c>
      <c r="J5" s="211">
        <v>0.93964644399999997</v>
      </c>
      <c r="K5" s="211">
        <v>1.114106051</v>
      </c>
      <c r="L5" s="211">
        <v>0.957348698</v>
      </c>
      <c r="M5" s="211">
        <v>0.39252252399999998</v>
      </c>
      <c r="N5" s="161">
        <v>0.78729076499999995</v>
      </c>
    </row>
    <row r="6" spans="1:14" x14ac:dyDescent="0.25">
      <c r="A6" s="228" t="s">
        <v>18</v>
      </c>
      <c r="B6" s="210">
        <v>52.777777780000001</v>
      </c>
      <c r="C6" s="211">
        <v>84.666666669999998</v>
      </c>
      <c r="D6" s="211">
        <v>5.8333333329999997</v>
      </c>
      <c r="E6" s="211">
        <v>255</v>
      </c>
      <c r="F6" s="211">
        <v>0.82033778599999996</v>
      </c>
      <c r="G6" s="211">
        <v>0.94552925799999998</v>
      </c>
      <c r="H6" s="211">
        <v>1.214258861</v>
      </c>
      <c r="I6" s="211">
        <v>0.35585845900000002</v>
      </c>
      <c r="J6" s="211">
        <v>0.70883574500000002</v>
      </c>
      <c r="K6" s="211">
        <v>1</v>
      </c>
      <c r="L6" s="211">
        <v>0.42645036400000003</v>
      </c>
      <c r="M6" s="211">
        <v>0.76888905500000004</v>
      </c>
      <c r="N6" s="161">
        <v>0.65897781099999997</v>
      </c>
    </row>
    <row r="7" spans="1:14" x14ac:dyDescent="0.25">
      <c r="A7" s="228" t="s">
        <v>18</v>
      </c>
      <c r="B7" s="210">
        <v>50</v>
      </c>
      <c r="C7" s="211">
        <v>67.333333330000002</v>
      </c>
      <c r="D7" s="211">
        <v>4.233333333</v>
      </c>
      <c r="E7" s="211">
        <v>352.5</v>
      </c>
      <c r="F7" s="211">
        <v>0.90393440300000005</v>
      </c>
      <c r="G7" s="211">
        <v>0.70834659</v>
      </c>
      <c r="H7" s="211">
        <v>1</v>
      </c>
      <c r="I7" s="211">
        <v>1.882576861</v>
      </c>
      <c r="J7" s="211">
        <v>0.630043464</v>
      </c>
      <c r="K7" s="211">
        <v>0.99026500900000003</v>
      </c>
      <c r="L7" s="211">
        <v>1.1464046779999999</v>
      </c>
      <c r="M7" s="211">
        <v>1.847849614</v>
      </c>
      <c r="N7" s="161">
        <v>1.5600963450000001</v>
      </c>
    </row>
    <row r="8" spans="1:14" x14ac:dyDescent="0.25">
      <c r="A8" s="228" t="s">
        <v>18</v>
      </c>
      <c r="B8" s="210">
        <v>69.444444439999998</v>
      </c>
      <c r="C8" s="211">
        <v>69</v>
      </c>
      <c r="D8" s="211">
        <v>5.0333333329999999</v>
      </c>
      <c r="E8" s="211">
        <v>390</v>
      </c>
      <c r="F8" s="211">
        <v>0.87314307899999999</v>
      </c>
      <c r="G8" s="211">
        <v>0.86605307099999995</v>
      </c>
      <c r="H8" s="211">
        <v>0.91811239300000003</v>
      </c>
      <c r="I8" s="211">
        <v>0.43912657999999999</v>
      </c>
      <c r="J8" s="211">
        <v>0.82751455699999998</v>
      </c>
      <c r="K8" s="211">
        <v>1.0110725819999999</v>
      </c>
      <c r="L8" s="211">
        <v>0.931169947</v>
      </c>
      <c r="M8" s="211">
        <v>1.306626992</v>
      </c>
      <c r="N8" s="161">
        <v>0.87962984600000005</v>
      </c>
    </row>
    <row r="9" spans="1:14" x14ac:dyDescent="0.25">
      <c r="A9" s="228" t="s">
        <v>19</v>
      </c>
      <c r="B9" s="210">
        <v>22.5</v>
      </c>
      <c r="C9" s="211">
        <v>20.333333329999999</v>
      </c>
      <c r="D9" s="211">
        <v>2.0666666669999998</v>
      </c>
      <c r="E9" s="211">
        <v>585</v>
      </c>
      <c r="F9" s="211">
        <v>1.226281322</v>
      </c>
      <c r="G9" s="211">
        <v>0.90283067299999997</v>
      </c>
      <c r="H9" s="211">
        <v>2.2039263509999998</v>
      </c>
      <c r="I9" s="211">
        <v>1.321987713</v>
      </c>
      <c r="J9" s="211">
        <v>0.76853876099999996</v>
      </c>
      <c r="K9" s="211">
        <v>1.403685665</v>
      </c>
      <c r="L9" s="211">
        <v>1.2603138700000001</v>
      </c>
      <c r="M9" s="211">
        <v>2.078938886</v>
      </c>
      <c r="N9" s="161">
        <v>1.462363324</v>
      </c>
    </row>
    <row r="10" spans="1:14" x14ac:dyDescent="0.25">
      <c r="A10" s="228" t="s">
        <v>19</v>
      </c>
      <c r="B10" s="210">
        <v>24.521531100000001</v>
      </c>
      <c r="C10" s="211">
        <v>34.666666669999998</v>
      </c>
      <c r="D10" s="211">
        <v>3.4333333330000002</v>
      </c>
      <c r="E10" s="211">
        <v>585</v>
      </c>
      <c r="F10" s="211">
        <v>1.2549442900000001</v>
      </c>
      <c r="G10" s="211">
        <v>1.061320708</v>
      </c>
      <c r="H10" s="211">
        <v>1.3044207969999999</v>
      </c>
      <c r="I10" s="211">
        <v>0.86516193799999996</v>
      </c>
      <c r="J10" s="211">
        <v>0.99782353000000001</v>
      </c>
      <c r="K10" s="211">
        <v>1.251987277</v>
      </c>
      <c r="L10" s="211">
        <v>1.37915353</v>
      </c>
      <c r="M10" s="211">
        <v>1.2961032779999999</v>
      </c>
      <c r="N10" s="161">
        <v>1.8681821510000001</v>
      </c>
    </row>
    <row r="11" spans="1:14" x14ac:dyDescent="0.25">
      <c r="A11" s="228" t="s">
        <v>19</v>
      </c>
      <c r="B11" s="210">
        <v>26.07715121</v>
      </c>
      <c r="C11" s="211">
        <v>26.76190476</v>
      </c>
      <c r="D11" s="211">
        <v>2.4857142859999999</v>
      </c>
      <c r="E11" s="211">
        <v>536.7857143</v>
      </c>
      <c r="F11" s="211">
        <v>1.0006633220000001</v>
      </c>
      <c r="G11" s="211">
        <v>1.262130137</v>
      </c>
      <c r="H11" s="211">
        <v>0.89300656099999998</v>
      </c>
      <c r="I11" s="211">
        <v>1.252122258</v>
      </c>
      <c r="J11" s="211">
        <v>0.89101601200000002</v>
      </c>
      <c r="K11" s="211">
        <v>2.5952734720000001</v>
      </c>
      <c r="L11" s="211">
        <v>1.3352560330000001</v>
      </c>
      <c r="M11" s="211">
        <v>2.3174111310000001</v>
      </c>
      <c r="N11" s="161">
        <v>1.419092332</v>
      </c>
    </row>
    <row r="12" spans="1:14" x14ac:dyDescent="0.25">
      <c r="A12" s="228" t="s">
        <v>19</v>
      </c>
      <c r="B12" s="210">
        <v>17.119565219999998</v>
      </c>
      <c r="C12" s="211">
        <v>25</v>
      </c>
      <c r="D12" s="211">
        <v>1.5</v>
      </c>
      <c r="E12" s="211">
        <v>495</v>
      </c>
      <c r="F12" s="211">
        <v>1.052842759</v>
      </c>
      <c r="G12" s="211">
        <v>1.1192461380000001</v>
      </c>
      <c r="H12" s="211">
        <v>1.0817816629999999</v>
      </c>
      <c r="I12" s="211">
        <v>1.12717285</v>
      </c>
      <c r="J12" s="211">
        <v>0.99782353000000001</v>
      </c>
      <c r="K12" s="211">
        <v>0.64062554599999999</v>
      </c>
      <c r="L12" s="211">
        <v>1.2034001169999999</v>
      </c>
      <c r="M12" s="211">
        <v>1.058861587</v>
      </c>
      <c r="N12" s="161">
        <v>0.83603493100000004</v>
      </c>
    </row>
    <row r="13" spans="1:14" x14ac:dyDescent="0.25">
      <c r="A13" s="228" t="s">
        <v>19</v>
      </c>
      <c r="B13" s="210">
        <v>24.267399269999999</v>
      </c>
      <c r="C13" s="211">
        <v>27.333333329999999</v>
      </c>
      <c r="D13" s="211">
        <v>3.2</v>
      </c>
      <c r="E13" s="211">
        <v>555</v>
      </c>
      <c r="F13" s="211">
        <v>0.88328851200000003</v>
      </c>
      <c r="G13" s="211">
        <v>1.0761388110000001</v>
      </c>
      <c r="H13" s="211">
        <v>1.84899674</v>
      </c>
      <c r="I13" s="211">
        <v>1.285837889</v>
      </c>
      <c r="J13" s="211">
        <v>0.70719987699999998</v>
      </c>
      <c r="K13" s="211">
        <v>1.329502572</v>
      </c>
      <c r="L13" s="211">
        <v>0.87283633699999996</v>
      </c>
      <c r="M13" s="211">
        <v>1.206516251</v>
      </c>
      <c r="N13" s="161">
        <v>1.358142752</v>
      </c>
    </row>
    <row r="14" spans="1:14" x14ac:dyDescent="0.25">
      <c r="A14" s="228" t="s">
        <v>19</v>
      </c>
      <c r="B14" s="210">
        <v>29.51388889</v>
      </c>
      <c r="C14" s="211">
        <v>26</v>
      </c>
      <c r="D14" s="211">
        <v>2.0666666669999998</v>
      </c>
      <c r="E14" s="211">
        <v>495</v>
      </c>
      <c r="F14" s="211">
        <v>1.2842772220000001</v>
      </c>
      <c r="G14" s="211">
        <v>1.0761388110000001</v>
      </c>
      <c r="H14" s="211">
        <v>0.78644040400000004</v>
      </c>
      <c r="I14" s="211">
        <v>0.79979865900000002</v>
      </c>
      <c r="J14" s="211">
        <v>0.94181999900000002</v>
      </c>
      <c r="K14" s="211">
        <v>1.3157510699999999</v>
      </c>
      <c r="L14" s="211">
        <v>1.2937985649999999</v>
      </c>
      <c r="M14" s="211">
        <v>0.63986849899999998</v>
      </c>
      <c r="N14" s="161">
        <v>1.3995552689999999</v>
      </c>
    </row>
    <row r="15" spans="1:14" x14ac:dyDescent="0.25">
      <c r="A15" s="228" t="s">
        <v>19</v>
      </c>
      <c r="B15" s="210">
        <v>29.76190476</v>
      </c>
      <c r="C15" s="211">
        <v>28</v>
      </c>
      <c r="D15" s="211">
        <v>3.2</v>
      </c>
      <c r="E15" s="211">
        <v>555</v>
      </c>
      <c r="F15" s="211">
        <v>1.2607567829999999</v>
      </c>
      <c r="G15" s="211">
        <v>0.94990864200000003</v>
      </c>
      <c r="H15" s="211">
        <v>1.9409227259999999</v>
      </c>
      <c r="I15" s="211">
        <v>1.6200542229999999</v>
      </c>
      <c r="J15" s="211">
        <v>1.0354012239999999</v>
      </c>
      <c r="K15" s="211">
        <v>0.76890995799999995</v>
      </c>
      <c r="L15" s="211">
        <v>1.272015634</v>
      </c>
      <c r="M15" s="211">
        <v>1.835085584</v>
      </c>
      <c r="N15" s="161">
        <v>2.7542034370000001</v>
      </c>
    </row>
    <row r="16" spans="1:14" x14ac:dyDescent="0.25">
      <c r="A16" s="228" t="s">
        <v>19</v>
      </c>
      <c r="B16" s="210">
        <v>34.85576923</v>
      </c>
      <c r="C16" s="211">
        <v>26</v>
      </c>
      <c r="D16" s="211">
        <v>1.933333333</v>
      </c>
      <c r="E16" s="211">
        <v>487.5</v>
      </c>
      <c r="F16" s="211">
        <v>1.478659618</v>
      </c>
      <c r="G16" s="211">
        <v>1.1613965660000001</v>
      </c>
      <c r="H16" s="211">
        <v>1.729165568</v>
      </c>
      <c r="I16" s="211">
        <v>2.9953171520000001</v>
      </c>
      <c r="J16" s="211">
        <v>1.0743940809999999</v>
      </c>
      <c r="K16" s="211">
        <v>1.377978363</v>
      </c>
      <c r="L16" s="211">
        <v>1.733614432</v>
      </c>
      <c r="M16" s="211">
        <v>3.0122621889999999</v>
      </c>
      <c r="N16" s="161">
        <v>1.808719213</v>
      </c>
    </row>
    <row r="17" spans="1:14" x14ac:dyDescent="0.25">
      <c r="A17" s="228" t="s">
        <v>20</v>
      </c>
      <c r="B17" s="210">
        <v>52.777777780000001</v>
      </c>
      <c r="C17" s="211">
        <v>61.666666669999998</v>
      </c>
      <c r="D17" s="211">
        <v>5</v>
      </c>
      <c r="E17" s="211">
        <v>442.5</v>
      </c>
      <c r="F17" s="211">
        <v>0.72746848399999997</v>
      </c>
      <c r="G17" s="211">
        <v>1.1735348400000001</v>
      </c>
      <c r="H17" s="211">
        <v>0.85071198299999995</v>
      </c>
      <c r="I17" s="211">
        <v>0.37964127800000003</v>
      </c>
      <c r="J17" s="211">
        <v>0.49891176500000001</v>
      </c>
      <c r="K17" s="211">
        <v>0.84433449900000002</v>
      </c>
      <c r="L17" s="211">
        <v>1.173200617</v>
      </c>
      <c r="M17" s="211">
        <v>0.99023808899999999</v>
      </c>
      <c r="N17" s="161">
        <v>1.633879734</v>
      </c>
    </row>
    <row r="18" spans="1:14" x14ac:dyDescent="0.25">
      <c r="A18" s="228" t="s">
        <v>20</v>
      </c>
      <c r="B18" s="210">
        <v>59.027777780000001</v>
      </c>
      <c r="C18" s="211">
        <v>64.666666669999998</v>
      </c>
      <c r="D18" s="211">
        <v>5.8333333329999997</v>
      </c>
      <c r="E18" s="211">
        <v>525</v>
      </c>
      <c r="F18" s="211">
        <v>0.55004567199999999</v>
      </c>
      <c r="G18" s="211">
        <v>0.67635879399999999</v>
      </c>
      <c r="H18" s="211">
        <v>1.3165320840000001</v>
      </c>
      <c r="I18" s="211">
        <v>0.74537694499999996</v>
      </c>
      <c r="J18" s="211">
        <v>0.52130150500000005</v>
      </c>
      <c r="K18" s="211">
        <v>0.86807197300000005</v>
      </c>
      <c r="L18" s="211">
        <v>0.492700578</v>
      </c>
      <c r="M18" s="211">
        <v>1.2332916540000001</v>
      </c>
      <c r="N18" s="161">
        <v>0.93193535800000005</v>
      </c>
    </row>
    <row r="19" spans="1:14" x14ac:dyDescent="0.25">
      <c r="A19" s="228" t="s">
        <v>20</v>
      </c>
      <c r="B19" s="210">
        <v>59.027777780000001</v>
      </c>
      <c r="C19" s="211">
        <v>56</v>
      </c>
      <c r="D19" s="211">
        <v>3.766666667</v>
      </c>
      <c r="E19" s="211">
        <v>315</v>
      </c>
      <c r="F19" s="211">
        <v>0.88125003800000001</v>
      </c>
      <c r="G19" s="211">
        <v>0.79142653399999996</v>
      </c>
      <c r="H19" s="211">
        <v>0.73039190499999995</v>
      </c>
      <c r="I19" s="211">
        <v>2.1082443689999999</v>
      </c>
      <c r="J19" s="211">
        <v>0.76323007600000004</v>
      </c>
      <c r="K19" s="211">
        <v>0.99140966900000005</v>
      </c>
      <c r="L19" s="211">
        <v>1.0026256650000001</v>
      </c>
      <c r="M19" s="211">
        <v>1.189905786</v>
      </c>
      <c r="N19" s="161">
        <v>1.1606785399999999</v>
      </c>
    </row>
    <row r="20" spans="1:14" x14ac:dyDescent="0.25">
      <c r="A20" s="228" t="s">
        <v>20</v>
      </c>
      <c r="B20" s="210">
        <v>40.625</v>
      </c>
      <c r="C20" s="211">
        <v>64</v>
      </c>
      <c r="D20" s="211">
        <v>4.5333333329999999</v>
      </c>
      <c r="E20" s="211">
        <v>375</v>
      </c>
      <c r="F20" s="211">
        <v>0.61455895500000002</v>
      </c>
      <c r="G20" s="211">
        <v>0.50494354699999999</v>
      </c>
      <c r="H20" s="211">
        <v>1.0546341960000001</v>
      </c>
      <c r="I20" s="211">
        <v>0.73851993400000004</v>
      </c>
      <c r="J20" s="211">
        <v>0.78287647400000004</v>
      </c>
      <c r="K20" s="211">
        <v>0.54685107600000005</v>
      </c>
      <c r="L20" s="211">
        <v>0.74593219600000005</v>
      </c>
      <c r="M20" s="211">
        <v>1.052762993</v>
      </c>
      <c r="N20" s="161">
        <v>1.2240267840000001</v>
      </c>
    </row>
    <row r="21" spans="1:14" x14ac:dyDescent="0.25">
      <c r="A21" s="228" t="s">
        <v>20</v>
      </c>
      <c r="B21" s="210">
        <v>45.454545449999998</v>
      </c>
      <c r="C21" s="211">
        <v>56</v>
      </c>
      <c r="D21" s="211">
        <v>3.8333333330000001</v>
      </c>
      <c r="E21" s="211">
        <v>330</v>
      </c>
      <c r="F21" s="211">
        <v>0.668572681</v>
      </c>
      <c r="G21" s="211">
        <v>0.80206361699999995</v>
      </c>
      <c r="H21" s="211">
        <v>0.71206261500000001</v>
      </c>
      <c r="I21" s="211">
        <v>3.7477951549999999</v>
      </c>
      <c r="J21" s="211">
        <v>1.109715555</v>
      </c>
      <c r="K21" s="211">
        <v>0.39893342199999998</v>
      </c>
      <c r="L21" s="211">
        <v>2.2914070000000001E-3</v>
      </c>
      <c r="M21" s="211">
        <v>1.937479011</v>
      </c>
      <c r="N21" s="161">
        <v>2.3811114139999998</v>
      </c>
    </row>
    <row r="22" spans="1:14" x14ac:dyDescent="0.25">
      <c r="A22" s="228" t="s">
        <v>20</v>
      </c>
      <c r="B22" s="210">
        <v>53.977272730000003</v>
      </c>
      <c r="C22" s="211">
        <v>69</v>
      </c>
      <c r="D22" s="211">
        <v>5.5333333329999999</v>
      </c>
      <c r="E22" s="211">
        <v>240</v>
      </c>
      <c r="F22" s="211">
        <v>3.3021539999999999E-3</v>
      </c>
      <c r="G22" s="211">
        <v>0.80206361699999995</v>
      </c>
      <c r="H22" s="211">
        <v>1.119930611</v>
      </c>
      <c r="I22" s="211">
        <v>0.81283932199999998</v>
      </c>
      <c r="J22" s="211">
        <v>1.0258761679999999</v>
      </c>
      <c r="K22" s="211">
        <v>0.48775206999999998</v>
      </c>
      <c r="L22" s="211">
        <v>1.26322918</v>
      </c>
      <c r="M22" s="211">
        <v>1.168113679</v>
      </c>
      <c r="N22" s="161">
        <v>1.2212019460000001</v>
      </c>
    </row>
    <row r="23" spans="1:14" x14ac:dyDescent="0.25">
      <c r="A23" s="228" t="s">
        <v>20</v>
      </c>
      <c r="B23" s="210">
        <v>45.955882350000003</v>
      </c>
      <c r="C23" s="211">
        <v>69.666666669999998</v>
      </c>
      <c r="D23" s="211">
        <v>4.0333333329999999</v>
      </c>
      <c r="E23" s="211">
        <v>345</v>
      </c>
      <c r="F23" s="211">
        <v>1.234810784</v>
      </c>
      <c r="G23" s="211">
        <v>0.86405437299999999</v>
      </c>
      <c r="H23" s="211">
        <v>1.1892697750000001</v>
      </c>
      <c r="I23" s="211">
        <v>2.0936816610000002</v>
      </c>
      <c r="J23" s="211">
        <v>0.93964644399999997</v>
      </c>
      <c r="K23" s="211">
        <v>0.73164712200000004</v>
      </c>
      <c r="L23" s="211">
        <v>1.143758979</v>
      </c>
      <c r="M23" s="211">
        <v>1.4751353650000001</v>
      </c>
      <c r="N23" s="161">
        <v>1.7633291440000001</v>
      </c>
    </row>
    <row r="24" spans="1:14" x14ac:dyDescent="0.25">
      <c r="A24" s="228" t="s">
        <v>21</v>
      </c>
      <c r="B24" s="210">
        <v>59.027777780000001</v>
      </c>
      <c r="C24" s="211">
        <v>73.666666669999998</v>
      </c>
      <c r="D24" s="211">
        <v>4.5999999999999996</v>
      </c>
      <c r="E24" s="211">
        <v>435</v>
      </c>
      <c r="F24" s="211">
        <v>0.87921626900000005</v>
      </c>
      <c r="G24" s="211">
        <v>0.91332106099999999</v>
      </c>
      <c r="H24" s="211">
        <v>1.1019631759999999</v>
      </c>
      <c r="I24" s="211">
        <v>0.87825315999999998</v>
      </c>
      <c r="J24" s="211">
        <v>0.81990193</v>
      </c>
      <c r="K24" s="211">
        <v>1.4837210709999999</v>
      </c>
      <c r="L24" s="211">
        <v>1.2145734479999999</v>
      </c>
      <c r="M24" s="211">
        <v>0.93250326500000003</v>
      </c>
      <c r="N24" s="161">
        <v>1.345648672</v>
      </c>
    </row>
    <row r="25" spans="1:14" x14ac:dyDescent="0.25">
      <c r="A25" s="228" t="s">
        <v>21</v>
      </c>
      <c r="B25" s="210">
        <v>52.777777780000001</v>
      </c>
      <c r="C25" s="211">
        <v>65.666666669999998</v>
      </c>
      <c r="D25" s="211">
        <v>4.8333333329999997</v>
      </c>
      <c r="E25" s="211">
        <v>375</v>
      </c>
      <c r="F25" s="211">
        <v>0.80904395299999998</v>
      </c>
      <c r="G25" s="211">
        <v>1.1374953699999999</v>
      </c>
      <c r="H25" s="211">
        <v>1.194778085</v>
      </c>
      <c r="I25" s="211">
        <v>6.5578895999999998E-2</v>
      </c>
      <c r="J25" s="211">
        <v>0.57309912399999996</v>
      </c>
      <c r="K25" s="211">
        <v>0.32666562799999999</v>
      </c>
      <c r="L25" s="211">
        <v>0.36698247299999998</v>
      </c>
      <c r="M25" s="211">
        <v>0.50610688800000003</v>
      </c>
      <c r="N25" s="161">
        <v>0.38912397999999998</v>
      </c>
    </row>
    <row r="26" spans="1:14" x14ac:dyDescent="0.25">
      <c r="A26" s="228" t="s">
        <v>21</v>
      </c>
      <c r="B26" s="210">
        <v>63.49206349</v>
      </c>
      <c r="C26" s="211">
        <v>78</v>
      </c>
      <c r="D26" s="211">
        <v>4.1666666670000003</v>
      </c>
      <c r="E26" s="211">
        <v>315</v>
      </c>
      <c r="F26" s="211">
        <v>1.2234512820000001</v>
      </c>
      <c r="G26" s="211">
        <v>0.78053073100000003</v>
      </c>
      <c r="H26" s="211">
        <v>1.3724396210000001</v>
      </c>
      <c r="I26" s="211">
        <v>1.612585253</v>
      </c>
      <c r="J26" s="211">
        <v>1.0768793290000001</v>
      </c>
      <c r="K26" s="211">
        <v>0.74014845200000001</v>
      </c>
      <c r="L26" s="211">
        <v>0.96847255399999999</v>
      </c>
      <c r="M26" s="211">
        <v>1.8866768620000001</v>
      </c>
      <c r="N26" s="161">
        <v>1.8531356109999999</v>
      </c>
    </row>
    <row r="27" spans="1:14" x14ac:dyDescent="0.25">
      <c r="A27" s="228" t="s">
        <v>21</v>
      </c>
      <c r="B27" s="210">
        <v>31.25</v>
      </c>
      <c r="C27" s="211">
        <v>57.333333330000002</v>
      </c>
      <c r="D27" s="211">
        <v>2.6666666669999999</v>
      </c>
      <c r="E27" s="211">
        <v>525</v>
      </c>
      <c r="F27" s="211">
        <v>0.94887502300000004</v>
      </c>
      <c r="G27" s="211">
        <v>0.62670598399999999</v>
      </c>
      <c r="H27" s="211">
        <v>0.96153371300000001</v>
      </c>
      <c r="I27" s="211">
        <v>1.101428187</v>
      </c>
      <c r="J27" s="211">
        <v>0.82369944900000003</v>
      </c>
      <c r="K27" s="211">
        <v>0.62671723300000004</v>
      </c>
      <c r="L27" s="211">
        <v>0.772237438</v>
      </c>
      <c r="M27" s="211">
        <v>0.81272960299999997</v>
      </c>
      <c r="N27" s="161">
        <v>1.1211415680000001</v>
      </c>
    </row>
    <row r="28" spans="1:14" x14ac:dyDescent="0.25">
      <c r="A28" s="228" t="s">
        <v>21</v>
      </c>
      <c r="B28" s="210">
        <v>41.666666669999998</v>
      </c>
      <c r="C28" s="211">
        <v>69.333333330000002</v>
      </c>
      <c r="D28" s="211">
        <v>4.1333333330000004</v>
      </c>
      <c r="E28" s="211">
        <v>300</v>
      </c>
      <c r="F28" s="211">
        <v>1.2695260399999999</v>
      </c>
      <c r="G28" s="211">
        <v>0.91967371099999995</v>
      </c>
      <c r="H28" s="211">
        <v>0.98287238399999999</v>
      </c>
      <c r="I28" s="211">
        <v>2.6075750339999999</v>
      </c>
      <c r="J28" s="211">
        <v>1.133033038</v>
      </c>
      <c r="K28" s="211">
        <v>1.0736719320000001</v>
      </c>
      <c r="L28" s="211">
        <v>1.1176354879999999</v>
      </c>
      <c r="M28" s="211">
        <v>0.66704100099999997</v>
      </c>
      <c r="N28" s="161">
        <v>2.3646638759999998</v>
      </c>
    </row>
    <row r="29" spans="1:14" x14ac:dyDescent="0.25">
      <c r="A29" s="228" t="s">
        <v>21</v>
      </c>
      <c r="B29" s="210">
        <v>55.555555560000002</v>
      </c>
      <c r="C29" s="211">
        <v>68.333333330000002</v>
      </c>
      <c r="D29" s="211">
        <v>4.5666666669999998</v>
      </c>
      <c r="E29" s="211">
        <v>450</v>
      </c>
      <c r="F29" s="211">
        <v>0.32630431900000001</v>
      </c>
      <c r="G29" s="211">
        <v>0.63398795699999999</v>
      </c>
      <c r="H29" s="211">
        <v>0.77561324600000003</v>
      </c>
      <c r="I29" s="211">
        <v>0.25484796999999998</v>
      </c>
      <c r="J29" s="211">
        <v>0.78106973400000002</v>
      </c>
      <c r="K29" s="211">
        <v>0.56482919600000003</v>
      </c>
      <c r="L29" s="211">
        <v>1.0095994779999999</v>
      </c>
      <c r="M29" s="211">
        <v>0.99712573999999998</v>
      </c>
      <c r="N29" s="161">
        <v>1.8382102570000001</v>
      </c>
    </row>
    <row r="30" spans="1:14" ht="15.75" thickBot="1" x14ac:dyDescent="0.3">
      <c r="A30" s="229" t="s">
        <v>21</v>
      </c>
      <c r="B30" s="212">
        <v>50.505050509999997</v>
      </c>
      <c r="C30" s="213">
        <v>66</v>
      </c>
      <c r="D30" s="213">
        <v>3.766666667</v>
      </c>
      <c r="E30" s="213">
        <v>307.5</v>
      </c>
      <c r="F30" s="213">
        <v>0.89458469900000004</v>
      </c>
      <c r="G30" s="213">
        <v>1.185799976</v>
      </c>
      <c r="H30" s="213">
        <v>0.45535890899999998</v>
      </c>
      <c r="I30" s="213">
        <v>1.8459653009999999</v>
      </c>
      <c r="J30" s="213">
        <v>0.497185661</v>
      </c>
      <c r="K30" s="213">
        <v>0.48662642499999997</v>
      </c>
      <c r="L30" s="213">
        <v>1.2131711279999999</v>
      </c>
      <c r="M30" s="213">
        <v>1.259205734</v>
      </c>
      <c r="N30" s="164">
        <v>1.7633291440000001</v>
      </c>
    </row>
    <row r="32" spans="1:14" ht="15.75" thickBot="1" x14ac:dyDescent="0.3"/>
    <row r="33" spans="1:14" ht="15.75" thickBot="1" x14ac:dyDescent="0.3">
      <c r="A33" s="165" t="s">
        <v>546</v>
      </c>
      <c r="B33" s="373" t="s">
        <v>32</v>
      </c>
      <c r="C33" s="373" t="s">
        <v>30</v>
      </c>
      <c r="D33" s="373" t="s">
        <v>31</v>
      </c>
      <c r="E33" s="373" t="s">
        <v>33</v>
      </c>
      <c r="F33" s="373" t="s">
        <v>34</v>
      </c>
      <c r="G33" s="373" t="s">
        <v>38</v>
      </c>
      <c r="H33" s="373" t="s">
        <v>41</v>
      </c>
      <c r="I33" s="373" t="s">
        <v>37</v>
      </c>
      <c r="J33" s="373" t="s">
        <v>42</v>
      </c>
      <c r="K33" s="373" t="s">
        <v>36</v>
      </c>
      <c r="L33" s="373" t="s">
        <v>39</v>
      </c>
      <c r="M33" s="373" t="s">
        <v>35</v>
      </c>
      <c r="N33" s="374" t="s">
        <v>40</v>
      </c>
    </row>
    <row r="34" spans="1:14" x14ac:dyDescent="0.25">
      <c r="A34" s="375" t="s">
        <v>32</v>
      </c>
      <c r="B34" s="376"/>
      <c r="C34" s="376">
        <v>0.85169890000000004</v>
      </c>
      <c r="D34" s="376">
        <v>0.85302650000000002</v>
      </c>
      <c r="E34" s="376">
        <v>-0.54574420000000001</v>
      </c>
      <c r="F34" s="376">
        <v>-0.43046489999999998</v>
      </c>
      <c r="G34" s="376">
        <v>-6.2214890000000002E-2</v>
      </c>
      <c r="H34" s="376">
        <v>-0.51467909999999994</v>
      </c>
      <c r="I34" s="376">
        <v>-0.31611359999999999</v>
      </c>
      <c r="J34" s="376">
        <v>-0.3706314</v>
      </c>
      <c r="K34" s="376">
        <v>-0.26570110000000002</v>
      </c>
      <c r="L34" s="376">
        <v>-0.27368350000000002</v>
      </c>
      <c r="M34" s="376">
        <v>-0.14848040000000001</v>
      </c>
      <c r="N34" s="377">
        <v>-0.3750462</v>
      </c>
    </row>
    <row r="35" spans="1:14" x14ac:dyDescent="0.25">
      <c r="A35" s="375" t="s">
        <v>30</v>
      </c>
      <c r="B35" s="376">
        <v>0.85169890000000004</v>
      </c>
      <c r="C35" s="376"/>
      <c r="D35" s="376">
        <v>0.87630189999999997</v>
      </c>
      <c r="E35" s="376">
        <v>-0.64346999999999999</v>
      </c>
      <c r="F35" s="376">
        <v>-0.3037339</v>
      </c>
      <c r="G35" s="376">
        <v>4.1106980000000003E-3</v>
      </c>
      <c r="H35" s="376">
        <v>-0.34765970000000002</v>
      </c>
      <c r="I35" s="376">
        <v>-0.1682341</v>
      </c>
      <c r="J35" s="376">
        <v>-0.31830059999999999</v>
      </c>
      <c r="K35" s="376">
        <v>-0.41045039999999999</v>
      </c>
      <c r="L35" s="376">
        <v>-0.28721059999999998</v>
      </c>
      <c r="M35" s="376">
        <v>-0.14359930000000001</v>
      </c>
      <c r="N35" s="377">
        <v>-0.25347819999999999</v>
      </c>
    </row>
    <row r="36" spans="1:14" x14ac:dyDescent="0.25">
      <c r="A36" s="375" t="s">
        <v>31</v>
      </c>
      <c r="B36" s="376">
        <v>0.85302650000000002</v>
      </c>
      <c r="C36" s="376">
        <v>0.87630189999999997</v>
      </c>
      <c r="D36" s="376"/>
      <c r="E36" s="376">
        <v>-0.75838349999999999</v>
      </c>
      <c r="F36" s="376">
        <v>-0.30767719999999998</v>
      </c>
      <c r="G36" s="376">
        <v>3.0498009999999999E-2</v>
      </c>
      <c r="H36" s="376">
        <v>-0.48564069999999998</v>
      </c>
      <c r="I36" s="376">
        <v>-0.1801334</v>
      </c>
      <c r="J36" s="376">
        <v>-0.28902070000000002</v>
      </c>
      <c r="K36" s="376">
        <v>-0.47302060000000001</v>
      </c>
      <c r="L36" s="376">
        <v>-0.4166956</v>
      </c>
      <c r="M36" s="376">
        <v>-0.25549539999999998</v>
      </c>
      <c r="N36" s="377">
        <v>-0.3315939</v>
      </c>
    </row>
    <row r="37" spans="1:14" x14ac:dyDescent="0.25">
      <c r="A37" s="375" t="s">
        <v>33</v>
      </c>
      <c r="B37" s="376">
        <v>-0.54574420000000001</v>
      </c>
      <c r="C37" s="376">
        <v>-0.64346999999999999</v>
      </c>
      <c r="D37" s="376">
        <v>-0.75838349999999999</v>
      </c>
      <c r="E37" s="376"/>
      <c r="F37" s="376">
        <v>0.20328930000000001</v>
      </c>
      <c r="G37" s="376">
        <v>-0.1953666</v>
      </c>
      <c r="H37" s="376">
        <v>0.26840180000000002</v>
      </c>
      <c r="I37" s="376">
        <v>-0.18856229999999999</v>
      </c>
      <c r="J37" s="376">
        <v>0.13583129999999999</v>
      </c>
      <c r="K37" s="376">
        <v>0.47217789999999998</v>
      </c>
      <c r="L37" s="376">
        <v>0.42815629999999999</v>
      </c>
      <c r="M37" s="376">
        <v>9.8909819999999996E-2</v>
      </c>
      <c r="N37" s="377">
        <v>0.17407310000000001</v>
      </c>
    </row>
    <row r="38" spans="1:14" x14ac:dyDescent="0.25">
      <c r="A38" s="375" t="s">
        <v>34</v>
      </c>
      <c r="B38" s="376">
        <v>-0.43046489999999998</v>
      </c>
      <c r="C38" s="376">
        <v>-0.3037339</v>
      </c>
      <c r="D38" s="376">
        <v>-0.30767719999999998</v>
      </c>
      <c r="E38" s="376">
        <v>0.20328930000000001</v>
      </c>
      <c r="F38" s="376"/>
      <c r="G38" s="376">
        <v>0.55236660000000004</v>
      </c>
      <c r="H38" s="376">
        <v>0.32636029999999999</v>
      </c>
      <c r="I38" s="376">
        <v>0.27228960000000002</v>
      </c>
      <c r="J38" s="376">
        <v>0.25028030000000001</v>
      </c>
      <c r="K38" s="376">
        <v>0.224441</v>
      </c>
      <c r="L38" s="376">
        <v>0.34857569999999999</v>
      </c>
      <c r="M38" s="376">
        <v>0.497506</v>
      </c>
      <c r="N38" s="377">
        <v>0.54559939999999996</v>
      </c>
    </row>
    <row r="39" spans="1:14" x14ac:dyDescent="0.25">
      <c r="A39" s="375" t="s">
        <v>38</v>
      </c>
      <c r="B39" s="376">
        <v>-6.2214890000000002E-2</v>
      </c>
      <c r="C39" s="376">
        <v>4.1106980000000003E-3</v>
      </c>
      <c r="D39" s="376">
        <v>3.0498009999999999E-2</v>
      </c>
      <c r="E39" s="376">
        <v>-0.1953666</v>
      </c>
      <c r="F39" s="376">
        <v>0.55236660000000004</v>
      </c>
      <c r="G39" s="376"/>
      <c r="H39" s="376">
        <v>0.1724559</v>
      </c>
      <c r="I39" s="376">
        <v>0.2269622</v>
      </c>
      <c r="J39" s="376">
        <v>0.21905050000000001</v>
      </c>
      <c r="K39" s="376">
        <v>-3.9888350000000003E-2</v>
      </c>
      <c r="L39" s="376">
        <v>6.2266670000000003E-2</v>
      </c>
      <c r="M39" s="376">
        <v>0.29095330000000003</v>
      </c>
      <c r="N39" s="377">
        <v>0.4494147</v>
      </c>
    </row>
    <row r="40" spans="1:14" x14ac:dyDescent="0.25">
      <c r="A40" s="375" t="s">
        <v>41</v>
      </c>
      <c r="B40" s="376">
        <v>-0.51467909999999994</v>
      </c>
      <c r="C40" s="376">
        <v>-0.34765970000000002</v>
      </c>
      <c r="D40" s="376">
        <v>-0.48564069999999998</v>
      </c>
      <c r="E40" s="376">
        <v>0.26840180000000002</v>
      </c>
      <c r="F40" s="376">
        <v>0.32636029999999999</v>
      </c>
      <c r="G40" s="376">
        <v>0.1724559</v>
      </c>
      <c r="H40" s="376"/>
      <c r="I40" s="376">
        <v>0.4826203</v>
      </c>
      <c r="J40" s="376">
        <v>0.49024459999999997</v>
      </c>
      <c r="K40" s="376">
        <v>0.36945739999999999</v>
      </c>
      <c r="L40" s="376">
        <v>0.3361556</v>
      </c>
      <c r="M40" s="376">
        <v>6.1545000000000002E-2</v>
      </c>
      <c r="N40" s="377">
        <v>0.35165249999999998</v>
      </c>
    </row>
    <row r="41" spans="1:14" x14ac:dyDescent="0.25">
      <c r="A41" s="375" t="s">
        <v>37</v>
      </c>
      <c r="B41" s="376">
        <v>-0.31611359999999999</v>
      </c>
      <c r="C41" s="376">
        <v>-0.1682341</v>
      </c>
      <c r="D41" s="376">
        <v>-0.1801334</v>
      </c>
      <c r="E41" s="376">
        <v>-0.18856229999999999</v>
      </c>
      <c r="F41" s="376">
        <v>0.27228960000000002</v>
      </c>
      <c r="G41" s="376">
        <v>0.2269622</v>
      </c>
      <c r="H41" s="376">
        <v>0.4826203</v>
      </c>
      <c r="I41" s="376"/>
      <c r="J41" s="376">
        <v>0.57193070000000001</v>
      </c>
      <c r="K41" s="376">
        <v>8.4629709999999997E-2</v>
      </c>
      <c r="L41" s="376">
        <v>2.099028E-2</v>
      </c>
      <c r="M41" s="376">
        <v>-4.4518269999999999E-2</v>
      </c>
      <c r="N41" s="377">
        <v>2.7814740000000001E-2</v>
      </c>
    </row>
    <row r="42" spans="1:14" x14ac:dyDescent="0.25">
      <c r="A42" s="375" t="s">
        <v>42</v>
      </c>
      <c r="B42" s="376">
        <v>-0.3706314</v>
      </c>
      <c r="C42" s="376">
        <v>-0.31830059999999999</v>
      </c>
      <c r="D42" s="376">
        <v>-0.28902070000000002</v>
      </c>
      <c r="E42" s="376">
        <v>0.13583129999999999</v>
      </c>
      <c r="F42" s="376">
        <v>0.25028030000000001</v>
      </c>
      <c r="G42" s="376">
        <v>0.21905050000000001</v>
      </c>
      <c r="H42" s="376">
        <v>0.49024459999999997</v>
      </c>
      <c r="I42" s="376">
        <v>0.57193070000000001</v>
      </c>
      <c r="J42" s="376"/>
      <c r="K42" s="376">
        <v>0.13381970000000001</v>
      </c>
      <c r="L42" s="376">
        <v>3.7677740000000002E-3</v>
      </c>
      <c r="M42" s="376">
        <v>-8.6747740000000004E-2</v>
      </c>
      <c r="N42" s="377">
        <v>0.25132179999999998</v>
      </c>
    </row>
    <row r="43" spans="1:14" x14ac:dyDescent="0.25">
      <c r="A43" s="375" t="s">
        <v>36</v>
      </c>
      <c r="B43" s="376">
        <v>-0.26570110000000002</v>
      </c>
      <c r="C43" s="376">
        <v>-0.41045039999999999</v>
      </c>
      <c r="D43" s="376">
        <v>-0.47302060000000001</v>
      </c>
      <c r="E43" s="376">
        <v>0.47217789999999998</v>
      </c>
      <c r="F43" s="376">
        <v>0.224441</v>
      </c>
      <c r="G43" s="376">
        <v>-3.9888350000000003E-2</v>
      </c>
      <c r="H43" s="376">
        <v>0.36945739999999999</v>
      </c>
      <c r="I43" s="376">
        <v>8.4629709999999997E-2</v>
      </c>
      <c r="J43" s="376">
        <v>0.13381970000000001</v>
      </c>
      <c r="K43" s="376"/>
      <c r="L43" s="376">
        <v>0.20654259999999999</v>
      </c>
      <c r="M43" s="376">
        <v>-2.6021840000000001E-2</v>
      </c>
      <c r="N43" s="377">
        <v>0.1224089</v>
      </c>
    </row>
    <row r="44" spans="1:14" x14ac:dyDescent="0.25">
      <c r="A44" s="375" t="s">
        <v>39</v>
      </c>
      <c r="B44" s="376">
        <v>-0.27368350000000002</v>
      </c>
      <c r="C44" s="376">
        <v>-0.28721059999999998</v>
      </c>
      <c r="D44" s="376">
        <v>-0.4166956</v>
      </c>
      <c r="E44" s="376">
        <v>0.42815629999999999</v>
      </c>
      <c r="F44" s="376">
        <v>0.34857569999999999</v>
      </c>
      <c r="G44" s="376">
        <v>6.2266670000000003E-2</v>
      </c>
      <c r="H44" s="376">
        <v>0.3361556</v>
      </c>
      <c r="I44" s="376">
        <v>2.099028E-2</v>
      </c>
      <c r="J44" s="376">
        <v>3.7677740000000002E-3</v>
      </c>
      <c r="K44" s="376">
        <v>0.20654259999999999</v>
      </c>
      <c r="L44" s="376"/>
      <c r="M44" s="376">
        <v>0.3847332</v>
      </c>
      <c r="N44" s="377">
        <v>0.40864630000000002</v>
      </c>
    </row>
    <row r="45" spans="1:14" x14ac:dyDescent="0.25">
      <c r="A45" s="375" t="s">
        <v>35</v>
      </c>
      <c r="B45" s="376">
        <v>-0.14848040000000001</v>
      </c>
      <c r="C45" s="376">
        <v>-0.14359930000000001</v>
      </c>
      <c r="D45" s="376">
        <v>-0.25549539999999998</v>
      </c>
      <c r="E45" s="376">
        <v>9.8909819999999996E-2</v>
      </c>
      <c r="F45" s="376">
        <v>0.497506</v>
      </c>
      <c r="G45" s="376">
        <v>0.29095330000000003</v>
      </c>
      <c r="H45" s="376">
        <v>6.1545000000000002E-2</v>
      </c>
      <c r="I45" s="376">
        <v>-4.4518269999999999E-2</v>
      </c>
      <c r="J45" s="376">
        <v>-8.6747740000000004E-2</v>
      </c>
      <c r="K45" s="376">
        <v>-2.6021840000000001E-2</v>
      </c>
      <c r="L45" s="376">
        <v>0.3847332</v>
      </c>
      <c r="M45" s="376"/>
      <c r="N45" s="377">
        <v>0.44687500000000002</v>
      </c>
    </row>
    <row r="46" spans="1:14" ht="15.75" thickBot="1" x14ac:dyDescent="0.3">
      <c r="A46" s="378" t="s">
        <v>40</v>
      </c>
      <c r="B46" s="379">
        <v>-0.3750462</v>
      </c>
      <c r="C46" s="379">
        <v>-0.25347819999999999</v>
      </c>
      <c r="D46" s="379">
        <v>-0.3315939</v>
      </c>
      <c r="E46" s="379">
        <v>0.17407310000000001</v>
      </c>
      <c r="F46" s="379">
        <v>0.54559939999999996</v>
      </c>
      <c r="G46" s="379">
        <v>0.4494147</v>
      </c>
      <c r="H46" s="379">
        <v>0.35165249999999998</v>
      </c>
      <c r="I46" s="379">
        <v>2.7814740000000001E-2</v>
      </c>
      <c r="J46" s="379">
        <v>0.25132179999999998</v>
      </c>
      <c r="K46" s="379">
        <v>0.1224089</v>
      </c>
      <c r="L46" s="379">
        <v>0.40864630000000002</v>
      </c>
      <c r="M46" s="379">
        <v>0.44687500000000002</v>
      </c>
      <c r="N46" s="380"/>
    </row>
    <row r="47" spans="1:14" x14ac:dyDescent="0.25">
      <c r="B47" s="381"/>
      <c r="C47" s="381"/>
      <c r="D47" s="381"/>
      <c r="E47" s="381"/>
      <c r="F47" s="381"/>
      <c r="G47" s="381"/>
      <c r="H47" s="381"/>
      <c r="I47" s="381"/>
      <c r="J47" s="381"/>
      <c r="K47" s="381"/>
      <c r="L47" s="381"/>
      <c r="M47" s="381"/>
      <c r="N47" s="381"/>
    </row>
    <row r="48" spans="1:14" ht="15.75" thickBot="1" x14ac:dyDescent="0.3">
      <c r="B48" s="381"/>
      <c r="C48" s="381"/>
      <c r="D48" s="381"/>
      <c r="E48" s="381"/>
      <c r="F48" s="381"/>
      <c r="G48" s="381"/>
      <c r="H48" s="381"/>
      <c r="I48" s="381"/>
      <c r="J48" s="381"/>
      <c r="K48" s="381"/>
      <c r="L48" s="381"/>
      <c r="M48" s="381"/>
      <c r="N48" s="381"/>
    </row>
    <row r="49" spans="1:14" ht="15.75" thickBot="1" x14ac:dyDescent="0.3">
      <c r="A49" s="165" t="s">
        <v>547</v>
      </c>
      <c r="B49" s="373" t="s">
        <v>32</v>
      </c>
      <c r="C49" s="373" t="s">
        <v>30</v>
      </c>
      <c r="D49" s="373" t="s">
        <v>31</v>
      </c>
      <c r="E49" s="373" t="s">
        <v>33</v>
      </c>
      <c r="F49" s="373" t="s">
        <v>34</v>
      </c>
      <c r="G49" s="373" t="s">
        <v>38</v>
      </c>
      <c r="H49" s="373" t="s">
        <v>41</v>
      </c>
      <c r="I49" s="373" t="s">
        <v>37</v>
      </c>
      <c r="J49" s="373" t="s">
        <v>42</v>
      </c>
      <c r="K49" s="373" t="s">
        <v>36</v>
      </c>
      <c r="L49" s="373" t="s">
        <v>39</v>
      </c>
      <c r="M49" s="373" t="s">
        <v>35</v>
      </c>
      <c r="N49" s="374" t="s">
        <v>40</v>
      </c>
    </row>
    <row r="50" spans="1:14" x14ac:dyDescent="0.25">
      <c r="A50" s="375" t="s">
        <v>32</v>
      </c>
      <c r="B50" s="376"/>
      <c r="C50" s="376">
        <v>4.6676179999999998E-9</v>
      </c>
      <c r="D50" s="376">
        <v>4.1683080000000002E-9</v>
      </c>
      <c r="E50" s="376">
        <v>2.1972720000000001E-3</v>
      </c>
      <c r="F50" s="376">
        <v>1.975404E-2</v>
      </c>
      <c r="G50" s="376">
        <v>0.74850539999999999</v>
      </c>
      <c r="H50" s="376">
        <v>4.2811790000000004E-3</v>
      </c>
      <c r="I50" s="376">
        <v>9.4801800000000006E-2</v>
      </c>
      <c r="J50" s="376">
        <v>4.778814E-2</v>
      </c>
      <c r="K50" s="376">
        <v>0.1635914</v>
      </c>
      <c r="L50" s="376">
        <v>0.15083250000000001</v>
      </c>
      <c r="M50" s="376">
        <v>0.44207419999999997</v>
      </c>
      <c r="N50" s="377">
        <v>4.4995430000000003E-2</v>
      </c>
    </row>
    <row r="51" spans="1:14" x14ac:dyDescent="0.25">
      <c r="A51" s="375" t="s">
        <v>30</v>
      </c>
      <c r="B51" s="376">
        <v>4.6676179999999998E-9</v>
      </c>
      <c r="C51" s="376"/>
      <c r="D51" s="376">
        <v>4.6951180000000002E-10</v>
      </c>
      <c r="E51" s="376">
        <v>1.661852E-4</v>
      </c>
      <c r="F51" s="376">
        <v>0.1091968</v>
      </c>
      <c r="G51" s="376">
        <v>0.98311559999999998</v>
      </c>
      <c r="H51" s="376">
        <v>6.4605960000000004E-2</v>
      </c>
      <c r="I51" s="376">
        <v>0.38301269999999998</v>
      </c>
      <c r="J51" s="376">
        <v>9.2415430000000007E-2</v>
      </c>
      <c r="K51" s="376">
        <v>2.6993909999999999E-2</v>
      </c>
      <c r="L51" s="376">
        <v>0.13087080000000001</v>
      </c>
      <c r="M51" s="376">
        <v>0.45738800000000002</v>
      </c>
      <c r="N51" s="377">
        <v>0.18458530000000001</v>
      </c>
    </row>
    <row r="52" spans="1:14" x14ac:dyDescent="0.25">
      <c r="A52" s="375" t="s">
        <v>31</v>
      </c>
      <c r="B52" s="376">
        <v>4.1683080000000002E-9</v>
      </c>
      <c r="C52" s="376">
        <v>4.6951180000000002E-10</v>
      </c>
      <c r="D52" s="376"/>
      <c r="E52" s="376">
        <v>1.875506E-6</v>
      </c>
      <c r="F52" s="376">
        <v>0.1044452</v>
      </c>
      <c r="G52" s="376">
        <v>0.8752065</v>
      </c>
      <c r="H52" s="376">
        <v>7.5701809999999996E-3</v>
      </c>
      <c r="I52" s="376">
        <v>0.34975820000000002</v>
      </c>
      <c r="J52" s="376">
        <v>0.12835389999999999</v>
      </c>
      <c r="K52" s="376">
        <v>9.5565330000000007E-3</v>
      </c>
      <c r="L52" s="376">
        <v>2.4534219999999999E-2</v>
      </c>
      <c r="M52" s="376">
        <v>0.1809972</v>
      </c>
      <c r="N52" s="377">
        <v>7.8876299999999996E-2</v>
      </c>
    </row>
    <row r="53" spans="1:14" x14ac:dyDescent="0.25">
      <c r="A53" s="375" t="s">
        <v>33</v>
      </c>
      <c r="B53" s="376">
        <v>2.1972720000000001E-3</v>
      </c>
      <c r="C53" s="376">
        <v>1.661852E-4</v>
      </c>
      <c r="D53" s="376">
        <v>1.875506E-6</v>
      </c>
      <c r="E53" s="376"/>
      <c r="F53" s="376">
        <v>0.29019879999999998</v>
      </c>
      <c r="G53" s="376">
        <v>0.30980429999999998</v>
      </c>
      <c r="H53" s="376">
        <v>0.15919169999999999</v>
      </c>
      <c r="I53" s="376">
        <v>0.32728499999999999</v>
      </c>
      <c r="J53" s="376">
        <v>0.4823269</v>
      </c>
      <c r="K53" s="376">
        <v>9.7034519999999996E-3</v>
      </c>
      <c r="L53" s="376">
        <v>2.0497129999999999E-2</v>
      </c>
      <c r="M53" s="376">
        <v>0.60972170000000003</v>
      </c>
      <c r="N53" s="377">
        <v>0.36647279999999999</v>
      </c>
    </row>
    <row r="54" spans="1:14" x14ac:dyDescent="0.25">
      <c r="A54" s="375" t="s">
        <v>34</v>
      </c>
      <c r="B54" s="376">
        <v>1.975404E-2</v>
      </c>
      <c r="C54" s="376">
        <v>0.1091968</v>
      </c>
      <c r="D54" s="376">
        <v>0.1044452</v>
      </c>
      <c r="E54" s="376">
        <v>0.29019879999999998</v>
      </c>
      <c r="F54" s="376"/>
      <c r="G54" s="376">
        <v>1.890196E-3</v>
      </c>
      <c r="H54" s="376">
        <v>8.4012089999999998E-2</v>
      </c>
      <c r="I54" s="376">
        <v>0.15300720000000001</v>
      </c>
      <c r="J54" s="376">
        <v>0.19037490000000001</v>
      </c>
      <c r="K54" s="376">
        <v>0.2418024</v>
      </c>
      <c r="L54" s="376">
        <v>6.3857440000000001E-2</v>
      </c>
      <c r="M54" s="376">
        <v>6.0326590000000001E-3</v>
      </c>
      <c r="N54" s="377">
        <v>2.2044410000000001E-3</v>
      </c>
    </row>
    <row r="55" spans="1:14" x14ac:dyDescent="0.25">
      <c r="A55" s="375" t="s">
        <v>38</v>
      </c>
      <c r="B55" s="376">
        <v>0.74850539999999999</v>
      </c>
      <c r="C55" s="376">
        <v>0.98311559999999998</v>
      </c>
      <c r="D55" s="376">
        <v>0.8752065</v>
      </c>
      <c r="E55" s="376">
        <v>0.30980429999999998</v>
      </c>
      <c r="F55" s="376">
        <v>1.890196E-3</v>
      </c>
      <c r="G55" s="376"/>
      <c r="H55" s="376">
        <v>0.37101099999999998</v>
      </c>
      <c r="I55" s="376">
        <v>0.23641519999999999</v>
      </c>
      <c r="J55" s="376">
        <v>0.25359229999999999</v>
      </c>
      <c r="K55" s="376">
        <v>0.83722989999999997</v>
      </c>
      <c r="L55" s="376">
        <v>0.74830280000000005</v>
      </c>
      <c r="M55" s="376">
        <v>0.12570600000000001</v>
      </c>
      <c r="N55" s="377">
        <v>1.445309E-2</v>
      </c>
    </row>
    <row r="56" spans="1:14" x14ac:dyDescent="0.25">
      <c r="A56" s="375" t="s">
        <v>41</v>
      </c>
      <c r="B56" s="376">
        <v>4.2811790000000004E-3</v>
      </c>
      <c r="C56" s="376">
        <v>6.4605960000000004E-2</v>
      </c>
      <c r="D56" s="376">
        <v>7.5701809999999996E-3</v>
      </c>
      <c r="E56" s="376">
        <v>0.15919169999999999</v>
      </c>
      <c r="F56" s="376">
        <v>8.4012089999999998E-2</v>
      </c>
      <c r="G56" s="376">
        <v>0.37101099999999998</v>
      </c>
      <c r="H56" s="376"/>
      <c r="I56" s="376">
        <v>8.0105839999999994E-3</v>
      </c>
      <c r="J56" s="376">
        <v>6.9383379999999996E-3</v>
      </c>
      <c r="K56" s="376">
        <v>4.855338E-2</v>
      </c>
      <c r="L56" s="376">
        <v>7.4599330000000005E-2</v>
      </c>
      <c r="M56" s="376">
        <v>0.75112820000000002</v>
      </c>
      <c r="N56" s="377">
        <v>6.1392460000000003E-2</v>
      </c>
    </row>
    <row r="57" spans="1:14" x14ac:dyDescent="0.25">
      <c r="A57" s="375" t="s">
        <v>37</v>
      </c>
      <c r="B57" s="376">
        <v>9.4801800000000006E-2</v>
      </c>
      <c r="C57" s="376">
        <v>0.38301269999999998</v>
      </c>
      <c r="D57" s="376">
        <v>0.34975820000000002</v>
      </c>
      <c r="E57" s="376">
        <v>0.32728499999999999</v>
      </c>
      <c r="F57" s="376">
        <v>0.15300720000000001</v>
      </c>
      <c r="G57" s="376">
        <v>0.23641519999999999</v>
      </c>
      <c r="H57" s="376">
        <v>8.0105839999999994E-3</v>
      </c>
      <c r="I57" s="376"/>
      <c r="J57" s="376">
        <v>1.189378E-3</v>
      </c>
      <c r="K57" s="376">
        <v>0.66248669999999998</v>
      </c>
      <c r="L57" s="376">
        <v>0.91393570000000002</v>
      </c>
      <c r="M57" s="376">
        <v>0.81863090000000005</v>
      </c>
      <c r="N57" s="377">
        <v>0.88611200000000001</v>
      </c>
    </row>
    <row r="58" spans="1:14" x14ac:dyDescent="0.25">
      <c r="A58" s="375" t="s">
        <v>42</v>
      </c>
      <c r="B58" s="376">
        <v>4.778814E-2</v>
      </c>
      <c r="C58" s="376">
        <v>9.2415430000000007E-2</v>
      </c>
      <c r="D58" s="376">
        <v>0.12835389999999999</v>
      </c>
      <c r="E58" s="376">
        <v>0.4823269</v>
      </c>
      <c r="F58" s="376">
        <v>0.19037490000000001</v>
      </c>
      <c r="G58" s="376">
        <v>0.25359229999999999</v>
      </c>
      <c r="H58" s="376">
        <v>6.9383379999999996E-3</v>
      </c>
      <c r="I58" s="376">
        <v>1.189378E-3</v>
      </c>
      <c r="J58" s="376"/>
      <c r="K58" s="376">
        <v>0.48889650000000001</v>
      </c>
      <c r="L58" s="376">
        <v>0.98452399999999995</v>
      </c>
      <c r="M58" s="376">
        <v>0.65455220000000003</v>
      </c>
      <c r="N58" s="377">
        <v>0.18847559999999999</v>
      </c>
    </row>
    <row r="59" spans="1:14" x14ac:dyDescent="0.25">
      <c r="A59" s="375" t="s">
        <v>36</v>
      </c>
      <c r="B59" s="376">
        <v>0.1635914</v>
      </c>
      <c r="C59" s="376">
        <v>2.6993909999999999E-2</v>
      </c>
      <c r="D59" s="376">
        <v>9.5565330000000007E-3</v>
      </c>
      <c r="E59" s="376">
        <v>9.7034519999999996E-3</v>
      </c>
      <c r="F59" s="376">
        <v>0.2418024</v>
      </c>
      <c r="G59" s="376">
        <v>0.83722989999999997</v>
      </c>
      <c r="H59" s="376">
        <v>4.855338E-2</v>
      </c>
      <c r="I59" s="376">
        <v>0.66248669999999998</v>
      </c>
      <c r="J59" s="376">
        <v>0.48889650000000001</v>
      </c>
      <c r="K59" s="376"/>
      <c r="L59" s="376">
        <v>0.28238160000000001</v>
      </c>
      <c r="M59" s="376">
        <v>0.89341029999999999</v>
      </c>
      <c r="N59" s="377">
        <v>0.5270068</v>
      </c>
    </row>
    <row r="60" spans="1:14" x14ac:dyDescent="0.25">
      <c r="A60" s="375" t="s">
        <v>39</v>
      </c>
      <c r="B60" s="376">
        <v>0.15083250000000001</v>
      </c>
      <c r="C60" s="376">
        <v>0.13087080000000001</v>
      </c>
      <c r="D60" s="376">
        <v>2.4534219999999999E-2</v>
      </c>
      <c r="E60" s="376">
        <v>2.0497129999999999E-2</v>
      </c>
      <c r="F60" s="376">
        <v>6.3857440000000001E-2</v>
      </c>
      <c r="G60" s="376">
        <v>0.74830280000000005</v>
      </c>
      <c r="H60" s="376">
        <v>7.4599330000000005E-2</v>
      </c>
      <c r="I60" s="376">
        <v>0.91393570000000002</v>
      </c>
      <c r="J60" s="376">
        <v>0.98452399999999995</v>
      </c>
      <c r="K60" s="376">
        <v>0.28238160000000001</v>
      </c>
      <c r="L60" s="376"/>
      <c r="M60" s="376">
        <v>3.93219E-2</v>
      </c>
      <c r="N60" s="377">
        <v>2.774066E-2</v>
      </c>
    </row>
    <row r="61" spans="1:14" x14ac:dyDescent="0.25">
      <c r="A61" s="375" t="s">
        <v>35</v>
      </c>
      <c r="B61" s="376">
        <v>0.44207419999999997</v>
      </c>
      <c r="C61" s="376">
        <v>0.45738800000000002</v>
      </c>
      <c r="D61" s="376">
        <v>0.1809972</v>
      </c>
      <c r="E61" s="376">
        <v>0.60972170000000003</v>
      </c>
      <c r="F61" s="376">
        <v>6.0326590000000001E-3</v>
      </c>
      <c r="G61" s="376">
        <v>0.12570600000000001</v>
      </c>
      <c r="H61" s="376">
        <v>0.75112820000000002</v>
      </c>
      <c r="I61" s="376">
        <v>0.81863090000000005</v>
      </c>
      <c r="J61" s="376">
        <v>0.65455220000000003</v>
      </c>
      <c r="K61" s="376">
        <v>0.89341029999999999</v>
      </c>
      <c r="L61" s="376">
        <v>3.93219E-2</v>
      </c>
      <c r="M61" s="376"/>
      <c r="N61" s="377">
        <v>1.508605E-2</v>
      </c>
    </row>
    <row r="62" spans="1:14" ht="15.75" thickBot="1" x14ac:dyDescent="0.3">
      <c r="A62" s="378" t="s">
        <v>40</v>
      </c>
      <c r="B62" s="379">
        <v>4.4995430000000003E-2</v>
      </c>
      <c r="C62" s="379">
        <v>0.18458530000000001</v>
      </c>
      <c r="D62" s="379">
        <v>7.8876299999999996E-2</v>
      </c>
      <c r="E62" s="379">
        <v>0.36647279999999999</v>
      </c>
      <c r="F62" s="379">
        <v>2.2044410000000001E-3</v>
      </c>
      <c r="G62" s="379">
        <v>1.445309E-2</v>
      </c>
      <c r="H62" s="379">
        <v>6.1392460000000003E-2</v>
      </c>
      <c r="I62" s="379">
        <v>0.88611200000000001</v>
      </c>
      <c r="J62" s="379">
        <v>0.18847559999999999</v>
      </c>
      <c r="K62" s="379">
        <v>0.5270068</v>
      </c>
      <c r="L62" s="379">
        <v>2.774066E-2</v>
      </c>
      <c r="M62" s="379">
        <v>1.508605E-2</v>
      </c>
      <c r="N62" s="380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activeCell="C29" sqref="C29:F36"/>
    </sheetView>
  </sheetViews>
  <sheetFormatPr baseColWidth="10" defaultRowHeight="15" x14ac:dyDescent="0.25"/>
  <cols>
    <col min="1" max="2" width="18.5703125" bestFit="1" customWidth="1"/>
    <col min="3" max="3" width="30.5703125" bestFit="1" customWidth="1"/>
    <col min="4" max="4" width="5" style="16" bestFit="1" customWidth="1"/>
    <col min="5" max="5" width="45.42578125" customWidth="1"/>
    <col min="6" max="6" width="48" customWidth="1"/>
    <col min="7" max="7" width="37.5703125" bestFit="1" customWidth="1"/>
  </cols>
  <sheetData>
    <row r="1" spans="1:7" ht="15.75" thickBot="1" x14ac:dyDescent="0.3">
      <c r="A1" s="10" t="s">
        <v>524</v>
      </c>
    </row>
    <row r="2" spans="1:7" ht="30.75" thickBot="1" x14ac:dyDescent="0.3">
      <c r="A2" s="11"/>
      <c r="B2" s="154" t="s">
        <v>525</v>
      </c>
      <c r="C2" s="143" t="s">
        <v>502</v>
      </c>
      <c r="D2" s="154" t="s">
        <v>529</v>
      </c>
      <c r="E2" s="83" t="s">
        <v>530</v>
      </c>
      <c r="F2" s="83" t="s">
        <v>531</v>
      </c>
      <c r="G2" s="154" t="s">
        <v>503</v>
      </c>
    </row>
    <row r="3" spans="1:7" x14ac:dyDescent="0.25">
      <c r="A3" s="475" t="s">
        <v>514</v>
      </c>
      <c r="B3" s="478" t="s">
        <v>526</v>
      </c>
      <c r="C3" s="475" t="s">
        <v>532</v>
      </c>
      <c r="D3" s="194">
        <v>1</v>
      </c>
      <c r="E3" s="313">
        <v>1166</v>
      </c>
      <c r="F3" s="308">
        <v>265</v>
      </c>
      <c r="G3" s="456">
        <f>F3/E3*100</f>
        <v>22.727272727272727</v>
      </c>
    </row>
    <row r="4" spans="1:7" x14ac:dyDescent="0.25">
      <c r="A4" s="476"/>
      <c r="B4" s="479"/>
      <c r="C4" s="476"/>
      <c r="D4" s="197">
        <v>2</v>
      </c>
      <c r="E4" s="307">
        <v>1216</v>
      </c>
      <c r="F4" s="142">
        <v>235</v>
      </c>
      <c r="G4" s="457">
        <f>F4/E4*100</f>
        <v>19.325657894736842</v>
      </c>
    </row>
    <row r="5" spans="1:7" ht="15.75" thickBot="1" x14ac:dyDescent="0.3">
      <c r="A5" s="476"/>
      <c r="B5" s="479"/>
      <c r="C5" s="477"/>
      <c r="D5" s="127">
        <v>3</v>
      </c>
      <c r="E5" s="310">
        <v>1089</v>
      </c>
      <c r="F5" s="309">
        <v>219</v>
      </c>
      <c r="G5" s="458">
        <f t="shared" ref="G5:G26" si="0">F5/E5*100</f>
        <v>20.110192837465565</v>
      </c>
    </row>
    <row r="6" spans="1:7" x14ac:dyDescent="0.25">
      <c r="A6" s="476"/>
      <c r="B6" s="479"/>
      <c r="C6" s="476" t="s">
        <v>533</v>
      </c>
      <c r="D6" s="197">
        <v>1</v>
      </c>
      <c r="E6" s="307">
        <v>1188</v>
      </c>
      <c r="F6" s="142">
        <v>702</v>
      </c>
      <c r="G6" s="456">
        <f t="shared" si="0"/>
        <v>59.090909090909093</v>
      </c>
    </row>
    <row r="7" spans="1:7" x14ac:dyDescent="0.25">
      <c r="A7" s="476"/>
      <c r="B7" s="479"/>
      <c r="C7" s="476"/>
      <c r="D7" s="197">
        <v>2</v>
      </c>
      <c r="E7" s="307">
        <v>1185</v>
      </c>
      <c r="F7" s="142">
        <v>651</v>
      </c>
      <c r="G7" s="457">
        <f t="shared" si="0"/>
        <v>54.936708860759495</v>
      </c>
    </row>
    <row r="8" spans="1:7" ht="15.75" thickBot="1" x14ac:dyDescent="0.3">
      <c r="A8" s="476"/>
      <c r="B8" s="479"/>
      <c r="C8" s="476"/>
      <c r="D8" s="197">
        <v>3</v>
      </c>
      <c r="E8" s="307">
        <v>1123</v>
      </c>
      <c r="F8" s="142">
        <v>568</v>
      </c>
      <c r="G8" s="458">
        <f t="shared" si="0"/>
        <v>50.578806767586826</v>
      </c>
    </row>
    <row r="9" spans="1:7" x14ac:dyDescent="0.25">
      <c r="A9" s="476"/>
      <c r="B9" s="479"/>
      <c r="C9" s="475" t="s">
        <v>506</v>
      </c>
      <c r="D9" s="194">
        <v>1</v>
      </c>
      <c r="E9" s="319">
        <v>1124</v>
      </c>
      <c r="F9" s="194">
        <v>749</v>
      </c>
      <c r="G9" s="456">
        <f t="shared" si="0"/>
        <v>66.637010676156578</v>
      </c>
    </row>
    <row r="10" spans="1:7" x14ac:dyDescent="0.25">
      <c r="A10" s="476"/>
      <c r="B10" s="479"/>
      <c r="C10" s="476"/>
      <c r="D10" s="197">
        <v>2</v>
      </c>
      <c r="E10" s="317">
        <v>1058</v>
      </c>
      <c r="F10" s="197">
        <v>747</v>
      </c>
      <c r="G10" s="457">
        <f t="shared" si="0"/>
        <v>70.604914933837421</v>
      </c>
    </row>
    <row r="11" spans="1:7" ht="15.75" thickBot="1" x14ac:dyDescent="0.3">
      <c r="A11" s="476"/>
      <c r="B11" s="479"/>
      <c r="C11" s="477"/>
      <c r="D11" s="127">
        <v>3</v>
      </c>
      <c r="E11" s="320">
        <v>1203</v>
      </c>
      <c r="F11" s="127">
        <v>787</v>
      </c>
      <c r="G11" s="458">
        <f t="shared" si="0"/>
        <v>65.419783873649209</v>
      </c>
    </row>
    <row r="12" spans="1:7" x14ac:dyDescent="0.25">
      <c r="A12" s="476"/>
      <c r="B12" s="479"/>
      <c r="C12" s="476" t="s">
        <v>528</v>
      </c>
      <c r="D12" s="197">
        <v>1</v>
      </c>
      <c r="E12" s="317">
        <v>784</v>
      </c>
      <c r="F12" s="197">
        <v>579</v>
      </c>
      <c r="G12" s="456">
        <f t="shared" si="0"/>
        <v>73.852040816326522</v>
      </c>
    </row>
    <row r="13" spans="1:7" x14ac:dyDescent="0.25">
      <c r="A13" s="476"/>
      <c r="B13" s="479"/>
      <c r="C13" s="476"/>
      <c r="D13" s="197">
        <v>2</v>
      </c>
      <c r="E13" s="317">
        <v>800</v>
      </c>
      <c r="F13" s="197">
        <v>554</v>
      </c>
      <c r="G13" s="457">
        <f t="shared" si="0"/>
        <v>69.25</v>
      </c>
    </row>
    <row r="14" spans="1:7" ht="15.75" thickBot="1" x14ac:dyDescent="0.3">
      <c r="A14" s="476"/>
      <c r="B14" s="480"/>
      <c r="C14" s="477"/>
      <c r="D14" s="197">
        <v>3</v>
      </c>
      <c r="E14" s="310">
        <v>890</v>
      </c>
      <c r="F14" s="309">
        <v>572</v>
      </c>
      <c r="G14" s="458">
        <f t="shared" si="0"/>
        <v>64.269662921348313</v>
      </c>
    </row>
    <row r="15" spans="1:7" x14ac:dyDescent="0.25">
      <c r="A15" s="475" t="s">
        <v>515</v>
      </c>
      <c r="B15" s="478" t="s">
        <v>527</v>
      </c>
      <c r="C15" s="475" t="s">
        <v>532</v>
      </c>
      <c r="D15" s="194">
        <v>1</v>
      </c>
      <c r="E15" s="313">
        <v>980</v>
      </c>
      <c r="F15" s="308">
        <v>4</v>
      </c>
      <c r="G15" s="456">
        <f t="shared" si="0"/>
        <v>0.40816326530612246</v>
      </c>
    </row>
    <row r="16" spans="1:7" x14ac:dyDescent="0.25">
      <c r="A16" s="476"/>
      <c r="B16" s="479"/>
      <c r="C16" s="476"/>
      <c r="D16" s="197">
        <v>2</v>
      </c>
      <c r="E16" s="307">
        <v>1013</v>
      </c>
      <c r="F16" s="142">
        <v>11</v>
      </c>
      <c r="G16" s="457">
        <f t="shared" si="0"/>
        <v>1.0858835143139189</v>
      </c>
    </row>
    <row r="17" spans="1:7" ht="15.75" thickBot="1" x14ac:dyDescent="0.3">
      <c r="A17" s="476"/>
      <c r="B17" s="479"/>
      <c r="C17" s="477"/>
      <c r="D17" s="197">
        <v>3</v>
      </c>
      <c r="E17" s="307">
        <v>1097</v>
      </c>
      <c r="F17" s="142">
        <v>7</v>
      </c>
      <c r="G17" s="458">
        <f t="shared" si="0"/>
        <v>0.6381039197812215</v>
      </c>
    </row>
    <row r="18" spans="1:7" x14ac:dyDescent="0.25">
      <c r="A18" s="476"/>
      <c r="B18" s="479"/>
      <c r="C18" s="476" t="s">
        <v>533</v>
      </c>
      <c r="D18" s="194">
        <v>1</v>
      </c>
      <c r="E18" s="313">
        <v>1123</v>
      </c>
      <c r="F18" s="308">
        <v>7</v>
      </c>
      <c r="G18" s="456">
        <f t="shared" si="0"/>
        <v>0.62333036509349959</v>
      </c>
    </row>
    <row r="19" spans="1:7" x14ac:dyDescent="0.25">
      <c r="A19" s="476"/>
      <c r="B19" s="479"/>
      <c r="C19" s="476"/>
      <c r="D19" s="197">
        <v>2</v>
      </c>
      <c r="E19" s="307">
        <v>999</v>
      </c>
      <c r="F19" s="142">
        <v>10</v>
      </c>
      <c r="G19" s="457">
        <f t="shared" si="0"/>
        <v>1.0010010010010011</v>
      </c>
    </row>
    <row r="20" spans="1:7" ht="15.75" thickBot="1" x14ac:dyDescent="0.3">
      <c r="A20" s="476"/>
      <c r="B20" s="479"/>
      <c r="C20" s="476"/>
      <c r="D20" s="127">
        <v>3</v>
      </c>
      <c r="E20" s="310">
        <v>1042</v>
      </c>
      <c r="F20" s="309">
        <v>6</v>
      </c>
      <c r="G20" s="458">
        <f t="shared" si="0"/>
        <v>0.57581573896353166</v>
      </c>
    </row>
    <row r="21" spans="1:7" x14ac:dyDescent="0.25">
      <c r="A21" s="476"/>
      <c r="B21" s="479"/>
      <c r="C21" s="475" t="s">
        <v>506</v>
      </c>
      <c r="D21" s="197">
        <v>1</v>
      </c>
      <c r="E21" s="317">
        <v>1059</v>
      </c>
      <c r="F21" s="197">
        <v>9</v>
      </c>
      <c r="G21" s="456">
        <f t="shared" si="0"/>
        <v>0.84985835694051004</v>
      </c>
    </row>
    <row r="22" spans="1:7" x14ac:dyDescent="0.25">
      <c r="A22" s="476"/>
      <c r="B22" s="479"/>
      <c r="C22" s="476"/>
      <c r="D22" s="197">
        <v>2</v>
      </c>
      <c r="E22" s="317">
        <v>1092</v>
      </c>
      <c r="F22" s="197">
        <v>9</v>
      </c>
      <c r="G22" s="457">
        <f t="shared" si="0"/>
        <v>0.82417582417582425</v>
      </c>
    </row>
    <row r="23" spans="1:7" ht="15.75" thickBot="1" x14ac:dyDescent="0.3">
      <c r="A23" s="476"/>
      <c r="B23" s="479"/>
      <c r="C23" s="477"/>
      <c r="D23" s="197">
        <v>3</v>
      </c>
      <c r="E23" s="317">
        <v>1128</v>
      </c>
      <c r="F23" s="197">
        <v>6</v>
      </c>
      <c r="G23" s="458">
        <f t="shared" si="0"/>
        <v>0.53191489361702127</v>
      </c>
    </row>
    <row r="24" spans="1:7" x14ac:dyDescent="0.25">
      <c r="A24" s="476"/>
      <c r="B24" s="479"/>
      <c r="C24" s="476" t="s">
        <v>528</v>
      </c>
      <c r="D24" s="194">
        <v>1</v>
      </c>
      <c r="E24" s="319">
        <v>1082</v>
      </c>
      <c r="F24" s="194">
        <v>4</v>
      </c>
      <c r="G24" s="456">
        <f t="shared" si="0"/>
        <v>0.36968576709796674</v>
      </c>
    </row>
    <row r="25" spans="1:7" x14ac:dyDescent="0.25">
      <c r="A25" s="476"/>
      <c r="B25" s="479"/>
      <c r="C25" s="476"/>
      <c r="D25" s="197">
        <v>2</v>
      </c>
      <c r="E25" s="317">
        <v>1039</v>
      </c>
      <c r="F25" s="197">
        <v>9</v>
      </c>
      <c r="G25" s="457">
        <f t="shared" si="0"/>
        <v>0.86621751684311832</v>
      </c>
    </row>
    <row r="26" spans="1:7" ht="15.75" thickBot="1" x14ac:dyDescent="0.3">
      <c r="A26" s="477"/>
      <c r="B26" s="480"/>
      <c r="C26" s="477"/>
      <c r="D26" s="127">
        <v>3</v>
      </c>
      <c r="E26" s="310">
        <v>1055</v>
      </c>
      <c r="F26" s="309">
        <v>12</v>
      </c>
      <c r="G26" s="458">
        <f t="shared" si="0"/>
        <v>1.1374407582938388</v>
      </c>
    </row>
    <row r="27" spans="1:7" ht="15.75" thickBot="1" x14ac:dyDescent="0.3"/>
    <row r="28" spans="1:7" ht="15.75" thickBot="1" x14ac:dyDescent="0.3">
      <c r="E28" s="154" t="s">
        <v>516</v>
      </c>
      <c r="F28" s="245" t="s">
        <v>517</v>
      </c>
    </row>
    <row r="29" spans="1:7" x14ac:dyDescent="0.25">
      <c r="B29" s="475" t="s">
        <v>514</v>
      </c>
      <c r="C29" s="440" t="s">
        <v>532</v>
      </c>
      <c r="D29" s="459"/>
      <c r="E29" s="447">
        <f>AVERAGE(G3:G5)</f>
        <v>20.721041153158378</v>
      </c>
      <c r="F29" s="448">
        <f>STDEV(G3:G5)</f>
        <v>1.7811787152951815</v>
      </c>
    </row>
    <row r="30" spans="1:7" x14ac:dyDescent="0.25">
      <c r="B30" s="476"/>
      <c r="C30" s="441" t="s">
        <v>533</v>
      </c>
      <c r="D30" s="460"/>
      <c r="E30" s="449">
        <f>AVERAGE(G6:G8)</f>
        <v>54.868808239751807</v>
      </c>
      <c r="F30" s="450">
        <f>STDEV(G6:G8)</f>
        <v>4.2564573722083727</v>
      </c>
    </row>
    <row r="31" spans="1:7" x14ac:dyDescent="0.25">
      <c r="B31" s="476"/>
      <c r="C31" s="441" t="s">
        <v>506</v>
      </c>
      <c r="D31" s="460"/>
      <c r="E31" s="449">
        <f>AVERAGE(G9:G11)</f>
        <v>67.553903161214393</v>
      </c>
      <c r="F31" s="450">
        <f>STDEV(G9:G11)</f>
        <v>2.7114414800431832</v>
      </c>
    </row>
    <row r="32" spans="1:7" ht="15.75" thickBot="1" x14ac:dyDescent="0.3">
      <c r="B32" s="477"/>
      <c r="C32" s="442" t="s">
        <v>528</v>
      </c>
      <c r="D32" s="461"/>
      <c r="E32" s="451">
        <f>AVERAGE(G12:G14)</f>
        <v>69.123901245891602</v>
      </c>
      <c r="F32" s="450">
        <f>STDEV(G12:G14)</f>
        <v>4.7924333279016533</v>
      </c>
    </row>
    <row r="33" spans="2:6" x14ac:dyDescent="0.25">
      <c r="B33" s="475" t="s">
        <v>515</v>
      </c>
      <c r="C33" s="440" t="s">
        <v>532</v>
      </c>
      <c r="D33" s="459"/>
      <c r="E33" s="462">
        <f>AVERAGE(G15:G17)</f>
        <v>0.71071689980042096</v>
      </c>
      <c r="F33" s="463">
        <f>STDEV(G15:G17)</f>
        <v>0.34464571320306453</v>
      </c>
    </row>
    <row r="34" spans="2:6" x14ac:dyDescent="0.25">
      <c r="B34" s="476"/>
      <c r="C34" s="441" t="s">
        <v>533</v>
      </c>
      <c r="D34" s="460"/>
      <c r="E34" s="464">
        <f>AVERAGE(G18:G20)</f>
        <v>0.73338236835267745</v>
      </c>
      <c r="F34" s="465">
        <f>STDEV(G18:G20)</f>
        <v>0.23297898903009767</v>
      </c>
    </row>
    <row r="35" spans="2:6" x14ac:dyDescent="0.25">
      <c r="B35" s="476"/>
      <c r="C35" s="441" t="s">
        <v>506</v>
      </c>
      <c r="D35" s="460"/>
      <c r="E35" s="464">
        <f>AVERAGE(G21:G23)</f>
        <v>0.73531635824445185</v>
      </c>
      <c r="F35" s="465">
        <f>STDEV(G21:G23)</f>
        <v>0.17661827476719488</v>
      </c>
    </row>
    <row r="36" spans="2:6" ht="15.75" thickBot="1" x14ac:dyDescent="0.3">
      <c r="B36" s="477"/>
      <c r="C36" s="442" t="s">
        <v>528</v>
      </c>
      <c r="D36" s="461"/>
      <c r="E36" s="466">
        <f>AVERAGE(G24:G26)</f>
        <v>0.7911146807449746</v>
      </c>
      <c r="F36" s="467">
        <f>STDEV(G24:G26)</f>
        <v>0.38934850535096704</v>
      </c>
    </row>
  </sheetData>
  <mergeCells count="14">
    <mergeCell ref="B29:B32"/>
    <mergeCell ref="B33:B36"/>
    <mergeCell ref="A3:A14"/>
    <mergeCell ref="B3:B14"/>
    <mergeCell ref="A15:A26"/>
    <mergeCell ref="C3:C5"/>
    <mergeCell ref="C6:C8"/>
    <mergeCell ref="C9:C11"/>
    <mergeCell ref="C12:C14"/>
    <mergeCell ref="B15:B26"/>
    <mergeCell ref="C15:C17"/>
    <mergeCell ref="C18:C20"/>
    <mergeCell ref="C21:C23"/>
    <mergeCell ref="C24:C2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L2"/>
  <sheetViews>
    <sheetView zoomScale="50" zoomScaleNormal="50" workbookViewId="0">
      <selection activeCell="AC56" sqref="AC56"/>
    </sheetView>
  </sheetViews>
  <sheetFormatPr baseColWidth="10" defaultRowHeight="15" x14ac:dyDescent="0.25"/>
  <sheetData>
    <row r="2" spans="3:12" x14ac:dyDescent="0.25">
      <c r="C2" t="s">
        <v>69</v>
      </c>
      <c r="L2" t="s">
        <v>70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5"/>
  <sheetViews>
    <sheetView topLeftCell="C21" workbookViewId="0">
      <selection activeCell="A50" sqref="A1:A1048576"/>
    </sheetView>
  </sheetViews>
  <sheetFormatPr baseColWidth="10" defaultRowHeight="15" x14ac:dyDescent="0.25"/>
  <cols>
    <col min="1" max="1" width="40.28515625" bestFit="1" customWidth="1"/>
    <col min="2" max="2" width="23.5703125" bestFit="1" customWidth="1"/>
    <col min="3" max="3" width="17.5703125" customWidth="1"/>
    <col min="4" max="4" width="13" bestFit="1" customWidth="1"/>
    <col min="5" max="5" width="15.42578125" customWidth="1"/>
    <col min="6" max="6" width="21" bestFit="1" customWidth="1"/>
    <col min="7" max="7" width="12.85546875" style="188" bestFit="1" customWidth="1"/>
    <col min="8" max="8" width="15.5703125" bestFit="1" customWidth="1"/>
  </cols>
  <sheetData>
    <row r="1" spans="2:7" ht="15.75" thickBot="1" x14ac:dyDescent="0.3">
      <c r="B1" s="10" t="s">
        <v>616</v>
      </c>
    </row>
    <row r="2" spans="2:7" ht="15.75" thickBot="1" x14ac:dyDescent="0.3">
      <c r="C2" s="367" t="s">
        <v>78</v>
      </c>
      <c r="D2" s="368" t="s">
        <v>442</v>
      </c>
      <c r="E2" s="2"/>
      <c r="F2" s="2"/>
    </row>
    <row r="3" spans="2:7" s="11" customFormat="1" ht="60.75" thickBot="1" x14ac:dyDescent="0.3">
      <c r="C3" s="335" t="s">
        <v>0</v>
      </c>
      <c r="D3" s="154" t="s">
        <v>0</v>
      </c>
      <c r="E3" s="154" t="s">
        <v>441</v>
      </c>
      <c r="F3" s="331" t="s">
        <v>454</v>
      </c>
      <c r="G3" s="232"/>
    </row>
    <row r="4" spans="2:7" x14ac:dyDescent="0.25">
      <c r="B4" s="223" t="s">
        <v>443</v>
      </c>
      <c r="C4" s="194">
        <v>8330</v>
      </c>
      <c r="D4" s="358">
        <v>141000</v>
      </c>
      <c r="E4" s="361">
        <f>C4/D4</f>
        <v>5.9078014184397162E-2</v>
      </c>
      <c r="F4" s="361">
        <f>E4*($E$37/$E$11)</f>
        <v>5.9243402015022435E-2</v>
      </c>
      <c r="G4" s="419"/>
    </row>
    <row r="5" spans="2:7" x14ac:dyDescent="0.25">
      <c r="B5" s="369" t="s">
        <v>444</v>
      </c>
      <c r="C5" s="197">
        <v>8450</v>
      </c>
      <c r="D5" s="359">
        <v>139000</v>
      </c>
      <c r="E5" s="362">
        <f t="shared" ref="E5:E11" si="0">C5/D5</f>
        <v>6.0791366906474818E-2</v>
      </c>
      <c r="F5" s="362">
        <f t="shared" ref="F5:F11" si="1">E5*($E$37/$E$11)</f>
        <v>6.0961551237011476E-2</v>
      </c>
      <c r="G5" s="419"/>
    </row>
    <row r="6" spans="2:7" x14ac:dyDescent="0.25">
      <c r="B6" s="369" t="s">
        <v>445</v>
      </c>
      <c r="C6" s="197">
        <v>4220</v>
      </c>
      <c r="D6" s="359">
        <v>135000</v>
      </c>
      <c r="E6" s="362">
        <f t="shared" si="0"/>
        <v>3.1259259259259257E-2</v>
      </c>
      <c r="F6" s="362">
        <f t="shared" si="1"/>
        <v>3.134676898935454E-2</v>
      </c>
      <c r="G6" s="419"/>
    </row>
    <row r="7" spans="2:7" x14ac:dyDescent="0.25">
      <c r="B7" s="369" t="s">
        <v>446</v>
      </c>
      <c r="C7" s="197">
        <v>5470</v>
      </c>
      <c r="D7" s="359">
        <v>148000</v>
      </c>
      <c r="E7" s="362">
        <f t="shared" si="0"/>
        <v>3.6959459459459457E-2</v>
      </c>
      <c r="F7" s="362">
        <f t="shared" si="1"/>
        <v>3.70629267967671E-2</v>
      </c>
      <c r="G7" s="419"/>
    </row>
    <row r="8" spans="2:7" x14ac:dyDescent="0.25">
      <c r="B8" s="369" t="s">
        <v>447</v>
      </c>
      <c r="C8" s="197">
        <v>8460</v>
      </c>
      <c r="D8" s="359">
        <v>129000</v>
      </c>
      <c r="E8" s="362">
        <f t="shared" si="0"/>
        <v>6.558139534883721E-2</v>
      </c>
      <c r="F8" s="362">
        <f t="shared" si="1"/>
        <v>6.5764989277236161E-2</v>
      </c>
      <c r="G8" s="419"/>
    </row>
    <row r="9" spans="2:7" x14ac:dyDescent="0.25">
      <c r="B9" s="369" t="s">
        <v>448</v>
      </c>
      <c r="C9" s="197">
        <v>4790</v>
      </c>
      <c r="D9" s="359">
        <v>149000</v>
      </c>
      <c r="E9" s="362">
        <f t="shared" si="0"/>
        <v>3.2147651006711409E-2</v>
      </c>
      <c r="F9" s="362">
        <f t="shared" si="1"/>
        <v>3.2237647773412183E-2</v>
      </c>
      <c r="G9" s="419"/>
    </row>
    <row r="10" spans="2:7" x14ac:dyDescent="0.25">
      <c r="B10" s="369" t="s">
        <v>449</v>
      </c>
      <c r="C10" s="197">
        <v>6010</v>
      </c>
      <c r="D10" s="359">
        <v>177000</v>
      </c>
      <c r="E10" s="362">
        <f t="shared" si="0"/>
        <v>3.3954802259887007E-2</v>
      </c>
      <c r="F10" s="362">
        <f t="shared" si="1"/>
        <v>3.4049858113787995E-2</v>
      </c>
      <c r="G10" s="419"/>
    </row>
    <row r="11" spans="2:7" ht="15.75" thickBot="1" x14ac:dyDescent="0.3">
      <c r="B11" s="224" t="s">
        <v>450</v>
      </c>
      <c r="C11" s="127">
        <v>7890</v>
      </c>
      <c r="D11" s="360">
        <v>180000</v>
      </c>
      <c r="E11" s="363">
        <f t="shared" si="0"/>
        <v>4.3833333333333335E-2</v>
      </c>
      <c r="F11" s="363">
        <f t="shared" si="1"/>
        <v>4.3956043956043959E-2</v>
      </c>
      <c r="G11" s="419"/>
    </row>
    <row r="14" spans="2:7" ht="15.75" thickBot="1" x14ac:dyDescent="0.3">
      <c r="B14" s="10" t="s">
        <v>617</v>
      </c>
    </row>
    <row r="15" spans="2:7" ht="15.75" thickBot="1" x14ac:dyDescent="0.3">
      <c r="C15" s="367" t="s">
        <v>78</v>
      </c>
      <c r="D15" s="368" t="s">
        <v>442</v>
      </c>
      <c r="E15" s="2"/>
      <c r="F15" s="2"/>
      <c r="G15" s="190"/>
    </row>
    <row r="16" spans="2:7" ht="60.75" thickBot="1" x14ac:dyDescent="0.3">
      <c r="B16" s="11"/>
      <c r="C16" s="335" t="s">
        <v>0</v>
      </c>
      <c r="D16" s="154" t="s">
        <v>0</v>
      </c>
      <c r="E16" s="154" t="s">
        <v>441</v>
      </c>
      <c r="F16" s="331" t="s">
        <v>454</v>
      </c>
      <c r="G16" s="232"/>
    </row>
    <row r="17" spans="2:7" x14ac:dyDescent="0.25">
      <c r="B17" s="223" t="s">
        <v>443</v>
      </c>
      <c r="C17" s="194">
        <v>12400</v>
      </c>
      <c r="D17" s="358">
        <v>179000</v>
      </c>
      <c r="E17" s="361">
        <f>C17/D17</f>
        <v>6.9273743016759773E-2</v>
      </c>
      <c r="F17" s="361">
        <f>E17*($E$37/$E$24)</f>
        <v>7.4055786526115247E-2</v>
      </c>
      <c r="G17" s="232"/>
    </row>
    <row r="18" spans="2:7" x14ac:dyDescent="0.25">
      <c r="B18" s="369" t="s">
        <v>444</v>
      </c>
      <c r="C18" s="197">
        <v>8640</v>
      </c>
      <c r="D18" s="359">
        <v>148000</v>
      </c>
      <c r="E18" s="362">
        <f t="shared" ref="E18:E24" si="2">C18/D18</f>
        <v>5.8378378378378379E-2</v>
      </c>
      <c r="F18" s="362">
        <f t="shared" ref="F18:F24" si="3">E18*($E$37/$E$24)</f>
        <v>6.24083027516504E-2</v>
      </c>
      <c r="G18" s="232"/>
    </row>
    <row r="19" spans="2:7" x14ac:dyDescent="0.25">
      <c r="B19" s="369" t="s">
        <v>445</v>
      </c>
      <c r="C19" s="197">
        <v>4640</v>
      </c>
      <c r="D19" s="359">
        <v>148000</v>
      </c>
      <c r="E19" s="362">
        <f t="shared" si="2"/>
        <v>3.135135135135135E-2</v>
      </c>
      <c r="F19" s="362">
        <f t="shared" si="3"/>
        <v>3.3515569996256697E-2</v>
      </c>
      <c r="G19" s="232"/>
    </row>
    <row r="20" spans="2:7" x14ac:dyDescent="0.25">
      <c r="B20" s="369" t="s">
        <v>446</v>
      </c>
      <c r="C20" s="197">
        <v>3690</v>
      </c>
      <c r="D20" s="359">
        <v>136000</v>
      </c>
      <c r="E20" s="362">
        <f t="shared" si="2"/>
        <v>2.7132352941176472E-2</v>
      </c>
      <c r="F20" s="362">
        <f t="shared" si="3"/>
        <v>2.9005329434513991E-2</v>
      </c>
      <c r="G20" s="232"/>
    </row>
    <row r="21" spans="2:7" x14ac:dyDescent="0.25">
      <c r="B21" s="369" t="s">
        <v>449</v>
      </c>
      <c r="C21" s="197">
        <v>4790</v>
      </c>
      <c r="D21" s="359">
        <v>117000</v>
      </c>
      <c r="E21" s="362">
        <f t="shared" si="2"/>
        <v>4.0940170940170939E-2</v>
      </c>
      <c r="F21" s="362">
        <f t="shared" si="3"/>
        <v>4.3766316463576288E-2</v>
      </c>
      <c r="G21" s="232"/>
    </row>
    <row r="22" spans="2:7" x14ac:dyDescent="0.25">
      <c r="B22" s="369" t="s">
        <v>448</v>
      </c>
      <c r="C22" s="197">
        <v>5100</v>
      </c>
      <c r="D22" s="359">
        <v>110000</v>
      </c>
      <c r="E22" s="362">
        <f t="shared" si="2"/>
        <v>4.6363636363636364E-2</v>
      </c>
      <c r="F22" s="362">
        <f t="shared" si="3"/>
        <v>4.9564169735843565E-2</v>
      </c>
      <c r="G22" s="232"/>
    </row>
    <row r="23" spans="2:7" x14ac:dyDescent="0.25">
      <c r="B23" s="369" t="s">
        <v>447</v>
      </c>
      <c r="C23" s="197">
        <v>7130</v>
      </c>
      <c r="D23" s="359">
        <v>112000</v>
      </c>
      <c r="E23" s="362">
        <f t="shared" si="2"/>
        <v>6.3660714285714279E-2</v>
      </c>
      <c r="F23" s="362">
        <f t="shared" si="3"/>
        <v>6.8055284180360817E-2</v>
      </c>
      <c r="G23" s="232"/>
    </row>
    <row r="24" spans="2:7" ht="15.75" thickBot="1" x14ac:dyDescent="0.3">
      <c r="B24" s="224" t="s">
        <v>450</v>
      </c>
      <c r="C24" s="127">
        <v>6990</v>
      </c>
      <c r="D24" s="360">
        <v>170000</v>
      </c>
      <c r="E24" s="363">
        <f t="shared" si="2"/>
        <v>4.111764705882353E-2</v>
      </c>
      <c r="F24" s="363">
        <f t="shared" si="3"/>
        <v>4.3956043956043959E-2</v>
      </c>
      <c r="G24" s="232"/>
    </row>
    <row r="27" spans="2:7" ht="15.75" thickBot="1" x14ac:dyDescent="0.3">
      <c r="B27" s="10" t="s">
        <v>618</v>
      </c>
    </row>
    <row r="28" spans="2:7" ht="15.75" thickBot="1" x14ac:dyDescent="0.3">
      <c r="C28" s="367" t="s">
        <v>78</v>
      </c>
      <c r="D28" s="368" t="s">
        <v>442</v>
      </c>
      <c r="E28" s="2"/>
      <c r="F28" s="2"/>
    </row>
    <row r="29" spans="2:7" ht="60.75" thickBot="1" x14ac:dyDescent="0.3">
      <c r="B29" s="11"/>
      <c r="C29" s="335" t="s">
        <v>0</v>
      </c>
      <c r="D29" s="154" t="s">
        <v>0</v>
      </c>
      <c r="E29" s="154" t="s">
        <v>441</v>
      </c>
      <c r="F29" s="331" t="s">
        <v>454</v>
      </c>
      <c r="G29" s="190"/>
    </row>
    <row r="30" spans="2:7" x14ac:dyDescent="0.25">
      <c r="B30" s="223" t="s">
        <v>443</v>
      </c>
      <c r="C30" s="194">
        <v>2630</v>
      </c>
      <c r="D30" s="358">
        <v>42200</v>
      </c>
      <c r="E30" s="361">
        <f>C30/D30</f>
        <v>6.2322274881516586E-2</v>
      </c>
      <c r="F30" s="361">
        <f>E30*($E$37/$E$37)</f>
        <v>6.2322274881516586E-2</v>
      </c>
    </row>
    <row r="31" spans="2:7" x14ac:dyDescent="0.25">
      <c r="B31" s="369" t="s">
        <v>444</v>
      </c>
      <c r="C31" s="197">
        <v>2300</v>
      </c>
      <c r="D31" s="359">
        <v>41900</v>
      </c>
      <c r="E31" s="362">
        <f t="shared" ref="E31:E37" si="4">C31/D31</f>
        <v>5.4892601431980909E-2</v>
      </c>
      <c r="F31" s="362">
        <f t="shared" ref="F31:F37" si="5">E31*($E$37/$E$37)</f>
        <v>5.4892601431980909E-2</v>
      </c>
    </row>
    <row r="32" spans="2:7" x14ac:dyDescent="0.25">
      <c r="B32" s="369" t="s">
        <v>445</v>
      </c>
      <c r="C32" s="197">
        <v>1190</v>
      </c>
      <c r="D32" s="359">
        <v>38300</v>
      </c>
      <c r="E32" s="362">
        <f t="shared" si="4"/>
        <v>3.1070496083550912E-2</v>
      </c>
      <c r="F32" s="362">
        <f t="shared" si="5"/>
        <v>3.1070496083550912E-2</v>
      </c>
    </row>
    <row r="33" spans="2:12" x14ac:dyDescent="0.25">
      <c r="B33" s="369" t="s">
        <v>446</v>
      </c>
      <c r="C33" s="197">
        <v>927</v>
      </c>
      <c r="D33" s="359">
        <v>38000</v>
      </c>
      <c r="E33" s="362">
        <f t="shared" si="4"/>
        <v>2.4394736842105264E-2</v>
      </c>
      <c r="F33" s="362">
        <f t="shared" si="5"/>
        <v>2.4394736842105264E-2</v>
      </c>
    </row>
    <row r="34" spans="2:12" x14ac:dyDescent="0.25">
      <c r="B34" s="369" t="s">
        <v>447</v>
      </c>
      <c r="C34" s="197">
        <v>2250</v>
      </c>
      <c r="D34" s="359">
        <v>42900</v>
      </c>
      <c r="E34" s="362">
        <f t="shared" si="4"/>
        <v>5.2447552447552448E-2</v>
      </c>
      <c r="F34" s="362">
        <f t="shared" si="5"/>
        <v>5.2447552447552448E-2</v>
      </c>
    </row>
    <row r="35" spans="2:12" x14ac:dyDescent="0.25">
      <c r="B35" s="369" t="s">
        <v>448</v>
      </c>
      <c r="C35" s="197">
        <v>1350</v>
      </c>
      <c r="D35" s="359">
        <v>44600</v>
      </c>
      <c r="E35" s="362">
        <f t="shared" si="4"/>
        <v>3.0269058295964126E-2</v>
      </c>
      <c r="F35" s="362">
        <f t="shared" si="5"/>
        <v>3.0269058295964126E-2</v>
      </c>
    </row>
    <row r="36" spans="2:12" x14ac:dyDescent="0.25">
      <c r="B36" s="369" t="s">
        <v>449</v>
      </c>
      <c r="C36" s="197">
        <v>1420</v>
      </c>
      <c r="D36" s="359">
        <v>45900</v>
      </c>
      <c r="E36" s="362">
        <f t="shared" si="4"/>
        <v>3.093681917211329E-2</v>
      </c>
      <c r="F36" s="362">
        <f t="shared" si="5"/>
        <v>3.093681917211329E-2</v>
      </c>
    </row>
    <row r="37" spans="2:12" ht="15.75" thickBot="1" x14ac:dyDescent="0.3">
      <c r="B37" s="224" t="s">
        <v>450</v>
      </c>
      <c r="C37" s="127">
        <v>2000</v>
      </c>
      <c r="D37" s="360">
        <v>45500</v>
      </c>
      <c r="E37" s="363">
        <f t="shared" si="4"/>
        <v>4.3956043956043959E-2</v>
      </c>
      <c r="F37" s="363">
        <f t="shared" si="5"/>
        <v>4.3956043956043959E-2</v>
      </c>
    </row>
    <row r="45" spans="2:12" x14ac:dyDescent="0.25">
      <c r="G45" s="233"/>
    </row>
    <row r="46" spans="2:12" ht="15.75" thickBot="1" x14ac:dyDescent="0.3">
      <c r="C46" s="10" t="s">
        <v>456</v>
      </c>
      <c r="D46" s="370">
        <f>AVERAGE(C49:E49)</f>
        <v>6.5199999999999994E-2</v>
      </c>
    </row>
    <row r="47" spans="2:12" ht="42.6" customHeight="1" thickBot="1" x14ac:dyDescent="0.3">
      <c r="C47" s="504" t="s">
        <v>454</v>
      </c>
      <c r="D47" s="505"/>
      <c r="E47" s="506"/>
      <c r="F47" s="505" t="s">
        <v>608</v>
      </c>
      <c r="G47" s="505"/>
      <c r="H47" s="506"/>
    </row>
    <row r="48" spans="2:12" ht="15.75" thickBot="1" x14ac:dyDescent="0.3">
      <c r="C48" s="338" t="s">
        <v>451</v>
      </c>
      <c r="D48" s="367" t="s">
        <v>455</v>
      </c>
      <c r="E48" s="340" t="s">
        <v>453</v>
      </c>
      <c r="F48" s="339" t="s">
        <v>451</v>
      </c>
      <c r="G48" s="227" t="s">
        <v>455</v>
      </c>
      <c r="H48" s="340" t="s">
        <v>453</v>
      </c>
      <c r="J48" s="231"/>
      <c r="K48" s="231"/>
      <c r="L48" s="231"/>
    </row>
    <row r="49" spans="1:12" x14ac:dyDescent="0.25">
      <c r="B49" s="223" t="s">
        <v>443</v>
      </c>
      <c r="C49" s="217">
        <v>5.9200000000000003E-2</v>
      </c>
      <c r="D49" s="364">
        <v>7.4099999999999999E-2</v>
      </c>
      <c r="E49" s="220">
        <v>6.2300000000000001E-2</v>
      </c>
      <c r="F49" s="217">
        <f>C49/$D$46</f>
        <v>0.90797546012269947</v>
      </c>
      <c r="G49" s="364">
        <f t="shared" ref="G49:H55" si="6">D49/$D$46</f>
        <v>1.1365030674846626</v>
      </c>
      <c r="H49" s="220">
        <f t="shared" si="6"/>
        <v>0.95552147239263818</v>
      </c>
      <c r="J49" s="231"/>
      <c r="K49" s="231"/>
      <c r="L49" s="231"/>
    </row>
    <row r="50" spans="1:12" x14ac:dyDescent="0.25">
      <c r="B50" s="369" t="s">
        <v>444</v>
      </c>
      <c r="C50" s="218">
        <v>6.0999999999999999E-2</v>
      </c>
      <c r="D50" s="365">
        <v>6.2399999999999997E-2</v>
      </c>
      <c r="E50" s="221">
        <v>5.4899999999999997E-2</v>
      </c>
      <c r="F50" s="218">
        <f t="shared" ref="F50:F55" si="7">C50/$D$46</f>
        <v>0.93558282208588961</v>
      </c>
      <c r="G50" s="365">
        <f t="shared" si="6"/>
        <v>0.95705521472392641</v>
      </c>
      <c r="H50" s="221">
        <f t="shared" si="6"/>
        <v>0.84202453987730064</v>
      </c>
      <c r="J50" s="231"/>
      <c r="K50" s="231"/>
      <c r="L50" s="231"/>
    </row>
    <row r="51" spans="1:12" x14ac:dyDescent="0.25">
      <c r="B51" s="369" t="s">
        <v>445</v>
      </c>
      <c r="C51" s="218">
        <v>3.1300000000000001E-2</v>
      </c>
      <c r="D51" s="365">
        <v>3.3500000000000002E-2</v>
      </c>
      <c r="E51" s="221">
        <v>3.1099999999999999E-2</v>
      </c>
      <c r="F51" s="218">
        <f t="shared" si="7"/>
        <v>0.48006134969325159</v>
      </c>
      <c r="G51" s="365">
        <f t="shared" si="6"/>
        <v>0.51380368098159512</v>
      </c>
      <c r="H51" s="221">
        <f t="shared" si="6"/>
        <v>0.47699386503067487</v>
      </c>
      <c r="J51" s="231"/>
      <c r="K51" s="231"/>
      <c r="L51" s="231"/>
    </row>
    <row r="52" spans="1:12" x14ac:dyDescent="0.25">
      <c r="B52" s="369" t="s">
        <v>446</v>
      </c>
      <c r="C52" s="218">
        <v>3.7100000000000001E-2</v>
      </c>
      <c r="D52" s="365">
        <v>2.9000000000000001E-2</v>
      </c>
      <c r="E52" s="221">
        <v>2.4400000000000002E-2</v>
      </c>
      <c r="F52" s="218">
        <f t="shared" si="7"/>
        <v>0.56901840490797551</v>
      </c>
      <c r="G52" s="365">
        <f t="shared" si="6"/>
        <v>0.44478527607361967</v>
      </c>
      <c r="H52" s="221">
        <f t="shared" si="6"/>
        <v>0.37423312883435589</v>
      </c>
      <c r="J52" s="231"/>
      <c r="K52" s="231"/>
      <c r="L52" s="231"/>
    </row>
    <row r="53" spans="1:12" x14ac:dyDescent="0.25">
      <c r="B53" s="369" t="s">
        <v>447</v>
      </c>
      <c r="C53" s="218">
        <v>6.5799999999999997E-2</v>
      </c>
      <c r="D53" s="365">
        <v>6.8099999999999994E-2</v>
      </c>
      <c r="E53" s="221">
        <v>5.2400000000000002E-2</v>
      </c>
      <c r="F53" s="218">
        <f t="shared" si="7"/>
        <v>1.00920245398773</v>
      </c>
      <c r="G53" s="365">
        <f t="shared" si="6"/>
        <v>1.044478527607362</v>
      </c>
      <c r="H53" s="221">
        <f t="shared" si="6"/>
        <v>0.80368098159509216</v>
      </c>
      <c r="J53" s="231"/>
      <c r="K53" s="231"/>
      <c r="L53" s="231"/>
    </row>
    <row r="54" spans="1:12" x14ac:dyDescent="0.25">
      <c r="B54" s="369" t="s">
        <v>448</v>
      </c>
      <c r="C54" s="218">
        <v>3.2199999999999999E-2</v>
      </c>
      <c r="D54" s="365">
        <v>4.9599999999999998E-2</v>
      </c>
      <c r="E54" s="221">
        <v>3.0300000000000001E-2</v>
      </c>
      <c r="F54" s="218">
        <f t="shared" si="7"/>
        <v>0.49386503067484666</v>
      </c>
      <c r="G54" s="365">
        <f t="shared" si="6"/>
        <v>0.76073619631901845</v>
      </c>
      <c r="H54" s="221">
        <f t="shared" si="6"/>
        <v>0.46472392638036814</v>
      </c>
      <c r="J54" s="231"/>
      <c r="K54" s="231"/>
      <c r="L54" s="231"/>
    </row>
    <row r="55" spans="1:12" ht="15.75" thickBot="1" x14ac:dyDescent="0.3">
      <c r="B55" s="224" t="s">
        <v>449</v>
      </c>
      <c r="C55" s="219">
        <v>3.4000000000000002E-2</v>
      </c>
      <c r="D55" s="366">
        <v>4.3799999999999999E-2</v>
      </c>
      <c r="E55" s="222">
        <v>3.09E-2</v>
      </c>
      <c r="F55" s="219">
        <f t="shared" si="7"/>
        <v>0.52147239263803691</v>
      </c>
      <c r="G55" s="366">
        <f t="shared" si="6"/>
        <v>0.67177914110429449</v>
      </c>
      <c r="H55" s="222">
        <f t="shared" si="6"/>
        <v>0.4739263803680982</v>
      </c>
    </row>
    <row r="58" spans="1:12" ht="15.75" thickBot="1" x14ac:dyDescent="0.3"/>
    <row r="59" spans="1:12" x14ac:dyDescent="0.25">
      <c r="A59" s="235" t="s">
        <v>81</v>
      </c>
      <c r="B59" s="236"/>
      <c r="C59" s="22"/>
      <c r="D59" s="22"/>
      <c r="E59" s="22"/>
      <c r="F59" s="22"/>
      <c r="G59" s="237"/>
      <c r="H59" s="22"/>
      <c r="I59" s="191"/>
    </row>
    <row r="60" spans="1:12" x14ac:dyDescent="0.25">
      <c r="A60" s="238" t="s">
        <v>82</v>
      </c>
      <c r="B60" s="239">
        <v>14.21</v>
      </c>
      <c r="C60" s="192"/>
      <c r="D60" s="192"/>
      <c r="E60" s="192"/>
      <c r="F60" s="192"/>
      <c r="G60" s="240"/>
      <c r="H60" s="192"/>
      <c r="I60" s="103"/>
    </row>
    <row r="61" spans="1:12" x14ac:dyDescent="0.25">
      <c r="A61" s="238" t="s">
        <v>83</v>
      </c>
      <c r="B61" s="239" t="s">
        <v>148</v>
      </c>
      <c r="C61" s="192"/>
      <c r="D61" s="192"/>
      <c r="E61" s="192"/>
      <c r="F61" s="192"/>
      <c r="G61" s="240"/>
      <c r="H61" s="192"/>
      <c r="I61" s="103"/>
    </row>
    <row r="62" spans="1:12" x14ac:dyDescent="0.25">
      <c r="A62" s="238" t="s">
        <v>84</v>
      </c>
      <c r="B62" s="239" t="s">
        <v>149</v>
      </c>
      <c r="C62" s="192"/>
      <c r="D62" s="192"/>
      <c r="E62" s="192"/>
      <c r="F62" s="192"/>
      <c r="G62" s="240"/>
      <c r="H62" s="192"/>
      <c r="I62" s="103"/>
    </row>
    <row r="63" spans="1:12" x14ac:dyDescent="0.25">
      <c r="A63" s="238" t="s">
        <v>86</v>
      </c>
      <c r="B63" s="239" t="s">
        <v>87</v>
      </c>
      <c r="C63" s="192"/>
      <c r="D63" s="192"/>
      <c r="E63" s="192"/>
      <c r="F63" s="192"/>
      <c r="G63" s="240"/>
      <c r="H63" s="192"/>
      <c r="I63" s="103"/>
    </row>
    <row r="64" spans="1:12" x14ac:dyDescent="0.25">
      <c r="A64" s="238" t="s">
        <v>88</v>
      </c>
      <c r="B64" s="239">
        <v>0.85899999999999999</v>
      </c>
      <c r="C64" s="192"/>
      <c r="D64" s="192"/>
      <c r="E64" s="192"/>
      <c r="F64" s="192"/>
      <c r="G64" s="240"/>
      <c r="H64" s="192"/>
      <c r="I64" s="103"/>
    </row>
    <row r="65" spans="1:9" x14ac:dyDescent="0.25">
      <c r="A65" s="102"/>
      <c r="B65" s="192"/>
      <c r="C65" s="192"/>
      <c r="D65" s="192"/>
      <c r="E65" s="192"/>
      <c r="F65" s="192"/>
      <c r="G65" s="240"/>
      <c r="H65" s="192"/>
      <c r="I65" s="103"/>
    </row>
    <row r="66" spans="1:9" x14ac:dyDescent="0.25">
      <c r="A66" s="102"/>
      <c r="B66" s="192"/>
      <c r="C66" s="192"/>
      <c r="D66" s="192"/>
      <c r="E66" s="192"/>
      <c r="F66" s="192"/>
      <c r="G66" s="240"/>
      <c r="H66" s="192"/>
      <c r="I66" s="103"/>
    </row>
    <row r="67" spans="1:9" x14ac:dyDescent="0.25">
      <c r="A67" s="238" t="s">
        <v>89</v>
      </c>
      <c r="B67" s="239">
        <v>1</v>
      </c>
      <c r="C67" s="239"/>
      <c r="D67" s="239"/>
      <c r="E67" s="239"/>
      <c r="F67" s="239"/>
      <c r="G67" s="239"/>
      <c r="H67" s="239"/>
      <c r="I67" s="241"/>
    </row>
    <row r="68" spans="1:9" x14ac:dyDescent="0.25">
      <c r="A68" s="238" t="s">
        <v>90</v>
      </c>
      <c r="B68" s="239">
        <v>6</v>
      </c>
      <c r="C68" s="239"/>
      <c r="D68" s="239"/>
      <c r="E68" s="239"/>
      <c r="F68" s="239"/>
      <c r="G68" s="239"/>
      <c r="H68" s="239"/>
      <c r="I68" s="241"/>
    </row>
    <row r="69" spans="1:9" x14ac:dyDescent="0.25">
      <c r="A69" s="238" t="s">
        <v>91</v>
      </c>
      <c r="B69" s="239">
        <v>0.05</v>
      </c>
      <c r="C69" s="239"/>
      <c r="D69" s="239"/>
      <c r="E69" s="239"/>
      <c r="F69" s="239"/>
      <c r="G69" s="239"/>
      <c r="H69" s="239"/>
      <c r="I69" s="241"/>
    </row>
    <row r="70" spans="1:9" x14ac:dyDescent="0.25">
      <c r="A70" s="238"/>
      <c r="B70" s="239"/>
      <c r="C70" s="239"/>
      <c r="D70" s="239"/>
      <c r="E70" s="239"/>
      <c r="F70" s="239"/>
      <c r="G70" s="239"/>
      <c r="H70" s="239"/>
      <c r="I70" s="241"/>
    </row>
    <row r="71" spans="1:9" x14ac:dyDescent="0.25">
      <c r="A71" s="100" t="s">
        <v>623</v>
      </c>
      <c r="B71" s="239" t="s">
        <v>92</v>
      </c>
      <c r="C71" s="239" t="s">
        <v>93</v>
      </c>
      <c r="D71" s="239" t="s">
        <v>94</v>
      </c>
      <c r="E71" s="239" t="s">
        <v>95</v>
      </c>
      <c r="F71" s="239" t="s">
        <v>96</v>
      </c>
      <c r="G71" s="239" t="s">
        <v>457</v>
      </c>
      <c r="H71" s="239"/>
      <c r="I71" s="241"/>
    </row>
    <row r="72" spans="1:9" x14ac:dyDescent="0.25">
      <c r="A72" s="238" t="s">
        <v>458</v>
      </c>
      <c r="B72" s="239">
        <v>8.8669999999999999E-2</v>
      </c>
      <c r="C72" s="239" t="s">
        <v>459</v>
      </c>
      <c r="D72" s="239" t="s">
        <v>101</v>
      </c>
      <c r="E72" s="239" t="s">
        <v>102</v>
      </c>
      <c r="F72" s="239">
        <v>0.81789999999999996</v>
      </c>
      <c r="G72" s="239" t="s">
        <v>460</v>
      </c>
      <c r="H72" s="239" t="s">
        <v>444</v>
      </c>
      <c r="I72" s="241"/>
    </row>
    <row r="73" spans="1:9" x14ac:dyDescent="0.25">
      <c r="A73" s="238" t="s">
        <v>461</v>
      </c>
      <c r="B73" s="239">
        <v>0.51</v>
      </c>
      <c r="C73" s="239" t="s">
        <v>462</v>
      </c>
      <c r="D73" s="239" t="s">
        <v>87</v>
      </c>
      <c r="E73" s="239" t="s">
        <v>200</v>
      </c>
      <c r="F73" s="239">
        <v>2.9999999999999997E-4</v>
      </c>
      <c r="G73" s="239" t="s">
        <v>463</v>
      </c>
      <c r="H73" s="239" t="s">
        <v>445</v>
      </c>
      <c r="I73" s="241"/>
    </row>
    <row r="74" spans="1:9" x14ac:dyDescent="0.25">
      <c r="A74" s="238" t="s">
        <v>464</v>
      </c>
      <c r="B74" s="239">
        <v>0.53769999999999996</v>
      </c>
      <c r="C74" s="239" t="s">
        <v>465</v>
      </c>
      <c r="D74" s="239" t="s">
        <v>87</v>
      </c>
      <c r="E74" s="239" t="s">
        <v>200</v>
      </c>
      <c r="F74" s="239">
        <v>2.0000000000000001E-4</v>
      </c>
      <c r="G74" s="239" t="s">
        <v>466</v>
      </c>
      <c r="H74" s="239" t="s">
        <v>446</v>
      </c>
      <c r="I74" s="241"/>
    </row>
    <row r="75" spans="1:9" x14ac:dyDescent="0.25">
      <c r="A75" s="238" t="s">
        <v>467</v>
      </c>
      <c r="B75" s="239">
        <v>4.8000000000000001E-2</v>
      </c>
      <c r="C75" s="239" t="s">
        <v>468</v>
      </c>
      <c r="D75" s="239" t="s">
        <v>101</v>
      </c>
      <c r="E75" s="239" t="s">
        <v>102</v>
      </c>
      <c r="F75" s="239">
        <v>0.98499999999999999</v>
      </c>
      <c r="G75" s="239" t="s">
        <v>469</v>
      </c>
      <c r="H75" s="239" t="s">
        <v>447</v>
      </c>
      <c r="I75" s="241"/>
    </row>
    <row r="76" spans="1:9" x14ac:dyDescent="0.25">
      <c r="A76" s="238" t="s">
        <v>470</v>
      </c>
      <c r="B76" s="239">
        <v>0.42699999999999999</v>
      </c>
      <c r="C76" s="239" t="s">
        <v>471</v>
      </c>
      <c r="D76" s="239" t="s">
        <v>87</v>
      </c>
      <c r="E76" s="239" t="s">
        <v>85</v>
      </c>
      <c r="F76" s="239">
        <v>1.4E-3</v>
      </c>
      <c r="G76" s="239" t="s">
        <v>82</v>
      </c>
      <c r="H76" s="239" t="s">
        <v>448</v>
      </c>
      <c r="I76" s="241"/>
    </row>
    <row r="77" spans="1:9" x14ac:dyDescent="0.25">
      <c r="A77" s="238" t="s">
        <v>472</v>
      </c>
      <c r="B77" s="239">
        <v>0.44469999999999998</v>
      </c>
      <c r="C77" s="239" t="s">
        <v>473</v>
      </c>
      <c r="D77" s="239" t="s">
        <v>87</v>
      </c>
      <c r="E77" s="239" t="s">
        <v>200</v>
      </c>
      <c r="F77" s="239">
        <v>1E-3</v>
      </c>
      <c r="G77" s="239" t="s">
        <v>474</v>
      </c>
      <c r="H77" s="239" t="s">
        <v>449</v>
      </c>
      <c r="I77" s="241"/>
    </row>
    <row r="78" spans="1:9" x14ac:dyDescent="0.25">
      <c r="A78" s="238"/>
      <c r="B78" s="239"/>
      <c r="C78" s="239"/>
      <c r="D78" s="239"/>
      <c r="E78" s="239"/>
      <c r="F78" s="239"/>
      <c r="G78" s="239"/>
      <c r="H78" s="239"/>
      <c r="I78" s="241"/>
    </row>
    <row r="79" spans="1:9" x14ac:dyDescent="0.25">
      <c r="A79" s="238" t="s">
        <v>111</v>
      </c>
      <c r="B79" s="239" t="s">
        <v>112</v>
      </c>
      <c r="C79" s="239" t="s">
        <v>113</v>
      </c>
      <c r="D79" s="239" t="s">
        <v>92</v>
      </c>
      <c r="E79" s="239" t="s">
        <v>114</v>
      </c>
      <c r="F79" s="239" t="s">
        <v>115</v>
      </c>
      <c r="G79" s="239" t="s">
        <v>126</v>
      </c>
      <c r="H79" s="239" t="s">
        <v>127</v>
      </c>
      <c r="I79" s="241" t="s">
        <v>128</v>
      </c>
    </row>
    <row r="80" spans="1:9" x14ac:dyDescent="0.25">
      <c r="A80" s="238" t="s">
        <v>458</v>
      </c>
      <c r="B80" s="239">
        <v>1</v>
      </c>
      <c r="C80" s="239">
        <v>0.91169999999999995</v>
      </c>
      <c r="D80" s="239">
        <v>8.8669999999999999E-2</v>
      </c>
      <c r="E80" s="239">
        <v>8.8709999999999997E-2</v>
      </c>
      <c r="F80" s="239">
        <v>3</v>
      </c>
      <c r="G80" s="239">
        <v>3</v>
      </c>
      <c r="H80" s="239">
        <v>0.99950000000000006</v>
      </c>
      <c r="I80" s="241">
        <v>14</v>
      </c>
    </row>
    <row r="81" spans="1:9" x14ac:dyDescent="0.25">
      <c r="A81" s="238" t="s">
        <v>461</v>
      </c>
      <c r="B81" s="239">
        <v>1</v>
      </c>
      <c r="C81" s="239">
        <v>0.49030000000000001</v>
      </c>
      <c r="D81" s="239">
        <v>0.51</v>
      </c>
      <c r="E81" s="239">
        <v>8.8709999999999997E-2</v>
      </c>
      <c r="F81" s="239">
        <v>3</v>
      </c>
      <c r="G81" s="239">
        <v>3</v>
      </c>
      <c r="H81" s="239">
        <v>5.7489999999999997</v>
      </c>
      <c r="I81" s="241">
        <v>14</v>
      </c>
    </row>
    <row r="82" spans="1:9" x14ac:dyDescent="0.25">
      <c r="A82" s="238" t="s">
        <v>464</v>
      </c>
      <c r="B82" s="239">
        <v>1</v>
      </c>
      <c r="C82" s="239">
        <v>0.4627</v>
      </c>
      <c r="D82" s="239">
        <v>0.53769999999999996</v>
      </c>
      <c r="E82" s="239">
        <v>8.8709999999999997E-2</v>
      </c>
      <c r="F82" s="239">
        <v>3</v>
      </c>
      <c r="G82" s="239">
        <v>3</v>
      </c>
      <c r="H82" s="239">
        <v>6.0609999999999999</v>
      </c>
      <c r="I82" s="241">
        <v>14</v>
      </c>
    </row>
    <row r="83" spans="1:9" x14ac:dyDescent="0.25">
      <c r="A83" s="238" t="s">
        <v>467</v>
      </c>
      <c r="B83" s="239">
        <v>1</v>
      </c>
      <c r="C83" s="239">
        <v>0.95230000000000004</v>
      </c>
      <c r="D83" s="239">
        <v>4.8000000000000001E-2</v>
      </c>
      <c r="E83" s="239">
        <v>8.8709999999999997E-2</v>
      </c>
      <c r="F83" s="239">
        <v>3</v>
      </c>
      <c r="G83" s="239">
        <v>3</v>
      </c>
      <c r="H83" s="239">
        <v>0.54110000000000003</v>
      </c>
      <c r="I83" s="241">
        <v>14</v>
      </c>
    </row>
    <row r="84" spans="1:9" x14ac:dyDescent="0.25">
      <c r="A84" s="238" t="s">
        <v>470</v>
      </c>
      <c r="B84" s="239">
        <v>1</v>
      </c>
      <c r="C84" s="239">
        <v>0.57330000000000003</v>
      </c>
      <c r="D84" s="239">
        <v>0.42699999999999999</v>
      </c>
      <c r="E84" s="239">
        <v>8.8709999999999997E-2</v>
      </c>
      <c r="F84" s="239">
        <v>3</v>
      </c>
      <c r="G84" s="239">
        <v>3</v>
      </c>
      <c r="H84" s="239">
        <v>4.8129999999999997</v>
      </c>
      <c r="I84" s="241">
        <v>14</v>
      </c>
    </row>
    <row r="85" spans="1:9" ht="15.75" thickBot="1" x14ac:dyDescent="0.3">
      <c r="A85" s="242" t="s">
        <v>472</v>
      </c>
      <c r="B85" s="243">
        <v>1</v>
      </c>
      <c r="C85" s="243">
        <v>0.55569999999999997</v>
      </c>
      <c r="D85" s="243">
        <v>0.44469999999999998</v>
      </c>
      <c r="E85" s="243">
        <v>8.8709999999999997E-2</v>
      </c>
      <c r="F85" s="243">
        <v>3</v>
      </c>
      <c r="G85" s="243">
        <v>3</v>
      </c>
      <c r="H85" s="243">
        <v>5.0119999999999996</v>
      </c>
      <c r="I85" s="244">
        <v>14</v>
      </c>
    </row>
  </sheetData>
  <mergeCells count="2">
    <mergeCell ref="C47:E47"/>
    <mergeCell ref="F47:H47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5"/>
  <sheetViews>
    <sheetView topLeftCell="A60" workbookViewId="0">
      <selection activeCell="A60" sqref="A1:A1048576"/>
    </sheetView>
  </sheetViews>
  <sheetFormatPr baseColWidth="10" defaultRowHeight="15" x14ac:dyDescent="0.25"/>
  <cols>
    <col min="1" max="1" width="40.28515625" bestFit="1" customWidth="1"/>
    <col min="2" max="2" width="21.85546875" bestFit="1" customWidth="1"/>
    <col min="3" max="3" width="17.5703125" bestFit="1" customWidth="1"/>
    <col min="4" max="4" width="14" customWidth="1"/>
    <col min="5" max="5" width="13.140625" bestFit="1" customWidth="1"/>
    <col min="6" max="6" width="32.140625" bestFit="1" customWidth="1"/>
    <col min="7" max="7" width="14.7109375" customWidth="1"/>
    <col min="8" max="8" width="17.5703125" customWidth="1"/>
  </cols>
  <sheetData>
    <row r="1" spans="1:12" ht="15.75" thickBot="1" x14ac:dyDescent="0.3">
      <c r="B1" s="10" t="s">
        <v>619</v>
      </c>
      <c r="G1" s="188"/>
    </row>
    <row r="2" spans="1:12" ht="15.75" thickBot="1" x14ac:dyDescent="0.3">
      <c r="C2" s="367" t="s">
        <v>78</v>
      </c>
      <c r="D2" s="368" t="s">
        <v>442</v>
      </c>
      <c r="E2" s="2"/>
      <c r="F2" s="2"/>
      <c r="G2" s="188"/>
    </row>
    <row r="3" spans="1:12" ht="45.75" thickBot="1" x14ac:dyDescent="0.3">
      <c r="A3" s="11"/>
      <c r="B3" s="11"/>
      <c r="C3" s="335" t="s">
        <v>0</v>
      </c>
      <c r="D3" s="154" t="s">
        <v>0</v>
      </c>
      <c r="E3" s="154" t="s">
        <v>441</v>
      </c>
      <c r="F3" s="331" t="s">
        <v>475</v>
      </c>
      <c r="G3" s="232"/>
      <c r="H3" s="11"/>
      <c r="I3" s="11"/>
      <c r="J3" s="11"/>
      <c r="K3" s="11"/>
      <c r="L3" s="11"/>
    </row>
    <row r="4" spans="1:12" x14ac:dyDescent="0.25">
      <c r="B4" s="223" t="s">
        <v>443</v>
      </c>
      <c r="C4" s="194">
        <v>14600</v>
      </c>
      <c r="D4" s="358">
        <v>194000</v>
      </c>
      <c r="E4" s="361">
        <f>C4/D4</f>
        <v>7.5257731958762883E-2</v>
      </c>
      <c r="F4" s="361">
        <f t="shared" ref="F4:F10" si="0">E4*($E$11/$E$11)</f>
        <v>7.5257731958762883E-2</v>
      </c>
      <c r="G4" s="188"/>
    </row>
    <row r="5" spans="1:12" x14ac:dyDescent="0.25">
      <c r="B5" s="369" t="s">
        <v>445</v>
      </c>
      <c r="C5" s="197">
        <v>11500</v>
      </c>
      <c r="D5" s="359">
        <v>185000</v>
      </c>
      <c r="E5" s="362">
        <f>C5/D5</f>
        <v>6.2162162162162166E-2</v>
      </c>
      <c r="F5" s="362">
        <f t="shared" si="0"/>
        <v>6.2162162162162166E-2</v>
      </c>
      <c r="G5" s="188"/>
    </row>
    <row r="6" spans="1:12" x14ac:dyDescent="0.25">
      <c r="B6" s="369" t="s">
        <v>444</v>
      </c>
      <c r="C6" s="197">
        <v>11100</v>
      </c>
      <c r="D6" s="359">
        <v>153000</v>
      </c>
      <c r="E6" s="362">
        <f t="shared" ref="E6:E11" si="1">C6/D6</f>
        <v>7.2549019607843143E-2</v>
      </c>
      <c r="F6" s="362">
        <f t="shared" si="0"/>
        <v>7.2549019607843143E-2</v>
      </c>
      <c r="G6" s="188"/>
    </row>
    <row r="7" spans="1:12" x14ac:dyDescent="0.25">
      <c r="B7" s="369" t="s">
        <v>476</v>
      </c>
      <c r="C7" s="197">
        <v>8720</v>
      </c>
      <c r="D7" s="359">
        <v>120000</v>
      </c>
      <c r="E7" s="362">
        <f t="shared" si="1"/>
        <v>7.2666666666666671E-2</v>
      </c>
      <c r="F7" s="362">
        <f>E7*($E$11/$E$11)</f>
        <v>7.2666666666666671E-2</v>
      </c>
      <c r="G7" s="188"/>
    </row>
    <row r="8" spans="1:12" x14ac:dyDescent="0.25">
      <c r="B8" s="369" t="s">
        <v>448</v>
      </c>
      <c r="C8" s="197">
        <v>7820</v>
      </c>
      <c r="D8" s="359">
        <v>145000</v>
      </c>
      <c r="E8" s="362">
        <f t="shared" si="1"/>
        <v>5.393103448275862E-2</v>
      </c>
      <c r="F8" s="362">
        <f t="shared" si="0"/>
        <v>5.393103448275862E-2</v>
      </c>
      <c r="G8" s="188"/>
    </row>
    <row r="9" spans="1:12" x14ac:dyDescent="0.25">
      <c r="B9" s="369" t="s">
        <v>447</v>
      </c>
      <c r="C9" s="197">
        <v>13900</v>
      </c>
      <c r="D9" s="359">
        <v>174000</v>
      </c>
      <c r="E9" s="362">
        <f t="shared" si="1"/>
        <v>7.988505747126437E-2</v>
      </c>
      <c r="F9" s="362">
        <f t="shared" si="0"/>
        <v>7.988505747126437E-2</v>
      </c>
      <c r="G9" s="188"/>
    </row>
    <row r="10" spans="1:12" x14ac:dyDescent="0.25">
      <c r="B10" s="369" t="s">
        <v>477</v>
      </c>
      <c r="C10" s="197">
        <v>10900</v>
      </c>
      <c r="D10" s="359">
        <v>125000</v>
      </c>
      <c r="E10" s="362">
        <f t="shared" si="1"/>
        <v>8.72E-2</v>
      </c>
      <c r="F10" s="362">
        <f t="shared" si="0"/>
        <v>8.72E-2</v>
      </c>
      <c r="G10" s="188"/>
    </row>
    <row r="11" spans="1:12" ht="15.75" thickBot="1" x14ac:dyDescent="0.3">
      <c r="B11" s="224" t="s">
        <v>450</v>
      </c>
      <c r="C11" s="127">
        <v>6960</v>
      </c>
      <c r="D11" s="360">
        <v>119000</v>
      </c>
      <c r="E11" s="363">
        <f t="shared" si="1"/>
        <v>5.8487394957983191E-2</v>
      </c>
      <c r="F11" s="363">
        <f>E11*($E$11/$E$11)</f>
        <v>5.8487394957983191E-2</v>
      </c>
      <c r="G11" s="188"/>
    </row>
    <row r="12" spans="1:12" x14ac:dyDescent="0.25">
      <c r="G12" s="188"/>
    </row>
    <row r="13" spans="1:12" x14ac:dyDescent="0.25">
      <c r="G13" s="188"/>
    </row>
    <row r="14" spans="1:12" ht="15.75" thickBot="1" x14ac:dyDescent="0.3">
      <c r="B14" s="10" t="s">
        <v>452</v>
      </c>
      <c r="G14" s="188"/>
    </row>
    <row r="15" spans="1:12" ht="15.75" thickBot="1" x14ac:dyDescent="0.3">
      <c r="C15" s="367" t="s">
        <v>78</v>
      </c>
      <c r="D15" s="368" t="s">
        <v>442</v>
      </c>
      <c r="E15" s="2"/>
      <c r="F15" s="2"/>
      <c r="G15" s="190"/>
    </row>
    <row r="16" spans="1:12" ht="45.75" thickBot="1" x14ac:dyDescent="0.3">
      <c r="B16" s="11"/>
      <c r="C16" s="335" t="s">
        <v>0</v>
      </c>
      <c r="D16" s="154" t="s">
        <v>0</v>
      </c>
      <c r="E16" s="154" t="s">
        <v>441</v>
      </c>
      <c r="F16" s="331" t="s">
        <v>475</v>
      </c>
      <c r="G16" s="232"/>
    </row>
    <row r="17" spans="2:7" x14ac:dyDescent="0.25">
      <c r="B17" s="223" t="s">
        <v>443</v>
      </c>
      <c r="C17" s="194">
        <v>10100</v>
      </c>
      <c r="D17" s="358">
        <v>142000</v>
      </c>
      <c r="E17" s="361">
        <f>C17/D17</f>
        <v>7.1126760563380284E-2</v>
      </c>
      <c r="F17" s="361">
        <f>E17*($E$11/$E$24)</f>
        <v>8.4528686676534917E-2</v>
      </c>
      <c r="G17" s="190"/>
    </row>
    <row r="18" spans="2:7" x14ac:dyDescent="0.25">
      <c r="B18" s="369" t="s">
        <v>445</v>
      </c>
      <c r="C18" s="197">
        <v>6580</v>
      </c>
      <c r="D18" s="359">
        <v>175000</v>
      </c>
      <c r="E18" s="362">
        <f>C18/D18</f>
        <v>3.7600000000000001E-2</v>
      </c>
      <c r="F18" s="362">
        <f t="shared" ref="F18:F24" si="2">E18*($E$11/$E$24)</f>
        <v>4.4684709297361902E-2</v>
      </c>
      <c r="G18" s="190"/>
    </row>
    <row r="19" spans="2:7" x14ac:dyDescent="0.25">
      <c r="B19" s="369" t="s">
        <v>444</v>
      </c>
      <c r="C19" s="197">
        <v>8000</v>
      </c>
      <c r="D19" s="359">
        <v>148000</v>
      </c>
      <c r="E19" s="362">
        <f t="shared" ref="E19:E24" si="3">C19/D19</f>
        <v>5.4054054054054057E-2</v>
      </c>
      <c r="F19" s="362">
        <f t="shared" si="2"/>
        <v>6.4239087546523729E-2</v>
      </c>
      <c r="G19" s="190"/>
    </row>
    <row r="20" spans="2:7" x14ac:dyDescent="0.25">
      <c r="B20" s="369" t="s">
        <v>476</v>
      </c>
      <c r="C20" s="197">
        <v>8800</v>
      </c>
      <c r="D20" s="359">
        <v>121000</v>
      </c>
      <c r="E20" s="362">
        <f t="shared" si="3"/>
        <v>7.2727272727272724E-2</v>
      </c>
      <c r="F20" s="362">
        <f t="shared" si="2"/>
        <v>8.6430772335322828E-2</v>
      </c>
      <c r="G20" s="190"/>
    </row>
    <row r="21" spans="2:7" x14ac:dyDescent="0.25">
      <c r="B21" s="369" t="s">
        <v>448</v>
      </c>
      <c r="C21" s="197">
        <v>11700</v>
      </c>
      <c r="D21" s="359">
        <v>135000</v>
      </c>
      <c r="E21" s="362">
        <f t="shared" si="3"/>
        <v>8.666666666666667E-2</v>
      </c>
      <c r="F21" s="362">
        <f t="shared" si="2"/>
        <v>0.10299667036625972</v>
      </c>
      <c r="G21" s="190"/>
    </row>
    <row r="22" spans="2:7" x14ac:dyDescent="0.25">
      <c r="B22" s="369" t="s">
        <v>447</v>
      </c>
      <c r="C22" s="197">
        <v>10600</v>
      </c>
      <c r="D22" s="359">
        <v>124000</v>
      </c>
      <c r="E22" s="362">
        <f t="shared" si="3"/>
        <v>8.5483870967741932E-2</v>
      </c>
      <c r="F22" s="362">
        <f t="shared" si="2"/>
        <v>0.10159100861188147</v>
      </c>
      <c r="G22" s="190"/>
    </row>
    <row r="23" spans="2:7" x14ac:dyDescent="0.25">
      <c r="B23" s="369" t="s">
        <v>477</v>
      </c>
      <c r="C23" s="197">
        <v>8620</v>
      </c>
      <c r="D23" s="359">
        <v>135000</v>
      </c>
      <c r="E23" s="362">
        <f t="shared" si="3"/>
        <v>6.3851851851851854E-2</v>
      </c>
      <c r="F23" s="362">
        <f t="shared" si="2"/>
        <v>7.5883016970697326E-2</v>
      </c>
      <c r="G23" s="190"/>
    </row>
    <row r="24" spans="2:7" ht="15.75" thickBot="1" x14ac:dyDescent="0.3">
      <c r="B24" s="224" t="s">
        <v>450</v>
      </c>
      <c r="C24" s="127">
        <v>6890</v>
      </c>
      <c r="D24" s="360">
        <v>140000</v>
      </c>
      <c r="E24" s="363">
        <f t="shared" si="3"/>
        <v>4.9214285714285717E-2</v>
      </c>
      <c r="F24" s="363">
        <f t="shared" si="2"/>
        <v>5.8487394957983191E-2</v>
      </c>
      <c r="G24" s="190"/>
    </row>
    <row r="25" spans="2:7" x14ac:dyDescent="0.25">
      <c r="G25" s="188"/>
    </row>
    <row r="26" spans="2:7" x14ac:dyDescent="0.25">
      <c r="G26" s="188"/>
    </row>
    <row r="27" spans="2:7" ht="15.75" thickBot="1" x14ac:dyDescent="0.3">
      <c r="B27" s="10" t="s">
        <v>453</v>
      </c>
      <c r="G27" s="188"/>
    </row>
    <row r="28" spans="2:7" ht="15.75" thickBot="1" x14ac:dyDescent="0.3">
      <c r="C28" s="367" t="s">
        <v>78</v>
      </c>
      <c r="D28" s="368" t="s">
        <v>442</v>
      </c>
      <c r="E28" s="2"/>
      <c r="F28" s="2"/>
      <c r="G28" s="188"/>
    </row>
    <row r="29" spans="2:7" ht="45.75" thickBot="1" x14ac:dyDescent="0.3">
      <c r="B29" s="11"/>
      <c r="C29" s="335" t="s">
        <v>0</v>
      </c>
      <c r="D29" s="154" t="s">
        <v>0</v>
      </c>
      <c r="E29" s="154" t="s">
        <v>441</v>
      </c>
      <c r="F29" s="331" t="s">
        <v>475</v>
      </c>
      <c r="G29" s="232"/>
    </row>
    <row r="30" spans="2:7" x14ac:dyDescent="0.25">
      <c r="B30" s="223" t="s">
        <v>443</v>
      </c>
      <c r="C30" s="194">
        <v>4820</v>
      </c>
      <c r="D30" s="358">
        <v>160000</v>
      </c>
      <c r="E30" s="361">
        <f>C30/D30</f>
        <v>3.0124999999999999E-2</v>
      </c>
      <c r="F30" s="361">
        <f>E30*($E$11/$E$37)</f>
        <v>9.5206191950464383E-2</v>
      </c>
      <c r="G30" s="188"/>
    </row>
    <row r="31" spans="2:7" x14ac:dyDescent="0.25">
      <c r="B31" s="369" t="s">
        <v>476</v>
      </c>
      <c r="C31" s="197">
        <v>3560</v>
      </c>
      <c r="D31" s="359">
        <v>154000</v>
      </c>
      <c r="E31" s="362">
        <f t="shared" ref="E31:E37" si="4">C31/D31</f>
        <v>2.3116883116883116E-2</v>
      </c>
      <c r="F31" s="362">
        <f t="shared" ref="F31:F37" si="5">E31*($E$11/$E$37)</f>
        <v>7.3057938965059702E-2</v>
      </c>
      <c r="G31" s="188"/>
    </row>
    <row r="32" spans="2:7" x14ac:dyDescent="0.25">
      <c r="B32" s="369" t="s">
        <v>444</v>
      </c>
      <c r="C32" s="197">
        <v>2340</v>
      </c>
      <c r="D32" s="359">
        <v>153000</v>
      </c>
      <c r="E32" s="362">
        <f t="shared" si="4"/>
        <v>1.5294117647058824E-2</v>
      </c>
      <c r="F32" s="362">
        <f t="shared" si="5"/>
        <v>4.833509378983792E-2</v>
      </c>
      <c r="G32" s="188"/>
    </row>
    <row r="33" spans="2:8" x14ac:dyDescent="0.25">
      <c r="B33" s="369" t="s">
        <v>445</v>
      </c>
      <c r="C33" s="197">
        <v>1960</v>
      </c>
      <c r="D33" s="359">
        <v>154000</v>
      </c>
      <c r="E33" s="362">
        <f t="shared" si="4"/>
        <v>1.2727272727272728E-2</v>
      </c>
      <c r="F33" s="362">
        <f t="shared" si="5"/>
        <v>4.0222910216718269E-2</v>
      </c>
      <c r="G33" s="188"/>
    </row>
    <row r="34" spans="2:8" x14ac:dyDescent="0.25">
      <c r="B34" s="369" t="s">
        <v>477</v>
      </c>
      <c r="C34" s="197">
        <v>2860</v>
      </c>
      <c r="D34" s="359">
        <v>138000</v>
      </c>
      <c r="E34" s="362">
        <f t="shared" si="4"/>
        <v>2.0724637681159421E-2</v>
      </c>
      <c r="F34" s="362">
        <f t="shared" si="5"/>
        <v>6.5497554628258625E-2</v>
      </c>
      <c r="G34" s="188"/>
    </row>
    <row r="35" spans="2:8" x14ac:dyDescent="0.25">
      <c r="B35" s="369" t="s">
        <v>447</v>
      </c>
      <c r="C35" s="197">
        <v>2650</v>
      </c>
      <c r="D35" s="359">
        <v>132000</v>
      </c>
      <c r="E35" s="362">
        <f t="shared" si="4"/>
        <v>2.0075757575757577E-2</v>
      </c>
      <c r="F35" s="362">
        <f t="shared" si="5"/>
        <v>6.3446852425180597E-2</v>
      </c>
      <c r="G35" s="188"/>
    </row>
    <row r="36" spans="2:8" x14ac:dyDescent="0.25">
      <c r="B36" s="369" t="s">
        <v>448</v>
      </c>
      <c r="C36" s="197">
        <v>2690</v>
      </c>
      <c r="D36" s="359">
        <v>134000</v>
      </c>
      <c r="E36" s="362">
        <f t="shared" si="4"/>
        <v>2.007462686567164E-2</v>
      </c>
      <c r="F36" s="362">
        <f t="shared" si="5"/>
        <v>6.3443278961230989E-2</v>
      </c>
      <c r="G36" s="188"/>
    </row>
    <row r="37" spans="2:8" ht="15.75" thickBot="1" x14ac:dyDescent="0.3">
      <c r="B37" s="224" t="s">
        <v>450</v>
      </c>
      <c r="C37" s="127">
        <v>2850</v>
      </c>
      <c r="D37" s="360">
        <v>154000</v>
      </c>
      <c r="E37" s="363">
        <f t="shared" si="4"/>
        <v>1.8506493506493506E-2</v>
      </c>
      <c r="F37" s="363">
        <f t="shared" si="5"/>
        <v>5.8487394957983191E-2</v>
      </c>
      <c r="G37" s="188"/>
    </row>
    <row r="38" spans="2:8" x14ac:dyDescent="0.25">
      <c r="G38" s="188"/>
    </row>
    <row r="39" spans="2:8" x14ac:dyDescent="0.25">
      <c r="G39" s="188"/>
    </row>
    <row r="40" spans="2:8" x14ac:dyDescent="0.25">
      <c r="G40" s="188"/>
    </row>
    <row r="41" spans="2:8" x14ac:dyDescent="0.25">
      <c r="G41" s="188"/>
    </row>
    <row r="42" spans="2:8" x14ac:dyDescent="0.25">
      <c r="G42" s="188"/>
    </row>
    <row r="43" spans="2:8" x14ac:dyDescent="0.25">
      <c r="G43" s="188"/>
    </row>
    <row r="44" spans="2:8" x14ac:dyDescent="0.25">
      <c r="G44" s="188"/>
    </row>
    <row r="45" spans="2:8" x14ac:dyDescent="0.25">
      <c r="G45" s="233"/>
    </row>
    <row r="46" spans="2:8" x14ac:dyDescent="0.25">
      <c r="G46" s="233"/>
    </row>
    <row r="47" spans="2:8" ht="15.75" thickBot="1" x14ac:dyDescent="0.3">
      <c r="C47" s="10" t="s">
        <v>456</v>
      </c>
      <c r="D47" s="370">
        <v>8.4997536861920728E-2</v>
      </c>
      <c r="G47" s="188"/>
    </row>
    <row r="48" spans="2:8" ht="37.700000000000003" customHeight="1" thickBot="1" x14ac:dyDescent="0.3">
      <c r="C48" s="504" t="s">
        <v>454</v>
      </c>
      <c r="D48" s="505"/>
      <c r="E48" s="506"/>
      <c r="F48" s="505" t="s">
        <v>608</v>
      </c>
      <c r="G48" s="505"/>
      <c r="H48" s="506"/>
    </row>
    <row r="49" spans="1:12" ht="15.75" thickBot="1" x14ac:dyDescent="0.3">
      <c r="C49" s="338" t="s">
        <v>451</v>
      </c>
      <c r="D49" s="367" t="s">
        <v>455</v>
      </c>
      <c r="E49" s="340" t="s">
        <v>453</v>
      </c>
      <c r="F49" s="339" t="s">
        <v>451</v>
      </c>
      <c r="G49" s="227" t="s">
        <v>455</v>
      </c>
      <c r="H49" s="340" t="s">
        <v>453</v>
      </c>
      <c r="J49" s="234"/>
      <c r="K49" s="231"/>
      <c r="L49" s="231"/>
    </row>
    <row r="50" spans="1:12" x14ac:dyDescent="0.25">
      <c r="B50" s="223" t="s">
        <v>443</v>
      </c>
      <c r="C50" s="217">
        <v>7.5257731958762883E-2</v>
      </c>
      <c r="D50" s="364">
        <v>8.4528686676534917E-2</v>
      </c>
      <c r="E50" s="220">
        <v>9.5206191950464383E-2</v>
      </c>
      <c r="F50" s="217">
        <f>C50/$D$47</f>
        <v>0.88541073938436299</v>
      </c>
      <c r="G50" s="364">
        <f t="shared" ref="G50:H56" si="6">D50/$D$47</f>
        <v>0.99448395562159098</v>
      </c>
      <c r="H50" s="220">
        <f t="shared" si="6"/>
        <v>1.1201053049940459</v>
      </c>
      <c r="J50" s="234"/>
      <c r="K50" s="231"/>
      <c r="L50" s="231"/>
    </row>
    <row r="51" spans="1:12" x14ac:dyDescent="0.25">
      <c r="B51" s="369" t="s">
        <v>476</v>
      </c>
      <c r="C51" s="218">
        <v>7.2666666666666671E-2</v>
      </c>
      <c r="D51" s="365">
        <v>8.6430772335322828E-2</v>
      </c>
      <c r="E51" s="221">
        <v>7.3057938965059702E-2</v>
      </c>
      <c r="F51" s="218">
        <f t="shared" ref="F51:F56" si="7">C51/$D$47</f>
        <v>0.85492673493249971</v>
      </c>
      <c r="G51" s="365">
        <f t="shared" si="6"/>
        <v>1.0168620824357582</v>
      </c>
      <c r="H51" s="221">
        <f t="shared" si="6"/>
        <v>0.85953007183894037</v>
      </c>
      <c r="J51" s="234"/>
      <c r="K51" s="231"/>
      <c r="L51" s="231"/>
    </row>
    <row r="52" spans="1:12" x14ac:dyDescent="0.25">
      <c r="B52" s="369" t="s">
        <v>444</v>
      </c>
      <c r="C52" s="218">
        <v>7.2549019607843143E-2</v>
      </c>
      <c r="D52" s="365">
        <v>6.4239087546523729E-2</v>
      </c>
      <c r="E52" s="221">
        <v>4.833509378983792E-2</v>
      </c>
      <c r="F52" s="218">
        <f t="shared" si="7"/>
        <v>0.85354261177826463</v>
      </c>
      <c r="G52" s="365">
        <f t="shared" si="6"/>
        <v>0.75577587208063113</v>
      </c>
      <c r="H52" s="221">
        <f t="shared" si="6"/>
        <v>0.56866464105140735</v>
      </c>
      <c r="J52" s="234"/>
      <c r="K52" s="231"/>
      <c r="L52" s="231"/>
    </row>
    <row r="53" spans="1:12" x14ac:dyDescent="0.25">
      <c r="B53" s="369" t="s">
        <v>445</v>
      </c>
      <c r="C53" s="218">
        <v>6.2135911602209902E-2</v>
      </c>
      <c r="D53" s="365">
        <v>4.4692873497202003E-2</v>
      </c>
      <c r="E53" s="221">
        <v>3.9522910216718297E-2</v>
      </c>
      <c r="F53" s="218">
        <f t="shared" si="7"/>
        <v>0.73103190864401468</v>
      </c>
      <c r="G53" s="365">
        <f t="shared" si="6"/>
        <v>0.52581374881258014</v>
      </c>
      <c r="H53" s="221">
        <f t="shared" si="6"/>
        <v>0.46498888880655004</v>
      </c>
      <c r="J53" s="234"/>
      <c r="K53" s="231"/>
      <c r="L53" s="231"/>
    </row>
    <row r="54" spans="1:12" x14ac:dyDescent="0.25">
      <c r="B54" s="369" t="s">
        <v>477</v>
      </c>
      <c r="C54" s="218">
        <v>8.72E-2</v>
      </c>
      <c r="D54" s="365">
        <v>7.5883016970697298E-2</v>
      </c>
      <c r="E54" s="221">
        <v>6.5497554628258625E-2</v>
      </c>
      <c r="F54" s="218">
        <f t="shared" si="7"/>
        <v>1.0259120819189995</v>
      </c>
      <c r="G54" s="365">
        <f t="shared" si="6"/>
        <v>0.89276724681998665</v>
      </c>
      <c r="H54" s="221">
        <f t="shared" si="6"/>
        <v>0.77058179620734191</v>
      </c>
      <c r="J54" s="231"/>
      <c r="K54" s="231"/>
      <c r="L54" s="231"/>
    </row>
    <row r="55" spans="1:12" x14ac:dyDescent="0.25">
      <c r="B55" s="369" t="s">
        <v>447</v>
      </c>
      <c r="C55" s="218">
        <v>7.988505747126437E-2</v>
      </c>
      <c r="D55" s="365">
        <v>0.10159100861188147</v>
      </c>
      <c r="E55" s="221">
        <v>6.3446852425180597E-2</v>
      </c>
      <c r="F55" s="218">
        <f t="shared" si="7"/>
        <v>0.93985144064866699</v>
      </c>
      <c r="G55" s="365">
        <f t="shared" si="6"/>
        <v>1.1952229718952561</v>
      </c>
      <c r="H55" s="221">
        <f t="shared" si="6"/>
        <v>0.74645518879271278</v>
      </c>
      <c r="J55" s="231"/>
      <c r="K55" s="231"/>
      <c r="L55" s="231"/>
    </row>
    <row r="56" spans="1:12" ht="15.75" thickBot="1" x14ac:dyDescent="0.3">
      <c r="B56" s="224" t="s">
        <v>448</v>
      </c>
      <c r="C56" s="219">
        <v>5.393103448275862E-2</v>
      </c>
      <c r="D56" s="366">
        <v>0.10299667036625972</v>
      </c>
      <c r="E56" s="222">
        <v>6.3446852425180597E-2</v>
      </c>
      <c r="F56" s="219">
        <f t="shared" si="7"/>
        <v>0.63450114525518631</v>
      </c>
      <c r="G56" s="366">
        <f t="shared" si="6"/>
        <v>1.2117606482359453</v>
      </c>
      <c r="H56" s="222">
        <f t="shared" si="6"/>
        <v>0.74645518879271278</v>
      </c>
    </row>
    <row r="58" spans="1:12" ht="15.75" thickBot="1" x14ac:dyDescent="0.3"/>
    <row r="59" spans="1:12" x14ac:dyDescent="0.25">
      <c r="A59" s="235" t="s">
        <v>81</v>
      </c>
      <c r="B59" s="236"/>
      <c r="C59" s="22"/>
      <c r="D59" s="22"/>
      <c r="E59" s="22"/>
      <c r="F59" s="22"/>
      <c r="G59" s="22"/>
      <c r="H59" s="22"/>
      <c r="I59" s="191"/>
    </row>
    <row r="60" spans="1:12" x14ac:dyDescent="0.25">
      <c r="A60" s="238" t="s">
        <v>82</v>
      </c>
      <c r="B60" s="239">
        <v>2.069</v>
      </c>
      <c r="C60" s="192"/>
      <c r="D60" s="192"/>
      <c r="E60" s="192"/>
      <c r="F60" s="192"/>
      <c r="G60" s="192"/>
      <c r="H60" s="192"/>
      <c r="I60" s="103"/>
    </row>
    <row r="61" spans="1:12" x14ac:dyDescent="0.25">
      <c r="A61" s="238" t="s">
        <v>83</v>
      </c>
      <c r="B61" s="239">
        <v>0.1231</v>
      </c>
      <c r="C61" s="192"/>
      <c r="D61" s="192"/>
      <c r="E61" s="192"/>
      <c r="F61" s="192"/>
      <c r="G61" s="192"/>
      <c r="H61" s="192"/>
      <c r="I61" s="103"/>
    </row>
    <row r="62" spans="1:12" x14ac:dyDescent="0.25">
      <c r="A62" s="238" t="s">
        <v>84</v>
      </c>
      <c r="B62" s="239" t="s">
        <v>102</v>
      </c>
      <c r="C62" s="192"/>
      <c r="D62" s="192"/>
      <c r="E62" s="192"/>
      <c r="F62" s="192"/>
      <c r="G62" s="192"/>
      <c r="H62" s="192"/>
      <c r="I62" s="103"/>
    </row>
    <row r="63" spans="1:12" x14ac:dyDescent="0.25">
      <c r="A63" s="238" t="s">
        <v>86</v>
      </c>
      <c r="B63" s="239" t="s">
        <v>101</v>
      </c>
      <c r="C63" s="192"/>
      <c r="D63" s="192"/>
      <c r="E63" s="192"/>
      <c r="F63" s="192"/>
      <c r="G63" s="192"/>
      <c r="H63" s="192"/>
      <c r="I63" s="103"/>
    </row>
    <row r="64" spans="1:12" x14ac:dyDescent="0.25">
      <c r="A64" s="238" t="s">
        <v>88</v>
      </c>
      <c r="B64" s="239">
        <v>0.47</v>
      </c>
      <c r="C64" s="192"/>
      <c r="D64" s="192"/>
      <c r="E64" s="192"/>
      <c r="F64" s="192"/>
      <c r="G64" s="192"/>
      <c r="H64" s="192"/>
      <c r="I64" s="103"/>
    </row>
    <row r="65" spans="1:9" x14ac:dyDescent="0.25">
      <c r="A65" s="102"/>
      <c r="B65" s="192"/>
      <c r="C65" s="192"/>
      <c r="D65" s="192"/>
      <c r="E65" s="192"/>
      <c r="F65" s="192"/>
      <c r="G65" s="192"/>
      <c r="H65" s="192"/>
      <c r="I65" s="103"/>
    </row>
    <row r="66" spans="1:9" x14ac:dyDescent="0.25">
      <c r="A66" s="102"/>
      <c r="B66" s="192"/>
      <c r="C66" s="192"/>
      <c r="D66" s="192"/>
      <c r="E66" s="192"/>
      <c r="F66" s="192"/>
      <c r="G66" s="192"/>
      <c r="H66" s="192"/>
      <c r="I66" s="103"/>
    </row>
    <row r="67" spans="1:9" x14ac:dyDescent="0.25">
      <c r="A67" s="238" t="s">
        <v>89</v>
      </c>
      <c r="B67" s="239">
        <v>1</v>
      </c>
      <c r="C67" s="239"/>
      <c r="D67" s="239"/>
      <c r="E67" s="239"/>
      <c r="F67" s="239"/>
      <c r="G67" s="239"/>
      <c r="H67" s="239"/>
      <c r="I67" s="241"/>
    </row>
    <row r="68" spans="1:9" x14ac:dyDescent="0.25">
      <c r="A68" s="238" t="s">
        <v>90</v>
      </c>
      <c r="B68" s="239">
        <v>6</v>
      </c>
      <c r="C68" s="239"/>
      <c r="D68" s="239"/>
      <c r="E68" s="239"/>
      <c r="F68" s="239"/>
      <c r="G68" s="239"/>
      <c r="H68" s="239"/>
      <c r="I68" s="241"/>
    </row>
    <row r="69" spans="1:9" x14ac:dyDescent="0.25">
      <c r="A69" s="238" t="s">
        <v>91</v>
      </c>
      <c r="B69" s="239">
        <v>0.05</v>
      </c>
      <c r="C69" s="239"/>
      <c r="D69" s="239"/>
      <c r="E69" s="239"/>
      <c r="F69" s="239"/>
      <c r="G69" s="239"/>
      <c r="H69" s="239"/>
      <c r="I69" s="241"/>
    </row>
    <row r="70" spans="1:9" x14ac:dyDescent="0.25">
      <c r="A70" s="238"/>
      <c r="B70" s="239"/>
      <c r="C70" s="239"/>
      <c r="D70" s="239"/>
      <c r="E70" s="239"/>
      <c r="F70" s="239"/>
      <c r="G70" s="239"/>
      <c r="H70" s="239"/>
      <c r="I70" s="241"/>
    </row>
    <row r="71" spans="1:9" x14ac:dyDescent="0.25">
      <c r="A71" s="100" t="s">
        <v>623</v>
      </c>
      <c r="B71" s="239" t="s">
        <v>92</v>
      </c>
      <c r="C71" s="239" t="s">
        <v>93</v>
      </c>
      <c r="D71" s="239" t="s">
        <v>94</v>
      </c>
      <c r="E71" s="239" t="s">
        <v>95</v>
      </c>
      <c r="F71" s="239" t="s">
        <v>96</v>
      </c>
      <c r="G71" s="239" t="s">
        <v>457</v>
      </c>
      <c r="H71" s="239"/>
      <c r="I71" s="241"/>
    </row>
    <row r="72" spans="1:9" x14ac:dyDescent="0.25">
      <c r="A72" s="238" t="s">
        <v>478</v>
      </c>
      <c r="B72" s="239">
        <v>8.8999999999999996E-2</v>
      </c>
      <c r="C72" s="239" t="s">
        <v>479</v>
      </c>
      <c r="D72" s="239" t="s">
        <v>101</v>
      </c>
      <c r="E72" s="239" t="s">
        <v>102</v>
      </c>
      <c r="F72" s="239">
        <v>0.97360000000000002</v>
      </c>
      <c r="G72" s="239" t="s">
        <v>460</v>
      </c>
      <c r="H72" s="239" t="s">
        <v>476</v>
      </c>
      <c r="I72" s="241"/>
    </row>
    <row r="73" spans="1:9" x14ac:dyDescent="0.25">
      <c r="A73" s="238" t="s">
        <v>458</v>
      </c>
      <c r="B73" s="239">
        <v>0.27329999999999999</v>
      </c>
      <c r="C73" s="239" t="s">
        <v>480</v>
      </c>
      <c r="D73" s="239" t="s">
        <v>101</v>
      </c>
      <c r="E73" s="239" t="s">
        <v>102</v>
      </c>
      <c r="F73" s="239">
        <v>0.29620000000000002</v>
      </c>
      <c r="G73" s="239" t="s">
        <v>463</v>
      </c>
      <c r="H73" s="239" t="s">
        <v>444</v>
      </c>
      <c r="I73" s="241"/>
    </row>
    <row r="74" spans="1:9" x14ac:dyDescent="0.25">
      <c r="A74" s="238" t="s">
        <v>461</v>
      </c>
      <c r="B74" s="239">
        <v>0.42570000000000002</v>
      </c>
      <c r="C74" s="239" t="s">
        <v>481</v>
      </c>
      <c r="D74" s="239" t="s">
        <v>87</v>
      </c>
      <c r="E74" s="239" t="s">
        <v>133</v>
      </c>
      <c r="F74" s="239">
        <v>4.9500000000000002E-2</v>
      </c>
      <c r="G74" s="239" t="s">
        <v>466</v>
      </c>
      <c r="H74" s="239" t="s">
        <v>445</v>
      </c>
      <c r="I74" s="241"/>
    </row>
    <row r="75" spans="1:9" x14ac:dyDescent="0.25">
      <c r="A75" s="238" t="s">
        <v>482</v>
      </c>
      <c r="B75" s="239">
        <v>0.10299999999999999</v>
      </c>
      <c r="C75" s="239" t="s">
        <v>483</v>
      </c>
      <c r="D75" s="239" t="s">
        <v>101</v>
      </c>
      <c r="E75" s="239" t="s">
        <v>102</v>
      </c>
      <c r="F75" s="239">
        <v>0.94989999999999997</v>
      </c>
      <c r="G75" s="239" t="s">
        <v>469</v>
      </c>
      <c r="H75" s="239" t="s">
        <v>477</v>
      </c>
      <c r="I75" s="241"/>
    </row>
    <row r="76" spans="1:9" x14ac:dyDescent="0.25">
      <c r="A76" s="238" t="s">
        <v>467</v>
      </c>
      <c r="B76" s="239">
        <v>3.9329999999999997E-2</v>
      </c>
      <c r="C76" s="239" t="s">
        <v>484</v>
      </c>
      <c r="D76" s="239" t="s">
        <v>101</v>
      </c>
      <c r="E76" s="239" t="s">
        <v>102</v>
      </c>
      <c r="F76" s="239">
        <v>0.99960000000000004</v>
      </c>
      <c r="G76" s="239" t="s">
        <v>82</v>
      </c>
      <c r="H76" s="239" t="s">
        <v>447</v>
      </c>
      <c r="I76" s="241"/>
    </row>
    <row r="77" spans="1:9" x14ac:dyDescent="0.25">
      <c r="A77" s="238" t="s">
        <v>470</v>
      </c>
      <c r="B77" s="239">
        <v>0.1353</v>
      </c>
      <c r="C77" s="239" t="s">
        <v>485</v>
      </c>
      <c r="D77" s="239" t="s">
        <v>101</v>
      </c>
      <c r="E77" s="239" t="s">
        <v>102</v>
      </c>
      <c r="F77" s="239">
        <v>0.85760000000000003</v>
      </c>
      <c r="G77" s="239" t="s">
        <v>474</v>
      </c>
      <c r="H77" s="239" t="s">
        <v>448</v>
      </c>
      <c r="I77" s="241"/>
    </row>
    <row r="78" spans="1:9" x14ac:dyDescent="0.25">
      <c r="A78" s="238"/>
      <c r="B78" s="239"/>
      <c r="C78" s="239"/>
      <c r="D78" s="239"/>
      <c r="E78" s="239"/>
      <c r="F78" s="239"/>
      <c r="G78" s="239"/>
      <c r="H78" s="239"/>
      <c r="I78" s="241"/>
    </row>
    <row r="79" spans="1:9" x14ac:dyDescent="0.25">
      <c r="A79" s="238" t="s">
        <v>111</v>
      </c>
      <c r="B79" s="239" t="s">
        <v>112</v>
      </c>
      <c r="C79" s="239" t="s">
        <v>113</v>
      </c>
      <c r="D79" s="239" t="s">
        <v>92</v>
      </c>
      <c r="E79" s="239" t="s">
        <v>114</v>
      </c>
      <c r="F79" s="239" t="s">
        <v>115</v>
      </c>
      <c r="G79" s="239" t="s">
        <v>126</v>
      </c>
      <c r="H79" s="239" t="s">
        <v>127</v>
      </c>
      <c r="I79" s="241" t="s">
        <v>128</v>
      </c>
    </row>
    <row r="80" spans="1:9" x14ac:dyDescent="0.25">
      <c r="A80" s="238" t="s">
        <v>478</v>
      </c>
      <c r="B80" s="239">
        <v>0.99970000000000003</v>
      </c>
      <c r="C80" s="239">
        <v>0.91069999999999995</v>
      </c>
      <c r="D80" s="239">
        <v>8.8999999999999996E-2</v>
      </c>
      <c r="E80" s="239">
        <v>0.1459</v>
      </c>
      <c r="F80" s="239">
        <v>3</v>
      </c>
      <c r="G80" s="239">
        <v>3</v>
      </c>
      <c r="H80" s="239">
        <v>0.61009999999999998</v>
      </c>
      <c r="I80" s="241">
        <v>14</v>
      </c>
    </row>
    <row r="81" spans="1:9" x14ac:dyDescent="0.25">
      <c r="A81" s="238" t="s">
        <v>458</v>
      </c>
      <c r="B81" s="239">
        <v>0.99970000000000003</v>
      </c>
      <c r="C81" s="239">
        <v>0.72629999999999995</v>
      </c>
      <c r="D81" s="239">
        <v>0.27329999999999999</v>
      </c>
      <c r="E81" s="239">
        <v>0.1459</v>
      </c>
      <c r="F81" s="239">
        <v>3</v>
      </c>
      <c r="G81" s="239">
        <v>3</v>
      </c>
      <c r="H81" s="239">
        <v>1.8740000000000001</v>
      </c>
      <c r="I81" s="241">
        <v>14</v>
      </c>
    </row>
    <row r="82" spans="1:9" x14ac:dyDescent="0.25">
      <c r="A82" s="238" t="s">
        <v>461</v>
      </c>
      <c r="B82" s="239">
        <v>0.99970000000000003</v>
      </c>
      <c r="C82" s="239">
        <v>0.57399999999999995</v>
      </c>
      <c r="D82" s="239">
        <v>0.42570000000000002</v>
      </c>
      <c r="E82" s="239">
        <v>0.1459</v>
      </c>
      <c r="F82" s="239">
        <v>3</v>
      </c>
      <c r="G82" s="239">
        <v>3</v>
      </c>
      <c r="H82" s="239">
        <v>2.9180000000000001</v>
      </c>
      <c r="I82" s="241">
        <v>14</v>
      </c>
    </row>
    <row r="83" spans="1:9" x14ac:dyDescent="0.25">
      <c r="A83" s="238" t="s">
        <v>482</v>
      </c>
      <c r="B83" s="239">
        <v>0.99970000000000003</v>
      </c>
      <c r="C83" s="239">
        <v>0.89670000000000005</v>
      </c>
      <c r="D83" s="239">
        <v>0.10299999999999999</v>
      </c>
      <c r="E83" s="239">
        <v>0.1459</v>
      </c>
      <c r="F83" s="239">
        <v>3</v>
      </c>
      <c r="G83" s="239">
        <v>3</v>
      </c>
      <c r="H83" s="239">
        <v>0.70609999999999995</v>
      </c>
      <c r="I83" s="241">
        <v>14</v>
      </c>
    </row>
    <row r="84" spans="1:9" x14ac:dyDescent="0.25">
      <c r="A84" s="238" t="s">
        <v>467</v>
      </c>
      <c r="B84" s="239">
        <v>0.99970000000000003</v>
      </c>
      <c r="C84" s="239">
        <v>0.96030000000000004</v>
      </c>
      <c r="D84" s="239">
        <v>3.9329999999999997E-2</v>
      </c>
      <c r="E84" s="239">
        <v>0.1459</v>
      </c>
      <c r="F84" s="239">
        <v>3</v>
      </c>
      <c r="G84" s="239">
        <v>3</v>
      </c>
      <c r="H84" s="239">
        <v>0.2697</v>
      </c>
      <c r="I84" s="241">
        <v>14</v>
      </c>
    </row>
    <row r="85" spans="1:9" ht="15.75" thickBot="1" x14ac:dyDescent="0.3">
      <c r="A85" s="242" t="s">
        <v>470</v>
      </c>
      <c r="B85" s="243">
        <v>0.99970000000000003</v>
      </c>
      <c r="C85" s="243">
        <v>0.86429999999999996</v>
      </c>
      <c r="D85" s="243">
        <v>0.1353</v>
      </c>
      <c r="E85" s="243">
        <v>0.1459</v>
      </c>
      <c r="F85" s="243">
        <v>3</v>
      </c>
      <c r="G85" s="243">
        <v>3</v>
      </c>
      <c r="H85" s="243">
        <v>0.92779999999999996</v>
      </c>
      <c r="I85" s="244">
        <v>14</v>
      </c>
    </row>
  </sheetData>
  <mergeCells count="2">
    <mergeCell ref="C48:E48"/>
    <mergeCell ref="F48:H48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9"/>
  <sheetViews>
    <sheetView zoomScale="90" zoomScaleNormal="90" workbookViewId="0">
      <selection activeCell="B1" sqref="B1"/>
    </sheetView>
  </sheetViews>
  <sheetFormatPr baseColWidth="10" defaultRowHeight="15" x14ac:dyDescent="0.25"/>
  <cols>
    <col min="1" max="1" width="42.85546875" bestFit="1" customWidth="1"/>
    <col min="2" max="2" width="21.140625" bestFit="1" customWidth="1"/>
    <col min="3" max="3" width="17.42578125" bestFit="1" customWidth="1"/>
    <col min="4" max="4" width="14.42578125" style="16" bestFit="1" customWidth="1"/>
    <col min="5" max="5" width="9.42578125" bestFit="1" customWidth="1"/>
    <col min="6" max="6" width="15.85546875" bestFit="1" customWidth="1"/>
    <col min="7" max="7" width="9.42578125" customWidth="1"/>
    <col min="8" max="8" width="10.42578125" bestFit="1" customWidth="1"/>
    <col min="9" max="9" width="8.5703125" customWidth="1"/>
    <col min="10" max="10" width="8.42578125" customWidth="1"/>
  </cols>
  <sheetData>
    <row r="1" spans="2:37" ht="15.75" thickBot="1" x14ac:dyDescent="0.3"/>
    <row r="2" spans="2:37" ht="21.75" thickBot="1" x14ac:dyDescent="0.3">
      <c r="E2" s="513" t="s">
        <v>18</v>
      </c>
      <c r="F2" s="514"/>
      <c r="G2" s="514"/>
      <c r="H2" s="514"/>
      <c r="I2" s="514"/>
      <c r="J2" s="514"/>
      <c r="K2" s="514"/>
      <c r="L2" s="515"/>
      <c r="M2" s="513" t="s">
        <v>19</v>
      </c>
      <c r="N2" s="514"/>
      <c r="O2" s="514"/>
      <c r="P2" s="514"/>
      <c r="Q2" s="514"/>
      <c r="R2" s="514"/>
      <c r="S2" s="514"/>
      <c r="T2" s="515"/>
      <c r="U2" s="513" t="s">
        <v>20</v>
      </c>
      <c r="V2" s="514"/>
      <c r="W2" s="514"/>
      <c r="X2" s="514"/>
      <c r="Y2" s="514"/>
      <c r="Z2" s="514"/>
      <c r="AA2" s="514"/>
      <c r="AB2" s="515"/>
      <c r="AC2" s="514" t="s">
        <v>21</v>
      </c>
      <c r="AD2" s="514"/>
      <c r="AE2" s="514"/>
      <c r="AF2" s="514"/>
      <c r="AG2" s="514"/>
      <c r="AH2" s="514"/>
      <c r="AI2" s="514"/>
      <c r="AJ2" s="515"/>
      <c r="AK2" s="516" t="s">
        <v>43</v>
      </c>
    </row>
    <row r="3" spans="2:37" ht="15.75" thickBot="1" x14ac:dyDescent="0.3">
      <c r="B3" s="192"/>
      <c r="C3" s="498" t="s">
        <v>157</v>
      </c>
      <c r="D3" s="503"/>
      <c r="E3" s="247" t="s">
        <v>576</v>
      </c>
      <c r="F3" s="248" t="s">
        <v>577</v>
      </c>
      <c r="G3" s="248" t="s">
        <v>578</v>
      </c>
      <c r="H3" s="248" t="s">
        <v>579</v>
      </c>
      <c r="I3" s="248" t="s">
        <v>580</v>
      </c>
      <c r="J3" s="248" t="s">
        <v>581</v>
      </c>
      <c r="K3" s="248" t="s">
        <v>582</v>
      </c>
      <c r="L3" s="249" t="s">
        <v>583</v>
      </c>
      <c r="M3" s="247" t="s">
        <v>584</v>
      </c>
      <c r="N3" s="248" t="s">
        <v>585</v>
      </c>
      <c r="O3" s="248" t="s">
        <v>599</v>
      </c>
      <c r="P3" s="248" t="s">
        <v>600</v>
      </c>
      <c r="Q3" s="248" t="s">
        <v>601</v>
      </c>
      <c r="R3" s="248" t="s">
        <v>602</v>
      </c>
      <c r="S3" s="248" t="s">
        <v>603</v>
      </c>
      <c r="T3" s="249" t="s">
        <v>604</v>
      </c>
      <c r="U3" s="250" t="s">
        <v>44</v>
      </c>
      <c r="V3" s="251" t="s">
        <v>45</v>
      </c>
      <c r="W3" s="251" t="s">
        <v>46</v>
      </c>
      <c r="X3" s="251" t="s">
        <v>47</v>
      </c>
      <c r="Y3" s="251" t="s">
        <v>48</v>
      </c>
      <c r="Z3" s="251" t="s">
        <v>49</v>
      </c>
      <c r="AA3" s="251" t="s">
        <v>50</v>
      </c>
      <c r="AB3" s="252" t="s">
        <v>51</v>
      </c>
      <c r="AC3" s="253" t="s">
        <v>52</v>
      </c>
      <c r="AD3" s="251" t="s">
        <v>53</v>
      </c>
      <c r="AE3" s="251" t="s">
        <v>54</v>
      </c>
      <c r="AF3" s="251" t="s">
        <v>55</v>
      </c>
      <c r="AG3" s="251" t="s">
        <v>56</v>
      </c>
      <c r="AH3" s="251" t="s">
        <v>57</v>
      </c>
      <c r="AI3" s="251" t="s">
        <v>58</v>
      </c>
      <c r="AJ3" s="252" t="s">
        <v>59</v>
      </c>
      <c r="AK3" s="517"/>
    </row>
    <row r="4" spans="2:37" x14ac:dyDescent="0.25">
      <c r="B4" s="192"/>
      <c r="C4" s="507" t="s">
        <v>60</v>
      </c>
      <c r="D4" s="23" t="s">
        <v>65</v>
      </c>
      <c r="E4" s="254">
        <v>18.695032119750977</v>
      </c>
      <c r="F4" s="255">
        <v>18.429866790771484</v>
      </c>
      <c r="G4" s="255">
        <v>17.706745147705078</v>
      </c>
      <c r="H4" s="255">
        <v>18.215690612792969</v>
      </c>
      <c r="I4" s="255">
        <v>18.16845703125</v>
      </c>
      <c r="J4" s="255">
        <v>18.085247039794922</v>
      </c>
      <c r="K4" s="255">
        <v>17.653144836425781</v>
      </c>
      <c r="L4" s="256">
        <v>17.053369522094727</v>
      </c>
      <c r="M4" s="254">
        <v>17.366619110107422</v>
      </c>
      <c r="N4" s="255">
        <v>18.037818908691406</v>
      </c>
      <c r="O4" s="255">
        <v>17.435886383056641</v>
      </c>
      <c r="P4" s="255">
        <v>17.17230224609375</v>
      </c>
      <c r="Q4" s="255">
        <v>17.502376556396484</v>
      </c>
      <c r="R4" s="255">
        <v>17.512298583984375</v>
      </c>
      <c r="S4" s="255">
        <v>17.829097747802734</v>
      </c>
      <c r="T4" s="256">
        <v>17.500576019287109</v>
      </c>
      <c r="U4" s="254">
        <v>18.104984283447266</v>
      </c>
      <c r="V4" s="255">
        <v>16.92022705078125</v>
      </c>
      <c r="W4" s="255">
        <v>17.646890640258789</v>
      </c>
      <c r="X4" s="255">
        <v>17.360301971435547</v>
      </c>
      <c r="Y4" s="255">
        <v>17.919853210449219</v>
      </c>
      <c r="Z4" s="255">
        <v>18.165447235107422</v>
      </c>
      <c r="AA4" s="255">
        <v>17.33734130859375</v>
      </c>
      <c r="AB4" s="256">
        <v>17.684535980224609</v>
      </c>
      <c r="AC4" s="257">
        <v>17.796272277832031</v>
      </c>
      <c r="AD4" s="255">
        <v>17.635772705078125</v>
      </c>
      <c r="AE4" s="255">
        <v>18.934371948242188</v>
      </c>
      <c r="AF4" s="255">
        <v>17.398536682128906</v>
      </c>
      <c r="AG4" s="255">
        <v>17.236034393310547</v>
      </c>
      <c r="AH4" s="255">
        <v>17.325508117675781</v>
      </c>
      <c r="AI4" s="255">
        <v>17.239566802978516</v>
      </c>
      <c r="AJ4" s="256">
        <v>18.026741027832031</v>
      </c>
      <c r="AK4" s="510"/>
    </row>
    <row r="5" spans="2:37" ht="14.85" customHeight="1" x14ac:dyDescent="0.25">
      <c r="B5" s="192"/>
      <c r="C5" s="508"/>
      <c r="D5" s="24" t="s">
        <v>66</v>
      </c>
      <c r="E5" s="258" t="s">
        <v>605</v>
      </c>
      <c r="F5" s="259" t="s">
        <v>605</v>
      </c>
      <c r="G5" s="259" t="s">
        <v>605</v>
      </c>
      <c r="H5" s="259" t="s">
        <v>605</v>
      </c>
      <c r="I5" s="259" t="s">
        <v>605</v>
      </c>
      <c r="J5" s="259" t="s">
        <v>605</v>
      </c>
      <c r="K5" s="259" t="s">
        <v>605</v>
      </c>
      <c r="L5" s="260" t="s">
        <v>605</v>
      </c>
      <c r="M5" s="258">
        <v>19.500141143798828</v>
      </c>
      <c r="N5" s="259">
        <v>19.185260772705078</v>
      </c>
      <c r="O5" s="259">
        <v>18.563924789428711</v>
      </c>
      <c r="P5" s="259">
        <v>18.068714141845703</v>
      </c>
      <c r="Q5" s="259">
        <v>19.187219619750977</v>
      </c>
      <c r="R5" s="259">
        <v>19.275604248046875</v>
      </c>
      <c r="S5" s="259">
        <v>18.786048889160156</v>
      </c>
      <c r="T5" s="260">
        <v>18.877201080322266</v>
      </c>
      <c r="U5" s="258">
        <v>19.136737823486328</v>
      </c>
      <c r="V5" s="259">
        <v>17.939258575439453</v>
      </c>
      <c r="W5" s="259">
        <v>18.8115234375</v>
      </c>
      <c r="X5" s="259">
        <v>18.381875991821289</v>
      </c>
      <c r="Y5" s="259">
        <v>19.630826950073242</v>
      </c>
      <c r="Z5" s="259">
        <v>19.94256591796875</v>
      </c>
      <c r="AA5" s="259">
        <v>18.752954483032227</v>
      </c>
      <c r="AB5" s="260">
        <v>18.740718841552734</v>
      </c>
      <c r="AC5" s="261">
        <v>19.084236145019531</v>
      </c>
      <c r="AD5" s="259">
        <v>19.269363403320313</v>
      </c>
      <c r="AE5" s="259">
        <v>20.402820587158203</v>
      </c>
      <c r="AF5" s="259">
        <v>18.411466598510742</v>
      </c>
      <c r="AG5" s="259">
        <v>17.929107666015625</v>
      </c>
      <c r="AH5" s="259">
        <v>18.758106231689453</v>
      </c>
      <c r="AI5" s="259">
        <v>18.515609741210938</v>
      </c>
      <c r="AJ5" s="260">
        <v>19.038921356201172</v>
      </c>
      <c r="AK5" s="511"/>
    </row>
    <row r="6" spans="2:37" x14ac:dyDescent="0.25">
      <c r="B6" s="192"/>
      <c r="C6" s="508"/>
      <c r="D6" s="24" t="s">
        <v>67</v>
      </c>
      <c r="E6" s="258">
        <v>18.658348083496094</v>
      </c>
      <c r="F6" s="259">
        <v>17.434108734130859</v>
      </c>
      <c r="G6" s="259">
        <v>17.566522598266602</v>
      </c>
      <c r="H6" s="259">
        <v>17.609415054321289</v>
      </c>
      <c r="I6" s="259">
        <v>18.56312370300293</v>
      </c>
      <c r="J6" s="259">
        <v>17.799472808837891</v>
      </c>
      <c r="K6" s="259">
        <v>17.446990966796875</v>
      </c>
      <c r="L6" s="260">
        <v>16.587131500244141</v>
      </c>
      <c r="M6" s="258">
        <v>19.267845153808594</v>
      </c>
      <c r="N6" s="259">
        <v>19.002822875976563</v>
      </c>
      <c r="O6" s="259">
        <v>18.274112701416016</v>
      </c>
      <c r="P6" s="259">
        <v>18.005653381347656</v>
      </c>
      <c r="Q6" s="259">
        <v>19.114780426025391</v>
      </c>
      <c r="R6" s="259">
        <v>19.230802536010742</v>
      </c>
      <c r="S6" s="259">
        <v>18.875020980834961</v>
      </c>
      <c r="T6" s="260">
        <v>18.679117202758789</v>
      </c>
      <c r="U6" s="258">
        <v>19.04833984375</v>
      </c>
      <c r="V6" s="259">
        <v>17.752887725830078</v>
      </c>
      <c r="W6" s="259">
        <v>18.492271423339844</v>
      </c>
      <c r="X6" s="259">
        <v>18.31207275390625</v>
      </c>
      <c r="Y6" s="259">
        <v>19.571590423583984</v>
      </c>
      <c r="Z6" s="259">
        <v>19.957170486450195</v>
      </c>
      <c r="AA6" s="259">
        <v>18.706619262695313</v>
      </c>
      <c r="AB6" s="260">
        <v>18.800451278686523</v>
      </c>
      <c r="AC6" s="261">
        <v>19.116226196289063</v>
      </c>
      <c r="AD6" s="259">
        <v>19.085580825805664</v>
      </c>
      <c r="AE6" s="259">
        <v>20.285818099975586</v>
      </c>
      <c r="AF6" s="259">
        <v>18.191574096679688</v>
      </c>
      <c r="AG6" s="259">
        <v>17.760948181152344</v>
      </c>
      <c r="AH6" s="259">
        <v>18.703159332275391</v>
      </c>
      <c r="AI6" s="259">
        <v>18.235738754272461</v>
      </c>
      <c r="AJ6" s="260">
        <v>18.882694244384766</v>
      </c>
      <c r="AK6" s="511"/>
    </row>
    <row r="7" spans="2:37" x14ac:dyDescent="0.25">
      <c r="B7" s="192"/>
      <c r="C7" s="508"/>
      <c r="D7" s="25" t="s">
        <v>61</v>
      </c>
      <c r="E7" s="258">
        <v>17.777820587158203</v>
      </c>
      <c r="F7" s="259">
        <v>17.585000991821289</v>
      </c>
      <c r="G7" s="259">
        <v>16.929910659790039</v>
      </c>
      <c r="H7" s="259">
        <v>17.256706237792969</v>
      </c>
      <c r="I7" s="259">
        <v>17.155065536499023</v>
      </c>
      <c r="J7" s="259">
        <v>17.326591491699219</v>
      </c>
      <c r="K7" s="259">
        <v>16.812250137329102</v>
      </c>
      <c r="L7" s="260">
        <v>16.373947143554688</v>
      </c>
      <c r="M7" s="258">
        <v>17.456754684448242</v>
      </c>
      <c r="N7" s="259">
        <v>18.354949951171875</v>
      </c>
      <c r="O7" s="259">
        <v>17.589981079101563</v>
      </c>
      <c r="P7" s="259">
        <v>17.558341979980469</v>
      </c>
      <c r="Q7" s="259">
        <v>18.068626403808594</v>
      </c>
      <c r="R7" s="259">
        <v>17.889629364013672</v>
      </c>
      <c r="S7" s="259">
        <v>18.611358642578125</v>
      </c>
      <c r="T7" s="260">
        <v>17.909751892089844</v>
      </c>
      <c r="U7" s="258">
        <v>18.408224105834961</v>
      </c>
      <c r="V7" s="259">
        <v>17.235980987548828</v>
      </c>
      <c r="W7" s="259">
        <v>18.028102874755859</v>
      </c>
      <c r="X7" s="259">
        <v>17.756519317626953</v>
      </c>
      <c r="Y7" s="259">
        <v>18.414333343505859</v>
      </c>
      <c r="Z7" s="259">
        <v>18.218183517456055</v>
      </c>
      <c r="AA7" s="259">
        <v>17.724380493164063</v>
      </c>
      <c r="AB7" s="260">
        <v>18.217973709106445</v>
      </c>
      <c r="AC7" s="261">
        <v>18.424633026123047</v>
      </c>
      <c r="AD7" s="259">
        <v>18.039163589477539</v>
      </c>
      <c r="AE7" s="259">
        <v>19.442989349365234</v>
      </c>
      <c r="AF7" s="259">
        <v>17.548191070556641</v>
      </c>
      <c r="AG7" s="259">
        <v>17.327529907226563</v>
      </c>
      <c r="AH7" s="259">
        <v>17.682357788085938</v>
      </c>
      <c r="AI7" s="259">
        <v>17.612308502197266</v>
      </c>
      <c r="AJ7" s="260">
        <v>18.693222045898438</v>
      </c>
      <c r="AK7" s="511"/>
    </row>
    <row r="8" spans="2:37" x14ac:dyDescent="0.25">
      <c r="B8" s="192"/>
      <c r="C8" s="508"/>
      <c r="D8" s="26" t="s">
        <v>62</v>
      </c>
      <c r="E8" s="262">
        <v>20.593992233276367</v>
      </c>
      <c r="F8" s="263">
        <v>20.218009948730469</v>
      </c>
      <c r="G8" s="263">
        <v>19.563068389892578</v>
      </c>
      <c r="H8" s="263">
        <v>19.549686431884766</v>
      </c>
      <c r="I8" s="263">
        <v>19.454128265380859</v>
      </c>
      <c r="J8" s="263">
        <v>19.304559707641602</v>
      </c>
      <c r="K8" s="263">
        <v>19.115232467651367</v>
      </c>
      <c r="L8" s="264">
        <v>19.239221572875977</v>
      </c>
      <c r="M8" s="262">
        <v>19.057598114013672</v>
      </c>
      <c r="N8" s="263">
        <v>19.586166381835938</v>
      </c>
      <c r="O8" s="263">
        <v>19.247081756591797</v>
      </c>
      <c r="P8" s="263">
        <v>18.486711502075195</v>
      </c>
      <c r="Q8" s="263">
        <v>19.334260940551758</v>
      </c>
      <c r="R8" s="263">
        <v>18.630184173583984</v>
      </c>
      <c r="S8" s="263">
        <v>19.074954986572266</v>
      </c>
      <c r="T8" s="264">
        <v>19.062118530273438</v>
      </c>
      <c r="U8" s="262">
        <v>19.59214973449707</v>
      </c>
      <c r="V8" s="263">
        <v>18.928499221801758</v>
      </c>
      <c r="W8" s="263">
        <v>19.570003509521484</v>
      </c>
      <c r="X8" s="263">
        <v>18.972347259521484</v>
      </c>
      <c r="Y8" s="263">
        <v>19.802913665771484</v>
      </c>
      <c r="Z8" s="263">
        <v>19.554523468017578</v>
      </c>
      <c r="AA8" s="263">
        <v>18.75341796875</v>
      </c>
      <c r="AB8" s="264">
        <v>19.245962142944336</v>
      </c>
      <c r="AC8" s="265">
        <v>19.274667739868164</v>
      </c>
      <c r="AD8" s="263">
        <v>19.482818603515625</v>
      </c>
      <c r="AE8" s="263">
        <v>19.161827087402344</v>
      </c>
      <c r="AF8" s="263">
        <v>19.139394760131836</v>
      </c>
      <c r="AG8" s="263">
        <v>18.720680236816406</v>
      </c>
      <c r="AH8" s="263">
        <v>18.7218017578125</v>
      </c>
      <c r="AI8" s="263">
        <v>18.828704833984375</v>
      </c>
      <c r="AJ8" s="264">
        <v>19.984245300292969</v>
      </c>
      <c r="AK8" s="511"/>
    </row>
    <row r="9" spans="2:37" ht="15.75" thickBot="1" x14ac:dyDescent="0.3">
      <c r="B9" s="192"/>
      <c r="C9" s="509"/>
      <c r="D9" s="27" t="s">
        <v>63</v>
      </c>
      <c r="E9" s="266">
        <v>24.352516174316406</v>
      </c>
      <c r="F9" s="267">
        <v>23.739643096923828</v>
      </c>
      <c r="G9" s="267">
        <v>23.683206558227539</v>
      </c>
      <c r="H9" s="267">
        <v>22.711893081665039</v>
      </c>
      <c r="I9" s="267">
        <v>23.643913269042969</v>
      </c>
      <c r="J9" s="267">
        <v>23.120954513549805</v>
      </c>
      <c r="K9" s="267">
        <v>22.855566024780273</v>
      </c>
      <c r="L9" s="268">
        <v>23.621620178222656</v>
      </c>
      <c r="M9" s="266">
        <v>23.889247894287109</v>
      </c>
      <c r="N9" s="267">
        <v>23.883113861083984</v>
      </c>
      <c r="O9" s="267">
        <v>22.887687683105469</v>
      </c>
      <c r="P9" s="267">
        <v>21.854816436767578</v>
      </c>
      <c r="Q9" s="267">
        <v>23.768417358398438</v>
      </c>
      <c r="R9" s="267">
        <v>22.990455627441406</v>
      </c>
      <c r="S9" s="267">
        <v>22.503896713256836</v>
      </c>
      <c r="T9" s="268">
        <v>22.986921310424805</v>
      </c>
      <c r="U9" s="266">
        <v>23.325645446777344</v>
      </c>
      <c r="V9" s="267">
        <v>22.659259796142578</v>
      </c>
      <c r="W9" s="267">
        <v>23.111988067626953</v>
      </c>
      <c r="X9" s="267">
        <v>22.673295974731445</v>
      </c>
      <c r="Y9" s="267">
        <v>23.759387969970703</v>
      </c>
      <c r="Z9" s="267">
        <v>23.881465911865234</v>
      </c>
      <c r="AA9" s="267">
        <v>22.873241424560547</v>
      </c>
      <c r="AB9" s="268">
        <v>22.802038192749023</v>
      </c>
      <c r="AC9" s="269">
        <v>23.303752899169922</v>
      </c>
      <c r="AD9" s="267">
        <v>23.964582443237305</v>
      </c>
      <c r="AE9" s="267">
        <v>23.658657073974609</v>
      </c>
      <c r="AF9" s="267">
        <v>22.744056701660156</v>
      </c>
      <c r="AG9" s="267">
        <v>22.357845306396484</v>
      </c>
      <c r="AH9" s="267">
        <v>22.925849914550781</v>
      </c>
      <c r="AI9" s="267">
        <v>22.593387603759766</v>
      </c>
      <c r="AJ9" s="268">
        <v>23.312046051025391</v>
      </c>
      <c r="AK9" s="512"/>
    </row>
    <row r="10" spans="2:37" ht="15.75" thickBot="1" x14ac:dyDescent="0.3">
      <c r="B10" s="246"/>
      <c r="C10" s="28"/>
      <c r="D10" s="29"/>
      <c r="E10" s="270"/>
      <c r="F10" s="271"/>
      <c r="G10" s="271"/>
      <c r="H10" s="271"/>
      <c r="I10" s="271"/>
      <c r="J10" s="271"/>
      <c r="K10" s="271"/>
      <c r="L10" s="272"/>
      <c r="M10" s="270"/>
      <c r="N10" s="273"/>
      <c r="O10" s="273"/>
      <c r="P10" s="273"/>
      <c r="Q10" s="273"/>
      <c r="R10" s="273"/>
      <c r="S10" s="273"/>
      <c r="T10" s="274"/>
      <c r="U10" s="270"/>
      <c r="V10" s="273"/>
      <c r="W10" s="273"/>
      <c r="X10" s="273"/>
      <c r="Y10" s="273"/>
      <c r="Z10" s="273"/>
      <c r="AA10" s="273"/>
      <c r="AB10" s="274"/>
      <c r="AC10" s="273"/>
      <c r="AD10" s="273"/>
      <c r="AE10" s="273"/>
      <c r="AF10" s="273"/>
      <c r="AG10" s="273"/>
      <c r="AH10" s="273"/>
      <c r="AI10" s="273"/>
      <c r="AJ10" s="274"/>
      <c r="AK10" s="275"/>
    </row>
    <row r="11" spans="2:37" ht="24" customHeight="1" thickBot="1" x14ac:dyDescent="0.3">
      <c r="B11" s="507" t="s">
        <v>68</v>
      </c>
      <c r="C11" s="173" t="s">
        <v>65</v>
      </c>
      <c r="D11" s="31" t="s">
        <v>64</v>
      </c>
      <c r="E11" s="276">
        <f t="shared" ref="E11:T11" si="0">IF(E4="ND","ND",2^-(E4-E7))</f>
        <v>0.52953152003292248</v>
      </c>
      <c r="F11" s="277">
        <f t="shared" si="0"/>
        <v>0.55676259736332723</v>
      </c>
      <c r="G11" s="277">
        <f t="shared" si="0"/>
        <v>0.58364600541001277</v>
      </c>
      <c r="H11" s="277">
        <f t="shared" si="0"/>
        <v>0.51441892529205047</v>
      </c>
      <c r="I11" s="277">
        <f t="shared" si="0"/>
        <v>0.4953803352578387</v>
      </c>
      <c r="J11" s="277">
        <f t="shared" si="0"/>
        <v>0.59104687253047394</v>
      </c>
      <c r="K11" s="277">
        <f t="shared" si="0"/>
        <v>0.55829722907417667</v>
      </c>
      <c r="L11" s="278">
        <f t="shared" si="0"/>
        <v>0.62441522570914765</v>
      </c>
      <c r="M11" s="279">
        <f t="shared" si="0"/>
        <v>1.0644702091826461</v>
      </c>
      <c r="N11" s="280">
        <f t="shared" si="0"/>
        <v>1.2458505731879845</v>
      </c>
      <c r="O11" s="280">
        <f t="shared" si="0"/>
        <v>1.1127231554403183</v>
      </c>
      <c r="P11" s="280">
        <f t="shared" si="0"/>
        <v>1.3068012445745829</v>
      </c>
      <c r="Q11" s="280">
        <f t="shared" si="0"/>
        <v>1.4806696997000615</v>
      </c>
      <c r="R11" s="280">
        <f t="shared" si="0"/>
        <v>1.2989363877445035</v>
      </c>
      <c r="S11" s="280">
        <f t="shared" si="0"/>
        <v>1.7198239547127612</v>
      </c>
      <c r="T11" s="281">
        <f t="shared" si="0"/>
        <v>1.3279270304394672</v>
      </c>
      <c r="U11" s="279">
        <f t="shared" ref="U11:AB11" si="1">IF(U4="ND","ND",2^-(U4-U7))</f>
        <v>1.2339122687276802</v>
      </c>
      <c r="V11" s="280">
        <f t="shared" si="1"/>
        <v>1.244661930183468</v>
      </c>
      <c r="W11" s="280">
        <f t="shared" si="1"/>
        <v>1.3024357764692245</v>
      </c>
      <c r="X11" s="280">
        <f t="shared" si="1"/>
        <v>1.3160527772621526</v>
      </c>
      <c r="Y11" s="280">
        <f t="shared" si="1"/>
        <v>1.4088130059202622</v>
      </c>
      <c r="Z11" s="282">
        <f t="shared" si="1"/>
        <v>1.0372303185674683</v>
      </c>
      <c r="AA11" s="280">
        <f t="shared" si="1"/>
        <v>1.307706866254863</v>
      </c>
      <c r="AB11" s="281">
        <f t="shared" si="1"/>
        <v>1.4473739677736888</v>
      </c>
      <c r="AC11" s="276">
        <f t="shared" ref="AC11:AJ11" si="2">IF(AC4="ND","ND",2^-(AC4-AC7))</f>
        <v>1.5458075827269013</v>
      </c>
      <c r="AD11" s="282">
        <f t="shared" si="2"/>
        <v>1.322612905896704</v>
      </c>
      <c r="AE11" s="282">
        <f t="shared" si="2"/>
        <v>1.4226861186375426</v>
      </c>
      <c r="AF11" s="282">
        <f t="shared" si="2"/>
        <v>1.1093036957884517</v>
      </c>
      <c r="AG11" s="282">
        <f t="shared" si="2"/>
        <v>1.065474092627315</v>
      </c>
      <c r="AH11" s="282">
        <f t="shared" si="2"/>
        <v>1.2806264124245259</v>
      </c>
      <c r="AI11" s="282">
        <f t="shared" si="2"/>
        <v>1.2948111545178214</v>
      </c>
      <c r="AJ11" s="283">
        <f t="shared" si="2"/>
        <v>1.5871967954797346</v>
      </c>
      <c r="AK11" s="284">
        <v>5.7558781489800922E-4</v>
      </c>
    </row>
    <row r="12" spans="2:37" ht="15.75" thickBot="1" x14ac:dyDescent="0.3">
      <c r="B12" s="508"/>
      <c r="C12" s="173" t="s">
        <v>66</v>
      </c>
      <c r="D12" s="31" t="s">
        <v>64</v>
      </c>
      <c r="E12" s="276" t="str">
        <f t="shared" ref="E12:AJ12" si="3">IF(E5="ND","ND",2^-(E5-E7))</f>
        <v>ND</v>
      </c>
      <c r="F12" s="280" t="str">
        <f t="shared" si="3"/>
        <v>ND</v>
      </c>
      <c r="G12" s="280" t="str">
        <f t="shared" si="3"/>
        <v>ND</v>
      </c>
      <c r="H12" s="280" t="str">
        <f t="shared" si="3"/>
        <v>ND</v>
      </c>
      <c r="I12" s="280" t="str">
        <f t="shared" si="3"/>
        <v>ND</v>
      </c>
      <c r="J12" s="280" t="str">
        <f t="shared" si="3"/>
        <v>ND</v>
      </c>
      <c r="K12" s="280" t="str">
        <f t="shared" si="3"/>
        <v>ND</v>
      </c>
      <c r="L12" s="283" t="str">
        <f t="shared" si="3"/>
        <v>ND</v>
      </c>
      <c r="M12" s="276">
        <f t="shared" si="3"/>
        <v>0.24259362440511323</v>
      </c>
      <c r="N12" s="280">
        <f t="shared" si="3"/>
        <v>0.5624080612471537</v>
      </c>
      <c r="O12" s="280">
        <f t="shared" si="3"/>
        <v>0.5091124635500589</v>
      </c>
      <c r="P12" s="280">
        <f t="shared" si="3"/>
        <v>0.70204131386170154</v>
      </c>
      <c r="Q12" s="280">
        <f t="shared" si="3"/>
        <v>0.46054268547584998</v>
      </c>
      <c r="R12" s="280">
        <f t="shared" si="3"/>
        <v>0.38263085364177479</v>
      </c>
      <c r="S12" s="282">
        <f t="shared" si="3"/>
        <v>0.88595771797676737</v>
      </c>
      <c r="T12" s="281">
        <f t="shared" si="3"/>
        <v>0.51140948091547367</v>
      </c>
      <c r="U12" s="279">
        <f t="shared" si="3"/>
        <v>0.60352535299737442</v>
      </c>
      <c r="V12" s="280">
        <f t="shared" si="3"/>
        <v>0.61417530583489843</v>
      </c>
      <c r="W12" s="280">
        <f t="shared" si="3"/>
        <v>0.58098766426426351</v>
      </c>
      <c r="X12" s="280">
        <f t="shared" si="3"/>
        <v>0.6482594898019981</v>
      </c>
      <c r="Y12" s="282">
        <f t="shared" si="3"/>
        <v>0.43032733592369582</v>
      </c>
      <c r="Z12" s="282">
        <f t="shared" si="3"/>
        <v>0.30262804581531078</v>
      </c>
      <c r="AA12" s="280">
        <f t="shared" si="3"/>
        <v>0.49019443469967428</v>
      </c>
      <c r="AB12" s="281">
        <f t="shared" si="3"/>
        <v>0.69604614907294715</v>
      </c>
      <c r="AC12" s="276">
        <f>IF(AC5="ND","ND",2^-(AC5-AC7))</f>
        <v>0.63305242386714133</v>
      </c>
      <c r="AD12" s="282">
        <f t="shared" si="3"/>
        <v>0.42625840483514704</v>
      </c>
      <c r="AE12" s="282">
        <f t="shared" si="3"/>
        <v>0.51411704970547201</v>
      </c>
      <c r="AF12" s="282">
        <f t="shared" si="3"/>
        <v>0.54970308155413339</v>
      </c>
      <c r="AG12" s="282">
        <f t="shared" si="3"/>
        <v>0.65903283027835768</v>
      </c>
      <c r="AH12" s="282">
        <f t="shared" si="3"/>
        <v>0.47442487373966347</v>
      </c>
      <c r="AI12" s="282">
        <f t="shared" si="3"/>
        <v>0.53466189329366409</v>
      </c>
      <c r="AJ12" s="283">
        <f t="shared" si="3"/>
        <v>0.78692644121539701</v>
      </c>
      <c r="AK12" s="285">
        <v>1.5189853502048166E-3</v>
      </c>
    </row>
    <row r="13" spans="2:37" ht="15.75" thickBot="1" x14ac:dyDescent="0.3">
      <c r="B13" s="509"/>
      <c r="C13" s="245" t="s">
        <v>67</v>
      </c>
      <c r="D13" s="52" t="s">
        <v>64</v>
      </c>
      <c r="E13" s="286">
        <f t="shared" ref="E13:AJ13" si="4">IF(E6="ND","ND",2^-(E6-E7))</f>
        <v>0.54316879473293456</v>
      </c>
      <c r="F13" s="287">
        <f t="shared" si="4"/>
        <v>1.1102559152016789</v>
      </c>
      <c r="G13" s="288">
        <f t="shared" si="4"/>
        <v>0.64322173464293086</v>
      </c>
      <c r="H13" s="288">
        <f t="shared" si="4"/>
        <v>0.78311233822141979</v>
      </c>
      <c r="I13" s="288">
        <f t="shared" si="4"/>
        <v>0.37681853453317421</v>
      </c>
      <c r="J13" s="288">
        <f t="shared" si="4"/>
        <v>0.72052414567695466</v>
      </c>
      <c r="K13" s="288">
        <f t="shared" si="4"/>
        <v>0.64405650481430188</v>
      </c>
      <c r="L13" s="289">
        <f t="shared" si="4"/>
        <v>0.86263110504524598</v>
      </c>
      <c r="M13" s="286">
        <f t="shared" si="4"/>
        <v>0.28497544720682488</v>
      </c>
      <c r="N13" s="290">
        <f t="shared" si="4"/>
        <v>0.63822059756631289</v>
      </c>
      <c r="O13" s="290">
        <f t="shared" si="4"/>
        <v>0.62238033307992868</v>
      </c>
      <c r="P13" s="290">
        <f t="shared" si="4"/>
        <v>0.7334083510202688</v>
      </c>
      <c r="Q13" s="290">
        <f t="shared" si="4"/>
        <v>0.4842573925026491</v>
      </c>
      <c r="R13" s="290">
        <f t="shared" si="4"/>
        <v>0.39469956326505784</v>
      </c>
      <c r="S13" s="290">
        <f t="shared" si="4"/>
        <v>0.83297070426562281</v>
      </c>
      <c r="T13" s="291">
        <f t="shared" si="4"/>
        <v>0.58667551584165512</v>
      </c>
      <c r="U13" s="286">
        <f t="shared" si="4"/>
        <v>0.64166147044569632</v>
      </c>
      <c r="V13" s="292">
        <f t="shared" si="4"/>
        <v>0.69886866219920063</v>
      </c>
      <c r="W13" s="292">
        <f t="shared" si="4"/>
        <v>0.72488872348511024</v>
      </c>
      <c r="X13" s="292">
        <f t="shared" si="4"/>
        <v>0.68039599956801322</v>
      </c>
      <c r="Y13" s="292">
        <f t="shared" si="4"/>
        <v>0.44836417675741164</v>
      </c>
      <c r="Z13" s="292">
        <f t="shared" si="4"/>
        <v>0.29957996125016551</v>
      </c>
      <c r="AA13" s="292">
        <f t="shared" si="4"/>
        <v>0.5061936204693589</v>
      </c>
      <c r="AB13" s="293">
        <f t="shared" si="4"/>
        <v>0.6678159381579164</v>
      </c>
      <c r="AC13" s="286">
        <f t="shared" si="4"/>
        <v>0.61916972230086531</v>
      </c>
      <c r="AD13" s="292">
        <f t="shared" si="4"/>
        <v>0.48416904967986457</v>
      </c>
      <c r="AE13" s="292">
        <f t="shared" si="4"/>
        <v>0.55754928711163965</v>
      </c>
      <c r="AF13" s="292">
        <f t="shared" si="4"/>
        <v>0.64020993653748315</v>
      </c>
      <c r="AG13" s="292">
        <f t="shared" si="4"/>
        <v>0.74050517663105186</v>
      </c>
      <c r="AH13" s="292">
        <f t="shared" si="4"/>
        <v>0.49284245876493904</v>
      </c>
      <c r="AI13" s="292">
        <f t="shared" si="4"/>
        <v>0.6491256850323317</v>
      </c>
      <c r="AJ13" s="293">
        <f t="shared" si="4"/>
        <v>0.8769264810449191</v>
      </c>
      <c r="AK13" s="294">
        <v>8.72427986522434E-4</v>
      </c>
    </row>
    <row r="17" spans="1:9" ht="15.75" thickBot="1" x14ac:dyDescent="0.3"/>
    <row r="18" spans="1:9" x14ac:dyDescent="0.25">
      <c r="A18" s="225" t="s">
        <v>493</v>
      </c>
      <c r="B18" s="22"/>
      <c r="C18" s="22"/>
      <c r="D18" s="194"/>
      <c r="E18" s="22"/>
      <c r="F18" s="22"/>
      <c r="G18" s="22"/>
      <c r="H18" s="22"/>
      <c r="I18" s="191"/>
    </row>
    <row r="19" spans="1:9" x14ac:dyDescent="0.25">
      <c r="A19" s="102"/>
      <c r="B19" s="192"/>
      <c r="C19" s="192"/>
      <c r="D19" s="197"/>
      <c r="E19" s="192"/>
      <c r="F19" s="192"/>
      <c r="G19" s="192"/>
      <c r="H19" s="192"/>
      <c r="I19" s="103"/>
    </row>
    <row r="20" spans="1:9" x14ac:dyDescent="0.25">
      <c r="A20" s="100" t="s">
        <v>81</v>
      </c>
      <c r="B20" s="108"/>
      <c r="C20" s="192"/>
      <c r="D20" s="197"/>
      <c r="E20" s="192"/>
      <c r="F20" s="192"/>
      <c r="G20" s="192"/>
      <c r="H20" s="192"/>
      <c r="I20" s="103"/>
    </row>
    <row r="21" spans="1:9" x14ac:dyDescent="0.25">
      <c r="A21" s="100" t="s">
        <v>82</v>
      </c>
      <c r="B21" s="108">
        <v>47.94</v>
      </c>
      <c r="C21" s="192"/>
      <c r="D21" s="197"/>
      <c r="E21" s="192"/>
      <c r="F21" s="192"/>
      <c r="G21" s="192"/>
      <c r="H21" s="192"/>
      <c r="I21" s="103"/>
    </row>
    <row r="22" spans="1:9" x14ac:dyDescent="0.25">
      <c r="A22" s="100" t="s">
        <v>83</v>
      </c>
      <c r="B22" s="108" t="s">
        <v>148</v>
      </c>
      <c r="C22" s="192"/>
      <c r="D22" s="197"/>
      <c r="E22" s="192"/>
      <c r="F22" s="192"/>
      <c r="G22" s="192"/>
      <c r="H22" s="192"/>
      <c r="I22" s="103"/>
    </row>
    <row r="23" spans="1:9" x14ac:dyDescent="0.25">
      <c r="A23" s="100" t="s">
        <v>84</v>
      </c>
      <c r="B23" s="108" t="s">
        <v>149</v>
      </c>
      <c r="C23" s="192"/>
      <c r="D23" s="197"/>
      <c r="E23" s="192"/>
      <c r="F23" s="192"/>
      <c r="G23" s="192"/>
      <c r="H23" s="192"/>
      <c r="I23" s="103"/>
    </row>
    <row r="24" spans="1:9" x14ac:dyDescent="0.25">
      <c r="A24" s="100" t="s">
        <v>86</v>
      </c>
      <c r="B24" s="108" t="s">
        <v>87</v>
      </c>
      <c r="C24" s="192"/>
      <c r="D24" s="197"/>
      <c r="E24" s="192"/>
      <c r="F24" s="192"/>
      <c r="G24" s="192"/>
      <c r="H24" s="192"/>
      <c r="I24" s="103"/>
    </row>
    <row r="25" spans="1:9" x14ac:dyDescent="0.25">
      <c r="A25" s="100" t="s">
        <v>88</v>
      </c>
      <c r="B25" s="108">
        <v>0.83699999999999997</v>
      </c>
      <c r="C25" s="192"/>
      <c r="D25" s="197"/>
      <c r="E25" s="192"/>
      <c r="F25" s="192"/>
      <c r="G25" s="192"/>
      <c r="H25" s="192"/>
      <c r="I25" s="103"/>
    </row>
    <row r="26" spans="1:9" x14ac:dyDescent="0.25">
      <c r="A26" s="102"/>
      <c r="B26" s="192"/>
      <c r="C26" s="192"/>
      <c r="D26" s="197"/>
      <c r="E26" s="192"/>
      <c r="F26" s="192"/>
      <c r="G26" s="192"/>
      <c r="H26" s="192"/>
      <c r="I26" s="103"/>
    </row>
    <row r="27" spans="1:9" x14ac:dyDescent="0.25">
      <c r="A27" s="102"/>
      <c r="B27" s="192"/>
      <c r="C27" s="192"/>
      <c r="D27" s="197"/>
      <c r="E27" s="192"/>
      <c r="F27" s="192"/>
      <c r="G27" s="192"/>
      <c r="H27" s="192"/>
      <c r="I27" s="103"/>
    </row>
    <row r="28" spans="1:9" x14ac:dyDescent="0.25">
      <c r="A28" s="100" t="s">
        <v>89</v>
      </c>
      <c r="B28" s="108">
        <v>1</v>
      </c>
      <c r="C28" s="108"/>
      <c r="D28" s="108"/>
      <c r="E28" s="108"/>
      <c r="F28" s="108"/>
      <c r="G28" s="108"/>
      <c r="H28" s="108"/>
      <c r="I28" s="109"/>
    </row>
    <row r="29" spans="1:9" x14ac:dyDescent="0.25">
      <c r="A29" s="100" t="s">
        <v>90</v>
      </c>
      <c r="B29" s="108">
        <v>3</v>
      </c>
      <c r="C29" s="108"/>
      <c r="D29" s="108"/>
      <c r="E29" s="108"/>
      <c r="F29" s="108"/>
      <c r="G29" s="108"/>
      <c r="H29" s="108"/>
      <c r="I29" s="109"/>
    </row>
    <row r="30" spans="1:9" x14ac:dyDescent="0.25">
      <c r="A30" s="100" t="s">
        <v>91</v>
      </c>
      <c r="B30" s="108">
        <v>0.05</v>
      </c>
      <c r="C30" s="108"/>
      <c r="D30" s="108"/>
      <c r="E30" s="108"/>
      <c r="F30" s="108"/>
      <c r="G30" s="108"/>
      <c r="H30" s="108"/>
      <c r="I30" s="109"/>
    </row>
    <row r="31" spans="1:9" x14ac:dyDescent="0.25">
      <c r="A31" s="100"/>
      <c r="B31" s="108"/>
      <c r="C31" s="108"/>
      <c r="D31" s="108"/>
      <c r="E31" s="108"/>
      <c r="F31" s="108"/>
      <c r="G31" s="108"/>
      <c r="H31" s="108"/>
      <c r="I31" s="109"/>
    </row>
    <row r="32" spans="1:9" x14ac:dyDescent="0.25">
      <c r="A32" s="100" t="s">
        <v>623</v>
      </c>
      <c r="B32" s="108" t="s">
        <v>92</v>
      </c>
      <c r="C32" s="108" t="s">
        <v>93</v>
      </c>
      <c r="D32" s="108" t="s">
        <v>94</v>
      </c>
      <c r="E32" s="108" t="s">
        <v>95</v>
      </c>
      <c r="F32" s="108" t="s">
        <v>96</v>
      </c>
      <c r="G32" s="108" t="s">
        <v>486</v>
      </c>
      <c r="H32" s="108"/>
      <c r="I32" s="109"/>
    </row>
    <row r="33" spans="1:9" x14ac:dyDescent="0.25">
      <c r="A33" s="100" t="s">
        <v>487</v>
      </c>
      <c r="B33" s="108">
        <v>0.76380000000000003</v>
      </c>
      <c r="C33" s="108" t="s">
        <v>488</v>
      </c>
      <c r="D33" s="108" t="s">
        <v>87</v>
      </c>
      <c r="E33" s="108" t="s">
        <v>149</v>
      </c>
      <c r="F33" s="108" t="s">
        <v>148</v>
      </c>
      <c r="G33" s="108" t="s">
        <v>489</v>
      </c>
      <c r="H33" s="108" t="s">
        <v>490</v>
      </c>
      <c r="I33" s="109"/>
    </row>
    <row r="34" spans="1:9" x14ac:dyDescent="0.25">
      <c r="A34" s="100" t="s">
        <v>336</v>
      </c>
      <c r="B34" s="108">
        <v>3.2500000000000001E-2</v>
      </c>
      <c r="C34" s="108" t="s">
        <v>491</v>
      </c>
      <c r="D34" s="108" t="s">
        <v>101</v>
      </c>
      <c r="E34" s="108" t="s">
        <v>102</v>
      </c>
      <c r="F34" s="108">
        <v>0.95240000000000002</v>
      </c>
      <c r="G34" s="108" t="s">
        <v>463</v>
      </c>
      <c r="H34" s="108" t="s">
        <v>20</v>
      </c>
      <c r="I34" s="109"/>
    </row>
    <row r="35" spans="1:9" x14ac:dyDescent="0.25">
      <c r="A35" s="100" t="s">
        <v>265</v>
      </c>
      <c r="B35" s="108">
        <v>-8.7500000000000008E-3</v>
      </c>
      <c r="C35" s="108" t="s">
        <v>492</v>
      </c>
      <c r="D35" s="108" t="s">
        <v>101</v>
      </c>
      <c r="E35" s="108" t="s">
        <v>102</v>
      </c>
      <c r="F35" s="108">
        <v>0.99890000000000001</v>
      </c>
      <c r="G35" s="108" t="s">
        <v>466</v>
      </c>
      <c r="H35" s="108" t="s">
        <v>21</v>
      </c>
      <c r="I35" s="109"/>
    </row>
    <row r="36" spans="1:9" x14ac:dyDescent="0.25">
      <c r="A36" s="100"/>
      <c r="B36" s="108"/>
      <c r="C36" s="108"/>
      <c r="D36" s="108"/>
      <c r="E36" s="108"/>
      <c r="F36" s="108"/>
      <c r="G36" s="108"/>
      <c r="H36" s="108"/>
      <c r="I36" s="109"/>
    </row>
    <row r="37" spans="1:9" x14ac:dyDescent="0.25">
      <c r="A37" s="100" t="s">
        <v>111</v>
      </c>
      <c r="B37" s="108" t="s">
        <v>112</v>
      </c>
      <c r="C37" s="108" t="s">
        <v>113</v>
      </c>
      <c r="D37" s="108" t="s">
        <v>92</v>
      </c>
      <c r="E37" s="108" t="s">
        <v>114</v>
      </c>
      <c r="F37" s="108" t="s">
        <v>115</v>
      </c>
      <c r="G37" s="108" t="s">
        <v>126</v>
      </c>
      <c r="H37" s="108" t="s">
        <v>127</v>
      </c>
      <c r="I37" s="109" t="s">
        <v>128</v>
      </c>
    </row>
    <row r="38" spans="1:9" x14ac:dyDescent="0.25">
      <c r="A38" s="100" t="s">
        <v>487</v>
      </c>
      <c r="B38" s="108">
        <v>1.32</v>
      </c>
      <c r="C38" s="108">
        <v>0.55630000000000002</v>
      </c>
      <c r="D38" s="108">
        <v>0.76380000000000003</v>
      </c>
      <c r="E38" s="108">
        <v>7.7280000000000001E-2</v>
      </c>
      <c r="F38" s="108">
        <v>8</v>
      </c>
      <c r="G38" s="108">
        <v>8</v>
      </c>
      <c r="H38" s="108">
        <v>9.8829999999999991</v>
      </c>
      <c r="I38" s="109">
        <v>28</v>
      </c>
    </row>
    <row r="39" spans="1:9" x14ac:dyDescent="0.25">
      <c r="A39" s="100" t="s">
        <v>336</v>
      </c>
      <c r="B39" s="108">
        <v>1.32</v>
      </c>
      <c r="C39" s="108">
        <v>1.288</v>
      </c>
      <c r="D39" s="108">
        <v>3.2500000000000001E-2</v>
      </c>
      <c r="E39" s="108">
        <v>7.7280000000000001E-2</v>
      </c>
      <c r="F39" s="108">
        <v>8</v>
      </c>
      <c r="G39" s="108">
        <v>8</v>
      </c>
      <c r="H39" s="108">
        <v>0.42059999999999997</v>
      </c>
      <c r="I39" s="109">
        <v>28</v>
      </c>
    </row>
    <row r="40" spans="1:9" ht="15.75" thickBot="1" x14ac:dyDescent="0.3">
      <c r="A40" s="104" t="s">
        <v>265</v>
      </c>
      <c r="B40" s="110">
        <v>1.32</v>
      </c>
      <c r="C40" s="110">
        <v>1.329</v>
      </c>
      <c r="D40" s="110">
        <v>-8.7500000000000008E-3</v>
      </c>
      <c r="E40" s="110">
        <v>7.7280000000000001E-2</v>
      </c>
      <c r="F40" s="110">
        <v>8</v>
      </c>
      <c r="G40" s="110">
        <v>8</v>
      </c>
      <c r="H40" s="110">
        <v>0.1132</v>
      </c>
      <c r="I40" s="111">
        <v>28</v>
      </c>
    </row>
    <row r="42" spans="1:9" ht="15.75" thickBot="1" x14ac:dyDescent="0.3"/>
    <row r="43" spans="1:9" x14ac:dyDescent="0.25">
      <c r="A43" s="225" t="s">
        <v>494</v>
      </c>
      <c r="B43" s="22"/>
      <c r="C43" s="22"/>
      <c r="D43" s="194"/>
      <c r="E43" s="22"/>
      <c r="F43" s="22"/>
      <c r="G43" s="22"/>
      <c r="H43" s="22"/>
      <c r="I43" s="191"/>
    </row>
    <row r="44" spans="1:9" x14ac:dyDescent="0.25">
      <c r="A44" s="102"/>
      <c r="B44" s="192"/>
      <c r="C44" s="192"/>
      <c r="D44" s="197"/>
      <c r="E44" s="192"/>
      <c r="F44" s="192"/>
      <c r="G44" s="192"/>
      <c r="H44" s="192"/>
      <c r="I44" s="103"/>
    </row>
    <row r="45" spans="1:9" x14ac:dyDescent="0.25">
      <c r="A45" s="100" t="s">
        <v>81</v>
      </c>
      <c r="B45" s="105"/>
      <c r="C45" s="192"/>
      <c r="D45" s="197"/>
      <c r="E45" s="192"/>
      <c r="F45" s="192"/>
      <c r="G45" s="192"/>
      <c r="H45" s="192"/>
      <c r="I45" s="103"/>
    </row>
    <row r="46" spans="1:9" x14ac:dyDescent="0.25">
      <c r="A46" s="100" t="s">
        <v>82</v>
      </c>
      <c r="B46" s="108">
        <v>34.82</v>
      </c>
      <c r="C46" s="192"/>
      <c r="D46" s="197"/>
      <c r="E46" s="192"/>
      <c r="F46" s="192"/>
      <c r="G46" s="192"/>
      <c r="H46" s="192"/>
      <c r="I46" s="103"/>
    </row>
    <row r="47" spans="1:9" x14ac:dyDescent="0.25">
      <c r="A47" s="100" t="s">
        <v>83</v>
      </c>
      <c r="B47" s="108" t="s">
        <v>148</v>
      </c>
      <c r="C47" s="192"/>
      <c r="D47" s="197"/>
      <c r="E47" s="192"/>
      <c r="F47" s="192"/>
      <c r="G47" s="192"/>
      <c r="H47" s="192"/>
      <c r="I47" s="103"/>
    </row>
    <row r="48" spans="1:9" x14ac:dyDescent="0.25">
      <c r="A48" s="100" t="s">
        <v>84</v>
      </c>
      <c r="B48" s="108" t="s">
        <v>149</v>
      </c>
      <c r="C48" s="192"/>
      <c r="D48" s="197"/>
      <c r="E48" s="192"/>
      <c r="F48" s="192"/>
      <c r="G48" s="192"/>
      <c r="H48" s="192"/>
      <c r="I48" s="103"/>
    </row>
    <row r="49" spans="1:10" x14ac:dyDescent="0.25">
      <c r="A49" s="100" t="s">
        <v>86</v>
      </c>
      <c r="B49" s="108" t="s">
        <v>87</v>
      </c>
      <c r="C49" s="192"/>
      <c r="D49" s="197"/>
      <c r="E49" s="192"/>
      <c r="F49" s="192"/>
      <c r="G49" s="192"/>
      <c r="H49" s="192"/>
      <c r="I49" s="103"/>
    </row>
    <row r="50" spans="1:10" x14ac:dyDescent="0.25">
      <c r="A50" s="100" t="s">
        <v>88</v>
      </c>
      <c r="B50" s="108">
        <v>0.78859999999999997</v>
      </c>
      <c r="C50" s="192"/>
      <c r="D50" s="197"/>
      <c r="E50" s="192"/>
      <c r="F50" s="192"/>
      <c r="G50" s="192"/>
      <c r="H50" s="192"/>
      <c r="I50" s="103"/>
    </row>
    <row r="51" spans="1:10" x14ac:dyDescent="0.25">
      <c r="A51" s="102"/>
      <c r="B51" s="192"/>
      <c r="C51" s="192"/>
      <c r="D51" s="197"/>
      <c r="E51" s="192"/>
      <c r="F51" s="192"/>
      <c r="G51" s="192"/>
      <c r="H51" s="192"/>
      <c r="I51" s="103"/>
    </row>
    <row r="52" spans="1:10" x14ac:dyDescent="0.25">
      <c r="A52" s="102"/>
      <c r="B52" s="192"/>
      <c r="C52" s="192"/>
      <c r="D52" s="197"/>
      <c r="E52" s="192"/>
      <c r="F52" s="192"/>
      <c r="G52" s="192"/>
      <c r="H52" s="192"/>
      <c r="I52" s="103"/>
    </row>
    <row r="53" spans="1:10" x14ac:dyDescent="0.25">
      <c r="A53" s="100" t="s">
        <v>89</v>
      </c>
      <c r="B53" s="108">
        <v>1</v>
      </c>
      <c r="C53" s="108"/>
      <c r="D53" s="108"/>
      <c r="E53" s="108"/>
      <c r="F53" s="108"/>
      <c r="G53" s="108"/>
      <c r="H53" s="108"/>
      <c r="I53" s="109"/>
      <c r="J53" s="16"/>
    </row>
    <row r="54" spans="1:10" x14ac:dyDescent="0.25">
      <c r="A54" s="100" t="s">
        <v>90</v>
      </c>
      <c r="B54" s="108">
        <v>3</v>
      </c>
      <c r="C54" s="108"/>
      <c r="D54" s="108"/>
      <c r="E54" s="108"/>
      <c r="F54" s="108"/>
      <c r="G54" s="108"/>
      <c r="H54" s="108"/>
      <c r="I54" s="109"/>
      <c r="J54" s="16"/>
    </row>
    <row r="55" spans="1:10" x14ac:dyDescent="0.25">
      <c r="A55" s="100" t="s">
        <v>91</v>
      </c>
      <c r="B55" s="108">
        <v>0.05</v>
      </c>
      <c r="C55" s="108"/>
      <c r="D55" s="108"/>
      <c r="E55" s="108"/>
      <c r="F55" s="108"/>
      <c r="G55" s="108"/>
      <c r="H55" s="108"/>
      <c r="I55" s="109"/>
      <c r="J55" s="16"/>
    </row>
    <row r="56" spans="1:10" x14ac:dyDescent="0.25">
      <c r="A56" s="100"/>
      <c r="B56" s="108"/>
      <c r="C56" s="108"/>
      <c r="D56" s="108"/>
      <c r="E56" s="108"/>
      <c r="F56" s="108"/>
      <c r="G56" s="108"/>
      <c r="H56" s="108"/>
      <c r="I56" s="109"/>
      <c r="J56" s="16"/>
    </row>
    <row r="57" spans="1:10" x14ac:dyDescent="0.25">
      <c r="A57" s="100" t="s">
        <v>187</v>
      </c>
      <c r="B57" s="108" t="s">
        <v>92</v>
      </c>
      <c r="C57" s="108" t="s">
        <v>93</v>
      </c>
      <c r="D57" s="108" t="s">
        <v>94</v>
      </c>
      <c r="E57" s="108" t="s">
        <v>95</v>
      </c>
      <c r="F57" s="108" t="s">
        <v>96</v>
      </c>
      <c r="G57" s="108" t="s">
        <v>486</v>
      </c>
      <c r="H57" s="108"/>
      <c r="I57" s="109"/>
      <c r="J57" s="16"/>
    </row>
    <row r="58" spans="1:10" x14ac:dyDescent="0.25">
      <c r="A58" s="100" t="s">
        <v>487</v>
      </c>
      <c r="B58" s="108">
        <v>0.53129999999999999</v>
      </c>
      <c r="C58" s="108" t="s">
        <v>495</v>
      </c>
      <c r="D58" s="108" t="s">
        <v>87</v>
      </c>
      <c r="E58" s="108" t="s">
        <v>149</v>
      </c>
      <c r="F58" s="108" t="s">
        <v>148</v>
      </c>
      <c r="G58" s="108" t="s">
        <v>489</v>
      </c>
      <c r="H58" s="108" t="s">
        <v>490</v>
      </c>
      <c r="I58" s="109"/>
      <c r="J58" s="16"/>
    </row>
    <row r="59" spans="1:10" x14ac:dyDescent="0.25">
      <c r="A59" s="100" t="s">
        <v>336</v>
      </c>
      <c r="B59" s="108">
        <v>-1.375E-2</v>
      </c>
      <c r="C59" s="108" t="s">
        <v>496</v>
      </c>
      <c r="D59" s="108" t="s">
        <v>101</v>
      </c>
      <c r="E59" s="108" t="s">
        <v>102</v>
      </c>
      <c r="F59" s="108">
        <v>0.99350000000000005</v>
      </c>
      <c r="G59" s="108" t="s">
        <v>463</v>
      </c>
      <c r="H59" s="108" t="s">
        <v>20</v>
      </c>
      <c r="I59" s="109"/>
      <c r="J59" s="16"/>
    </row>
    <row r="60" spans="1:10" x14ac:dyDescent="0.25">
      <c r="A60" s="100" t="s">
        <v>265</v>
      </c>
      <c r="B60" s="108">
        <v>-0.04</v>
      </c>
      <c r="C60" s="108" t="s">
        <v>497</v>
      </c>
      <c r="D60" s="108" t="s">
        <v>101</v>
      </c>
      <c r="E60" s="108" t="s">
        <v>102</v>
      </c>
      <c r="F60" s="108">
        <v>0.876</v>
      </c>
      <c r="G60" s="108" t="s">
        <v>466</v>
      </c>
      <c r="H60" s="108" t="s">
        <v>21</v>
      </c>
      <c r="I60" s="109"/>
      <c r="J60" s="16"/>
    </row>
    <row r="61" spans="1:10" x14ac:dyDescent="0.25">
      <c r="A61" s="100"/>
      <c r="B61" s="108"/>
      <c r="C61" s="108"/>
      <c r="D61" s="108"/>
      <c r="E61" s="108"/>
      <c r="F61" s="108"/>
      <c r="G61" s="108"/>
      <c r="H61" s="108"/>
      <c r="I61" s="109"/>
      <c r="J61" s="16"/>
    </row>
    <row r="62" spans="1:10" x14ac:dyDescent="0.25">
      <c r="A62" s="100" t="s">
        <v>111</v>
      </c>
      <c r="B62" s="108" t="s">
        <v>112</v>
      </c>
      <c r="C62" s="108" t="s">
        <v>113</v>
      </c>
      <c r="D62" s="108" t="s">
        <v>92</v>
      </c>
      <c r="E62" s="108" t="s">
        <v>114</v>
      </c>
      <c r="F62" s="108" t="s">
        <v>115</v>
      </c>
      <c r="G62" s="108" t="s">
        <v>126</v>
      </c>
      <c r="H62" s="108" t="s">
        <v>127</v>
      </c>
      <c r="I62" s="109" t="s">
        <v>128</v>
      </c>
      <c r="J62" s="16"/>
    </row>
    <row r="63" spans="1:10" x14ac:dyDescent="0.25">
      <c r="A63" s="100" t="s">
        <v>487</v>
      </c>
      <c r="B63" s="108">
        <v>0.53129999999999999</v>
      </c>
      <c r="C63" s="108">
        <v>0</v>
      </c>
      <c r="D63" s="108">
        <v>0.53129999999999999</v>
      </c>
      <c r="E63" s="108">
        <v>6.5930000000000002E-2</v>
      </c>
      <c r="F63" s="108">
        <v>8</v>
      </c>
      <c r="G63" s="108">
        <v>8</v>
      </c>
      <c r="H63" s="108">
        <v>8.0579999999999998</v>
      </c>
      <c r="I63" s="109">
        <v>28</v>
      </c>
      <c r="J63" s="16"/>
    </row>
    <row r="64" spans="1:10" x14ac:dyDescent="0.25">
      <c r="A64" s="100" t="s">
        <v>336</v>
      </c>
      <c r="B64" s="108">
        <v>0.53129999999999999</v>
      </c>
      <c r="C64" s="108">
        <v>0.54500000000000004</v>
      </c>
      <c r="D64" s="108">
        <v>-1.375E-2</v>
      </c>
      <c r="E64" s="108">
        <v>6.5930000000000002E-2</v>
      </c>
      <c r="F64" s="108">
        <v>8</v>
      </c>
      <c r="G64" s="108">
        <v>8</v>
      </c>
      <c r="H64" s="108">
        <v>0.20860000000000001</v>
      </c>
      <c r="I64" s="109">
        <v>28</v>
      </c>
      <c r="J64" s="16"/>
    </row>
    <row r="65" spans="1:10" ht="15.75" thickBot="1" x14ac:dyDescent="0.3">
      <c r="A65" s="104" t="s">
        <v>265</v>
      </c>
      <c r="B65" s="110">
        <v>0.53129999999999999</v>
      </c>
      <c r="C65" s="110">
        <v>0.57130000000000003</v>
      </c>
      <c r="D65" s="110">
        <v>-0.04</v>
      </c>
      <c r="E65" s="110">
        <v>6.5930000000000002E-2</v>
      </c>
      <c r="F65" s="110">
        <v>8</v>
      </c>
      <c r="G65" s="110">
        <v>8</v>
      </c>
      <c r="H65" s="110">
        <v>0.60670000000000002</v>
      </c>
      <c r="I65" s="111">
        <v>28</v>
      </c>
      <c r="J65" s="16"/>
    </row>
    <row r="66" spans="1:10" x14ac:dyDescent="0.25">
      <c r="A66" s="91"/>
      <c r="B66" s="89"/>
      <c r="C66" s="89"/>
      <c r="D66" s="89"/>
      <c r="E66" s="89"/>
      <c r="F66" s="89"/>
      <c r="G66" s="89"/>
      <c r="H66" s="89"/>
      <c r="I66" s="89"/>
    </row>
    <row r="67" spans="1:10" ht="15.75" thickBot="1" x14ac:dyDescent="0.3"/>
    <row r="68" spans="1:10" x14ac:dyDescent="0.25">
      <c r="A68" s="225" t="s">
        <v>498</v>
      </c>
      <c r="B68" s="22"/>
      <c r="C68" s="22"/>
      <c r="D68" s="194"/>
      <c r="E68" s="22"/>
      <c r="F68" s="22"/>
      <c r="G68" s="22"/>
      <c r="H68" s="22"/>
      <c r="I68" s="191"/>
    </row>
    <row r="69" spans="1:10" x14ac:dyDescent="0.25">
      <c r="A69" s="102"/>
      <c r="B69" s="192"/>
      <c r="C69" s="192"/>
      <c r="D69" s="197"/>
      <c r="E69" s="192"/>
      <c r="F69" s="192"/>
      <c r="G69" s="192"/>
      <c r="H69" s="192"/>
      <c r="I69" s="103"/>
    </row>
    <row r="70" spans="1:10" x14ac:dyDescent="0.25">
      <c r="A70" s="100" t="s">
        <v>81</v>
      </c>
      <c r="B70" s="108"/>
      <c r="C70" s="105"/>
      <c r="D70" s="105"/>
      <c r="E70" s="192"/>
      <c r="F70" s="192"/>
      <c r="G70" s="192"/>
      <c r="H70" s="192"/>
      <c r="I70" s="103"/>
    </row>
    <row r="71" spans="1:10" x14ac:dyDescent="0.25">
      <c r="A71" s="100" t="s">
        <v>82</v>
      </c>
      <c r="B71" s="108">
        <v>1.05</v>
      </c>
      <c r="C71" s="105"/>
      <c r="D71" s="105"/>
      <c r="E71" s="192"/>
      <c r="F71" s="192"/>
      <c r="G71" s="192"/>
      <c r="H71" s="192"/>
      <c r="I71" s="103"/>
    </row>
    <row r="72" spans="1:10" x14ac:dyDescent="0.25">
      <c r="A72" s="100" t="s">
        <v>83</v>
      </c>
      <c r="B72" s="108">
        <v>0.38600000000000001</v>
      </c>
      <c r="C72" s="105"/>
      <c r="D72" s="105"/>
      <c r="E72" s="192"/>
      <c r="F72" s="192"/>
      <c r="G72" s="192"/>
      <c r="H72" s="192"/>
      <c r="I72" s="103"/>
    </row>
    <row r="73" spans="1:10" x14ac:dyDescent="0.25">
      <c r="A73" s="100" t="s">
        <v>84</v>
      </c>
      <c r="B73" s="108" t="s">
        <v>102</v>
      </c>
      <c r="C73" s="105"/>
      <c r="D73" s="105"/>
      <c r="E73" s="192"/>
      <c r="F73" s="192"/>
      <c r="G73" s="192"/>
      <c r="H73" s="192"/>
      <c r="I73" s="103"/>
    </row>
    <row r="74" spans="1:10" x14ac:dyDescent="0.25">
      <c r="A74" s="100" t="s">
        <v>86</v>
      </c>
      <c r="B74" s="108" t="s">
        <v>101</v>
      </c>
      <c r="C74" s="105"/>
      <c r="D74" s="105"/>
      <c r="E74" s="192"/>
      <c r="F74" s="192"/>
      <c r="G74" s="192"/>
      <c r="H74" s="192"/>
      <c r="I74" s="103"/>
    </row>
    <row r="75" spans="1:10" x14ac:dyDescent="0.25">
      <c r="A75" s="100" t="s">
        <v>88</v>
      </c>
      <c r="B75" s="108">
        <v>0.1011</v>
      </c>
      <c r="C75" s="105"/>
      <c r="D75" s="105"/>
      <c r="E75" s="192"/>
      <c r="F75" s="192"/>
      <c r="G75" s="192"/>
      <c r="H75" s="192"/>
      <c r="I75" s="103"/>
    </row>
    <row r="76" spans="1:10" x14ac:dyDescent="0.25">
      <c r="A76" s="102"/>
      <c r="B76" s="192"/>
      <c r="C76" s="192"/>
      <c r="D76" s="197"/>
      <c r="E76" s="192"/>
      <c r="F76" s="192"/>
      <c r="G76" s="192"/>
      <c r="H76" s="192"/>
      <c r="I76" s="103"/>
    </row>
    <row r="77" spans="1:10" x14ac:dyDescent="0.25">
      <c r="A77" s="100" t="s">
        <v>89</v>
      </c>
      <c r="B77" s="108">
        <v>1</v>
      </c>
      <c r="C77" s="108"/>
      <c r="D77" s="108"/>
      <c r="E77" s="108"/>
      <c r="F77" s="108"/>
      <c r="G77" s="108"/>
      <c r="H77" s="108"/>
      <c r="I77" s="109"/>
    </row>
    <row r="78" spans="1:10" x14ac:dyDescent="0.25">
      <c r="A78" s="100" t="s">
        <v>90</v>
      </c>
      <c r="B78" s="108">
        <v>3</v>
      </c>
      <c r="C78" s="108"/>
      <c r="D78" s="108"/>
      <c r="E78" s="108"/>
      <c r="F78" s="108"/>
      <c r="G78" s="108"/>
      <c r="H78" s="108"/>
      <c r="I78" s="109"/>
    </row>
    <row r="79" spans="1:10" x14ac:dyDescent="0.25">
      <c r="A79" s="100" t="s">
        <v>91</v>
      </c>
      <c r="B79" s="108">
        <v>0.05</v>
      </c>
      <c r="C79" s="108"/>
      <c r="D79" s="108"/>
      <c r="E79" s="108"/>
      <c r="F79" s="108"/>
      <c r="G79" s="108"/>
      <c r="H79" s="108"/>
      <c r="I79" s="109"/>
    </row>
    <row r="80" spans="1:10" x14ac:dyDescent="0.25">
      <c r="A80" s="100"/>
      <c r="B80" s="108"/>
      <c r="C80" s="108"/>
      <c r="D80" s="108"/>
      <c r="E80" s="108"/>
      <c r="F80" s="108"/>
      <c r="G80" s="108"/>
      <c r="H80" s="108"/>
      <c r="I80" s="109"/>
    </row>
    <row r="81" spans="1:9" x14ac:dyDescent="0.25">
      <c r="A81" s="100" t="s">
        <v>187</v>
      </c>
      <c r="B81" s="108" t="s">
        <v>92</v>
      </c>
      <c r="C81" s="108" t="s">
        <v>93</v>
      </c>
      <c r="D81" s="108" t="s">
        <v>94</v>
      </c>
      <c r="E81" s="108" t="s">
        <v>95</v>
      </c>
      <c r="F81" s="108" t="s">
        <v>96</v>
      </c>
      <c r="G81" s="108" t="s">
        <v>486</v>
      </c>
      <c r="H81" s="108"/>
      <c r="I81" s="109"/>
    </row>
    <row r="82" spans="1:9" x14ac:dyDescent="0.25">
      <c r="A82" s="100" t="s">
        <v>487</v>
      </c>
      <c r="B82" s="108">
        <v>-0.13880000000000001</v>
      </c>
      <c r="C82" s="108" t="s">
        <v>499</v>
      </c>
      <c r="D82" s="108" t="s">
        <v>101</v>
      </c>
      <c r="E82" s="108" t="s">
        <v>102</v>
      </c>
      <c r="F82" s="108">
        <v>0.2742</v>
      </c>
      <c r="G82" s="108" t="s">
        <v>489</v>
      </c>
      <c r="H82" s="108" t="s">
        <v>490</v>
      </c>
      <c r="I82" s="109"/>
    </row>
    <row r="83" spans="1:9" x14ac:dyDescent="0.25">
      <c r="A83" s="100" t="s">
        <v>336</v>
      </c>
      <c r="B83" s="108">
        <v>-1.375E-2</v>
      </c>
      <c r="C83" s="108" t="s">
        <v>500</v>
      </c>
      <c r="D83" s="108" t="s">
        <v>101</v>
      </c>
      <c r="E83" s="108" t="s">
        <v>102</v>
      </c>
      <c r="F83" s="108">
        <v>0.99709999999999999</v>
      </c>
      <c r="G83" s="108" t="s">
        <v>463</v>
      </c>
      <c r="H83" s="108" t="s">
        <v>20</v>
      </c>
      <c r="I83" s="109"/>
    </row>
    <row r="84" spans="1:9" x14ac:dyDescent="0.25">
      <c r="A84" s="100" t="s">
        <v>265</v>
      </c>
      <c r="B84" s="108">
        <v>-6.25E-2</v>
      </c>
      <c r="C84" s="108" t="s">
        <v>501</v>
      </c>
      <c r="D84" s="108" t="s">
        <v>101</v>
      </c>
      <c r="E84" s="108" t="s">
        <v>102</v>
      </c>
      <c r="F84" s="108">
        <v>0.81210000000000004</v>
      </c>
      <c r="G84" s="108" t="s">
        <v>466</v>
      </c>
      <c r="H84" s="108" t="s">
        <v>21</v>
      </c>
      <c r="I84" s="109"/>
    </row>
    <row r="85" spans="1:9" x14ac:dyDescent="0.25">
      <c r="A85" s="100"/>
      <c r="B85" s="108"/>
      <c r="C85" s="108"/>
      <c r="D85" s="108"/>
      <c r="E85" s="108"/>
      <c r="F85" s="108"/>
      <c r="G85" s="108"/>
      <c r="H85" s="108"/>
      <c r="I85" s="109"/>
    </row>
    <row r="86" spans="1:9" x14ac:dyDescent="0.25">
      <c r="A86" s="100" t="s">
        <v>111</v>
      </c>
      <c r="B86" s="108" t="s">
        <v>112</v>
      </c>
      <c r="C86" s="108" t="s">
        <v>113</v>
      </c>
      <c r="D86" s="108" t="s">
        <v>92</v>
      </c>
      <c r="E86" s="108" t="s">
        <v>114</v>
      </c>
      <c r="F86" s="108" t="s">
        <v>115</v>
      </c>
      <c r="G86" s="108" t="s">
        <v>126</v>
      </c>
      <c r="H86" s="108" t="s">
        <v>127</v>
      </c>
      <c r="I86" s="109" t="s">
        <v>128</v>
      </c>
    </row>
    <row r="87" spans="1:9" x14ac:dyDescent="0.25">
      <c r="A87" s="100" t="s">
        <v>487</v>
      </c>
      <c r="B87" s="108">
        <v>0.56999999999999995</v>
      </c>
      <c r="C87" s="108">
        <v>0.70879999999999999</v>
      </c>
      <c r="D87" s="108">
        <v>-0.13880000000000001</v>
      </c>
      <c r="E87" s="108">
        <v>8.6529999999999996E-2</v>
      </c>
      <c r="F87" s="108">
        <v>8</v>
      </c>
      <c r="G87" s="108">
        <v>8</v>
      </c>
      <c r="H87" s="108">
        <v>1.603</v>
      </c>
      <c r="I87" s="109">
        <v>28</v>
      </c>
    </row>
    <row r="88" spans="1:9" x14ac:dyDescent="0.25">
      <c r="A88" s="100" t="s">
        <v>336</v>
      </c>
      <c r="B88" s="108">
        <v>0.56999999999999995</v>
      </c>
      <c r="C88" s="108">
        <v>0.58379999999999999</v>
      </c>
      <c r="D88" s="108">
        <v>-1.375E-2</v>
      </c>
      <c r="E88" s="108">
        <v>8.6529999999999996E-2</v>
      </c>
      <c r="F88" s="108">
        <v>8</v>
      </c>
      <c r="G88" s="108">
        <v>8</v>
      </c>
      <c r="H88" s="108">
        <v>0.15890000000000001</v>
      </c>
      <c r="I88" s="109">
        <v>28</v>
      </c>
    </row>
    <row r="89" spans="1:9" ht="15.75" thickBot="1" x14ac:dyDescent="0.3">
      <c r="A89" s="104" t="s">
        <v>265</v>
      </c>
      <c r="B89" s="110">
        <v>0.56999999999999995</v>
      </c>
      <c r="C89" s="110">
        <v>0.63249999999999995</v>
      </c>
      <c r="D89" s="110">
        <v>-6.25E-2</v>
      </c>
      <c r="E89" s="110">
        <v>8.6529999999999996E-2</v>
      </c>
      <c r="F89" s="110">
        <v>8</v>
      </c>
      <c r="G89" s="110">
        <v>8</v>
      </c>
      <c r="H89" s="110">
        <v>0.72230000000000005</v>
      </c>
      <c r="I89" s="111">
        <v>28</v>
      </c>
    </row>
  </sheetData>
  <mergeCells count="9">
    <mergeCell ref="B11:B13"/>
    <mergeCell ref="AK4:AK9"/>
    <mergeCell ref="C3:D3"/>
    <mergeCell ref="C4:C9"/>
    <mergeCell ref="E2:L2"/>
    <mergeCell ref="M2:T2"/>
    <mergeCell ref="U2:AB2"/>
    <mergeCell ref="AC2:AJ2"/>
    <mergeCell ref="AK2:AK3"/>
  </mergeCells>
  <pageMargins left="0.7" right="0.7" top="0.75" bottom="0.75" header="0.3" footer="0.3"/>
  <pageSetup paperSize="9" orientation="portrait" horizontalDpi="1200" verticalDpi="12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8"/>
  <sheetViews>
    <sheetView workbookViewId="0">
      <selection activeCell="O1" sqref="O1"/>
    </sheetView>
  </sheetViews>
  <sheetFormatPr baseColWidth="10" defaultRowHeight="15" x14ac:dyDescent="0.25"/>
  <cols>
    <col min="1" max="1" width="38.5703125" bestFit="1" customWidth="1"/>
    <col min="2" max="2" width="12.42578125" bestFit="1" customWidth="1"/>
    <col min="3" max="3" width="15.5703125" style="16" bestFit="1" customWidth="1"/>
    <col min="4" max="4" width="10.5703125" bestFit="1" customWidth="1"/>
    <col min="5" max="5" width="9.42578125" bestFit="1" customWidth="1"/>
    <col min="6" max="6" width="15.42578125" bestFit="1" customWidth="1"/>
    <col min="7" max="7" width="8.5703125" customWidth="1"/>
    <col min="9" max="9" width="10.140625" customWidth="1"/>
    <col min="13" max="13" width="38.5703125" bestFit="1" customWidth="1"/>
    <col min="14" max="14" width="9.42578125" bestFit="1" customWidth="1"/>
    <col min="15" max="15" width="15.42578125" bestFit="1" customWidth="1"/>
    <col min="16" max="16" width="10.5703125" bestFit="1" customWidth="1"/>
    <col min="17" max="17" width="9.42578125" bestFit="1" customWidth="1"/>
    <col min="18" max="18" width="15.42578125" bestFit="1" customWidth="1"/>
    <col min="19" max="19" width="3.85546875" bestFit="1" customWidth="1"/>
    <col min="20" max="20" width="10.42578125" bestFit="1" customWidth="1"/>
    <col min="21" max="21" width="3.42578125" bestFit="1" customWidth="1"/>
  </cols>
  <sheetData>
    <row r="1" spans="1:25" ht="15.75" thickBot="1" x14ac:dyDescent="0.3">
      <c r="A1" s="10"/>
      <c r="B1" s="10" t="s">
        <v>620</v>
      </c>
      <c r="C1" s="2"/>
      <c r="O1" s="10" t="s">
        <v>621</v>
      </c>
    </row>
    <row r="2" spans="1:25" ht="15.75" thickBot="1" x14ac:dyDescent="0.3">
      <c r="B2" s="1"/>
      <c r="C2" s="295" t="s">
        <v>157</v>
      </c>
      <c r="D2" s="468" t="s">
        <v>62</v>
      </c>
      <c r="E2" s="296" t="s">
        <v>34</v>
      </c>
      <c r="F2" s="296" t="s">
        <v>35</v>
      </c>
      <c r="G2" s="296" t="s">
        <v>36</v>
      </c>
      <c r="H2" s="296" t="s">
        <v>37</v>
      </c>
      <c r="I2" s="296" t="s">
        <v>38</v>
      </c>
      <c r="J2" s="296" t="s">
        <v>39</v>
      </c>
      <c r="K2" s="296" t="s">
        <v>40</v>
      </c>
      <c r="L2" s="296" t="s">
        <v>41</v>
      </c>
      <c r="M2" s="297" t="s">
        <v>42</v>
      </c>
      <c r="O2" s="1"/>
      <c r="P2" s="295" t="s">
        <v>157</v>
      </c>
      <c r="Q2" s="296" t="s">
        <v>34</v>
      </c>
      <c r="R2" s="296" t="s">
        <v>35</v>
      </c>
      <c r="S2" s="296" t="s">
        <v>36</v>
      </c>
      <c r="T2" s="296" t="s">
        <v>37</v>
      </c>
      <c r="U2" s="296" t="s">
        <v>38</v>
      </c>
      <c r="V2" s="296" t="s">
        <v>39</v>
      </c>
      <c r="W2" s="296" t="s">
        <v>40</v>
      </c>
      <c r="X2" s="296" t="s">
        <v>41</v>
      </c>
      <c r="Y2" s="297" t="s">
        <v>42</v>
      </c>
    </row>
    <row r="3" spans="1:25" x14ac:dyDescent="0.25">
      <c r="B3" s="486" t="s">
        <v>18</v>
      </c>
      <c r="C3" s="298">
        <v>1</v>
      </c>
      <c r="D3" s="469">
        <v>23.850000000000005</v>
      </c>
      <c r="E3" s="469">
        <v>29.52</v>
      </c>
      <c r="F3" s="469">
        <v>23.756666666666664</v>
      </c>
      <c r="G3" s="469">
        <v>30.136666666666667</v>
      </c>
      <c r="H3" s="469">
        <v>31.763333333333335</v>
      </c>
      <c r="I3" s="469">
        <v>29.203333333333333</v>
      </c>
      <c r="J3" s="469">
        <v>32.655000000000001</v>
      </c>
      <c r="K3" s="469">
        <v>28.580000000000002</v>
      </c>
      <c r="L3" s="469">
        <v>34.4</v>
      </c>
      <c r="M3" s="470">
        <v>28.92</v>
      </c>
      <c r="O3" s="486" t="s">
        <v>18</v>
      </c>
      <c r="P3" s="298">
        <v>1</v>
      </c>
      <c r="Q3" s="301">
        <v>1.8458559720247936</v>
      </c>
      <c r="R3" s="301">
        <v>1.3279437215917964</v>
      </c>
      <c r="S3" s="301">
        <v>0.71370973074791455</v>
      </c>
      <c r="T3" s="301">
        <v>0.67332523208812156</v>
      </c>
      <c r="U3" s="301">
        <v>1.9099346318100332</v>
      </c>
      <c r="V3" s="301">
        <v>1</v>
      </c>
      <c r="W3" s="301">
        <v>1.8240134935103836</v>
      </c>
      <c r="X3" s="301">
        <v>1.4649458604750261</v>
      </c>
      <c r="Y3" s="302">
        <v>1.2183836275603905</v>
      </c>
    </row>
    <row r="4" spans="1:25" x14ac:dyDescent="0.25">
      <c r="B4" s="487"/>
      <c r="C4" s="299">
        <v>4</v>
      </c>
      <c r="D4" s="471">
        <v>23.493333333333336</v>
      </c>
      <c r="E4" s="471">
        <v>30.156666666666666</v>
      </c>
      <c r="F4" s="471">
        <v>23.61</v>
      </c>
      <c r="G4" s="471">
        <v>29.313333333333333</v>
      </c>
      <c r="H4" s="471">
        <v>30.656666666666666</v>
      </c>
      <c r="I4" s="471">
        <v>29.459999999999997</v>
      </c>
      <c r="J4" s="471">
        <v>33.254999999999995</v>
      </c>
      <c r="K4" s="471">
        <v>28.916666666666668</v>
      </c>
      <c r="L4" s="471">
        <v>35.32</v>
      </c>
      <c r="M4" s="472">
        <v>29.233333333333331</v>
      </c>
      <c r="O4" s="487"/>
      <c r="P4" s="299">
        <v>4</v>
      </c>
      <c r="Q4" s="303">
        <v>0.92720268794014782</v>
      </c>
      <c r="R4" s="303">
        <v>1.1480567883976307</v>
      </c>
      <c r="S4" s="303">
        <v>0.9862846694788755</v>
      </c>
      <c r="T4" s="303">
        <v>1.1323935479255534</v>
      </c>
      <c r="U4" s="303">
        <v>1.2484949008973565</v>
      </c>
      <c r="V4" s="303">
        <v>0.80341644737463447</v>
      </c>
      <c r="W4" s="303">
        <v>1.1280125108511208</v>
      </c>
      <c r="X4" s="303">
        <v>0.60465355941270327</v>
      </c>
      <c r="Y4" s="304">
        <v>1.0057709530585266</v>
      </c>
    </row>
    <row r="5" spans="1:25" x14ac:dyDescent="0.25">
      <c r="B5" s="487"/>
      <c r="C5" s="299">
        <v>13</v>
      </c>
      <c r="D5" s="471">
        <v>21.986666666666665</v>
      </c>
      <c r="E5" s="471">
        <v>29.033333333333331</v>
      </c>
      <c r="F5" s="471">
        <v>22.296666666666667</v>
      </c>
      <c r="G5" s="471">
        <v>27.95</v>
      </c>
      <c r="H5" s="471">
        <v>30.786666666666662</v>
      </c>
      <c r="I5" s="471">
        <v>28.716666666666669</v>
      </c>
      <c r="J5" s="471">
        <v>31.32</v>
      </c>
      <c r="K5" s="471">
        <v>28.353333333333335</v>
      </c>
      <c r="L5" s="471">
        <v>33.79</v>
      </c>
      <c r="M5" s="472">
        <v>28.186666666666667</v>
      </c>
      <c r="O5" s="487"/>
      <c r="P5" s="299">
        <v>13</v>
      </c>
      <c r="Q5" s="303">
        <v>0.71085308133623415</v>
      </c>
      <c r="R5" s="303">
        <v>1.0040705713725244</v>
      </c>
      <c r="S5" s="303">
        <v>0.89300656144498691</v>
      </c>
      <c r="T5" s="303">
        <v>0.36417625592191616</v>
      </c>
      <c r="U5" s="303">
        <v>0.73553025737086486</v>
      </c>
      <c r="V5" s="303">
        <v>1.081139910589815</v>
      </c>
      <c r="W5" s="303">
        <v>0.5866003087305941</v>
      </c>
      <c r="X5" s="303">
        <v>0.61451239468417984</v>
      </c>
      <c r="Y5" s="304">
        <v>0.88985065206915626</v>
      </c>
    </row>
    <row r="6" spans="1:25" x14ac:dyDescent="0.25">
      <c r="B6" s="487"/>
      <c r="C6" s="299">
        <v>15</v>
      </c>
      <c r="D6" s="471">
        <v>22.070000000000004</v>
      </c>
      <c r="E6" s="471">
        <v>28.74666666666667</v>
      </c>
      <c r="F6" s="471"/>
      <c r="G6" s="471">
        <v>27.52</v>
      </c>
      <c r="H6" s="471">
        <v>28.306666666666668</v>
      </c>
      <c r="I6" s="471">
        <v>28.446666666666669</v>
      </c>
      <c r="J6" s="471">
        <v>31.36</v>
      </c>
      <c r="K6" s="471">
        <v>27.73</v>
      </c>
      <c r="L6" s="471">
        <v>34.520000000000003</v>
      </c>
      <c r="M6" s="472">
        <v>28.52333333333333</v>
      </c>
      <c r="O6" s="487"/>
      <c r="P6" s="299">
        <v>15</v>
      </c>
      <c r="Q6" s="303">
        <v>0.91867299183226625</v>
      </c>
      <c r="R6" s="303">
        <v>1.0000000000000002</v>
      </c>
      <c r="S6" s="303">
        <v>1.2746277844153893</v>
      </c>
      <c r="T6" s="303">
        <v>2.1525430645068893</v>
      </c>
      <c r="U6" s="303">
        <v>0.93964644436752198</v>
      </c>
      <c r="V6" s="303">
        <v>1.1141060507223399</v>
      </c>
      <c r="W6" s="303">
        <v>0.95734869764572283</v>
      </c>
      <c r="X6" s="303">
        <v>0.39252252432738044</v>
      </c>
      <c r="Y6" s="304">
        <v>0.78729076494002592</v>
      </c>
    </row>
    <row r="7" spans="1:25" x14ac:dyDescent="0.25">
      <c r="B7" s="487"/>
      <c r="C7" s="299">
        <v>73</v>
      </c>
      <c r="D7" s="471">
        <v>21.62</v>
      </c>
      <c r="E7" s="471">
        <v>28.459999999999997</v>
      </c>
      <c r="F7" s="471">
        <v>22.016666666666666</v>
      </c>
      <c r="G7" s="471">
        <v>27.14</v>
      </c>
      <c r="H7" s="471">
        <v>30.453333333333333</v>
      </c>
      <c r="I7" s="471">
        <v>28.403333333333332</v>
      </c>
      <c r="J7" s="471">
        <v>35.254999999999995</v>
      </c>
      <c r="K7" s="471">
        <v>28.446666666666669</v>
      </c>
      <c r="L7" s="471">
        <v>33.099999999999994</v>
      </c>
      <c r="M7" s="472">
        <v>28.333333333333332</v>
      </c>
      <c r="O7" s="487"/>
      <c r="P7" s="299">
        <v>73</v>
      </c>
      <c r="Q7" s="303">
        <v>0.82033778561092063</v>
      </c>
      <c r="R7" s="303">
        <v>0.9455292582373469</v>
      </c>
      <c r="S7" s="303">
        <v>1.2142588607966525</v>
      </c>
      <c r="T7" s="303">
        <v>0.35585845874116101</v>
      </c>
      <c r="U7" s="303">
        <v>0.70883574482067557</v>
      </c>
      <c r="V7" s="303">
        <v>1</v>
      </c>
      <c r="W7" s="303">
        <v>0.42645036377294743</v>
      </c>
      <c r="X7" s="303">
        <v>0.76888905517259265</v>
      </c>
      <c r="Y7" s="304">
        <v>0.65897781134011657</v>
      </c>
    </row>
    <row r="8" spans="1:25" x14ac:dyDescent="0.25">
      <c r="B8" s="487"/>
      <c r="C8" s="299">
        <v>76</v>
      </c>
      <c r="D8" s="471">
        <v>20.819999999999997</v>
      </c>
      <c r="E8" s="471">
        <v>27.52</v>
      </c>
      <c r="F8" s="471">
        <v>21.633333333333336</v>
      </c>
      <c r="G8" s="471">
        <v>25.290000000000003</v>
      </c>
      <c r="H8" s="471">
        <v>27.25</v>
      </c>
      <c r="I8" s="471">
        <v>27.77333333333333</v>
      </c>
      <c r="J8" s="471">
        <v>30.28</v>
      </c>
      <c r="K8" s="471">
        <v>26.22</v>
      </c>
      <c r="L8" s="471">
        <v>31.035</v>
      </c>
      <c r="M8" s="472">
        <v>26.72</v>
      </c>
      <c r="O8" s="487"/>
      <c r="P8" s="299">
        <v>76</v>
      </c>
      <c r="Q8" s="303">
        <v>0.90393440271155956</v>
      </c>
      <c r="R8" s="303">
        <v>0.70834658950548401</v>
      </c>
      <c r="S8" s="303">
        <v>1</v>
      </c>
      <c r="T8" s="303">
        <v>1.8825768607666002</v>
      </c>
      <c r="U8" s="303">
        <v>0.63004346393311128</v>
      </c>
      <c r="V8" s="303">
        <v>0.99026500922793759</v>
      </c>
      <c r="W8" s="303">
        <v>1.146404678325414</v>
      </c>
      <c r="X8" s="303">
        <v>1.8478496135640412</v>
      </c>
      <c r="Y8" s="304">
        <v>1.560096345441256</v>
      </c>
    </row>
    <row r="9" spans="1:25" ht="15.75" thickBot="1" x14ac:dyDescent="0.3">
      <c r="B9" s="488"/>
      <c r="C9" s="300">
        <v>77</v>
      </c>
      <c r="D9" s="473">
        <v>21.84</v>
      </c>
      <c r="E9" s="473">
        <v>28.59</v>
      </c>
      <c r="F9" s="473">
        <v>22.363333333333333</v>
      </c>
      <c r="G9" s="473">
        <v>27.763333333333335</v>
      </c>
      <c r="H9" s="473">
        <v>30.37</v>
      </c>
      <c r="I9" s="473">
        <v>28.400000000000002</v>
      </c>
      <c r="J9" s="473">
        <v>31.27</v>
      </c>
      <c r="K9" s="473">
        <v>27.540000000000003</v>
      </c>
      <c r="L9" s="473">
        <v>32.555</v>
      </c>
      <c r="M9" s="474">
        <v>28.113333333333333</v>
      </c>
      <c r="O9" s="488"/>
      <c r="P9" s="300">
        <v>77</v>
      </c>
      <c r="Q9" s="305">
        <v>0.87314307854407858</v>
      </c>
      <c r="R9" s="305">
        <v>0.86605307089521821</v>
      </c>
      <c r="S9" s="305">
        <v>0.91811239311618076</v>
      </c>
      <c r="T9" s="305">
        <v>0.43912658004975891</v>
      </c>
      <c r="U9" s="305">
        <v>0.82751455680043617</v>
      </c>
      <c r="V9" s="305">
        <v>1.0110725820852731</v>
      </c>
      <c r="W9" s="305">
        <v>0.93116994716381651</v>
      </c>
      <c r="X9" s="305">
        <v>1.3066269923640779</v>
      </c>
      <c r="Y9" s="306">
        <v>0.87962984559052837</v>
      </c>
    </row>
    <row r="10" spans="1:25" x14ac:dyDescent="0.25">
      <c r="B10" s="486" t="s">
        <v>19</v>
      </c>
      <c r="C10" s="298">
        <v>12</v>
      </c>
      <c r="D10" s="469">
        <v>21.74</v>
      </c>
      <c r="E10" s="469">
        <v>28</v>
      </c>
      <c r="F10" s="469">
        <v>22.203333333333333</v>
      </c>
      <c r="G10" s="469">
        <v>26.4</v>
      </c>
      <c r="H10" s="469">
        <v>28.68</v>
      </c>
      <c r="I10" s="469">
        <v>28.406666666666666</v>
      </c>
      <c r="J10" s="469">
        <v>30.696666666666669</v>
      </c>
      <c r="K10" s="469">
        <v>27.00333333333333</v>
      </c>
      <c r="L10" s="469">
        <v>31.785</v>
      </c>
      <c r="M10" s="470">
        <v>27.316666666666663</v>
      </c>
      <c r="O10" s="486" t="s">
        <v>19</v>
      </c>
      <c r="P10" s="298">
        <v>12</v>
      </c>
      <c r="Q10" s="301">
        <v>1.2262813224473295</v>
      </c>
      <c r="R10" s="301">
        <v>0.90283067347957269</v>
      </c>
      <c r="S10" s="301">
        <v>2.2039263513731111</v>
      </c>
      <c r="T10" s="301">
        <v>1.3219877126432902</v>
      </c>
      <c r="U10" s="301">
        <v>0.76853876116469433</v>
      </c>
      <c r="V10" s="301">
        <v>1.4036856651203133</v>
      </c>
      <c r="W10" s="301">
        <v>1.2603138699585079</v>
      </c>
      <c r="X10" s="301">
        <v>2.0789388861691642</v>
      </c>
      <c r="Y10" s="302">
        <v>1.4623633244661567</v>
      </c>
    </row>
    <row r="11" spans="1:25" x14ac:dyDescent="0.25">
      <c r="B11" s="487"/>
      <c r="C11" s="299">
        <v>3</v>
      </c>
      <c r="D11" s="471">
        <v>21.723333333333333</v>
      </c>
      <c r="E11" s="471">
        <v>27.95</v>
      </c>
      <c r="F11" s="471">
        <v>21.953333333333333</v>
      </c>
      <c r="G11" s="471">
        <v>27.14</v>
      </c>
      <c r="H11" s="471">
        <v>29.274999999999999</v>
      </c>
      <c r="I11" s="471">
        <v>28.013333333333335</v>
      </c>
      <c r="J11" s="471">
        <v>30.844999999999999</v>
      </c>
      <c r="K11" s="471">
        <v>26.856666666666666</v>
      </c>
      <c r="L11" s="471">
        <v>32.449999999999996</v>
      </c>
      <c r="M11" s="472">
        <v>26.826666666666668</v>
      </c>
      <c r="O11" s="487"/>
      <c r="P11" s="299">
        <v>3</v>
      </c>
      <c r="Q11" s="303">
        <v>1.2549442896358771</v>
      </c>
      <c r="R11" s="303">
        <v>1.0613207079375326</v>
      </c>
      <c r="S11" s="303">
        <v>1.3044207965843979</v>
      </c>
      <c r="T11" s="303">
        <v>0.86516193751058024</v>
      </c>
      <c r="U11" s="303">
        <v>0.99782353011801606</v>
      </c>
      <c r="V11" s="303">
        <v>1.2519872770219729</v>
      </c>
      <c r="W11" s="303">
        <v>1.3791535295071411</v>
      </c>
      <c r="X11" s="303">
        <v>1.2961032780132957</v>
      </c>
      <c r="Y11" s="304">
        <v>1.8681821508197129</v>
      </c>
    </row>
    <row r="12" spans="1:25" x14ac:dyDescent="0.25">
      <c r="B12" s="487"/>
      <c r="C12" s="299">
        <v>5</v>
      </c>
      <c r="D12" s="471">
        <v>22.596666666666668</v>
      </c>
      <c r="E12" s="471">
        <v>29.149999999999995</v>
      </c>
      <c r="F12" s="471">
        <v>22.576666666666664</v>
      </c>
      <c r="G12" s="471">
        <v>28.560000000000002</v>
      </c>
      <c r="H12" s="471">
        <v>29.615000000000002</v>
      </c>
      <c r="I12" s="471">
        <v>29.05</v>
      </c>
      <c r="J12" s="471">
        <v>30.666666666666668</v>
      </c>
      <c r="K12" s="471">
        <v>27.776666666666667</v>
      </c>
      <c r="L12" s="471">
        <v>32.484999999999999</v>
      </c>
      <c r="M12" s="472">
        <v>27.99</v>
      </c>
      <c r="O12" s="487"/>
      <c r="P12" s="299">
        <v>5</v>
      </c>
      <c r="Q12" s="303">
        <v>1.0006633217878127</v>
      </c>
      <c r="R12" s="303">
        <v>1.2621301371790419</v>
      </c>
      <c r="S12" s="303">
        <v>0.89300656144498691</v>
      </c>
      <c r="T12" s="303">
        <v>1.2521222575633759</v>
      </c>
      <c r="U12" s="303">
        <v>0.89101601157873001</v>
      </c>
      <c r="V12" s="303">
        <v>2.5952734723280679</v>
      </c>
      <c r="W12" s="303">
        <v>1.3352560325301779</v>
      </c>
      <c r="X12" s="303">
        <v>2.3174111313533263</v>
      </c>
      <c r="Y12" s="304">
        <v>1.419092332222867</v>
      </c>
    </row>
    <row r="13" spans="1:25" x14ac:dyDescent="0.25">
      <c r="B13" s="487"/>
      <c r="C13" s="299">
        <v>7</v>
      </c>
      <c r="D13" s="471">
        <v>22.316666666666666</v>
      </c>
      <c r="E13" s="471">
        <v>28.796666666666667</v>
      </c>
      <c r="F13" s="471">
        <v>22.47</v>
      </c>
      <c r="G13" s="471">
        <v>28.00333333333333</v>
      </c>
      <c r="H13" s="471">
        <v>29.486666666666665</v>
      </c>
      <c r="I13" s="471">
        <v>28.606666666666666</v>
      </c>
      <c r="J13" s="471">
        <v>32.405000000000001</v>
      </c>
      <c r="K13" s="471">
        <v>27.646666666666665</v>
      </c>
      <c r="L13" s="471">
        <v>33.335000000000001</v>
      </c>
      <c r="M13" s="472">
        <v>28.333333333333332</v>
      </c>
      <c r="O13" s="487"/>
      <c r="P13" s="299">
        <v>7</v>
      </c>
      <c r="Q13" s="303">
        <v>1.052842758802458</v>
      </c>
      <c r="R13" s="303">
        <v>1.119246137653729</v>
      </c>
      <c r="S13" s="303">
        <v>1.0817816625742882</v>
      </c>
      <c r="T13" s="303">
        <v>1.1271728502881828</v>
      </c>
      <c r="U13" s="303">
        <v>0.99782353011801839</v>
      </c>
      <c r="V13" s="303">
        <v>0.64062554620820955</v>
      </c>
      <c r="W13" s="303">
        <v>1.2034001170217261</v>
      </c>
      <c r="X13" s="303">
        <v>1.0588615874711811</v>
      </c>
      <c r="Y13" s="304">
        <v>0.83603493102189674</v>
      </c>
    </row>
    <row r="14" spans="1:25" x14ac:dyDescent="0.25">
      <c r="B14" s="487"/>
      <c r="C14" s="299">
        <v>14</v>
      </c>
      <c r="D14" s="471">
        <v>21.599999999999998</v>
      </c>
      <c r="E14" s="471">
        <v>28.333333333333332</v>
      </c>
      <c r="F14" s="471">
        <v>34.46</v>
      </c>
      <c r="G14" s="471">
        <v>26.513333333333335</v>
      </c>
      <c r="H14" s="471">
        <v>28.58</v>
      </c>
      <c r="I14" s="471">
        <v>28.386666666666667</v>
      </c>
      <c r="J14" s="471">
        <v>30.634999999999998</v>
      </c>
      <c r="K14" s="471">
        <v>27.393333333333331</v>
      </c>
      <c r="L14" s="471">
        <v>32.43</v>
      </c>
      <c r="M14" s="472">
        <v>27.62</v>
      </c>
      <c r="O14" s="487"/>
      <c r="P14" s="299">
        <v>14</v>
      </c>
      <c r="Q14" s="303">
        <v>0.88328851242025774</v>
      </c>
      <c r="R14" s="303">
        <v>1.0761388106437704</v>
      </c>
      <c r="S14" s="303">
        <v>1.848996739648386</v>
      </c>
      <c r="T14" s="303">
        <v>1.2858378891207478</v>
      </c>
      <c r="U14" s="303">
        <v>0.70719987705029153</v>
      </c>
      <c r="V14" s="303">
        <v>1.3295025718548765</v>
      </c>
      <c r="W14" s="303">
        <v>0.87283633703552443</v>
      </c>
      <c r="X14" s="303">
        <v>1.2065162514705399</v>
      </c>
      <c r="Y14" s="304">
        <v>1.3581427523201108</v>
      </c>
    </row>
    <row r="15" spans="1:25" x14ac:dyDescent="0.25">
      <c r="B15" s="487"/>
      <c r="C15" s="299">
        <v>16</v>
      </c>
      <c r="D15" s="471">
        <v>22.22</v>
      </c>
      <c r="E15" s="471">
        <v>28.41333333333333</v>
      </c>
      <c r="F15" s="471">
        <v>37.44</v>
      </c>
      <c r="G15" s="471">
        <v>28.366666666666664</v>
      </c>
      <c r="H15" s="471">
        <v>29.884999999999998</v>
      </c>
      <c r="I15" s="471">
        <v>28.593333333333334</v>
      </c>
      <c r="J15" s="471">
        <v>31.27</v>
      </c>
      <c r="K15" s="471">
        <v>33.14</v>
      </c>
      <c r="L15" s="471">
        <v>33.965000000000003</v>
      </c>
      <c r="M15" s="472">
        <v>27.593333333333334</v>
      </c>
      <c r="O15" s="487"/>
      <c r="P15" s="299">
        <v>16</v>
      </c>
      <c r="Q15" s="303">
        <v>1.2842772219237968</v>
      </c>
      <c r="R15" s="303">
        <v>1.0761388106437704</v>
      </c>
      <c r="S15" s="303">
        <v>0.78644040356204381</v>
      </c>
      <c r="T15" s="303">
        <v>0.79979865915945814</v>
      </c>
      <c r="U15" s="303">
        <v>0.94181999866776434</v>
      </c>
      <c r="V15" s="303">
        <v>1.3157510699573152</v>
      </c>
      <c r="W15" s="303">
        <v>1.2937985645525962</v>
      </c>
      <c r="X15" s="303">
        <v>0.63986849884816621</v>
      </c>
      <c r="Y15" s="304">
        <v>1.3995552687339436</v>
      </c>
    </row>
    <row r="16" spans="1:25" x14ac:dyDescent="0.25">
      <c r="B16" s="487"/>
      <c r="C16" s="299">
        <v>21</v>
      </c>
      <c r="D16" s="471">
        <v>21.709999999999997</v>
      </c>
      <c r="E16" s="471">
        <v>27.930000000000003</v>
      </c>
      <c r="F16" s="471">
        <v>22.099999999999998</v>
      </c>
      <c r="G16" s="471">
        <v>26.553333333333331</v>
      </c>
      <c r="H16" s="471">
        <v>28.356666666666669</v>
      </c>
      <c r="I16" s="471">
        <v>27.946666666666669</v>
      </c>
      <c r="J16" s="471">
        <v>31.535</v>
      </c>
      <c r="K16" s="471">
        <v>26.959999999999997</v>
      </c>
      <c r="L16" s="471">
        <v>31.934999999999999</v>
      </c>
      <c r="M16" s="472">
        <v>26.52333333333333</v>
      </c>
      <c r="O16" s="487"/>
      <c r="P16" s="299">
        <v>21</v>
      </c>
      <c r="Q16" s="303">
        <v>1.2607567829781818</v>
      </c>
      <c r="R16" s="303">
        <v>0.94990864189911595</v>
      </c>
      <c r="S16" s="303">
        <v>1.9409227255735728</v>
      </c>
      <c r="T16" s="303">
        <v>1.620054223255615</v>
      </c>
      <c r="U16" s="303">
        <v>1.0354012241638348</v>
      </c>
      <c r="V16" s="303">
        <v>0.76890995766811165</v>
      </c>
      <c r="W16" s="303">
        <v>1.2720156337056392</v>
      </c>
      <c r="X16" s="303">
        <v>1.8350855839266784</v>
      </c>
      <c r="Y16" s="304">
        <v>2.7542034372462019</v>
      </c>
    </row>
    <row r="17" spans="2:25" ht="15.75" thickBot="1" x14ac:dyDescent="0.3">
      <c r="B17" s="488"/>
      <c r="C17" s="300">
        <v>22</v>
      </c>
      <c r="D17" s="473">
        <v>21.74</v>
      </c>
      <c r="E17" s="473">
        <v>27.73</v>
      </c>
      <c r="F17" s="473">
        <v>21.84</v>
      </c>
      <c r="G17" s="473">
        <v>26.75</v>
      </c>
      <c r="H17" s="473">
        <v>27.5</v>
      </c>
      <c r="I17" s="473">
        <v>27.923333333333336</v>
      </c>
      <c r="J17" s="473">
        <v>30.723333333333333</v>
      </c>
      <c r="K17" s="473">
        <v>26.543333333333333</v>
      </c>
      <c r="L17" s="473">
        <v>31.25</v>
      </c>
      <c r="M17" s="474">
        <v>26.866666666666664</v>
      </c>
      <c r="O17" s="488"/>
      <c r="P17" s="300">
        <v>22</v>
      </c>
      <c r="Q17" s="305">
        <v>1.4786596175579667</v>
      </c>
      <c r="R17" s="305">
        <v>1.1613965657136303</v>
      </c>
      <c r="S17" s="305">
        <v>1.7291655682229481</v>
      </c>
      <c r="T17" s="305">
        <v>2.9953171524252724</v>
      </c>
      <c r="U17" s="305">
        <v>1.0743940813594308</v>
      </c>
      <c r="V17" s="305">
        <v>1.3779783626612472</v>
      </c>
      <c r="W17" s="305">
        <v>1.7336144321094591</v>
      </c>
      <c r="X17" s="305">
        <v>3.0122621889138692</v>
      </c>
      <c r="Y17" s="306">
        <v>1.8087192131819292</v>
      </c>
    </row>
    <row r="18" spans="2:25" x14ac:dyDescent="0.25">
      <c r="B18" s="486" t="s">
        <v>20</v>
      </c>
      <c r="C18" s="298">
        <v>54</v>
      </c>
      <c r="D18" s="469">
        <v>21.580000000000002</v>
      </c>
      <c r="E18" s="469">
        <v>28.593333333333334</v>
      </c>
      <c r="F18" s="469">
        <v>21.664999999999999</v>
      </c>
      <c r="G18" s="469">
        <v>27.613333333333333</v>
      </c>
      <c r="H18" s="469">
        <v>30.32</v>
      </c>
      <c r="I18" s="469">
        <v>28.87</v>
      </c>
      <c r="J18" s="469">
        <v>31.27</v>
      </c>
      <c r="K18" s="469">
        <v>26.946666666666669</v>
      </c>
      <c r="L18" s="469">
        <v>32.695</v>
      </c>
      <c r="M18" s="470">
        <v>27.48</v>
      </c>
      <c r="O18" s="486" t="s">
        <v>20</v>
      </c>
      <c r="P18" s="298">
        <v>54</v>
      </c>
      <c r="Q18" s="301">
        <v>0.72746848448496271</v>
      </c>
      <c r="R18" s="301">
        <v>1.1735348397701009</v>
      </c>
      <c r="S18" s="301">
        <v>0.85071198293505468</v>
      </c>
      <c r="T18" s="301">
        <v>0.37964127770991091</v>
      </c>
      <c r="U18" s="301">
        <v>0.49891176505900919</v>
      </c>
      <c r="V18" s="301">
        <v>0.84433449896466117</v>
      </c>
      <c r="W18" s="301">
        <v>1.1732006174611911</v>
      </c>
      <c r="X18" s="301">
        <v>0.99023808928794521</v>
      </c>
      <c r="Y18" s="302">
        <v>1.6338797336145656</v>
      </c>
    </row>
    <row r="19" spans="2:25" x14ac:dyDescent="0.25">
      <c r="B19" s="487"/>
      <c r="C19" s="299">
        <v>57</v>
      </c>
      <c r="D19" s="471">
        <v>21.716666666666669</v>
      </c>
      <c r="E19" s="471">
        <v>29.133333333333336</v>
      </c>
      <c r="F19" s="471">
        <v>22.596666666666668</v>
      </c>
      <c r="G19" s="471">
        <v>27.12</v>
      </c>
      <c r="H19" s="471">
        <v>29.483333333333334</v>
      </c>
      <c r="I19" s="471">
        <v>28.943333333333339</v>
      </c>
      <c r="J19" s="471">
        <v>31.366666666666664</v>
      </c>
      <c r="K19" s="471">
        <v>28.335000000000001</v>
      </c>
      <c r="L19" s="471">
        <v>32.515000000000001</v>
      </c>
      <c r="M19" s="472">
        <v>28.22</v>
      </c>
      <c r="O19" s="487"/>
      <c r="P19" s="299">
        <v>57</v>
      </c>
      <c r="Q19" s="303">
        <v>0.55004567211384814</v>
      </c>
      <c r="R19" s="303">
        <v>0.6763587936478932</v>
      </c>
      <c r="S19" s="303">
        <v>1.3165320843773205</v>
      </c>
      <c r="T19" s="303">
        <v>0.74537694479124861</v>
      </c>
      <c r="U19" s="303">
        <v>0.52130150460364766</v>
      </c>
      <c r="V19" s="303">
        <v>0.86807197270829195</v>
      </c>
      <c r="W19" s="303">
        <v>0.49270057786723753</v>
      </c>
      <c r="X19" s="303">
        <v>1.2332916543489933</v>
      </c>
      <c r="Y19" s="304">
        <v>0.93193535810013184</v>
      </c>
    </row>
    <row r="20" spans="2:25" x14ac:dyDescent="0.25">
      <c r="B20" s="487"/>
      <c r="C20" s="299">
        <v>61</v>
      </c>
      <c r="D20" s="471">
        <v>21.146666666666665</v>
      </c>
      <c r="E20" s="471">
        <v>27.883333333333329</v>
      </c>
      <c r="F20" s="471">
        <v>21.799999999999997</v>
      </c>
      <c r="G20" s="471">
        <v>27.400000000000002</v>
      </c>
      <c r="H20" s="471">
        <v>27.41333333333333</v>
      </c>
      <c r="I20" s="471">
        <v>27.823333333333334</v>
      </c>
      <c r="J20" s="471">
        <v>30.605</v>
      </c>
      <c r="K20" s="471">
        <v>26.74</v>
      </c>
      <c r="L20" s="471">
        <v>31.996666666666666</v>
      </c>
      <c r="M20" s="472">
        <v>27.34</v>
      </c>
      <c r="O20" s="487"/>
      <c r="P20" s="299">
        <v>61</v>
      </c>
      <c r="Q20" s="303">
        <v>0.88125003845788541</v>
      </c>
      <c r="R20" s="303">
        <v>0.79142653375180372</v>
      </c>
      <c r="S20" s="303">
        <v>0.73039190491145911</v>
      </c>
      <c r="T20" s="303">
        <v>2.1082443688080112</v>
      </c>
      <c r="U20" s="303">
        <v>0.76323007616513361</v>
      </c>
      <c r="V20" s="303">
        <v>0.99140966928079721</v>
      </c>
      <c r="W20" s="303">
        <v>1.0026256645343439</v>
      </c>
      <c r="X20" s="303">
        <v>1.1899057857029809</v>
      </c>
      <c r="Y20" s="304">
        <v>1.1606785398086403</v>
      </c>
    </row>
    <row r="21" spans="2:25" x14ac:dyDescent="0.25">
      <c r="B21" s="487"/>
      <c r="C21" s="299">
        <v>78</v>
      </c>
      <c r="D21" s="471">
        <v>21.453333333333333</v>
      </c>
      <c r="E21" s="471">
        <v>28.709999999999997</v>
      </c>
      <c r="F21" s="471">
        <v>22.754999999999999</v>
      </c>
      <c r="G21" s="471">
        <v>27.176666666666666</v>
      </c>
      <c r="H21" s="471">
        <v>29.233333333333331</v>
      </c>
      <c r="I21" s="471">
        <v>28.093333333333334</v>
      </c>
      <c r="J21" s="471">
        <v>31.77</v>
      </c>
      <c r="K21" s="471">
        <v>27.473333333333333</v>
      </c>
      <c r="L21" s="471">
        <v>32.480000000000004</v>
      </c>
      <c r="M21" s="472">
        <v>27.53</v>
      </c>
      <c r="O21" s="487"/>
      <c r="P21" s="299">
        <v>78</v>
      </c>
      <c r="Q21" s="303">
        <v>0.6145589548050937</v>
      </c>
      <c r="R21" s="303">
        <v>0.50494354651022677</v>
      </c>
      <c r="S21" s="303">
        <v>1.0546341956749499</v>
      </c>
      <c r="T21" s="303">
        <v>0.73851993401293303</v>
      </c>
      <c r="U21" s="303">
        <v>0.78287647423779605</v>
      </c>
      <c r="V21" s="303">
        <v>0.54685107561947066</v>
      </c>
      <c r="W21" s="303">
        <v>0.74593219558965496</v>
      </c>
      <c r="X21" s="303">
        <v>1.052762993491466</v>
      </c>
      <c r="Y21" s="304">
        <v>1.2240267838200474</v>
      </c>
    </row>
    <row r="22" spans="2:25" x14ac:dyDescent="0.25">
      <c r="B22" s="487"/>
      <c r="C22" s="299">
        <v>79</v>
      </c>
      <c r="D22" s="471">
        <v>21.853333333333335</v>
      </c>
      <c r="E22" s="471">
        <v>36.65</v>
      </c>
      <c r="F22" s="471">
        <v>35.479999999999997</v>
      </c>
      <c r="G22" s="471">
        <v>27.49</v>
      </c>
      <c r="H22" s="471">
        <v>29.494999999999997</v>
      </c>
      <c r="I22" s="471">
        <v>28.103333333333335</v>
      </c>
      <c r="J22" s="471">
        <v>32.335000000000001</v>
      </c>
      <c r="K22" s="471">
        <v>27.113333333333333</v>
      </c>
      <c r="L22" s="471">
        <v>32.729999999999997</v>
      </c>
      <c r="M22" s="472">
        <v>27.536666666666665</v>
      </c>
      <c r="O22" s="487"/>
      <c r="P22" s="299">
        <v>79</v>
      </c>
      <c r="Q22" s="303">
        <v>0.66857268131535708</v>
      </c>
      <c r="R22" s="303">
        <v>0.80206361739387744</v>
      </c>
      <c r="S22" s="303">
        <v>0.71206261467839893</v>
      </c>
      <c r="T22" s="303">
        <v>3.7477951546512682</v>
      </c>
      <c r="U22" s="303">
        <v>1.1097155551363937</v>
      </c>
      <c r="V22" s="303">
        <v>0.39893342229921358</v>
      </c>
      <c r="W22" s="303">
        <v>2.2914074559788836E-3</v>
      </c>
      <c r="X22" s="303">
        <v>1.9374790112914488</v>
      </c>
      <c r="Y22" s="304">
        <v>2.3811114140954297</v>
      </c>
    </row>
    <row r="23" spans="2:25" x14ac:dyDescent="0.25">
      <c r="B23" s="487"/>
      <c r="C23" s="299">
        <v>84</v>
      </c>
      <c r="D23" s="471">
        <v>21.833333333333332</v>
      </c>
      <c r="E23" s="471">
        <v>42.85</v>
      </c>
      <c r="F23" s="471">
        <v>34.33</v>
      </c>
      <c r="G23" s="471">
        <v>28.123333333333335</v>
      </c>
      <c r="H23" s="471">
        <v>27.27</v>
      </c>
      <c r="I23" s="471">
        <v>27.97</v>
      </c>
      <c r="J23" s="471">
        <v>32.605000000000004</v>
      </c>
      <c r="K23" s="471">
        <v>36.200000000000003</v>
      </c>
      <c r="L23" s="471">
        <v>31.98</v>
      </c>
      <c r="M23" s="472">
        <v>26.623333333333335</v>
      </c>
      <c r="O23" s="487"/>
      <c r="P23" s="299">
        <v>84</v>
      </c>
      <c r="Q23" s="303">
        <v>3.3021544611197655E-3</v>
      </c>
      <c r="R23" s="303">
        <v>0.80206361739387744</v>
      </c>
      <c r="S23" s="303">
        <v>1.1199306105179698</v>
      </c>
      <c r="T23" s="303">
        <v>0.81283932204526366</v>
      </c>
      <c r="U23" s="303">
        <v>1.0258761678771005</v>
      </c>
      <c r="V23" s="303">
        <v>0.48775207022055983</v>
      </c>
      <c r="W23" s="303">
        <v>1.2632291799116575</v>
      </c>
      <c r="X23" s="303">
        <v>1.1681136789008972</v>
      </c>
      <c r="Y23" s="304">
        <v>1.2212019460767949</v>
      </c>
    </row>
    <row r="24" spans="2:25" ht="15.75" thickBot="1" x14ac:dyDescent="0.3">
      <c r="B24" s="488"/>
      <c r="C24" s="300">
        <v>86</v>
      </c>
      <c r="D24" s="473">
        <v>21.623333333333335</v>
      </c>
      <c r="E24" s="473">
        <v>27.873333333333335</v>
      </c>
      <c r="F24" s="473">
        <v>22.150000000000002</v>
      </c>
      <c r="G24" s="473">
        <v>27.173333333333332</v>
      </c>
      <c r="H24" s="473">
        <v>27.900000000000002</v>
      </c>
      <c r="I24" s="473">
        <v>28</v>
      </c>
      <c r="J24" s="473">
        <v>31.52</v>
      </c>
      <c r="K24" s="473">
        <v>27.026666666666667</v>
      </c>
      <c r="L24" s="473">
        <v>32.163333333333334</v>
      </c>
      <c r="M24" s="474">
        <v>27.043333333333337</v>
      </c>
      <c r="O24" s="488"/>
      <c r="P24" s="300">
        <v>86</v>
      </c>
      <c r="Q24" s="305">
        <v>1.2348107835692324</v>
      </c>
      <c r="R24" s="305">
        <v>0.86405437328936252</v>
      </c>
      <c r="S24" s="305">
        <v>1.1892697747890222</v>
      </c>
      <c r="T24" s="305">
        <v>2.0936816612106246</v>
      </c>
      <c r="U24" s="305">
        <v>0.93964644436752198</v>
      </c>
      <c r="V24" s="305">
        <v>0.73164712243571439</v>
      </c>
      <c r="W24" s="305">
        <v>1.1437589786992468</v>
      </c>
      <c r="X24" s="305">
        <v>1.4751353647379373</v>
      </c>
      <c r="Y24" s="306">
        <v>1.7633291435691658</v>
      </c>
    </row>
    <row r="25" spans="2:25" x14ac:dyDescent="0.25">
      <c r="B25" s="486" t="s">
        <v>21</v>
      </c>
      <c r="C25" s="298">
        <v>27</v>
      </c>
      <c r="D25" s="469">
        <v>22.063333333333333</v>
      </c>
      <c r="E25" s="469">
        <v>28.803333333333331</v>
      </c>
      <c r="F25" s="469">
        <v>22.51</v>
      </c>
      <c r="G25" s="469">
        <v>27.723333333333333</v>
      </c>
      <c r="H25" s="469">
        <v>29.593333333333334</v>
      </c>
      <c r="I25" s="469">
        <v>28.636666666666667</v>
      </c>
      <c r="J25" s="469">
        <v>30.939999999999998</v>
      </c>
      <c r="K25" s="469">
        <v>27.38</v>
      </c>
      <c r="L25" s="469">
        <v>33.265000000000001</v>
      </c>
      <c r="M25" s="470">
        <v>27.76</v>
      </c>
      <c r="O25" s="486" t="s">
        <v>21</v>
      </c>
      <c r="P25" s="298">
        <v>27</v>
      </c>
      <c r="Q25" s="301">
        <v>0.87921626893357041</v>
      </c>
      <c r="R25" s="301">
        <v>0.91332106059281237</v>
      </c>
      <c r="S25" s="301">
        <v>1.1019631756865556</v>
      </c>
      <c r="T25" s="301">
        <v>0.87825316009951782</v>
      </c>
      <c r="U25" s="301">
        <v>0.81990193036377756</v>
      </c>
      <c r="V25" s="301">
        <v>1.483721071309577</v>
      </c>
      <c r="W25" s="301">
        <v>1.2145734478866177</v>
      </c>
      <c r="X25" s="301">
        <v>0.9325032649477123</v>
      </c>
      <c r="Y25" s="302">
        <v>1.3456486719004903</v>
      </c>
    </row>
    <row r="26" spans="2:25" x14ac:dyDescent="0.25">
      <c r="B26" s="487"/>
      <c r="C26" s="299">
        <v>31</v>
      </c>
      <c r="D26" s="471">
        <v>21.506666666666664</v>
      </c>
      <c r="E26" s="471">
        <v>28.366666666666664</v>
      </c>
      <c r="F26" s="471">
        <v>21.636666666666667</v>
      </c>
      <c r="G26" s="471">
        <v>27.05</v>
      </c>
      <c r="H26" s="471">
        <v>32.78</v>
      </c>
      <c r="I26" s="471">
        <v>28.596666666666668</v>
      </c>
      <c r="J26" s="471">
        <v>32.56666666666667</v>
      </c>
      <c r="K26" s="471">
        <v>28.549999999999997</v>
      </c>
      <c r="L26" s="471">
        <v>33.589999999999996</v>
      </c>
      <c r="M26" s="472">
        <v>29.003333333333334</v>
      </c>
      <c r="O26" s="487"/>
      <c r="P26" s="299">
        <v>31</v>
      </c>
      <c r="Q26" s="303">
        <v>0.80904395290114994</v>
      </c>
      <c r="R26" s="303">
        <v>1.1374953700076778</v>
      </c>
      <c r="S26" s="303">
        <v>1.1947780851620438</v>
      </c>
      <c r="T26" s="303">
        <v>6.557889642934342E-2</v>
      </c>
      <c r="U26" s="303">
        <v>0.57309912381194938</v>
      </c>
      <c r="V26" s="303">
        <v>0.32666562835946389</v>
      </c>
      <c r="W26" s="303">
        <v>0.36698247345817775</v>
      </c>
      <c r="X26" s="303">
        <v>0.50610688826147698</v>
      </c>
      <c r="Y26" s="304">
        <v>0.38912397961878531</v>
      </c>
    </row>
    <row r="27" spans="2:25" x14ac:dyDescent="0.25">
      <c r="B27" s="487"/>
      <c r="C27" s="299">
        <v>36</v>
      </c>
      <c r="D27" s="471">
        <v>21.54</v>
      </c>
      <c r="E27" s="471">
        <v>27.803333333333331</v>
      </c>
      <c r="F27" s="471">
        <v>22.213333333333335</v>
      </c>
      <c r="G27" s="471">
        <v>26.883333333333336</v>
      </c>
      <c r="H27" s="471">
        <v>28.193333333333332</v>
      </c>
      <c r="I27" s="471">
        <v>27.72</v>
      </c>
      <c r="J27" s="471">
        <v>31.42</v>
      </c>
      <c r="K27" s="471">
        <v>27.183333333333334</v>
      </c>
      <c r="L27" s="471">
        <v>31.725000000000001</v>
      </c>
      <c r="M27" s="472">
        <v>27.043333333333333</v>
      </c>
      <c r="O27" s="487"/>
      <c r="P27" s="299">
        <v>36</v>
      </c>
      <c r="Q27" s="303">
        <v>1.2234512816269152</v>
      </c>
      <c r="R27" s="303">
        <v>0.78053073078984458</v>
      </c>
      <c r="S27" s="303">
        <v>1.3724396210121463</v>
      </c>
      <c r="T27" s="303">
        <v>1.6125852534162444</v>
      </c>
      <c r="U27" s="303">
        <v>1.0768793287518907</v>
      </c>
      <c r="V27" s="303">
        <v>0.74014845249692729</v>
      </c>
      <c r="W27" s="303">
        <v>0.96847255368613749</v>
      </c>
      <c r="X27" s="303">
        <v>1.8866768619322385</v>
      </c>
      <c r="Y27" s="304">
        <v>1.8531356108160615</v>
      </c>
    </row>
    <row r="28" spans="2:25" x14ac:dyDescent="0.25">
      <c r="B28" s="487"/>
      <c r="C28" s="299">
        <v>37</v>
      </c>
      <c r="D28" s="471">
        <v>21.45</v>
      </c>
      <c r="E28" s="471">
        <v>28.08</v>
      </c>
      <c r="F28" s="471">
        <v>22.439999999999998</v>
      </c>
      <c r="G28" s="471">
        <v>27.306666666666668</v>
      </c>
      <c r="H28" s="471">
        <v>28.653333333333332</v>
      </c>
      <c r="I28" s="471">
        <v>28.016666666666666</v>
      </c>
      <c r="J28" s="471">
        <v>31.570000000000004</v>
      </c>
      <c r="K28" s="471">
        <v>27.42</v>
      </c>
      <c r="L28" s="471">
        <v>32.85</v>
      </c>
      <c r="M28" s="472">
        <v>27.583333333333332</v>
      </c>
      <c r="O28" s="487"/>
      <c r="P28" s="299">
        <v>37</v>
      </c>
      <c r="Q28" s="303">
        <v>0.94887502342717911</v>
      </c>
      <c r="R28" s="303">
        <v>0.62670598374871089</v>
      </c>
      <c r="S28" s="303">
        <v>0.96153371339935678</v>
      </c>
      <c r="T28" s="303">
        <v>1.1014281868075386</v>
      </c>
      <c r="U28" s="303">
        <v>0.82369944914683835</v>
      </c>
      <c r="V28" s="303">
        <v>0.62671723260415091</v>
      </c>
      <c r="W28" s="303">
        <v>0.77223743765795416</v>
      </c>
      <c r="X28" s="303">
        <v>0.81272960250761994</v>
      </c>
      <c r="Y28" s="304">
        <v>1.1211415678046133</v>
      </c>
    </row>
    <row r="29" spans="2:25" x14ac:dyDescent="0.25">
      <c r="B29" s="487"/>
      <c r="C29" s="299">
        <v>38</v>
      </c>
      <c r="D29" s="471">
        <v>21.87</v>
      </c>
      <c r="E29" s="471">
        <v>28.080000000000002</v>
      </c>
      <c r="F29" s="471">
        <v>22.306666666666668</v>
      </c>
      <c r="G29" s="471">
        <v>27.695</v>
      </c>
      <c r="H29" s="471">
        <v>27.830000000000002</v>
      </c>
      <c r="I29" s="471">
        <v>27.97666666666667</v>
      </c>
      <c r="J29" s="471">
        <v>31.213333333333335</v>
      </c>
      <c r="K29" s="471">
        <v>27.306666666666668</v>
      </c>
      <c r="L29" s="471">
        <v>33.555</v>
      </c>
      <c r="M29" s="472">
        <v>26.67</v>
      </c>
      <c r="O29" s="487"/>
      <c r="P29" s="299">
        <v>38</v>
      </c>
      <c r="Q29" s="303">
        <v>1.2695260398915389</v>
      </c>
      <c r="R29" s="303">
        <v>0.91967371094762218</v>
      </c>
      <c r="S29" s="303">
        <v>0.98287238374557362</v>
      </c>
      <c r="T29" s="303">
        <v>2.6075750342943644</v>
      </c>
      <c r="U29" s="303">
        <v>1.1330330378801454</v>
      </c>
      <c r="V29" s="303">
        <v>1.0736719317242147</v>
      </c>
      <c r="W29" s="303">
        <v>1.1176354875221399</v>
      </c>
      <c r="X29" s="303">
        <v>0.66704100149002254</v>
      </c>
      <c r="Y29" s="304">
        <v>2.3646638761376373</v>
      </c>
    </row>
    <row r="30" spans="2:25" x14ac:dyDescent="0.25">
      <c r="B30" s="487"/>
      <c r="C30" s="299">
        <v>41</v>
      </c>
      <c r="D30" s="471">
        <v>21.3</v>
      </c>
      <c r="E30" s="471">
        <v>29.47</v>
      </c>
      <c r="F30" s="471">
        <v>22.273333333333337</v>
      </c>
      <c r="G30" s="471">
        <v>27.466666666666669</v>
      </c>
      <c r="H30" s="471">
        <v>30.614999999999998</v>
      </c>
      <c r="I30" s="471">
        <v>27.943333333333332</v>
      </c>
      <c r="J30" s="471">
        <v>31.57</v>
      </c>
      <c r="K30" s="471">
        <v>26.883333333333336</v>
      </c>
      <c r="L30" s="471">
        <v>32.405000000000001</v>
      </c>
      <c r="M30" s="472">
        <v>26.94</v>
      </c>
      <c r="O30" s="487"/>
      <c r="P30" s="299">
        <v>41</v>
      </c>
      <c r="Q30" s="303">
        <v>0.32630431872810362</v>
      </c>
      <c r="R30" s="303">
        <v>0.63398795651373463</v>
      </c>
      <c r="S30" s="303">
        <v>0.77561324612784166</v>
      </c>
      <c r="T30" s="303">
        <v>0.25484797018684618</v>
      </c>
      <c r="U30" s="303">
        <v>0.78106973353411047</v>
      </c>
      <c r="V30" s="303">
        <v>0.56482919581067226</v>
      </c>
      <c r="W30" s="303">
        <v>1.0095994775321622</v>
      </c>
      <c r="X30" s="303">
        <v>0.99712573988605568</v>
      </c>
      <c r="Y30" s="304">
        <v>1.8382102572641561</v>
      </c>
    </row>
    <row r="31" spans="2:25" ht="15.75" thickBot="1" x14ac:dyDescent="0.3">
      <c r="B31" s="488"/>
      <c r="C31" s="300">
        <v>49</v>
      </c>
      <c r="D31" s="473">
        <v>21.685000000000002</v>
      </c>
      <c r="E31" s="473">
        <v>28.400000000000002</v>
      </c>
      <c r="F31" s="473">
        <v>21.755000000000003</v>
      </c>
      <c r="G31" s="473">
        <v>28.619999999999997</v>
      </c>
      <c r="H31" s="473">
        <v>28.143333333333334</v>
      </c>
      <c r="I31" s="473">
        <v>28.98</v>
      </c>
      <c r="J31" s="473">
        <v>32.17</v>
      </c>
      <c r="K31" s="473">
        <v>27.00333333333333</v>
      </c>
      <c r="L31" s="473">
        <v>32.45333333333334</v>
      </c>
      <c r="M31" s="474">
        <v>26.96</v>
      </c>
      <c r="O31" s="488"/>
      <c r="P31" s="300">
        <v>49</v>
      </c>
      <c r="Q31" s="305">
        <v>0.89458469860620116</v>
      </c>
      <c r="R31" s="305">
        <v>1.1857999763483085</v>
      </c>
      <c r="S31" s="305">
        <v>0.45535890857019129</v>
      </c>
      <c r="T31" s="305">
        <v>1.8459653006107277</v>
      </c>
      <c r="U31" s="305">
        <v>0.49718566147982091</v>
      </c>
      <c r="V31" s="305">
        <v>0.48662642454391164</v>
      </c>
      <c r="W31" s="305">
        <v>1.2131711277861261</v>
      </c>
      <c r="X31" s="305">
        <v>1.2592057336238016</v>
      </c>
      <c r="Y31" s="306">
        <v>1.76332914356917</v>
      </c>
    </row>
    <row r="34" spans="1:21" ht="15.75" thickBot="1" x14ac:dyDescent="0.3"/>
    <row r="35" spans="1:21" x14ac:dyDescent="0.25">
      <c r="A35" s="225" t="s">
        <v>34</v>
      </c>
      <c r="B35" s="22"/>
      <c r="C35" s="194"/>
      <c r="D35" s="22"/>
      <c r="E35" s="22"/>
      <c r="F35" s="22"/>
      <c r="G35" s="22"/>
      <c r="H35" s="22"/>
      <c r="I35" s="191"/>
      <c r="M35" s="225" t="s">
        <v>39</v>
      </c>
      <c r="N35" s="22"/>
      <c r="O35" s="22"/>
      <c r="P35" s="22"/>
      <c r="Q35" s="22"/>
      <c r="R35" s="22"/>
      <c r="S35" s="22"/>
      <c r="T35" s="22"/>
      <c r="U35" s="191"/>
    </row>
    <row r="36" spans="1:21" x14ac:dyDescent="0.25">
      <c r="A36" s="102"/>
      <c r="B36" s="192"/>
      <c r="C36" s="197"/>
      <c r="D36" s="192"/>
      <c r="E36" s="192"/>
      <c r="F36" s="192"/>
      <c r="G36" s="192"/>
      <c r="H36" s="192"/>
      <c r="I36" s="103"/>
      <c r="M36" s="102"/>
      <c r="N36" s="192"/>
      <c r="O36" s="192"/>
      <c r="P36" s="192"/>
      <c r="Q36" s="192"/>
      <c r="R36" s="192"/>
      <c r="S36" s="192"/>
      <c r="T36" s="192"/>
      <c r="U36" s="103"/>
    </row>
    <row r="37" spans="1:21" x14ac:dyDescent="0.25">
      <c r="A37" s="100" t="s">
        <v>81</v>
      </c>
      <c r="B37" s="108"/>
      <c r="C37" s="192"/>
      <c r="D37" s="192"/>
      <c r="E37" s="192"/>
      <c r="F37" s="192"/>
      <c r="G37" s="192"/>
      <c r="H37" s="192"/>
      <c r="I37" s="103"/>
      <c r="M37" s="100" t="s">
        <v>81</v>
      </c>
      <c r="N37" s="108"/>
      <c r="O37" s="192"/>
      <c r="P37" s="192"/>
      <c r="Q37" s="192"/>
      <c r="R37" s="192"/>
      <c r="S37" s="192"/>
      <c r="T37" s="192"/>
      <c r="U37" s="103"/>
    </row>
    <row r="38" spans="1:21" x14ac:dyDescent="0.25">
      <c r="A38" s="100" t="s">
        <v>82</v>
      </c>
      <c r="B38" s="108">
        <v>3.323</v>
      </c>
      <c r="C38" s="192"/>
      <c r="D38" s="192"/>
      <c r="E38" s="192"/>
      <c r="F38" s="192"/>
      <c r="G38" s="192"/>
      <c r="H38" s="192"/>
      <c r="I38" s="103"/>
      <c r="M38" s="100" t="s">
        <v>82</v>
      </c>
      <c r="N38" s="108">
        <v>4.3159999999999998</v>
      </c>
      <c r="O38" s="192"/>
      <c r="P38" s="192"/>
      <c r="Q38" s="192"/>
      <c r="R38" s="192"/>
      <c r="S38" s="192"/>
      <c r="T38" s="192"/>
      <c r="U38" s="103"/>
    </row>
    <row r="39" spans="1:21" x14ac:dyDescent="0.25">
      <c r="A39" s="100" t="s">
        <v>83</v>
      </c>
      <c r="B39" s="108">
        <v>3.5900000000000001E-2</v>
      </c>
      <c r="C39" s="192"/>
      <c r="D39" s="192"/>
      <c r="E39" s="192"/>
      <c r="F39" s="192"/>
      <c r="G39" s="192"/>
      <c r="H39" s="192"/>
      <c r="I39" s="103"/>
      <c r="M39" s="100" t="s">
        <v>83</v>
      </c>
      <c r="N39" s="108">
        <v>1.3899999999999999E-2</v>
      </c>
      <c r="O39" s="192"/>
      <c r="P39" s="192"/>
      <c r="Q39" s="192"/>
      <c r="R39" s="192"/>
      <c r="S39" s="192"/>
      <c r="T39" s="192"/>
      <c r="U39" s="103"/>
    </row>
    <row r="40" spans="1:21" x14ac:dyDescent="0.25">
      <c r="A40" s="100" t="s">
        <v>84</v>
      </c>
      <c r="B40" s="108" t="s">
        <v>133</v>
      </c>
      <c r="C40" s="192"/>
      <c r="D40" s="192"/>
      <c r="E40" s="192"/>
      <c r="F40" s="192"/>
      <c r="G40" s="192"/>
      <c r="H40" s="192"/>
      <c r="I40" s="103"/>
      <c r="M40" s="100" t="s">
        <v>84</v>
      </c>
      <c r="N40" s="108" t="s">
        <v>133</v>
      </c>
      <c r="O40" s="192"/>
      <c r="P40" s="192"/>
      <c r="Q40" s="192"/>
      <c r="R40" s="192"/>
      <c r="S40" s="192"/>
      <c r="T40" s="192"/>
      <c r="U40" s="103"/>
    </row>
    <row r="41" spans="1:21" x14ac:dyDescent="0.25">
      <c r="A41" s="100" t="s">
        <v>86</v>
      </c>
      <c r="B41" s="108" t="s">
        <v>87</v>
      </c>
      <c r="C41" s="192"/>
      <c r="D41" s="192"/>
      <c r="E41" s="192"/>
      <c r="F41" s="192"/>
      <c r="G41" s="192"/>
      <c r="H41" s="192"/>
      <c r="I41" s="103"/>
      <c r="M41" s="100" t="s">
        <v>86</v>
      </c>
      <c r="N41" s="108" t="s">
        <v>87</v>
      </c>
      <c r="O41" s="192"/>
      <c r="P41" s="192"/>
      <c r="Q41" s="192"/>
      <c r="R41" s="192"/>
      <c r="S41" s="192"/>
      <c r="T41" s="192"/>
      <c r="U41" s="103"/>
    </row>
    <row r="42" spans="1:21" x14ac:dyDescent="0.25">
      <c r="A42" s="100" t="s">
        <v>88</v>
      </c>
      <c r="B42" s="108">
        <v>0.28510000000000002</v>
      </c>
      <c r="C42" s="192"/>
      <c r="D42" s="192"/>
      <c r="E42" s="192"/>
      <c r="F42" s="192"/>
      <c r="G42" s="192"/>
      <c r="H42" s="192"/>
      <c r="I42" s="103"/>
      <c r="M42" s="100" t="s">
        <v>88</v>
      </c>
      <c r="N42" s="108">
        <v>0.3412</v>
      </c>
      <c r="O42" s="192"/>
      <c r="P42" s="192"/>
      <c r="Q42" s="192"/>
      <c r="R42" s="192"/>
      <c r="S42" s="192"/>
      <c r="T42" s="192"/>
      <c r="U42" s="103"/>
    </row>
    <row r="43" spans="1:21" x14ac:dyDescent="0.25">
      <c r="A43" s="102"/>
      <c r="B43" s="192"/>
      <c r="C43" s="197"/>
      <c r="D43" s="192"/>
      <c r="E43" s="192"/>
      <c r="F43" s="192"/>
      <c r="G43" s="192"/>
      <c r="H43" s="192"/>
      <c r="I43" s="103"/>
      <c r="M43" s="102"/>
      <c r="N43" s="192"/>
      <c r="O43" s="192"/>
      <c r="P43" s="192"/>
      <c r="Q43" s="192"/>
      <c r="R43" s="192"/>
      <c r="S43" s="192"/>
      <c r="T43" s="192"/>
      <c r="U43" s="103"/>
    </row>
    <row r="44" spans="1:21" x14ac:dyDescent="0.25">
      <c r="A44" s="100" t="s">
        <v>89</v>
      </c>
      <c r="B44" s="108">
        <v>1</v>
      </c>
      <c r="C44" s="108"/>
      <c r="D44" s="108"/>
      <c r="E44" s="108"/>
      <c r="F44" s="108"/>
      <c r="G44" s="108"/>
      <c r="H44" s="108"/>
      <c r="I44" s="109"/>
      <c r="M44" s="100" t="s">
        <v>89</v>
      </c>
      <c r="N44" s="108">
        <v>1</v>
      </c>
      <c r="O44" s="108"/>
      <c r="P44" s="108"/>
      <c r="Q44" s="108"/>
      <c r="R44" s="108"/>
      <c r="S44" s="108"/>
      <c r="T44" s="108"/>
      <c r="U44" s="109"/>
    </row>
    <row r="45" spans="1:21" x14ac:dyDescent="0.25">
      <c r="A45" s="100" t="s">
        <v>90</v>
      </c>
      <c r="B45" s="108">
        <v>3</v>
      </c>
      <c r="C45" s="108"/>
      <c r="D45" s="108"/>
      <c r="E45" s="108"/>
      <c r="F45" s="108"/>
      <c r="G45" s="108"/>
      <c r="H45" s="108"/>
      <c r="I45" s="109"/>
      <c r="M45" s="100" t="s">
        <v>90</v>
      </c>
      <c r="N45" s="108">
        <v>3</v>
      </c>
      <c r="O45" s="108"/>
      <c r="P45" s="108"/>
      <c r="Q45" s="108"/>
      <c r="R45" s="108"/>
      <c r="S45" s="108"/>
      <c r="T45" s="108"/>
      <c r="U45" s="109"/>
    </row>
    <row r="46" spans="1:21" x14ac:dyDescent="0.25">
      <c r="A46" s="100" t="s">
        <v>91</v>
      </c>
      <c r="B46" s="108">
        <v>0.05</v>
      </c>
      <c r="C46" s="108"/>
      <c r="D46" s="108"/>
      <c r="E46" s="108"/>
      <c r="F46" s="108"/>
      <c r="G46" s="108"/>
      <c r="H46" s="108"/>
      <c r="I46" s="109"/>
      <c r="M46" s="100" t="s">
        <v>91</v>
      </c>
      <c r="N46" s="108">
        <v>0.05</v>
      </c>
      <c r="O46" s="108"/>
      <c r="P46" s="108"/>
      <c r="Q46" s="108"/>
      <c r="R46" s="108"/>
      <c r="S46" s="108"/>
      <c r="T46" s="108"/>
      <c r="U46" s="109"/>
    </row>
    <row r="47" spans="1:21" x14ac:dyDescent="0.25">
      <c r="A47" s="100"/>
      <c r="B47" s="108"/>
      <c r="C47" s="108"/>
      <c r="D47" s="108"/>
      <c r="E47" s="108"/>
      <c r="F47" s="108"/>
      <c r="G47" s="108"/>
      <c r="H47" s="108"/>
      <c r="I47" s="109"/>
      <c r="M47" s="100"/>
      <c r="N47" s="108"/>
      <c r="O47" s="108"/>
      <c r="P47" s="108"/>
      <c r="Q47" s="108"/>
      <c r="R47" s="108"/>
      <c r="S47" s="108"/>
      <c r="T47" s="108"/>
      <c r="U47" s="109"/>
    </row>
    <row r="48" spans="1:21" x14ac:dyDescent="0.25">
      <c r="A48" s="100" t="s">
        <v>624</v>
      </c>
      <c r="B48" s="108" t="s">
        <v>92</v>
      </c>
      <c r="C48" s="108" t="s">
        <v>93</v>
      </c>
      <c r="D48" s="108" t="s">
        <v>94</v>
      </c>
      <c r="E48" s="108" t="s">
        <v>95</v>
      </c>
      <c r="F48" s="108" t="s">
        <v>96</v>
      </c>
      <c r="G48" s="108"/>
      <c r="H48" s="108"/>
      <c r="I48" s="109"/>
      <c r="M48" s="100" t="s">
        <v>624</v>
      </c>
      <c r="N48" s="108" t="s">
        <v>92</v>
      </c>
      <c r="O48" s="108" t="s">
        <v>93</v>
      </c>
      <c r="P48" s="108" t="s">
        <v>94</v>
      </c>
      <c r="Q48" s="108" t="s">
        <v>95</v>
      </c>
      <c r="R48" s="108" t="s">
        <v>96</v>
      </c>
      <c r="S48" s="108"/>
      <c r="T48" s="108"/>
      <c r="U48" s="109"/>
    </row>
    <row r="49" spans="1:21" x14ac:dyDescent="0.25">
      <c r="A49" s="100" t="s">
        <v>261</v>
      </c>
      <c r="B49" s="108">
        <v>-0.1802</v>
      </c>
      <c r="C49" s="108" t="s">
        <v>548</v>
      </c>
      <c r="D49" s="108" t="s">
        <v>101</v>
      </c>
      <c r="E49" s="108" t="s">
        <v>102</v>
      </c>
      <c r="F49" s="108">
        <v>0.63300000000000001</v>
      </c>
      <c r="G49" s="108" t="s">
        <v>120</v>
      </c>
      <c r="H49" s="108"/>
      <c r="I49" s="109"/>
      <c r="M49" s="100" t="s">
        <v>261</v>
      </c>
      <c r="N49" s="108">
        <v>-0.33550000000000002</v>
      </c>
      <c r="O49" s="108" t="s">
        <v>564</v>
      </c>
      <c r="P49" s="108" t="s">
        <v>101</v>
      </c>
      <c r="Q49" s="108" t="s">
        <v>102</v>
      </c>
      <c r="R49" s="108">
        <v>0.28160000000000002</v>
      </c>
      <c r="S49" s="108" t="s">
        <v>120</v>
      </c>
      <c r="T49" s="108"/>
      <c r="U49" s="109"/>
    </row>
    <row r="50" spans="1:21" x14ac:dyDescent="0.25">
      <c r="A50" s="100" t="s">
        <v>336</v>
      </c>
      <c r="B50" s="108">
        <v>0.51160000000000005</v>
      </c>
      <c r="C50" s="108" t="s">
        <v>549</v>
      </c>
      <c r="D50" s="108" t="s">
        <v>87</v>
      </c>
      <c r="E50" s="108" t="s">
        <v>133</v>
      </c>
      <c r="F50" s="108">
        <v>1.3899999999999999E-2</v>
      </c>
      <c r="G50" s="108" t="s">
        <v>123</v>
      </c>
      <c r="H50" s="108"/>
      <c r="I50" s="109"/>
      <c r="M50" s="100" t="s">
        <v>336</v>
      </c>
      <c r="N50" s="108">
        <v>0.63990000000000002</v>
      </c>
      <c r="O50" s="108" t="s">
        <v>565</v>
      </c>
      <c r="P50" s="108" t="s">
        <v>87</v>
      </c>
      <c r="Q50" s="108" t="s">
        <v>133</v>
      </c>
      <c r="R50" s="108">
        <v>1.0699999999999999E-2</v>
      </c>
      <c r="S50" s="108" t="s">
        <v>123</v>
      </c>
      <c r="T50" s="108"/>
      <c r="U50" s="109"/>
    </row>
    <row r="51" spans="1:21" x14ac:dyDescent="0.25">
      <c r="A51" s="100" t="s">
        <v>265</v>
      </c>
      <c r="B51" s="108">
        <v>0.27289999999999998</v>
      </c>
      <c r="C51" s="108" t="s">
        <v>550</v>
      </c>
      <c r="D51" s="108" t="s">
        <v>101</v>
      </c>
      <c r="E51" s="108" t="s">
        <v>102</v>
      </c>
      <c r="F51" s="108">
        <v>0.29459999999999997</v>
      </c>
      <c r="G51" s="108" t="s">
        <v>124</v>
      </c>
      <c r="H51" s="108"/>
      <c r="I51" s="109"/>
      <c r="M51" s="100" t="s">
        <v>265</v>
      </c>
      <c r="N51" s="108">
        <v>0.57799999999999996</v>
      </c>
      <c r="O51" s="108" t="s">
        <v>566</v>
      </c>
      <c r="P51" s="108" t="s">
        <v>87</v>
      </c>
      <c r="Q51" s="108" t="s">
        <v>133</v>
      </c>
      <c r="R51" s="108">
        <v>2.2599999999999999E-2</v>
      </c>
      <c r="S51" s="108" t="s">
        <v>124</v>
      </c>
      <c r="T51" s="108"/>
      <c r="U51" s="109"/>
    </row>
    <row r="52" spans="1:21" x14ac:dyDescent="0.25">
      <c r="A52" s="100"/>
      <c r="B52" s="108"/>
      <c r="C52" s="108"/>
      <c r="D52" s="108"/>
      <c r="E52" s="108"/>
      <c r="F52" s="108"/>
      <c r="G52" s="108"/>
      <c r="H52" s="108"/>
      <c r="I52" s="109"/>
      <c r="M52" s="100"/>
      <c r="N52" s="108"/>
      <c r="O52" s="108"/>
      <c r="P52" s="108"/>
      <c r="Q52" s="108"/>
      <c r="R52" s="108"/>
      <c r="S52" s="108"/>
      <c r="T52" s="108"/>
      <c r="U52" s="109"/>
    </row>
    <row r="53" spans="1:21" x14ac:dyDescent="0.25">
      <c r="A53" s="100" t="s">
        <v>111</v>
      </c>
      <c r="B53" s="108" t="s">
        <v>112</v>
      </c>
      <c r="C53" s="108" t="s">
        <v>113</v>
      </c>
      <c r="D53" s="108" t="s">
        <v>92</v>
      </c>
      <c r="E53" s="108" t="s">
        <v>114</v>
      </c>
      <c r="F53" s="108" t="s">
        <v>115</v>
      </c>
      <c r="G53" s="108" t="s">
        <v>126</v>
      </c>
      <c r="H53" s="108" t="s">
        <v>551</v>
      </c>
      <c r="I53" s="109" t="s">
        <v>128</v>
      </c>
      <c r="M53" s="100" t="s">
        <v>111</v>
      </c>
      <c r="N53" s="108" t="s">
        <v>112</v>
      </c>
      <c r="O53" s="108" t="s">
        <v>113</v>
      </c>
      <c r="P53" s="108" t="s">
        <v>92</v>
      </c>
      <c r="Q53" s="108" t="s">
        <v>114</v>
      </c>
      <c r="R53" s="108" t="s">
        <v>115</v>
      </c>
      <c r="S53" s="108" t="s">
        <v>126</v>
      </c>
      <c r="T53" s="108" t="s">
        <v>551</v>
      </c>
      <c r="U53" s="109" t="s">
        <v>128</v>
      </c>
    </row>
    <row r="54" spans="1:21" x14ac:dyDescent="0.25">
      <c r="A54" s="100" t="s">
        <v>261</v>
      </c>
      <c r="B54" s="108">
        <v>1</v>
      </c>
      <c r="C54" s="108">
        <v>1.18</v>
      </c>
      <c r="D54" s="108">
        <v>-0.1802</v>
      </c>
      <c r="E54" s="108">
        <v>0.1646</v>
      </c>
      <c r="F54" s="108">
        <v>7</v>
      </c>
      <c r="G54" s="108">
        <v>8</v>
      </c>
      <c r="H54" s="108">
        <v>1.095</v>
      </c>
      <c r="I54" s="109">
        <v>25</v>
      </c>
      <c r="M54" s="100" t="s">
        <v>261</v>
      </c>
      <c r="N54" s="108">
        <v>1</v>
      </c>
      <c r="O54" s="108">
        <v>1.335</v>
      </c>
      <c r="P54" s="108">
        <v>-0.33550000000000002</v>
      </c>
      <c r="Q54" s="108">
        <v>0.1991</v>
      </c>
      <c r="R54" s="108">
        <v>7</v>
      </c>
      <c r="S54" s="108">
        <v>8</v>
      </c>
      <c r="T54" s="108">
        <v>1.6850000000000001</v>
      </c>
      <c r="U54" s="109">
        <v>25</v>
      </c>
    </row>
    <row r="55" spans="1:21" x14ac:dyDescent="0.25">
      <c r="A55" s="100" t="s">
        <v>336</v>
      </c>
      <c r="B55" s="108">
        <v>1.18</v>
      </c>
      <c r="C55" s="108">
        <v>0.66859999999999997</v>
      </c>
      <c r="D55" s="108">
        <v>0.51160000000000005</v>
      </c>
      <c r="E55" s="108">
        <v>0.1646</v>
      </c>
      <c r="F55" s="108">
        <v>8</v>
      </c>
      <c r="G55" s="108">
        <v>7</v>
      </c>
      <c r="H55" s="108">
        <v>3.1080000000000001</v>
      </c>
      <c r="I55" s="109">
        <v>25</v>
      </c>
      <c r="M55" s="100" t="s">
        <v>336</v>
      </c>
      <c r="N55" s="108">
        <v>1.335</v>
      </c>
      <c r="O55" s="108">
        <v>0.6956</v>
      </c>
      <c r="P55" s="108">
        <v>0.63990000000000002</v>
      </c>
      <c r="Q55" s="108">
        <v>0.1991</v>
      </c>
      <c r="R55" s="108">
        <v>8</v>
      </c>
      <c r="S55" s="108">
        <v>7</v>
      </c>
      <c r="T55" s="108">
        <v>3.2149999999999999</v>
      </c>
      <c r="U55" s="109">
        <v>25</v>
      </c>
    </row>
    <row r="56" spans="1:21" ht="15.75" thickBot="1" x14ac:dyDescent="0.3">
      <c r="A56" s="104" t="s">
        <v>265</v>
      </c>
      <c r="B56" s="110">
        <v>1.18</v>
      </c>
      <c r="C56" s="110">
        <v>0.9073</v>
      </c>
      <c r="D56" s="110">
        <v>0.27289999999999998</v>
      </c>
      <c r="E56" s="110">
        <v>0.1646</v>
      </c>
      <c r="F56" s="110">
        <v>8</v>
      </c>
      <c r="G56" s="110">
        <v>7</v>
      </c>
      <c r="H56" s="110">
        <v>1.6579999999999999</v>
      </c>
      <c r="I56" s="111">
        <v>25</v>
      </c>
      <c r="M56" s="104" t="s">
        <v>265</v>
      </c>
      <c r="N56" s="110">
        <v>1.335</v>
      </c>
      <c r="O56" s="110">
        <v>0.75749999999999995</v>
      </c>
      <c r="P56" s="110">
        <v>0.57799999999999996</v>
      </c>
      <c r="Q56" s="110">
        <v>0.1991</v>
      </c>
      <c r="R56" s="110">
        <v>8</v>
      </c>
      <c r="S56" s="110">
        <v>7</v>
      </c>
      <c r="T56" s="110">
        <v>2.9039999999999999</v>
      </c>
      <c r="U56" s="111">
        <v>25</v>
      </c>
    </row>
    <row r="57" spans="1:21" ht="15.75" thickBot="1" x14ac:dyDescent="0.3"/>
    <row r="58" spans="1:21" x14ac:dyDescent="0.25">
      <c r="A58" s="225" t="s">
        <v>35</v>
      </c>
      <c r="B58" s="22"/>
      <c r="C58" s="194"/>
      <c r="D58" s="22"/>
      <c r="E58" s="22"/>
      <c r="F58" s="22"/>
      <c r="G58" s="22"/>
      <c r="H58" s="22"/>
      <c r="I58" s="191"/>
      <c r="M58" s="225" t="s">
        <v>40</v>
      </c>
      <c r="N58" s="22"/>
      <c r="O58" s="22"/>
      <c r="P58" s="22"/>
      <c r="Q58" s="22"/>
      <c r="R58" s="22"/>
      <c r="S58" s="22"/>
      <c r="T58" s="22"/>
      <c r="U58" s="191"/>
    </row>
    <row r="59" spans="1:21" x14ac:dyDescent="0.25">
      <c r="A59" s="102"/>
      <c r="B59" s="192"/>
      <c r="C59" s="197"/>
      <c r="D59" s="192"/>
      <c r="E59" s="192"/>
      <c r="F59" s="192"/>
      <c r="G59" s="192"/>
      <c r="H59" s="192"/>
      <c r="I59" s="103"/>
      <c r="M59" s="102"/>
      <c r="N59" s="192"/>
      <c r="O59" s="192"/>
      <c r="P59" s="192"/>
      <c r="Q59" s="192"/>
      <c r="R59" s="192"/>
      <c r="S59" s="192"/>
      <c r="T59" s="192"/>
      <c r="U59" s="103"/>
    </row>
    <row r="60" spans="1:21" x14ac:dyDescent="0.25">
      <c r="A60" s="100" t="s">
        <v>81</v>
      </c>
      <c r="B60" s="108"/>
      <c r="C60" s="192"/>
      <c r="D60" s="192"/>
      <c r="E60" s="192"/>
      <c r="F60" s="192"/>
      <c r="G60" s="192"/>
      <c r="H60" s="192"/>
      <c r="I60" s="103"/>
      <c r="M60" s="100" t="s">
        <v>81</v>
      </c>
      <c r="N60" s="105"/>
      <c r="O60" s="192"/>
      <c r="P60" s="192"/>
      <c r="Q60" s="192"/>
      <c r="R60" s="192"/>
      <c r="S60" s="192"/>
      <c r="T60" s="192"/>
      <c r="U60" s="103"/>
    </row>
    <row r="61" spans="1:21" x14ac:dyDescent="0.25">
      <c r="A61" s="100" t="s">
        <v>82</v>
      </c>
      <c r="B61" s="108">
        <v>3.1349999999999998</v>
      </c>
      <c r="C61" s="192"/>
      <c r="D61" s="197"/>
      <c r="E61" s="197"/>
      <c r="F61" s="197"/>
      <c r="G61" s="197"/>
      <c r="H61" s="197"/>
      <c r="I61" s="30"/>
      <c r="M61" s="100" t="s">
        <v>82</v>
      </c>
      <c r="N61" s="108">
        <v>2.161</v>
      </c>
      <c r="O61" s="192"/>
      <c r="P61" s="192"/>
      <c r="Q61" s="192"/>
      <c r="R61" s="192"/>
      <c r="S61" s="192"/>
      <c r="T61" s="192"/>
      <c r="U61" s="103"/>
    </row>
    <row r="62" spans="1:21" x14ac:dyDescent="0.25">
      <c r="A62" s="100" t="s">
        <v>83</v>
      </c>
      <c r="B62" s="108">
        <v>4.3299999999999998E-2</v>
      </c>
      <c r="C62" s="192"/>
      <c r="D62" s="197"/>
      <c r="E62" s="197"/>
      <c r="F62" s="197"/>
      <c r="G62" s="197"/>
      <c r="H62" s="197"/>
      <c r="I62" s="30"/>
      <c r="M62" s="100" t="s">
        <v>83</v>
      </c>
      <c r="N62" s="108">
        <v>0.1179</v>
      </c>
      <c r="O62" s="192"/>
      <c r="P62" s="192"/>
      <c r="Q62" s="192"/>
      <c r="R62" s="192"/>
      <c r="S62" s="192"/>
      <c r="T62" s="192"/>
      <c r="U62" s="103"/>
    </row>
    <row r="63" spans="1:21" x14ac:dyDescent="0.25">
      <c r="A63" s="100" t="s">
        <v>84</v>
      </c>
      <c r="B63" s="108" t="s">
        <v>133</v>
      </c>
      <c r="C63" s="192"/>
      <c r="D63" s="197"/>
      <c r="E63" s="197"/>
      <c r="F63" s="197"/>
      <c r="G63" s="197"/>
      <c r="H63" s="197"/>
      <c r="I63" s="30"/>
      <c r="M63" s="100" t="s">
        <v>84</v>
      </c>
      <c r="N63" s="108" t="s">
        <v>102</v>
      </c>
      <c r="O63" s="192"/>
      <c r="P63" s="192"/>
      <c r="Q63" s="192"/>
      <c r="R63" s="192"/>
      <c r="S63" s="192"/>
      <c r="T63" s="192"/>
      <c r="U63" s="103"/>
    </row>
    <row r="64" spans="1:21" x14ac:dyDescent="0.25">
      <c r="A64" s="100" t="s">
        <v>86</v>
      </c>
      <c r="B64" s="108" t="s">
        <v>87</v>
      </c>
      <c r="C64" s="192"/>
      <c r="D64" s="197"/>
      <c r="E64" s="197"/>
      <c r="F64" s="197"/>
      <c r="G64" s="197"/>
      <c r="H64" s="197"/>
      <c r="I64" s="30"/>
      <c r="M64" s="100" t="s">
        <v>86</v>
      </c>
      <c r="N64" s="108" t="s">
        <v>101</v>
      </c>
      <c r="O64" s="192"/>
      <c r="P64" s="192"/>
      <c r="Q64" s="192"/>
      <c r="R64" s="192"/>
      <c r="S64" s="192"/>
      <c r="T64" s="192"/>
      <c r="U64" s="103"/>
    </row>
    <row r="65" spans="1:21" x14ac:dyDescent="0.25">
      <c r="A65" s="100" t="s">
        <v>88</v>
      </c>
      <c r="B65" s="108">
        <v>0.27339999999999998</v>
      </c>
      <c r="C65" s="192"/>
      <c r="D65" s="197"/>
      <c r="E65" s="197"/>
      <c r="F65" s="197"/>
      <c r="G65" s="197"/>
      <c r="H65" s="197"/>
      <c r="I65" s="30"/>
      <c r="M65" s="100" t="s">
        <v>88</v>
      </c>
      <c r="N65" s="108">
        <v>0.2059</v>
      </c>
      <c r="O65" s="192"/>
      <c r="P65" s="192"/>
      <c r="Q65" s="192"/>
      <c r="R65" s="192"/>
      <c r="S65" s="192"/>
      <c r="T65" s="192"/>
      <c r="U65" s="103"/>
    </row>
    <row r="66" spans="1:21" x14ac:dyDescent="0.25">
      <c r="A66" s="102"/>
      <c r="B66" s="197"/>
      <c r="C66" s="197"/>
      <c r="D66" s="197"/>
      <c r="E66" s="197"/>
      <c r="F66" s="197"/>
      <c r="G66" s="197"/>
      <c r="H66" s="197"/>
      <c r="I66" s="30"/>
      <c r="M66" s="102"/>
      <c r="N66" s="192"/>
      <c r="O66" s="192"/>
      <c r="P66" s="192"/>
      <c r="Q66" s="192"/>
      <c r="R66" s="192"/>
      <c r="S66" s="192"/>
      <c r="T66" s="192"/>
      <c r="U66" s="103"/>
    </row>
    <row r="67" spans="1:21" x14ac:dyDescent="0.25">
      <c r="A67" s="100" t="s">
        <v>89</v>
      </c>
      <c r="B67" s="108">
        <v>1</v>
      </c>
      <c r="C67" s="108"/>
      <c r="D67" s="108"/>
      <c r="E67" s="108"/>
      <c r="F67" s="108"/>
      <c r="G67" s="108"/>
      <c r="H67" s="108"/>
      <c r="I67" s="109"/>
      <c r="M67" s="100" t="s">
        <v>89</v>
      </c>
      <c r="N67" s="108">
        <v>1</v>
      </c>
      <c r="O67" s="108"/>
      <c r="P67" s="108"/>
      <c r="Q67" s="108"/>
      <c r="R67" s="108"/>
      <c r="S67" s="108"/>
      <c r="T67" s="108"/>
      <c r="U67" s="109"/>
    </row>
    <row r="68" spans="1:21" x14ac:dyDescent="0.25">
      <c r="A68" s="100" t="s">
        <v>90</v>
      </c>
      <c r="B68" s="108">
        <v>3</v>
      </c>
      <c r="C68" s="108"/>
      <c r="D68" s="108"/>
      <c r="E68" s="108"/>
      <c r="F68" s="108"/>
      <c r="G68" s="108"/>
      <c r="H68" s="108"/>
      <c r="I68" s="109"/>
      <c r="M68" s="100" t="s">
        <v>90</v>
      </c>
      <c r="N68" s="108">
        <v>3</v>
      </c>
      <c r="O68" s="108"/>
      <c r="P68" s="108"/>
      <c r="Q68" s="108"/>
      <c r="R68" s="108"/>
      <c r="S68" s="108"/>
      <c r="T68" s="108"/>
      <c r="U68" s="109"/>
    </row>
    <row r="69" spans="1:21" x14ac:dyDescent="0.25">
      <c r="A69" s="100" t="s">
        <v>91</v>
      </c>
      <c r="B69" s="108">
        <v>0.05</v>
      </c>
      <c r="C69" s="108"/>
      <c r="D69" s="108"/>
      <c r="E69" s="108"/>
      <c r="F69" s="108"/>
      <c r="G69" s="108"/>
      <c r="H69" s="108"/>
      <c r="I69" s="109"/>
      <c r="M69" s="100" t="s">
        <v>91</v>
      </c>
      <c r="N69" s="108">
        <v>0.05</v>
      </c>
      <c r="O69" s="108"/>
      <c r="P69" s="108"/>
      <c r="Q69" s="108"/>
      <c r="R69" s="108"/>
      <c r="S69" s="108"/>
      <c r="T69" s="108"/>
      <c r="U69" s="109"/>
    </row>
    <row r="70" spans="1:21" x14ac:dyDescent="0.25">
      <c r="A70" s="100"/>
      <c r="B70" s="108"/>
      <c r="C70" s="108"/>
      <c r="D70" s="108"/>
      <c r="E70" s="108"/>
      <c r="F70" s="108"/>
      <c r="G70" s="108"/>
      <c r="H70" s="108"/>
      <c r="I70" s="109"/>
      <c r="M70" s="100"/>
      <c r="N70" s="108"/>
      <c r="O70" s="108"/>
      <c r="P70" s="108"/>
      <c r="Q70" s="108"/>
      <c r="R70" s="108"/>
      <c r="S70" s="108"/>
      <c r="T70" s="108"/>
      <c r="U70" s="109"/>
    </row>
    <row r="71" spans="1:21" x14ac:dyDescent="0.25">
      <c r="A71" s="100" t="s">
        <v>624</v>
      </c>
      <c r="B71" s="108" t="s">
        <v>92</v>
      </c>
      <c r="C71" s="108" t="s">
        <v>93</v>
      </c>
      <c r="D71" s="108" t="s">
        <v>94</v>
      </c>
      <c r="E71" s="108" t="s">
        <v>95</v>
      </c>
      <c r="F71" s="108" t="s">
        <v>96</v>
      </c>
      <c r="G71" s="108"/>
      <c r="H71" s="108"/>
      <c r="I71" s="109"/>
      <c r="M71" s="100" t="s">
        <v>624</v>
      </c>
      <c r="N71" s="108" t="s">
        <v>92</v>
      </c>
      <c r="O71" s="108" t="s">
        <v>93</v>
      </c>
      <c r="P71" s="108" t="s">
        <v>94</v>
      </c>
      <c r="Q71" s="108" t="s">
        <v>95</v>
      </c>
      <c r="R71" s="108" t="s">
        <v>96</v>
      </c>
      <c r="S71" s="108"/>
      <c r="T71" s="108"/>
      <c r="U71" s="109"/>
    </row>
    <row r="72" spans="1:21" x14ac:dyDescent="0.25">
      <c r="A72" s="100" t="s">
        <v>261</v>
      </c>
      <c r="B72" s="108">
        <v>-7.6139999999999999E-2</v>
      </c>
      <c r="C72" s="108" t="s">
        <v>552</v>
      </c>
      <c r="D72" s="108" t="s">
        <v>101</v>
      </c>
      <c r="E72" s="108" t="s">
        <v>102</v>
      </c>
      <c r="F72" s="108">
        <v>0.82179999999999997</v>
      </c>
      <c r="G72" s="108" t="s">
        <v>120</v>
      </c>
      <c r="H72" s="108"/>
      <c r="I72" s="109"/>
      <c r="M72" s="100" t="s">
        <v>261</v>
      </c>
      <c r="N72" s="108">
        <v>-0.29380000000000001</v>
      </c>
      <c r="O72" s="108" t="s">
        <v>567</v>
      </c>
      <c r="P72" s="108" t="s">
        <v>101</v>
      </c>
      <c r="Q72" s="108" t="s">
        <v>102</v>
      </c>
      <c r="R72" s="108">
        <v>0.35510000000000003</v>
      </c>
      <c r="S72" s="108" t="s">
        <v>120</v>
      </c>
      <c r="T72" s="108"/>
      <c r="U72" s="109"/>
    </row>
    <row r="73" spans="1:21" x14ac:dyDescent="0.25">
      <c r="A73" s="100" t="s">
        <v>336</v>
      </c>
      <c r="B73" s="108">
        <v>0.27410000000000001</v>
      </c>
      <c r="C73" s="108" t="s">
        <v>553</v>
      </c>
      <c r="D73" s="108" t="s">
        <v>87</v>
      </c>
      <c r="E73" s="108" t="s">
        <v>133</v>
      </c>
      <c r="F73" s="108">
        <v>2.6200000000000001E-2</v>
      </c>
      <c r="G73" s="108" t="s">
        <v>123</v>
      </c>
      <c r="H73" s="108"/>
      <c r="I73" s="109"/>
      <c r="M73" s="100" t="s">
        <v>336</v>
      </c>
      <c r="N73" s="108">
        <v>0.46179999999999999</v>
      </c>
      <c r="O73" s="108" t="s">
        <v>568</v>
      </c>
      <c r="P73" s="108" t="s">
        <v>101</v>
      </c>
      <c r="Q73" s="108" t="s">
        <v>102</v>
      </c>
      <c r="R73" s="108">
        <v>6.7599999999999993E-2</v>
      </c>
      <c r="S73" s="108" t="s">
        <v>123</v>
      </c>
      <c r="T73" s="108"/>
      <c r="U73" s="109"/>
    </row>
    <row r="74" spans="1:21" x14ac:dyDescent="0.25">
      <c r="A74" s="100" t="s">
        <v>265</v>
      </c>
      <c r="B74" s="108">
        <v>0.1908</v>
      </c>
      <c r="C74" s="108" t="s">
        <v>554</v>
      </c>
      <c r="D74" s="108" t="s">
        <v>101</v>
      </c>
      <c r="E74" s="108" t="s">
        <v>102</v>
      </c>
      <c r="F74" s="108">
        <v>0.16689999999999999</v>
      </c>
      <c r="G74" s="108" t="s">
        <v>124</v>
      </c>
      <c r="H74" s="108"/>
      <c r="I74" s="109"/>
      <c r="M74" s="100" t="s">
        <v>265</v>
      </c>
      <c r="N74" s="108">
        <v>0.34200000000000003</v>
      </c>
      <c r="O74" s="108" t="s">
        <v>569</v>
      </c>
      <c r="P74" s="108" t="s">
        <v>101</v>
      </c>
      <c r="Q74" s="108" t="s">
        <v>102</v>
      </c>
      <c r="R74" s="108">
        <v>0.2341</v>
      </c>
      <c r="S74" s="108" t="s">
        <v>124</v>
      </c>
      <c r="T74" s="108"/>
      <c r="U74" s="109"/>
    </row>
    <row r="75" spans="1:21" x14ac:dyDescent="0.25">
      <c r="A75" s="100"/>
      <c r="B75" s="108"/>
      <c r="C75" s="108"/>
      <c r="D75" s="108"/>
      <c r="E75" s="108"/>
      <c r="F75" s="108"/>
      <c r="G75" s="108"/>
      <c r="H75" s="108"/>
      <c r="I75" s="109"/>
      <c r="M75" s="100"/>
      <c r="N75" s="108"/>
      <c r="O75" s="108"/>
      <c r="P75" s="108"/>
      <c r="Q75" s="108"/>
      <c r="R75" s="108"/>
      <c r="S75" s="108"/>
      <c r="T75" s="108"/>
      <c r="U75" s="109"/>
    </row>
    <row r="76" spans="1:21" x14ac:dyDescent="0.25">
      <c r="A76" s="100" t="s">
        <v>111</v>
      </c>
      <c r="B76" s="108" t="s">
        <v>112</v>
      </c>
      <c r="C76" s="108" t="s">
        <v>113</v>
      </c>
      <c r="D76" s="108" t="s">
        <v>92</v>
      </c>
      <c r="E76" s="108" t="s">
        <v>114</v>
      </c>
      <c r="F76" s="108" t="s">
        <v>115</v>
      </c>
      <c r="G76" s="108" t="s">
        <v>126</v>
      </c>
      <c r="H76" s="108" t="s">
        <v>551</v>
      </c>
      <c r="I76" s="109" t="s">
        <v>128</v>
      </c>
      <c r="M76" s="100" t="s">
        <v>111</v>
      </c>
      <c r="N76" s="108" t="s">
        <v>112</v>
      </c>
      <c r="O76" s="108" t="s">
        <v>113</v>
      </c>
      <c r="P76" s="108" t="s">
        <v>92</v>
      </c>
      <c r="Q76" s="108" t="s">
        <v>114</v>
      </c>
      <c r="R76" s="108" t="s">
        <v>115</v>
      </c>
      <c r="S76" s="108" t="s">
        <v>126</v>
      </c>
      <c r="T76" s="108" t="s">
        <v>551</v>
      </c>
      <c r="U76" s="109" t="s">
        <v>128</v>
      </c>
    </row>
    <row r="77" spans="1:21" x14ac:dyDescent="0.25">
      <c r="A77" s="100" t="s">
        <v>261</v>
      </c>
      <c r="B77" s="108">
        <v>1</v>
      </c>
      <c r="C77" s="108">
        <v>1.0760000000000001</v>
      </c>
      <c r="D77" s="108">
        <v>-7.6139999999999999E-2</v>
      </c>
      <c r="E77" s="108">
        <v>9.6449999999999994E-2</v>
      </c>
      <c r="F77" s="108">
        <v>7</v>
      </c>
      <c r="G77" s="108">
        <v>8</v>
      </c>
      <c r="H77" s="108">
        <v>0.78939999999999999</v>
      </c>
      <c r="I77" s="109">
        <v>25</v>
      </c>
      <c r="M77" s="100" t="s">
        <v>261</v>
      </c>
      <c r="N77" s="108">
        <v>1</v>
      </c>
      <c r="O77" s="108">
        <v>1.294</v>
      </c>
      <c r="P77" s="108">
        <v>-0.29380000000000001</v>
      </c>
      <c r="Q77" s="108">
        <v>0.19070000000000001</v>
      </c>
      <c r="R77" s="108">
        <v>7</v>
      </c>
      <c r="S77" s="108">
        <v>8</v>
      </c>
      <c r="T77" s="108">
        <v>1.54</v>
      </c>
      <c r="U77" s="109">
        <v>25</v>
      </c>
    </row>
    <row r="78" spans="1:21" x14ac:dyDescent="0.25">
      <c r="A78" s="100" t="s">
        <v>336</v>
      </c>
      <c r="B78" s="108">
        <v>1.0760000000000001</v>
      </c>
      <c r="C78" s="108">
        <v>0.80210000000000004</v>
      </c>
      <c r="D78" s="108">
        <v>0.27410000000000001</v>
      </c>
      <c r="E78" s="108">
        <v>9.6449999999999994E-2</v>
      </c>
      <c r="F78" s="108">
        <v>8</v>
      </c>
      <c r="G78" s="108">
        <v>7</v>
      </c>
      <c r="H78" s="108">
        <v>2.8420000000000001</v>
      </c>
      <c r="I78" s="109">
        <v>25</v>
      </c>
      <c r="M78" s="100" t="s">
        <v>336</v>
      </c>
      <c r="N78" s="108">
        <v>1.294</v>
      </c>
      <c r="O78" s="108">
        <v>0.83199999999999996</v>
      </c>
      <c r="P78" s="108">
        <v>0.46179999999999999</v>
      </c>
      <c r="Q78" s="108">
        <v>0.19070000000000001</v>
      </c>
      <c r="R78" s="108">
        <v>8</v>
      </c>
      <c r="S78" s="108">
        <v>7</v>
      </c>
      <c r="T78" s="108">
        <v>2.4220000000000002</v>
      </c>
      <c r="U78" s="109">
        <v>25</v>
      </c>
    </row>
    <row r="79" spans="1:21" ht="15.75" thickBot="1" x14ac:dyDescent="0.3">
      <c r="A79" s="104" t="s">
        <v>265</v>
      </c>
      <c r="B79" s="110">
        <v>1.0760000000000001</v>
      </c>
      <c r="C79" s="110">
        <v>0.88539999999999996</v>
      </c>
      <c r="D79" s="110">
        <v>0.1908</v>
      </c>
      <c r="E79" s="110">
        <v>9.6449999999999994E-2</v>
      </c>
      <c r="F79" s="110">
        <v>8</v>
      </c>
      <c r="G79" s="110">
        <v>7</v>
      </c>
      <c r="H79" s="110">
        <v>1.978</v>
      </c>
      <c r="I79" s="111">
        <v>25</v>
      </c>
      <c r="M79" s="104" t="s">
        <v>265</v>
      </c>
      <c r="N79" s="110">
        <v>1.294</v>
      </c>
      <c r="O79" s="110">
        <v>0.95179999999999998</v>
      </c>
      <c r="P79" s="110">
        <v>0.34200000000000003</v>
      </c>
      <c r="Q79" s="110">
        <v>0.19070000000000001</v>
      </c>
      <c r="R79" s="110">
        <v>8</v>
      </c>
      <c r="S79" s="110">
        <v>7</v>
      </c>
      <c r="T79" s="110">
        <v>1.7929999999999999</v>
      </c>
      <c r="U79" s="111">
        <v>25</v>
      </c>
    </row>
    <row r="80" spans="1:21" ht="15.75" thickBot="1" x14ac:dyDescent="0.3"/>
    <row r="81" spans="1:21" x14ac:dyDescent="0.25">
      <c r="A81" s="225" t="s">
        <v>36</v>
      </c>
      <c r="B81" s="22"/>
      <c r="C81" s="194"/>
      <c r="D81" s="22"/>
      <c r="E81" s="22"/>
      <c r="F81" s="22"/>
      <c r="G81" s="22"/>
      <c r="H81" s="22"/>
      <c r="I81" s="191"/>
      <c r="M81" s="226" t="s">
        <v>41</v>
      </c>
      <c r="N81" s="22"/>
      <c r="O81" s="22"/>
      <c r="P81" s="22"/>
      <c r="Q81" s="22"/>
      <c r="R81" s="22"/>
      <c r="S81" s="22"/>
      <c r="T81" s="22"/>
      <c r="U81" s="191"/>
    </row>
    <row r="82" spans="1:21" x14ac:dyDescent="0.25">
      <c r="A82" s="102"/>
      <c r="B82" s="192"/>
      <c r="C82" s="197"/>
      <c r="D82" s="192"/>
      <c r="E82" s="192"/>
      <c r="F82" s="192"/>
      <c r="G82" s="192"/>
      <c r="H82" s="192"/>
      <c r="I82" s="103"/>
      <c r="M82" s="102"/>
      <c r="N82" s="192"/>
      <c r="O82" s="192"/>
      <c r="P82" s="192"/>
      <c r="Q82" s="192"/>
      <c r="R82" s="192"/>
      <c r="S82" s="192"/>
      <c r="T82" s="192"/>
      <c r="U82" s="103"/>
    </row>
    <row r="83" spans="1:21" x14ac:dyDescent="0.25">
      <c r="A83" s="100" t="s">
        <v>81</v>
      </c>
      <c r="B83" s="108"/>
      <c r="C83" s="192"/>
      <c r="D83" s="192"/>
      <c r="E83" s="192"/>
      <c r="F83" s="192"/>
      <c r="G83" s="192"/>
      <c r="H83" s="192"/>
      <c r="I83" s="103"/>
      <c r="M83" s="100" t="s">
        <v>81</v>
      </c>
      <c r="N83" s="108"/>
      <c r="O83" s="192"/>
      <c r="P83" s="192"/>
      <c r="Q83" s="192"/>
      <c r="R83" s="192"/>
      <c r="S83" s="192"/>
      <c r="T83" s="192"/>
      <c r="U83" s="103"/>
    </row>
    <row r="84" spans="1:21" x14ac:dyDescent="0.25">
      <c r="A84" s="100" t="s">
        <v>82</v>
      </c>
      <c r="B84" s="108">
        <v>3.7050000000000001</v>
      </c>
      <c r="C84" s="192"/>
      <c r="D84" s="192"/>
      <c r="E84" s="192"/>
      <c r="F84" s="192"/>
      <c r="G84" s="192"/>
      <c r="H84" s="192"/>
      <c r="I84" s="103"/>
      <c r="M84" s="100" t="s">
        <v>82</v>
      </c>
      <c r="N84" s="108">
        <v>2.4860000000000002</v>
      </c>
      <c r="O84" s="192"/>
      <c r="P84" s="192"/>
      <c r="Q84" s="192"/>
      <c r="R84" s="192"/>
      <c r="S84" s="192"/>
      <c r="T84" s="192"/>
      <c r="U84" s="103"/>
    </row>
    <row r="85" spans="1:21" x14ac:dyDescent="0.25">
      <c r="A85" s="100" t="s">
        <v>83</v>
      </c>
      <c r="B85" s="108">
        <v>2.47E-2</v>
      </c>
      <c r="C85" s="192"/>
      <c r="D85" s="192"/>
      <c r="E85" s="192"/>
      <c r="F85" s="192"/>
      <c r="G85" s="192"/>
      <c r="H85" s="192"/>
      <c r="I85" s="103"/>
      <c r="M85" s="100" t="s">
        <v>83</v>
      </c>
      <c r="N85" s="108">
        <v>8.3799999999999999E-2</v>
      </c>
      <c r="O85" s="192"/>
      <c r="P85" s="192"/>
      <c r="Q85" s="192"/>
      <c r="R85" s="192"/>
      <c r="S85" s="192"/>
      <c r="T85" s="192"/>
      <c r="U85" s="103"/>
    </row>
    <row r="86" spans="1:21" x14ac:dyDescent="0.25">
      <c r="A86" s="100" t="s">
        <v>84</v>
      </c>
      <c r="B86" s="108" t="s">
        <v>133</v>
      </c>
      <c r="C86" s="192"/>
      <c r="D86" s="192"/>
      <c r="E86" s="192"/>
      <c r="F86" s="192"/>
      <c r="G86" s="192"/>
      <c r="H86" s="192"/>
      <c r="I86" s="103"/>
      <c r="M86" s="100" t="s">
        <v>84</v>
      </c>
      <c r="N86" s="108" t="s">
        <v>102</v>
      </c>
      <c r="O86" s="192"/>
      <c r="P86" s="192"/>
      <c r="Q86" s="192"/>
      <c r="R86" s="192"/>
      <c r="S86" s="192"/>
      <c r="T86" s="192"/>
      <c r="U86" s="103"/>
    </row>
    <row r="87" spans="1:21" x14ac:dyDescent="0.25">
      <c r="A87" s="100" t="s">
        <v>86</v>
      </c>
      <c r="B87" s="108" t="s">
        <v>87</v>
      </c>
      <c r="C87" s="192"/>
      <c r="D87" s="192"/>
      <c r="E87" s="192"/>
      <c r="F87" s="192"/>
      <c r="G87" s="192"/>
      <c r="H87" s="192"/>
      <c r="I87" s="103"/>
      <c r="M87" s="100" t="s">
        <v>86</v>
      </c>
      <c r="N87" s="108" t="s">
        <v>101</v>
      </c>
      <c r="O87" s="192"/>
      <c r="P87" s="192"/>
      <c r="Q87" s="192"/>
      <c r="R87" s="192"/>
      <c r="S87" s="192"/>
      <c r="T87" s="192"/>
      <c r="U87" s="103"/>
    </row>
    <row r="88" spans="1:21" x14ac:dyDescent="0.25">
      <c r="A88" s="100" t="s">
        <v>88</v>
      </c>
      <c r="B88" s="108">
        <v>0.30780000000000002</v>
      </c>
      <c r="C88" s="192"/>
      <c r="D88" s="192"/>
      <c r="E88" s="192"/>
      <c r="F88" s="192"/>
      <c r="G88" s="192"/>
      <c r="H88" s="192"/>
      <c r="I88" s="103"/>
      <c r="M88" s="100" t="s">
        <v>88</v>
      </c>
      <c r="N88" s="108">
        <v>0.2298</v>
      </c>
      <c r="O88" s="192"/>
      <c r="P88" s="192"/>
      <c r="Q88" s="192"/>
      <c r="R88" s="192"/>
      <c r="S88" s="192"/>
      <c r="T88" s="192"/>
      <c r="U88" s="103"/>
    </row>
    <row r="89" spans="1:21" x14ac:dyDescent="0.25">
      <c r="A89" s="102"/>
      <c r="B89" s="192"/>
      <c r="C89" s="197"/>
      <c r="D89" s="192"/>
      <c r="E89" s="192"/>
      <c r="F89" s="192"/>
      <c r="G89" s="192"/>
      <c r="H89" s="192"/>
      <c r="I89" s="103"/>
      <c r="M89" s="102"/>
      <c r="N89" s="192"/>
      <c r="O89" s="192"/>
      <c r="P89" s="192"/>
      <c r="Q89" s="192"/>
      <c r="R89" s="192"/>
      <c r="S89" s="192"/>
      <c r="T89" s="192"/>
      <c r="U89" s="103"/>
    </row>
    <row r="90" spans="1:21" x14ac:dyDescent="0.25">
      <c r="A90" s="100" t="s">
        <v>89</v>
      </c>
      <c r="B90" s="108">
        <v>1</v>
      </c>
      <c r="C90" s="108"/>
      <c r="D90" s="108"/>
      <c r="E90" s="108"/>
      <c r="F90" s="108"/>
      <c r="G90" s="108"/>
      <c r="H90" s="108"/>
      <c r="I90" s="109"/>
      <c r="M90" s="100" t="s">
        <v>89</v>
      </c>
      <c r="N90" s="108">
        <v>1</v>
      </c>
      <c r="O90" s="108"/>
      <c r="P90" s="108"/>
      <c r="Q90" s="108"/>
      <c r="R90" s="108"/>
      <c r="S90" s="108"/>
      <c r="T90" s="108"/>
      <c r="U90" s="109"/>
    </row>
    <row r="91" spans="1:21" x14ac:dyDescent="0.25">
      <c r="A91" s="100" t="s">
        <v>90</v>
      </c>
      <c r="B91" s="108">
        <v>3</v>
      </c>
      <c r="C91" s="108"/>
      <c r="D91" s="108"/>
      <c r="E91" s="108"/>
      <c r="F91" s="108"/>
      <c r="G91" s="108"/>
      <c r="H91" s="108"/>
      <c r="I91" s="109"/>
      <c r="M91" s="100" t="s">
        <v>90</v>
      </c>
      <c r="N91" s="108">
        <v>3</v>
      </c>
      <c r="O91" s="108"/>
      <c r="P91" s="108"/>
      <c r="Q91" s="108"/>
      <c r="R91" s="108"/>
      <c r="S91" s="108"/>
      <c r="T91" s="108"/>
      <c r="U91" s="109"/>
    </row>
    <row r="92" spans="1:21" x14ac:dyDescent="0.25">
      <c r="A92" s="100" t="s">
        <v>91</v>
      </c>
      <c r="B92" s="108">
        <v>0.05</v>
      </c>
      <c r="C92" s="108"/>
      <c r="D92" s="108"/>
      <c r="E92" s="108"/>
      <c r="F92" s="108"/>
      <c r="G92" s="108"/>
      <c r="H92" s="108"/>
      <c r="I92" s="109"/>
      <c r="M92" s="100" t="s">
        <v>91</v>
      </c>
      <c r="N92" s="108">
        <v>0.05</v>
      </c>
      <c r="O92" s="108"/>
      <c r="P92" s="108"/>
      <c r="Q92" s="108"/>
      <c r="R92" s="108"/>
      <c r="S92" s="108"/>
      <c r="T92" s="108"/>
      <c r="U92" s="109"/>
    </row>
    <row r="93" spans="1:21" x14ac:dyDescent="0.25">
      <c r="A93" s="100"/>
      <c r="B93" s="108"/>
      <c r="C93" s="108"/>
      <c r="D93" s="108"/>
      <c r="E93" s="108"/>
      <c r="F93" s="108"/>
      <c r="G93" s="108"/>
      <c r="H93" s="108"/>
      <c r="I93" s="109"/>
      <c r="M93" s="100"/>
      <c r="N93" s="108"/>
      <c r="O93" s="108"/>
      <c r="P93" s="108"/>
      <c r="Q93" s="108"/>
      <c r="R93" s="108"/>
      <c r="S93" s="108"/>
      <c r="T93" s="108"/>
      <c r="U93" s="109"/>
    </row>
    <row r="94" spans="1:21" x14ac:dyDescent="0.25">
      <c r="A94" s="100" t="s">
        <v>624</v>
      </c>
      <c r="B94" s="108" t="s">
        <v>92</v>
      </c>
      <c r="C94" s="108" t="s">
        <v>93</v>
      </c>
      <c r="D94" s="108" t="s">
        <v>94</v>
      </c>
      <c r="E94" s="108" t="s">
        <v>95</v>
      </c>
      <c r="F94" s="108" t="s">
        <v>96</v>
      </c>
      <c r="G94" s="108"/>
      <c r="H94" s="108"/>
      <c r="I94" s="109"/>
      <c r="M94" s="100" t="s">
        <v>624</v>
      </c>
      <c r="N94" s="108" t="s">
        <v>92</v>
      </c>
      <c r="O94" s="108" t="s">
        <v>93</v>
      </c>
      <c r="P94" s="108" t="s">
        <v>94</v>
      </c>
      <c r="Q94" s="108" t="s">
        <v>95</v>
      </c>
      <c r="R94" s="108" t="s">
        <v>96</v>
      </c>
      <c r="S94" s="108"/>
      <c r="T94" s="108"/>
      <c r="U94" s="109"/>
    </row>
    <row r="95" spans="1:21" x14ac:dyDescent="0.25">
      <c r="A95" s="100" t="s">
        <v>261</v>
      </c>
      <c r="B95" s="108">
        <v>-0.47360000000000002</v>
      </c>
      <c r="C95" s="108" t="s">
        <v>555</v>
      </c>
      <c r="D95" s="108" t="s">
        <v>87</v>
      </c>
      <c r="E95" s="108" t="s">
        <v>133</v>
      </c>
      <c r="F95" s="108">
        <v>4.2900000000000001E-2</v>
      </c>
      <c r="G95" s="108" t="s">
        <v>120</v>
      </c>
      <c r="H95" s="108"/>
      <c r="I95" s="109"/>
      <c r="M95" s="100" t="s">
        <v>261</v>
      </c>
      <c r="N95" s="108">
        <v>-0.68059999999999998</v>
      </c>
      <c r="O95" s="108" t="s">
        <v>570</v>
      </c>
      <c r="P95" s="108" t="s">
        <v>101</v>
      </c>
      <c r="Q95" s="108" t="s">
        <v>102</v>
      </c>
      <c r="R95" s="108">
        <v>7.8899999999999998E-2</v>
      </c>
      <c r="S95" s="108" t="s">
        <v>120</v>
      </c>
      <c r="T95" s="108"/>
      <c r="U95" s="109"/>
    </row>
    <row r="96" spans="1:21" x14ac:dyDescent="0.25">
      <c r="A96" s="100" t="s">
        <v>336</v>
      </c>
      <c r="B96" s="108">
        <v>0.47739999999999999</v>
      </c>
      <c r="C96" s="108" t="s">
        <v>556</v>
      </c>
      <c r="D96" s="108" t="s">
        <v>87</v>
      </c>
      <c r="E96" s="108" t="s">
        <v>133</v>
      </c>
      <c r="F96" s="108">
        <v>4.0899999999999999E-2</v>
      </c>
      <c r="G96" s="108" t="s">
        <v>123</v>
      </c>
      <c r="H96" s="108"/>
      <c r="I96" s="109"/>
      <c r="M96" s="100" t="s">
        <v>336</v>
      </c>
      <c r="N96" s="108">
        <v>0.38819999999999999</v>
      </c>
      <c r="O96" s="108" t="s">
        <v>571</v>
      </c>
      <c r="P96" s="108" t="s">
        <v>101</v>
      </c>
      <c r="Q96" s="108" t="s">
        <v>102</v>
      </c>
      <c r="R96" s="108">
        <v>0.47310000000000002</v>
      </c>
      <c r="S96" s="108" t="s">
        <v>123</v>
      </c>
      <c r="T96" s="108"/>
      <c r="U96" s="109"/>
    </row>
    <row r="97" spans="1:21" x14ac:dyDescent="0.25">
      <c r="A97" s="100" t="s">
        <v>265</v>
      </c>
      <c r="B97" s="108">
        <v>0.49580000000000002</v>
      </c>
      <c r="C97" s="108" t="s">
        <v>557</v>
      </c>
      <c r="D97" s="108" t="s">
        <v>87</v>
      </c>
      <c r="E97" s="108" t="s">
        <v>133</v>
      </c>
      <c r="F97" s="108">
        <v>3.2399999999999998E-2</v>
      </c>
      <c r="G97" s="108" t="s">
        <v>124</v>
      </c>
      <c r="H97" s="108"/>
      <c r="I97" s="109"/>
      <c r="M97" s="100" t="s">
        <v>265</v>
      </c>
      <c r="N97" s="108">
        <v>0.67190000000000005</v>
      </c>
      <c r="O97" s="108" t="s">
        <v>572</v>
      </c>
      <c r="P97" s="108" t="s">
        <v>101</v>
      </c>
      <c r="Q97" s="108" t="s">
        <v>102</v>
      </c>
      <c r="R97" s="108">
        <v>8.4099999999999994E-2</v>
      </c>
      <c r="S97" s="108" t="s">
        <v>124</v>
      </c>
      <c r="T97" s="108"/>
      <c r="U97" s="109"/>
    </row>
    <row r="98" spans="1:21" x14ac:dyDescent="0.25">
      <c r="A98" s="100"/>
      <c r="B98" s="108"/>
      <c r="C98" s="108"/>
      <c r="D98" s="108"/>
      <c r="E98" s="108"/>
      <c r="F98" s="108"/>
      <c r="G98" s="108"/>
      <c r="H98" s="108"/>
      <c r="I98" s="109"/>
      <c r="M98" s="100"/>
      <c r="N98" s="108"/>
      <c r="O98" s="108"/>
      <c r="P98" s="108"/>
      <c r="Q98" s="108"/>
      <c r="R98" s="108"/>
      <c r="S98" s="108"/>
      <c r="T98" s="108"/>
      <c r="U98" s="109"/>
    </row>
    <row r="99" spans="1:21" x14ac:dyDescent="0.25">
      <c r="A99" s="100" t="s">
        <v>111</v>
      </c>
      <c r="B99" s="108" t="s">
        <v>112</v>
      </c>
      <c r="C99" s="108" t="s">
        <v>113</v>
      </c>
      <c r="D99" s="108" t="s">
        <v>92</v>
      </c>
      <c r="E99" s="108" t="s">
        <v>114</v>
      </c>
      <c r="F99" s="108" t="s">
        <v>115</v>
      </c>
      <c r="G99" s="108" t="s">
        <v>126</v>
      </c>
      <c r="H99" s="108" t="s">
        <v>551</v>
      </c>
      <c r="I99" s="109" t="s">
        <v>128</v>
      </c>
      <c r="M99" s="100" t="s">
        <v>111</v>
      </c>
      <c r="N99" s="108" t="s">
        <v>112</v>
      </c>
      <c r="O99" s="108" t="s">
        <v>113</v>
      </c>
      <c r="P99" s="108" t="s">
        <v>92</v>
      </c>
      <c r="Q99" s="108" t="s">
        <v>114</v>
      </c>
      <c r="R99" s="108" t="s">
        <v>115</v>
      </c>
      <c r="S99" s="108" t="s">
        <v>126</v>
      </c>
      <c r="T99" s="108" t="s">
        <v>551</v>
      </c>
      <c r="U99" s="109" t="s">
        <v>128</v>
      </c>
    </row>
    <row r="100" spans="1:21" x14ac:dyDescent="0.25">
      <c r="A100" s="100" t="s">
        <v>261</v>
      </c>
      <c r="B100" s="108">
        <v>1</v>
      </c>
      <c r="C100" s="108">
        <v>1.474</v>
      </c>
      <c r="D100" s="108">
        <v>-0.47360000000000002</v>
      </c>
      <c r="E100" s="108">
        <v>0.18029999999999999</v>
      </c>
      <c r="F100" s="108">
        <v>7</v>
      </c>
      <c r="G100" s="108">
        <v>8</v>
      </c>
      <c r="H100" s="108">
        <v>2.6259999999999999</v>
      </c>
      <c r="I100" s="109">
        <v>25</v>
      </c>
      <c r="M100" s="100" t="s">
        <v>261</v>
      </c>
      <c r="N100" s="108">
        <v>1</v>
      </c>
      <c r="O100" s="108">
        <v>1.681</v>
      </c>
      <c r="P100" s="108">
        <v>-0.68059999999999998</v>
      </c>
      <c r="Q100" s="108">
        <v>0.28970000000000001</v>
      </c>
      <c r="R100" s="108">
        <v>7</v>
      </c>
      <c r="S100" s="108">
        <v>8</v>
      </c>
      <c r="T100" s="108">
        <v>2.3490000000000002</v>
      </c>
      <c r="U100" s="109">
        <v>25</v>
      </c>
    </row>
    <row r="101" spans="1:21" x14ac:dyDescent="0.25">
      <c r="A101" s="100" t="s">
        <v>336</v>
      </c>
      <c r="B101" s="108">
        <v>1.474</v>
      </c>
      <c r="C101" s="108">
        <v>0.99619999999999997</v>
      </c>
      <c r="D101" s="108">
        <v>0.47739999999999999</v>
      </c>
      <c r="E101" s="108">
        <v>0.18029999999999999</v>
      </c>
      <c r="F101" s="108">
        <v>8</v>
      </c>
      <c r="G101" s="108">
        <v>7</v>
      </c>
      <c r="H101" s="108">
        <v>2.6469999999999998</v>
      </c>
      <c r="I101" s="109">
        <v>25</v>
      </c>
      <c r="M101" s="100" t="s">
        <v>336</v>
      </c>
      <c r="N101" s="108">
        <v>1.681</v>
      </c>
      <c r="O101" s="108">
        <v>1.292</v>
      </c>
      <c r="P101" s="108">
        <v>0.38819999999999999</v>
      </c>
      <c r="Q101" s="108">
        <v>0.28970000000000001</v>
      </c>
      <c r="R101" s="108">
        <v>8</v>
      </c>
      <c r="S101" s="108">
        <v>7</v>
      </c>
      <c r="T101" s="108">
        <v>1.34</v>
      </c>
      <c r="U101" s="109">
        <v>25</v>
      </c>
    </row>
    <row r="102" spans="1:21" ht="15.75" thickBot="1" x14ac:dyDescent="0.3">
      <c r="A102" s="104" t="s">
        <v>265</v>
      </c>
      <c r="B102" s="110">
        <v>1.474</v>
      </c>
      <c r="C102" s="110">
        <v>0.9778</v>
      </c>
      <c r="D102" s="110">
        <v>0.49580000000000002</v>
      </c>
      <c r="E102" s="110">
        <v>0.18029999999999999</v>
      </c>
      <c r="F102" s="110">
        <v>8</v>
      </c>
      <c r="G102" s="110">
        <v>7</v>
      </c>
      <c r="H102" s="110">
        <v>2.75</v>
      </c>
      <c r="I102" s="111">
        <v>25</v>
      </c>
      <c r="M102" s="104" t="s">
        <v>265</v>
      </c>
      <c r="N102" s="110">
        <v>1.681</v>
      </c>
      <c r="O102" s="110">
        <v>1.0089999999999999</v>
      </c>
      <c r="P102" s="110">
        <v>0.67190000000000005</v>
      </c>
      <c r="Q102" s="110">
        <v>0.28970000000000001</v>
      </c>
      <c r="R102" s="110">
        <v>8</v>
      </c>
      <c r="S102" s="110">
        <v>7</v>
      </c>
      <c r="T102" s="110">
        <v>2.319</v>
      </c>
      <c r="U102" s="111">
        <v>25</v>
      </c>
    </row>
    <row r="103" spans="1:21" ht="15.75" thickBot="1" x14ac:dyDescent="0.3"/>
    <row r="104" spans="1:21" x14ac:dyDescent="0.25">
      <c r="A104" s="225" t="s">
        <v>37</v>
      </c>
      <c r="B104" s="22"/>
      <c r="C104" s="194"/>
      <c r="D104" s="22"/>
      <c r="E104" s="22"/>
      <c r="F104" s="22"/>
      <c r="G104" s="22"/>
      <c r="H104" s="22"/>
      <c r="I104" s="191"/>
      <c r="M104" s="226" t="s">
        <v>42</v>
      </c>
      <c r="N104" s="22"/>
      <c r="O104" s="22"/>
      <c r="P104" s="22"/>
      <c r="Q104" s="22"/>
      <c r="R104" s="22"/>
      <c r="S104" s="22"/>
      <c r="T104" s="22"/>
      <c r="U104" s="191"/>
    </row>
    <row r="105" spans="1:21" x14ac:dyDescent="0.25">
      <c r="A105" s="102"/>
      <c r="B105" s="192"/>
      <c r="C105" s="197"/>
      <c r="D105" s="192"/>
      <c r="E105" s="192"/>
      <c r="F105" s="192"/>
      <c r="G105" s="192"/>
      <c r="H105" s="192"/>
      <c r="I105" s="103"/>
      <c r="M105" s="102"/>
      <c r="N105" s="192"/>
      <c r="O105" s="192"/>
      <c r="P105" s="192"/>
      <c r="Q105" s="192"/>
      <c r="R105" s="192"/>
      <c r="S105" s="192"/>
      <c r="T105" s="192"/>
      <c r="U105" s="103"/>
    </row>
    <row r="106" spans="1:21" x14ac:dyDescent="0.25">
      <c r="A106" s="100" t="s">
        <v>81</v>
      </c>
      <c r="B106" s="108"/>
      <c r="C106" s="192"/>
      <c r="D106" s="192"/>
      <c r="E106" s="192"/>
      <c r="F106" s="192"/>
      <c r="G106" s="192"/>
      <c r="H106" s="192"/>
      <c r="I106" s="103"/>
      <c r="M106" s="100" t="s">
        <v>81</v>
      </c>
      <c r="N106" s="108"/>
      <c r="O106" s="192"/>
      <c r="P106" s="192"/>
      <c r="Q106" s="192"/>
      <c r="R106" s="192"/>
      <c r="S106" s="192"/>
      <c r="T106" s="192"/>
      <c r="U106" s="103"/>
    </row>
    <row r="107" spans="1:21" x14ac:dyDescent="0.25">
      <c r="A107" s="100" t="s">
        <v>82</v>
      </c>
      <c r="B107" s="108">
        <v>0.4642</v>
      </c>
      <c r="C107" s="192"/>
      <c r="D107" s="192"/>
      <c r="E107" s="192"/>
      <c r="F107" s="192"/>
      <c r="G107" s="192"/>
      <c r="H107" s="192"/>
      <c r="I107" s="103"/>
      <c r="M107" s="100" t="s">
        <v>82</v>
      </c>
      <c r="N107" s="108">
        <v>2.0459999999999998</v>
      </c>
      <c r="O107" s="192"/>
      <c r="P107" s="192"/>
      <c r="Q107" s="192"/>
      <c r="R107" s="192"/>
      <c r="S107" s="192"/>
      <c r="T107" s="192"/>
      <c r="U107" s="103"/>
    </row>
    <row r="108" spans="1:21" x14ac:dyDescent="0.25">
      <c r="A108" s="100" t="s">
        <v>83</v>
      </c>
      <c r="B108" s="108">
        <v>0.70979999999999999</v>
      </c>
      <c r="C108" s="192"/>
      <c r="D108" s="192"/>
      <c r="E108" s="192"/>
      <c r="F108" s="192"/>
      <c r="G108" s="192"/>
      <c r="H108" s="192"/>
      <c r="I108" s="103"/>
      <c r="M108" s="100" t="s">
        <v>83</v>
      </c>
      <c r="N108" s="108">
        <v>0.1331</v>
      </c>
      <c r="O108" s="192"/>
      <c r="P108" s="192"/>
      <c r="Q108" s="192"/>
      <c r="R108" s="192"/>
      <c r="S108" s="192"/>
      <c r="T108" s="192"/>
      <c r="U108" s="103"/>
    </row>
    <row r="109" spans="1:21" x14ac:dyDescent="0.25">
      <c r="A109" s="100" t="s">
        <v>84</v>
      </c>
      <c r="B109" s="108" t="s">
        <v>102</v>
      </c>
      <c r="C109" s="192"/>
      <c r="D109" s="192"/>
      <c r="E109" s="192"/>
      <c r="F109" s="192"/>
      <c r="G109" s="192"/>
      <c r="H109" s="192"/>
      <c r="I109" s="103"/>
      <c r="M109" s="100" t="s">
        <v>84</v>
      </c>
      <c r="N109" s="108" t="s">
        <v>102</v>
      </c>
      <c r="O109" s="192"/>
      <c r="P109" s="192"/>
      <c r="Q109" s="192"/>
      <c r="R109" s="192"/>
      <c r="S109" s="192"/>
      <c r="T109" s="192"/>
      <c r="U109" s="103"/>
    </row>
    <row r="110" spans="1:21" x14ac:dyDescent="0.25">
      <c r="A110" s="100" t="s">
        <v>86</v>
      </c>
      <c r="B110" s="108" t="s">
        <v>101</v>
      </c>
      <c r="C110" s="192"/>
      <c r="D110" s="192"/>
      <c r="E110" s="192"/>
      <c r="F110" s="192"/>
      <c r="G110" s="192"/>
      <c r="H110" s="192"/>
      <c r="I110" s="103"/>
      <c r="M110" s="100" t="s">
        <v>86</v>
      </c>
      <c r="N110" s="108" t="s">
        <v>101</v>
      </c>
      <c r="O110" s="192"/>
      <c r="P110" s="192"/>
      <c r="Q110" s="192"/>
      <c r="R110" s="192"/>
      <c r="S110" s="192"/>
      <c r="T110" s="192"/>
      <c r="U110" s="103"/>
    </row>
    <row r="111" spans="1:21" x14ac:dyDescent="0.25">
      <c r="A111" s="100" t="s">
        <v>88</v>
      </c>
      <c r="B111" s="108">
        <v>5.2769999999999997E-2</v>
      </c>
      <c r="C111" s="192"/>
      <c r="D111" s="192"/>
      <c r="E111" s="192"/>
      <c r="F111" s="192"/>
      <c r="G111" s="192"/>
      <c r="H111" s="192"/>
      <c r="I111" s="103"/>
      <c r="M111" s="100" t="s">
        <v>88</v>
      </c>
      <c r="N111" s="108">
        <v>0.1971</v>
      </c>
      <c r="O111" s="192"/>
      <c r="P111" s="192"/>
      <c r="Q111" s="192"/>
      <c r="R111" s="192"/>
      <c r="S111" s="192"/>
      <c r="T111" s="192"/>
      <c r="U111" s="103"/>
    </row>
    <row r="112" spans="1:21" x14ac:dyDescent="0.25">
      <c r="A112" s="102"/>
      <c r="B112" s="192"/>
      <c r="C112" s="197"/>
      <c r="D112" s="192"/>
      <c r="E112" s="192"/>
      <c r="F112" s="192"/>
      <c r="G112" s="192"/>
      <c r="H112" s="192"/>
      <c r="I112" s="103"/>
      <c r="M112" s="102"/>
      <c r="N112" s="192"/>
      <c r="O112" s="192"/>
      <c r="P112" s="192"/>
      <c r="Q112" s="192"/>
      <c r="R112" s="192"/>
      <c r="S112" s="192"/>
      <c r="T112" s="192"/>
      <c r="U112" s="103"/>
    </row>
    <row r="113" spans="1:21" x14ac:dyDescent="0.25">
      <c r="A113" s="100" t="s">
        <v>89</v>
      </c>
      <c r="B113" s="108">
        <v>1</v>
      </c>
      <c r="C113" s="108"/>
      <c r="D113" s="108"/>
      <c r="E113" s="108"/>
      <c r="F113" s="108"/>
      <c r="G113" s="108"/>
      <c r="H113" s="108"/>
      <c r="I113" s="109"/>
      <c r="M113" s="100" t="s">
        <v>89</v>
      </c>
      <c r="N113" s="108">
        <v>1</v>
      </c>
      <c r="O113" s="108"/>
      <c r="P113" s="108"/>
      <c r="Q113" s="108"/>
      <c r="R113" s="108"/>
      <c r="S113" s="108"/>
      <c r="T113" s="108"/>
      <c r="U113" s="109"/>
    </row>
    <row r="114" spans="1:21" x14ac:dyDescent="0.25">
      <c r="A114" s="100" t="s">
        <v>90</v>
      </c>
      <c r="B114" s="108">
        <v>3</v>
      </c>
      <c r="C114" s="108"/>
      <c r="D114" s="108"/>
      <c r="E114" s="108"/>
      <c r="F114" s="108"/>
      <c r="G114" s="108"/>
      <c r="H114" s="108"/>
      <c r="I114" s="109"/>
      <c r="M114" s="100" t="s">
        <v>90</v>
      </c>
      <c r="N114" s="108">
        <v>3</v>
      </c>
      <c r="O114" s="108"/>
      <c r="P114" s="108"/>
      <c r="Q114" s="108"/>
      <c r="R114" s="108"/>
      <c r="S114" s="108"/>
      <c r="T114" s="108"/>
      <c r="U114" s="109"/>
    </row>
    <row r="115" spans="1:21" x14ac:dyDescent="0.25">
      <c r="A115" s="100" t="s">
        <v>91</v>
      </c>
      <c r="B115" s="108">
        <v>0.05</v>
      </c>
      <c r="C115" s="108"/>
      <c r="D115" s="108"/>
      <c r="E115" s="108"/>
      <c r="F115" s="108"/>
      <c r="G115" s="108"/>
      <c r="H115" s="108"/>
      <c r="I115" s="109"/>
      <c r="M115" s="100" t="s">
        <v>91</v>
      </c>
      <c r="N115" s="108">
        <v>0.05</v>
      </c>
      <c r="O115" s="108"/>
      <c r="P115" s="108"/>
      <c r="Q115" s="108"/>
      <c r="R115" s="108"/>
      <c r="S115" s="108"/>
      <c r="T115" s="108"/>
      <c r="U115" s="109"/>
    </row>
    <row r="116" spans="1:21" x14ac:dyDescent="0.25">
      <c r="A116" s="100"/>
      <c r="B116" s="108"/>
      <c r="C116" s="108"/>
      <c r="D116" s="108"/>
      <c r="E116" s="108"/>
      <c r="F116" s="108"/>
      <c r="G116" s="108"/>
      <c r="H116" s="108"/>
      <c r="I116" s="109"/>
      <c r="M116" s="100"/>
      <c r="N116" s="108"/>
      <c r="O116" s="108"/>
      <c r="P116" s="108"/>
      <c r="Q116" s="108"/>
      <c r="R116" s="108"/>
      <c r="S116" s="108"/>
      <c r="T116" s="108"/>
      <c r="U116" s="109"/>
    </row>
    <row r="117" spans="1:21" x14ac:dyDescent="0.25">
      <c r="A117" s="100" t="s">
        <v>624</v>
      </c>
      <c r="B117" s="108" t="s">
        <v>92</v>
      </c>
      <c r="C117" s="108" t="s">
        <v>93</v>
      </c>
      <c r="D117" s="108" t="s">
        <v>94</v>
      </c>
      <c r="E117" s="108" t="s">
        <v>95</v>
      </c>
      <c r="F117" s="108" t="s">
        <v>96</v>
      </c>
      <c r="G117" s="108"/>
      <c r="H117" s="108"/>
      <c r="I117" s="109"/>
      <c r="M117" s="100" t="s">
        <v>624</v>
      </c>
      <c r="N117" s="108" t="s">
        <v>92</v>
      </c>
      <c r="O117" s="108" t="s">
        <v>93</v>
      </c>
      <c r="P117" s="108" t="s">
        <v>94</v>
      </c>
      <c r="Q117" s="108" t="s">
        <v>95</v>
      </c>
      <c r="R117" s="108" t="s">
        <v>96</v>
      </c>
      <c r="S117" s="108"/>
      <c r="T117" s="108"/>
      <c r="U117" s="109"/>
    </row>
    <row r="118" spans="1:21" x14ac:dyDescent="0.25">
      <c r="A118" s="100" t="s">
        <v>261</v>
      </c>
      <c r="B118" s="108">
        <v>-0.40839999999999999</v>
      </c>
      <c r="C118" s="108" t="s">
        <v>558</v>
      </c>
      <c r="D118" s="108" t="s">
        <v>101</v>
      </c>
      <c r="E118" s="108" t="s">
        <v>102</v>
      </c>
      <c r="F118" s="108">
        <v>0.77159999999999995</v>
      </c>
      <c r="G118" s="108" t="s">
        <v>120</v>
      </c>
      <c r="H118" s="108"/>
      <c r="I118" s="109"/>
      <c r="M118" s="100" t="s">
        <v>261</v>
      </c>
      <c r="N118" s="108">
        <v>-0.61329999999999996</v>
      </c>
      <c r="O118" s="108" t="s">
        <v>573</v>
      </c>
      <c r="P118" s="108" t="s">
        <v>101</v>
      </c>
      <c r="Q118" s="108" t="s">
        <v>102</v>
      </c>
      <c r="R118" s="108">
        <v>8.7499999999999994E-2</v>
      </c>
      <c r="S118" s="108" t="s">
        <v>120</v>
      </c>
      <c r="T118" s="108"/>
      <c r="U118" s="109"/>
    </row>
    <row r="119" spans="1:21" x14ac:dyDescent="0.25">
      <c r="A119" s="100" t="s">
        <v>336</v>
      </c>
      <c r="B119" s="108">
        <v>-0.1096</v>
      </c>
      <c r="C119" s="108" t="s">
        <v>559</v>
      </c>
      <c r="D119" s="108" t="s">
        <v>101</v>
      </c>
      <c r="E119" s="108" t="s">
        <v>102</v>
      </c>
      <c r="F119" s="108">
        <v>0.99380000000000002</v>
      </c>
      <c r="G119" s="108" t="s">
        <v>123</v>
      </c>
      <c r="H119" s="108"/>
      <c r="I119" s="109"/>
      <c r="M119" s="100" t="s">
        <v>336</v>
      </c>
      <c r="N119" s="108">
        <v>0.13950000000000001</v>
      </c>
      <c r="O119" s="108" t="s">
        <v>574</v>
      </c>
      <c r="P119" s="108" t="s">
        <v>101</v>
      </c>
      <c r="Q119" s="108" t="s">
        <v>102</v>
      </c>
      <c r="R119" s="108">
        <v>0.9385</v>
      </c>
      <c r="S119" s="108" t="s">
        <v>123</v>
      </c>
      <c r="T119" s="108"/>
      <c r="U119" s="109"/>
    </row>
    <row r="120" spans="1:21" x14ac:dyDescent="0.25">
      <c r="A120" s="100" t="s">
        <v>265</v>
      </c>
      <c r="B120" s="108">
        <v>0.21329999999999999</v>
      </c>
      <c r="C120" s="108" t="s">
        <v>560</v>
      </c>
      <c r="D120" s="108" t="s">
        <v>101</v>
      </c>
      <c r="E120" s="108" t="s">
        <v>102</v>
      </c>
      <c r="F120" s="108">
        <v>0.95740000000000003</v>
      </c>
      <c r="G120" s="108" t="s">
        <v>124</v>
      </c>
      <c r="H120" s="108"/>
      <c r="I120" s="109"/>
      <c r="M120" s="100" t="s">
        <v>265</v>
      </c>
      <c r="N120" s="108">
        <v>8.8249999999999995E-2</v>
      </c>
      <c r="O120" s="108" t="s">
        <v>575</v>
      </c>
      <c r="P120" s="108" t="s">
        <v>101</v>
      </c>
      <c r="Q120" s="108" t="s">
        <v>102</v>
      </c>
      <c r="R120" s="108">
        <v>0.98309999999999997</v>
      </c>
      <c r="S120" s="108" t="s">
        <v>124</v>
      </c>
      <c r="T120" s="108"/>
      <c r="U120" s="109"/>
    </row>
    <row r="121" spans="1:21" x14ac:dyDescent="0.25">
      <c r="A121" s="100"/>
      <c r="B121" s="108"/>
      <c r="C121" s="108"/>
      <c r="D121" s="108"/>
      <c r="E121" s="108"/>
      <c r="F121" s="108"/>
      <c r="G121" s="108"/>
      <c r="H121" s="108"/>
      <c r="I121" s="109"/>
      <c r="M121" s="100"/>
      <c r="N121" s="108"/>
      <c r="O121" s="108"/>
      <c r="P121" s="108"/>
      <c r="Q121" s="108"/>
      <c r="R121" s="108"/>
      <c r="S121" s="108"/>
      <c r="T121" s="108"/>
      <c r="U121" s="109"/>
    </row>
    <row r="122" spans="1:21" x14ac:dyDescent="0.25">
      <c r="A122" s="100" t="s">
        <v>111</v>
      </c>
      <c r="B122" s="108" t="s">
        <v>112</v>
      </c>
      <c r="C122" s="108" t="s">
        <v>113</v>
      </c>
      <c r="D122" s="108" t="s">
        <v>92</v>
      </c>
      <c r="E122" s="108" t="s">
        <v>114</v>
      </c>
      <c r="F122" s="108" t="s">
        <v>115</v>
      </c>
      <c r="G122" s="108" t="s">
        <v>126</v>
      </c>
      <c r="H122" s="108" t="s">
        <v>551</v>
      </c>
      <c r="I122" s="109" t="s">
        <v>128</v>
      </c>
      <c r="M122" s="100" t="s">
        <v>111</v>
      </c>
      <c r="N122" s="108" t="s">
        <v>112</v>
      </c>
      <c r="O122" s="108" t="s">
        <v>113</v>
      </c>
      <c r="P122" s="108" t="s">
        <v>92</v>
      </c>
      <c r="Q122" s="108" t="s">
        <v>114</v>
      </c>
      <c r="R122" s="108" t="s">
        <v>115</v>
      </c>
      <c r="S122" s="108" t="s">
        <v>126</v>
      </c>
      <c r="T122" s="108" t="s">
        <v>551</v>
      </c>
      <c r="U122" s="109" t="s">
        <v>128</v>
      </c>
    </row>
    <row r="123" spans="1:21" x14ac:dyDescent="0.25">
      <c r="A123" s="100" t="s">
        <v>261</v>
      </c>
      <c r="B123" s="108">
        <v>1</v>
      </c>
      <c r="C123" s="108">
        <v>1.4079999999999999</v>
      </c>
      <c r="D123" s="108">
        <v>-0.40839999999999999</v>
      </c>
      <c r="E123" s="108">
        <v>0.46560000000000001</v>
      </c>
      <c r="F123" s="108">
        <v>7</v>
      </c>
      <c r="G123" s="108">
        <v>8</v>
      </c>
      <c r="H123" s="108">
        <v>0.87729999999999997</v>
      </c>
      <c r="I123" s="109">
        <v>25</v>
      </c>
      <c r="M123" s="100" t="s">
        <v>261</v>
      </c>
      <c r="N123" s="108">
        <v>1</v>
      </c>
      <c r="O123" s="108">
        <v>1.613</v>
      </c>
      <c r="P123" s="108">
        <v>-0.61329999999999996</v>
      </c>
      <c r="Q123" s="108">
        <v>0.2666</v>
      </c>
      <c r="R123" s="108">
        <v>7</v>
      </c>
      <c r="S123" s="108">
        <v>8</v>
      </c>
      <c r="T123" s="108">
        <v>2.2999999999999998</v>
      </c>
      <c r="U123" s="109">
        <v>25</v>
      </c>
    </row>
    <row r="124" spans="1:21" x14ac:dyDescent="0.25">
      <c r="A124" s="100" t="s">
        <v>336</v>
      </c>
      <c r="B124" s="108">
        <v>1.4079999999999999</v>
      </c>
      <c r="C124" s="108">
        <v>1.518</v>
      </c>
      <c r="D124" s="108">
        <v>-0.1096</v>
      </c>
      <c r="E124" s="108">
        <v>0.46560000000000001</v>
      </c>
      <c r="F124" s="108">
        <v>8</v>
      </c>
      <c r="G124" s="108">
        <v>7</v>
      </c>
      <c r="H124" s="108">
        <v>0.2354</v>
      </c>
      <c r="I124" s="109">
        <v>25</v>
      </c>
      <c r="M124" s="100" t="s">
        <v>336</v>
      </c>
      <c r="N124" s="108">
        <v>1.613</v>
      </c>
      <c r="O124" s="108">
        <v>1.474</v>
      </c>
      <c r="P124" s="108">
        <v>0.13950000000000001</v>
      </c>
      <c r="Q124" s="108">
        <v>0.2666</v>
      </c>
      <c r="R124" s="108">
        <v>8</v>
      </c>
      <c r="S124" s="108">
        <v>7</v>
      </c>
      <c r="T124" s="108">
        <v>0.52349999999999997</v>
      </c>
      <c r="U124" s="109">
        <v>25</v>
      </c>
    </row>
    <row r="125" spans="1:21" ht="15.75" thickBot="1" x14ac:dyDescent="0.3">
      <c r="A125" s="104" t="s">
        <v>265</v>
      </c>
      <c r="B125" s="110">
        <v>1.4079999999999999</v>
      </c>
      <c r="C125" s="110">
        <v>1.1950000000000001</v>
      </c>
      <c r="D125" s="110">
        <v>0.21329999999999999</v>
      </c>
      <c r="E125" s="110">
        <v>0.46560000000000001</v>
      </c>
      <c r="F125" s="110">
        <v>8</v>
      </c>
      <c r="G125" s="110">
        <v>7</v>
      </c>
      <c r="H125" s="110">
        <v>0.45800000000000002</v>
      </c>
      <c r="I125" s="111">
        <v>25</v>
      </c>
      <c r="M125" s="104" t="s">
        <v>265</v>
      </c>
      <c r="N125" s="110">
        <v>1.613</v>
      </c>
      <c r="O125" s="110">
        <v>1.5249999999999999</v>
      </c>
      <c r="P125" s="110">
        <v>8.8249999999999995E-2</v>
      </c>
      <c r="Q125" s="110">
        <v>0.2666</v>
      </c>
      <c r="R125" s="110">
        <v>8</v>
      </c>
      <c r="S125" s="110">
        <v>7</v>
      </c>
      <c r="T125" s="110">
        <v>0.33100000000000002</v>
      </c>
      <c r="U125" s="111">
        <v>25</v>
      </c>
    </row>
    <row r="126" spans="1:21" ht="15.75" thickBot="1" x14ac:dyDescent="0.3"/>
    <row r="127" spans="1:21" x14ac:dyDescent="0.25">
      <c r="A127" s="225" t="s">
        <v>38</v>
      </c>
      <c r="B127" s="22"/>
      <c r="C127" s="194"/>
      <c r="D127" s="22"/>
      <c r="E127" s="22"/>
      <c r="F127" s="22"/>
      <c r="G127" s="22"/>
      <c r="H127" s="22"/>
      <c r="I127" s="191"/>
    </row>
    <row r="128" spans="1:21" x14ac:dyDescent="0.25">
      <c r="A128" s="102"/>
      <c r="B128" s="192"/>
      <c r="C128" s="197"/>
      <c r="D128" s="192"/>
      <c r="E128" s="192"/>
      <c r="F128" s="192"/>
      <c r="G128" s="192"/>
      <c r="H128" s="192"/>
      <c r="I128" s="103"/>
    </row>
    <row r="129" spans="1:9" x14ac:dyDescent="0.25">
      <c r="A129" s="100" t="s">
        <v>81</v>
      </c>
      <c r="B129" s="108"/>
      <c r="C129" s="192"/>
      <c r="D129" s="192"/>
      <c r="E129" s="192"/>
      <c r="F129" s="192"/>
      <c r="G129" s="192"/>
      <c r="H129" s="192"/>
      <c r="I129" s="103"/>
    </row>
    <row r="130" spans="1:9" x14ac:dyDescent="0.25">
      <c r="A130" s="100" t="s">
        <v>82</v>
      </c>
      <c r="B130" s="108">
        <v>0.76790000000000003</v>
      </c>
      <c r="C130" s="192"/>
      <c r="D130" s="192"/>
      <c r="E130" s="192"/>
      <c r="F130" s="192"/>
      <c r="G130" s="192"/>
      <c r="H130" s="192"/>
      <c r="I130" s="103"/>
    </row>
    <row r="131" spans="1:9" x14ac:dyDescent="0.25">
      <c r="A131" s="100" t="s">
        <v>83</v>
      </c>
      <c r="B131" s="108">
        <v>0.52280000000000004</v>
      </c>
      <c r="C131" s="192"/>
      <c r="D131" s="192"/>
      <c r="E131" s="192"/>
      <c r="F131" s="192"/>
      <c r="G131" s="192"/>
      <c r="H131" s="192"/>
      <c r="I131" s="103"/>
    </row>
    <row r="132" spans="1:9" x14ac:dyDescent="0.25">
      <c r="A132" s="100" t="s">
        <v>84</v>
      </c>
      <c r="B132" s="108" t="s">
        <v>102</v>
      </c>
      <c r="C132" s="192"/>
      <c r="D132" s="192"/>
      <c r="E132" s="192"/>
      <c r="F132" s="192"/>
      <c r="G132" s="192"/>
      <c r="H132" s="192"/>
      <c r="I132" s="103"/>
    </row>
    <row r="133" spans="1:9" x14ac:dyDescent="0.25">
      <c r="A133" s="100" t="s">
        <v>86</v>
      </c>
      <c r="B133" s="108" t="s">
        <v>101</v>
      </c>
      <c r="C133" s="192"/>
      <c r="D133" s="192"/>
      <c r="E133" s="192"/>
      <c r="F133" s="192"/>
      <c r="G133" s="192"/>
      <c r="H133" s="192"/>
      <c r="I133" s="103"/>
    </row>
    <row r="134" spans="1:9" x14ac:dyDescent="0.25">
      <c r="A134" s="100" t="s">
        <v>88</v>
      </c>
      <c r="B134" s="108">
        <v>8.4370000000000001E-2</v>
      </c>
      <c r="C134" s="192"/>
      <c r="D134" s="192"/>
      <c r="E134" s="192"/>
      <c r="F134" s="192"/>
      <c r="G134" s="192"/>
      <c r="H134" s="192"/>
      <c r="I134" s="103"/>
    </row>
    <row r="135" spans="1:9" x14ac:dyDescent="0.25">
      <c r="A135" s="102"/>
      <c r="B135" s="192"/>
      <c r="C135" s="197"/>
      <c r="D135" s="192"/>
      <c r="E135" s="192"/>
      <c r="F135" s="192"/>
      <c r="G135" s="192"/>
      <c r="H135" s="192"/>
      <c r="I135" s="103"/>
    </row>
    <row r="136" spans="1:9" x14ac:dyDescent="0.25">
      <c r="A136" s="100" t="s">
        <v>89</v>
      </c>
      <c r="B136" s="108">
        <v>1</v>
      </c>
      <c r="C136" s="108"/>
      <c r="D136" s="108"/>
      <c r="E136" s="108"/>
      <c r="F136" s="108"/>
      <c r="G136" s="108"/>
      <c r="H136" s="108"/>
      <c r="I136" s="109"/>
    </row>
    <row r="137" spans="1:9" x14ac:dyDescent="0.25">
      <c r="A137" s="100" t="s">
        <v>90</v>
      </c>
      <c r="B137" s="108">
        <v>3</v>
      </c>
      <c r="C137" s="108"/>
      <c r="D137" s="108"/>
      <c r="E137" s="108"/>
      <c r="F137" s="108"/>
      <c r="G137" s="108"/>
      <c r="H137" s="108"/>
      <c r="I137" s="109"/>
    </row>
    <row r="138" spans="1:9" x14ac:dyDescent="0.25">
      <c r="A138" s="100" t="s">
        <v>91</v>
      </c>
      <c r="B138" s="108">
        <v>0.05</v>
      </c>
      <c r="C138" s="108"/>
      <c r="D138" s="108"/>
      <c r="E138" s="108"/>
      <c r="F138" s="108"/>
      <c r="G138" s="108"/>
      <c r="H138" s="108"/>
      <c r="I138" s="109"/>
    </row>
    <row r="139" spans="1:9" x14ac:dyDescent="0.25">
      <c r="A139" s="100"/>
      <c r="B139" s="108"/>
      <c r="C139" s="108"/>
      <c r="D139" s="108"/>
      <c r="E139" s="108"/>
      <c r="F139" s="108"/>
      <c r="G139" s="108"/>
      <c r="H139" s="108"/>
      <c r="I139" s="109"/>
    </row>
    <row r="140" spans="1:9" x14ac:dyDescent="0.25">
      <c r="A140" s="100" t="s">
        <v>624</v>
      </c>
      <c r="B140" s="108" t="s">
        <v>92</v>
      </c>
      <c r="C140" s="108" t="s">
        <v>93</v>
      </c>
      <c r="D140" s="108" t="s">
        <v>94</v>
      </c>
      <c r="E140" s="108" t="s">
        <v>95</v>
      </c>
      <c r="F140" s="108" t="s">
        <v>96</v>
      </c>
      <c r="G140" s="108"/>
      <c r="H140" s="108"/>
      <c r="I140" s="109"/>
    </row>
    <row r="141" spans="1:9" x14ac:dyDescent="0.25">
      <c r="A141" s="100" t="s">
        <v>261</v>
      </c>
      <c r="B141" s="108">
        <v>7.3249999999999996E-2</v>
      </c>
      <c r="C141" s="108" t="s">
        <v>561</v>
      </c>
      <c r="D141" s="108" t="s">
        <v>101</v>
      </c>
      <c r="E141" s="108" t="s">
        <v>102</v>
      </c>
      <c r="F141" s="108">
        <v>0.9456</v>
      </c>
      <c r="G141" s="108" t="s">
        <v>120</v>
      </c>
      <c r="H141" s="108"/>
      <c r="I141" s="109"/>
    </row>
    <row r="142" spans="1:9" x14ac:dyDescent="0.25">
      <c r="A142" s="100" t="s">
        <v>336</v>
      </c>
      <c r="B142" s="108">
        <v>0.1208</v>
      </c>
      <c r="C142" s="108" t="s">
        <v>562</v>
      </c>
      <c r="D142" s="108" t="s">
        <v>101</v>
      </c>
      <c r="E142" s="108" t="s">
        <v>102</v>
      </c>
      <c r="F142" s="108">
        <v>0.80179999999999996</v>
      </c>
      <c r="G142" s="108" t="s">
        <v>123</v>
      </c>
      <c r="H142" s="108"/>
      <c r="I142" s="109"/>
    </row>
    <row r="143" spans="1:9" x14ac:dyDescent="0.25">
      <c r="A143" s="100" t="s">
        <v>265</v>
      </c>
      <c r="B143" s="108">
        <v>0.1118</v>
      </c>
      <c r="C143" s="108" t="s">
        <v>563</v>
      </c>
      <c r="D143" s="108" t="s">
        <v>101</v>
      </c>
      <c r="E143" s="108" t="s">
        <v>102</v>
      </c>
      <c r="F143" s="108">
        <v>0.8357</v>
      </c>
      <c r="G143" s="108" t="s">
        <v>124</v>
      </c>
      <c r="H143" s="108"/>
      <c r="I143" s="109"/>
    </row>
    <row r="144" spans="1:9" x14ac:dyDescent="0.25">
      <c r="A144" s="100"/>
      <c r="B144" s="108"/>
      <c r="C144" s="108"/>
      <c r="D144" s="108"/>
      <c r="E144" s="108"/>
      <c r="F144" s="108"/>
      <c r="G144" s="108"/>
      <c r="H144" s="108"/>
      <c r="I144" s="109"/>
    </row>
    <row r="145" spans="1:9" x14ac:dyDescent="0.25">
      <c r="A145" s="100" t="s">
        <v>111</v>
      </c>
      <c r="B145" s="108" t="s">
        <v>112</v>
      </c>
      <c r="C145" s="108" t="s">
        <v>113</v>
      </c>
      <c r="D145" s="108" t="s">
        <v>92</v>
      </c>
      <c r="E145" s="108" t="s">
        <v>114</v>
      </c>
      <c r="F145" s="108" t="s">
        <v>115</v>
      </c>
      <c r="G145" s="108" t="s">
        <v>126</v>
      </c>
      <c r="H145" s="108" t="s">
        <v>551</v>
      </c>
      <c r="I145" s="109" t="s">
        <v>128</v>
      </c>
    </row>
    <row r="146" spans="1:9" x14ac:dyDescent="0.25">
      <c r="A146" s="100" t="s">
        <v>261</v>
      </c>
      <c r="B146" s="108">
        <v>1</v>
      </c>
      <c r="C146" s="108">
        <v>0.92679999999999996</v>
      </c>
      <c r="D146" s="108">
        <v>7.3249999999999996E-2</v>
      </c>
      <c r="E146" s="108">
        <v>0.1464</v>
      </c>
      <c r="F146" s="108">
        <v>7</v>
      </c>
      <c r="G146" s="108">
        <v>8</v>
      </c>
      <c r="H146" s="108">
        <v>0.50039999999999996</v>
      </c>
      <c r="I146" s="109">
        <v>25</v>
      </c>
    </row>
    <row r="147" spans="1:9" x14ac:dyDescent="0.25">
      <c r="A147" s="100" t="s">
        <v>336</v>
      </c>
      <c r="B147" s="108">
        <v>0.92679999999999996</v>
      </c>
      <c r="C147" s="108">
        <v>0.80589999999999995</v>
      </c>
      <c r="D147" s="108">
        <v>0.1208</v>
      </c>
      <c r="E147" s="108">
        <v>0.1464</v>
      </c>
      <c r="F147" s="108">
        <v>8</v>
      </c>
      <c r="G147" s="108">
        <v>7</v>
      </c>
      <c r="H147" s="108">
        <v>0.82540000000000002</v>
      </c>
      <c r="I147" s="109">
        <v>25</v>
      </c>
    </row>
    <row r="148" spans="1:9" ht="15.75" thickBot="1" x14ac:dyDescent="0.3">
      <c r="A148" s="104" t="s">
        <v>265</v>
      </c>
      <c r="B148" s="110">
        <v>0.92679999999999996</v>
      </c>
      <c r="C148" s="110">
        <v>0.81499999999999995</v>
      </c>
      <c r="D148" s="110">
        <v>0.1118</v>
      </c>
      <c r="E148" s="110">
        <v>0.1464</v>
      </c>
      <c r="F148" s="110">
        <v>8</v>
      </c>
      <c r="G148" s="110">
        <v>7</v>
      </c>
      <c r="H148" s="110">
        <v>0.76359999999999995</v>
      </c>
      <c r="I148" s="111">
        <v>25</v>
      </c>
    </row>
  </sheetData>
  <mergeCells count="8">
    <mergeCell ref="B3:B9"/>
    <mergeCell ref="B10:B17"/>
    <mergeCell ref="B18:B24"/>
    <mergeCell ref="B25:B31"/>
    <mergeCell ref="O3:O9"/>
    <mergeCell ref="O10:O17"/>
    <mergeCell ref="O18:O24"/>
    <mergeCell ref="O25:O3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AD6365024A5D42B57708655F71FA52" ma:contentTypeVersion="10" ma:contentTypeDescription="Crée un document." ma:contentTypeScope="" ma:versionID="703d387b3832edf2a65f9d623f19aeb6">
  <xsd:schema xmlns:xsd="http://www.w3.org/2001/XMLSchema" xmlns:xs="http://www.w3.org/2001/XMLSchema" xmlns:p="http://schemas.microsoft.com/office/2006/metadata/properties" xmlns:ns3="a7e81ec4-ac60-436d-b129-b97e87669393" targetNamespace="http://schemas.microsoft.com/office/2006/metadata/properties" ma:root="true" ma:fieldsID="cfb15c6cae17be1412e3bd8a3a1fa1ed" ns3:_="">
    <xsd:import namespace="a7e81ec4-ac60-436d-b129-b97e8766939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e81ec4-ac60-436d-b129-b97e876693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0ADD45-02B5-4C1D-AA7C-7FE44B1A2733}">
  <ds:schemaRefs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www.w3.org/XML/1998/namespace"/>
    <ds:schemaRef ds:uri="http://purl.org/dc/dcmitype/"/>
    <ds:schemaRef ds:uri="a7e81ec4-ac60-436d-b129-b97e8766939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361A4D9-9E98-49C6-9887-EB92B0B65B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59C4CF-1CCD-4448-AFB9-3801F97292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e81ec4-ac60-436d-b129-b97e876693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20</vt:i4>
      </vt:variant>
    </vt:vector>
  </HeadingPairs>
  <TitlesOfParts>
    <vt:vector size="20" baseType="lpstr">
      <vt:lpstr>Table 1</vt:lpstr>
      <vt:lpstr>Table 2</vt:lpstr>
      <vt:lpstr>Table 3</vt:lpstr>
      <vt:lpstr>Fig 2</vt:lpstr>
      <vt:lpstr>Fig 3</vt:lpstr>
      <vt:lpstr>Fig 4c</vt:lpstr>
      <vt:lpstr>Fig 4e</vt:lpstr>
      <vt:lpstr>Fig 4f</vt:lpstr>
      <vt:lpstr>Fig 4g</vt:lpstr>
      <vt:lpstr>Fig 5a</vt:lpstr>
      <vt:lpstr>Fig 5b</vt:lpstr>
      <vt:lpstr>Fig 5c</vt:lpstr>
      <vt:lpstr>Fig 5d</vt:lpstr>
      <vt:lpstr>Fig 6</vt:lpstr>
      <vt:lpstr>Table S1</vt:lpstr>
      <vt:lpstr>Fig S6a</vt:lpstr>
      <vt:lpstr>Fig S6b</vt:lpstr>
      <vt:lpstr>Fig S6c</vt:lpstr>
      <vt:lpstr>Fig S7</vt:lpstr>
      <vt:lpstr>Fig 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Tricaud</dc:creator>
  <cp:lastModifiedBy>Benoit Gautier</cp:lastModifiedBy>
  <dcterms:created xsi:type="dcterms:W3CDTF">2020-12-09T07:54:59Z</dcterms:created>
  <dcterms:modified xsi:type="dcterms:W3CDTF">2021-03-05T07:51:15Z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0x010100B8AD6365024A5D42B57708655F71FA52</vt:lpwstr>
  </property>
</Properties>
</file>